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30" tabRatio="671" activeTab="0"/>
  </bookViews>
  <sheets>
    <sheet name="FA1-Base Period" sheetId="1" r:id="rId1"/>
    <sheet name="FA1-Option1" sheetId="2" r:id="rId2"/>
    <sheet name="FA1-Option2" sheetId="3" r:id="rId3"/>
    <sheet name="FA2-Base Period" sheetId="4" r:id="rId4"/>
    <sheet name="FA2-Option1" sheetId="5" r:id="rId5"/>
    <sheet name="FA2-Option2" sheetId="6" r:id="rId6"/>
    <sheet name="FA3-Base Period" sheetId="7" r:id="rId7"/>
    <sheet name="FA3-Option1" sheetId="8" r:id="rId8"/>
    <sheet name="FA3-Option2" sheetId="9" r:id="rId9"/>
    <sheet name="FA4-Base Period" sheetId="10" r:id="rId10"/>
    <sheet name="FA4-Option1" sheetId="11" r:id="rId11"/>
    <sheet name="FA4-Option2" sheetId="12" r:id="rId12"/>
    <sheet name="FA5-Base Period" sheetId="13" r:id="rId13"/>
    <sheet name="FA5-Option1" sheetId="14" r:id="rId14"/>
    <sheet name="FA5-Option2" sheetId="15" r:id="rId15"/>
    <sheet name="FA6-Base Period" sheetId="16" r:id="rId16"/>
    <sheet name="FA6-Option1" sheetId="17" r:id="rId17"/>
    <sheet name="FA6-Option2" sheetId="18" r:id="rId18"/>
    <sheet name="FA7-Base Period" sheetId="19" r:id="rId19"/>
    <sheet name="FA7-Option1" sheetId="20" r:id="rId20"/>
    <sheet name="FA7-Option2" sheetId="21" r:id="rId21"/>
    <sheet name="FA8-Base Period" sheetId="22" r:id="rId22"/>
    <sheet name="FA8-Option1" sheetId="23" r:id="rId23"/>
    <sheet name="FA8-Option2" sheetId="24" r:id="rId24"/>
  </sheets>
  <definedNames>
    <definedName name="_xlnm.Print_Area" localSheetId="0">'FA1-Base Period'!$A$1:$K$32</definedName>
    <definedName name="_xlnm.Print_Area" localSheetId="1">'FA1-Option1'!$A$1:$K$32</definedName>
    <definedName name="_xlnm.Print_Area" localSheetId="2">'FA1-Option2'!$A$1:$K$32</definedName>
    <definedName name="_xlnm.Print_Area" localSheetId="3">'FA2-Base Period'!$A$1:$K$34</definedName>
    <definedName name="_xlnm.Print_Area" localSheetId="4">'FA2-Option1'!$A$1:$K$34</definedName>
    <definedName name="_xlnm.Print_Area" localSheetId="5">'FA2-Option2'!$A$1:$K$34</definedName>
    <definedName name="_xlnm.Print_Area" localSheetId="6">'FA3-Base Period'!$A$1:$K$28</definedName>
    <definedName name="_xlnm.Print_Area" localSheetId="7">'FA3-Option1'!$A$1:$K$28</definedName>
    <definedName name="_xlnm.Print_Area" localSheetId="8">'FA3-Option2'!$A$1:$K$28</definedName>
    <definedName name="_xlnm.Print_Area" localSheetId="9">'FA4-Base Period'!$A$1:$K$24</definedName>
    <definedName name="_xlnm.Print_Area" localSheetId="10">'FA4-Option1'!$A$1:$K$24</definedName>
    <definedName name="_xlnm.Print_Area" localSheetId="11">'FA4-Option2'!$A$1:$K$24</definedName>
    <definedName name="_xlnm.Print_Area" localSheetId="12">'FA5-Base Period'!$A$1:$K$32</definedName>
    <definedName name="_xlnm.Print_Area" localSheetId="13">'FA5-Option1'!$A$1:$K$32</definedName>
    <definedName name="_xlnm.Print_Area" localSheetId="14">'FA5-Option2'!$A$1:$K$32</definedName>
    <definedName name="_xlnm.Print_Area" localSheetId="15">'FA6-Base Period'!$A$1:$K$26</definedName>
    <definedName name="_xlnm.Print_Area" localSheetId="16">'FA6-Option1'!$A$1:$K$26</definedName>
    <definedName name="_xlnm.Print_Area" localSheetId="17">'FA6-Option2'!$A$1:$K$26</definedName>
    <definedName name="_xlnm.Print_Area" localSheetId="18">'FA7-Base Period'!$A$1:$K$25</definedName>
    <definedName name="_xlnm.Print_Area" localSheetId="19">'FA7-Option1'!$A$1:$K$25</definedName>
    <definedName name="_xlnm.Print_Area" localSheetId="20">'FA7-Option2'!$A$1:$K$25</definedName>
    <definedName name="_xlnm.Print_Area" localSheetId="21">'FA8-Base Period'!$A$1:$K$30</definedName>
    <definedName name="_xlnm.Print_Area" localSheetId="22">'FA8-Option1'!$A$1:$K$30</definedName>
    <definedName name="_xlnm.Print_Area" localSheetId="23">'FA8-Option2'!$A$1:$K$30</definedName>
    <definedName name="_xlnm.Print_Titles" localSheetId="0">'FA1-Base Period'!$1:$1</definedName>
    <definedName name="_xlnm.Print_Titles" localSheetId="1">'FA1-Option1'!$1:$1</definedName>
    <definedName name="_xlnm.Print_Titles" localSheetId="2">'FA1-Option2'!$1:$1</definedName>
    <definedName name="_xlnm.Print_Titles" localSheetId="3">'FA2-Base Period'!$1:$1</definedName>
    <definedName name="_xlnm.Print_Titles" localSheetId="4">'FA2-Option1'!$1:$1</definedName>
    <definedName name="_xlnm.Print_Titles" localSheetId="5">'FA2-Option2'!$1:$1</definedName>
    <definedName name="_xlnm.Print_Titles" localSheetId="6">'FA3-Base Period'!$1:$1</definedName>
    <definedName name="_xlnm.Print_Titles" localSheetId="7">'FA3-Option1'!$1:$1</definedName>
    <definedName name="_xlnm.Print_Titles" localSheetId="12">'FA5-Base Period'!$1:$1</definedName>
    <definedName name="_xlnm.Print_Titles" localSheetId="13">'FA5-Option1'!$1:$1</definedName>
    <definedName name="_xlnm.Print_Titles" localSheetId="14">'FA5-Option2'!$1:$1</definedName>
  </definedNames>
  <calcPr fullCalcOnLoad="1"/>
</workbook>
</file>

<file path=xl/sharedStrings.xml><?xml version="1.0" encoding="utf-8"?>
<sst xmlns="http://schemas.openxmlformats.org/spreadsheetml/2006/main" count="997" uniqueCount="133">
  <si>
    <t>CLIN</t>
  </si>
  <si>
    <t>TITLE</t>
  </si>
  <si>
    <t>Yr 1 Total</t>
  </si>
  <si>
    <t>Yr 2 Total</t>
  </si>
  <si>
    <t>Year 3 Total</t>
  </si>
  <si>
    <t>Total Base Period</t>
  </si>
  <si>
    <t>A</t>
  </si>
  <si>
    <t>B</t>
  </si>
  <si>
    <t>A*B</t>
  </si>
  <si>
    <t>C</t>
  </si>
  <si>
    <t>A*C</t>
  </si>
  <si>
    <t>D</t>
  </si>
  <si>
    <t>A*D</t>
  </si>
  <si>
    <t>Project Manager – Senior</t>
  </si>
  <si>
    <t>Software Developer – Senior</t>
  </si>
  <si>
    <t>Software Developer – Intermediate</t>
  </si>
  <si>
    <t>Database Analyst/ Programmer – Senior</t>
  </si>
  <si>
    <t>Database Analyst/ Programmer - Intermediate</t>
  </si>
  <si>
    <t>Documentation Specialist - Intermediate</t>
  </si>
  <si>
    <t>TOTAL BASE PERIOD</t>
  </si>
  <si>
    <t>Travel</t>
  </si>
  <si>
    <t>Other Direct Costs</t>
  </si>
  <si>
    <t>TOTAL OTHER COSTS</t>
  </si>
  <si>
    <t>TOTAL LABOR + OTHER COSTS</t>
  </si>
  <si>
    <t>Yr 4 Total</t>
  </si>
  <si>
    <t>Yr 5 Total</t>
  </si>
  <si>
    <t>Total Option Period 1</t>
  </si>
  <si>
    <t>Yr 6 Total</t>
  </si>
  <si>
    <t>Yr 7 Total</t>
  </si>
  <si>
    <t>Total Option Period 2</t>
  </si>
  <si>
    <t>Estimated Hours</t>
  </si>
  <si>
    <t>Year 1   Ceiling Rates</t>
  </si>
  <si>
    <t>Year 2   Ceiling Rates</t>
  </si>
  <si>
    <t>Year 3   Ceiling Rates</t>
  </si>
  <si>
    <t>Ceiling Rates</t>
  </si>
  <si>
    <t>Year 4   Ceiling Rates</t>
  </si>
  <si>
    <t>Year 5   Ceiling Rates</t>
  </si>
  <si>
    <t>Year 6   Ceiling Rates</t>
  </si>
  <si>
    <t>Year 7   Ceiling Rates</t>
  </si>
  <si>
    <t>Handling rates for travel and ODCs are to be expressed as a percentage only (for example 2%) and shall be carried out no more than</t>
  </si>
  <si>
    <t>2 decimal places to the right.</t>
  </si>
  <si>
    <t>Estimated amounts above serve only as possible projections and neither constitute assurance of resultant amounts nor alter the minimum guarantee.</t>
  </si>
  <si>
    <t>Documentation Specialist - Senior</t>
  </si>
  <si>
    <t>Graphics Specialist</t>
  </si>
  <si>
    <t>Quality Assurance Analyst - Intermediate</t>
  </si>
  <si>
    <t>Quality Assurance Analyst - Senior</t>
  </si>
  <si>
    <t>Software Systems Engineer - Intermediate</t>
  </si>
  <si>
    <t>Software Systems Engineer - Senior</t>
  </si>
  <si>
    <t>Web Software Developer</t>
  </si>
  <si>
    <t>Applications Systems Analyst/ Programmer – Intermediate</t>
  </si>
  <si>
    <t>Applications Systems Analyst/ Programmer – Senior</t>
  </si>
  <si>
    <t>Technical Editor</t>
  </si>
  <si>
    <t>Software Architect</t>
  </si>
  <si>
    <t>Mercer</t>
  </si>
  <si>
    <t>OCONUS MARKUP (Optional)</t>
  </si>
  <si>
    <t>OCONUS MARKUP must be filled in with percentage markup if work outside the 50 states is anticipated.</t>
  </si>
  <si>
    <t>Client/Server Network Architect</t>
  </si>
  <si>
    <t>Data Architect</t>
  </si>
  <si>
    <t>ERP Business Analyst - Intermediate</t>
  </si>
  <si>
    <t>ERP Business Analyst - Senior</t>
  </si>
  <si>
    <t>ERP Programmer</t>
  </si>
  <si>
    <t>Information Services Consultant</t>
  </si>
  <si>
    <t>Information Systems Training Specialist - Intermediate</t>
  </si>
  <si>
    <t>Information Systems Training Specialist - Senior</t>
  </si>
  <si>
    <t>LAN Administrator - Intermediate</t>
  </si>
  <si>
    <t>LAN Administrator - Senior</t>
  </si>
  <si>
    <t>LAN/WAN Integrator</t>
  </si>
  <si>
    <t>Network Engineer - Intermediate</t>
  </si>
  <si>
    <t>Network Engineer - Senior</t>
  </si>
  <si>
    <t>PC/LAN Mgmt Analyst - Intermediate</t>
  </si>
  <si>
    <t>PC/LAN Mgmt Analyst – Senior</t>
  </si>
  <si>
    <t>Systems Administrator - Intermediate</t>
  </si>
  <si>
    <t>Systems Administrator - Senior</t>
  </si>
  <si>
    <t>UNIX Systems Administrator</t>
  </si>
  <si>
    <t>Client/Server Support Analyst</t>
  </si>
  <si>
    <t>Computer Operations Manager</t>
  </si>
  <si>
    <t>Help Desk Coordinator - Intermediate</t>
  </si>
  <si>
    <t>Help Desk Coordinator - Senior</t>
  </si>
  <si>
    <t>Help Desk Manager</t>
  </si>
  <si>
    <t>Help Desk Support Services Specialist - Intermediate</t>
  </si>
  <si>
    <t>Help Desk Support Services Specialist - Senior</t>
  </si>
  <si>
    <t>LAN/WAN Administrator</t>
  </si>
  <si>
    <t>Network Operations Supervisor</t>
  </si>
  <si>
    <t>Operations/ Technical Support Manager</t>
  </si>
  <si>
    <t>PC Products Analyst</t>
  </si>
  <si>
    <t>PC Systems Specialist</t>
  </si>
  <si>
    <t>Data Entry Supervisor</t>
  </si>
  <si>
    <t>Data Warehousing Administrator</t>
  </si>
  <si>
    <t>Data Warehousing Analyst</t>
  </si>
  <si>
    <t>Data Warehousing Programmer</t>
  </si>
  <si>
    <t>Data Warehousing Project Manager</t>
  </si>
  <si>
    <t>Database Administrator</t>
  </si>
  <si>
    <t>Database Manager</t>
  </si>
  <si>
    <t>Web Operations Manager</t>
  </si>
  <si>
    <t>Business Process Consultant</t>
  </si>
  <si>
    <t>Business Systems Analyst - Intermediate</t>
  </si>
  <si>
    <t>Business Systems Analyst - Senior</t>
  </si>
  <si>
    <t>Business Systems Specialist</t>
  </si>
  <si>
    <t>Data Security Administration Manager</t>
  </si>
  <si>
    <t>Data Security Analyst - Intermediate</t>
  </si>
  <si>
    <t>Data Security Analyst - Senior</t>
  </si>
  <si>
    <t>Disaster Recovery Administrator</t>
  </si>
  <si>
    <t>Disaster Recovery Analyst</t>
  </si>
  <si>
    <t>Groupware Specialist</t>
  </si>
  <si>
    <t>Information Systems Auditor - Intermediate</t>
  </si>
  <si>
    <t>Information Systems Auditor - Senior</t>
  </si>
  <si>
    <t>LAN Support Technician - Intermediate</t>
  </si>
  <si>
    <t>LAN Support Technician - Senior</t>
  </si>
  <si>
    <t>Network Planning Manager</t>
  </si>
  <si>
    <t>Electronic Data Interchange (EDI) Manager</t>
  </si>
  <si>
    <t>Electronic Data Interchange (EDI) Specialist</t>
  </si>
  <si>
    <t>Web Content Administrator</t>
  </si>
  <si>
    <t>Web Designer</t>
  </si>
  <si>
    <t>Web Marketing Manager</t>
  </si>
  <si>
    <t>Web Project Manager</t>
  </si>
  <si>
    <t>Web Security Administrator</t>
  </si>
  <si>
    <t>Web Technical Administrator</t>
  </si>
  <si>
    <t>Data Communications Manager - Planning &amp; Implementation</t>
  </si>
  <si>
    <t>Information Center Consultant</t>
  </si>
  <si>
    <t>Information Center Specialist</t>
  </si>
  <si>
    <t>Communications Analyst - Intermediate</t>
  </si>
  <si>
    <t>Communications Analyst - Senior</t>
  </si>
  <si>
    <t>Internal Communications Systems Consultant</t>
  </si>
  <si>
    <t>Network Planning Analyst - Intermediate</t>
  </si>
  <si>
    <t>Network Planning Analyst - Senior</t>
  </si>
  <si>
    <t>Telecommunications Engineer/ Analyst – Intermediate</t>
  </si>
  <si>
    <t>Telecommunications Engineer/ Analyst – Senior</t>
  </si>
  <si>
    <t>Telecommunications Manager - Single Incumbent</t>
  </si>
  <si>
    <t>Telecommunications Manager - Multiple Incumbents</t>
  </si>
  <si>
    <t>Telecommunications Programmer/ Systems Analyst – Intermediate</t>
  </si>
  <si>
    <t>Telecommunications Programmer/ Systems Analyst – Senior</t>
  </si>
  <si>
    <t>Voice Communications Administrator</t>
  </si>
  <si>
    <t>Voice Communications Manager - Planning &amp; Implementation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</si>
</sst>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6" fontId="1" fillId="0" borderId="4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2" borderId="2" xfId="0" applyFont="1" applyFill="1" applyBorder="1" applyAlignment="1" applyProtection="1">
      <alignment vertical="top" wrapText="1"/>
      <protection/>
    </xf>
    <xf numFmtId="0" fontId="2" fillId="2" borderId="4" xfId="0" applyFont="1" applyFill="1" applyBorder="1" applyAlignment="1" applyProtection="1">
      <alignment horizontal="center" vertical="top" wrapText="1"/>
      <protection/>
    </xf>
    <xf numFmtId="0" fontId="1" fillId="2" borderId="4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44" fontId="1" fillId="0" borderId="4" xfId="17" applyFont="1" applyBorder="1" applyAlignment="1">
      <alignment vertical="top" wrapText="1"/>
    </xf>
    <xf numFmtId="44" fontId="1" fillId="2" borderId="4" xfId="17" applyFont="1" applyFill="1" applyBorder="1" applyAlignment="1" applyProtection="1">
      <alignment vertical="top" wrapText="1"/>
      <protection/>
    </xf>
    <xf numFmtId="44" fontId="1" fillId="2" borderId="4" xfId="17" applyFont="1" applyFill="1" applyBorder="1" applyAlignment="1">
      <alignment vertical="top" wrapText="1"/>
    </xf>
    <xf numFmtId="44" fontId="1" fillId="2" borderId="4" xfId="0" applyNumberFormat="1" applyFont="1" applyFill="1" applyBorder="1" applyAlignment="1">
      <alignment vertical="top" wrapText="1"/>
    </xf>
    <xf numFmtId="44" fontId="1" fillId="2" borderId="2" xfId="17" applyFont="1" applyFill="1" applyBorder="1" applyAlignment="1">
      <alignment vertical="top" wrapText="1"/>
    </xf>
    <xf numFmtId="44" fontId="2" fillId="2" borderId="4" xfId="17" applyFont="1" applyFill="1" applyBorder="1" applyAlignment="1">
      <alignment horizontal="center" vertical="top" wrapText="1"/>
    </xf>
    <xf numFmtId="44" fontId="0" fillId="0" borderId="0" xfId="17" applyAlignment="1">
      <alignment/>
    </xf>
    <xf numFmtId="44" fontId="1" fillId="2" borderId="4" xfId="17" applyFont="1" applyFill="1" applyBorder="1" applyAlignment="1">
      <alignment horizontal="center" vertical="top" wrapText="1"/>
    </xf>
    <xf numFmtId="44" fontId="1" fillId="3" borderId="4" xfId="17" applyFont="1" applyFill="1" applyBorder="1" applyAlignment="1" applyProtection="1">
      <alignment vertical="top" wrapText="1"/>
      <protection locked="0"/>
    </xf>
    <xf numFmtId="10" fontId="1" fillId="3" borderId="4" xfId="0" applyNumberFormat="1" applyFont="1" applyFill="1" applyBorder="1" applyAlignment="1" applyProtection="1">
      <alignment horizontal="right" vertical="top" wrapText="1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9" fontId="1" fillId="3" borderId="4" xfId="2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/>
    </xf>
    <xf numFmtId="44" fontId="1" fillId="0" borderId="2" xfId="17" applyFont="1" applyBorder="1" applyAlignment="1">
      <alignment vertical="top" wrapText="1"/>
    </xf>
    <xf numFmtId="44" fontId="2" fillId="0" borderId="4" xfId="17" applyFont="1" applyBorder="1" applyAlignment="1">
      <alignment horizontal="center" vertical="top" wrapText="1"/>
    </xf>
    <xf numFmtId="10" fontId="1" fillId="3" borderId="4" xfId="17" applyNumberFormat="1" applyFont="1" applyFill="1" applyBorder="1" applyAlignment="1" applyProtection="1">
      <alignment horizontal="right" vertical="top" wrapText="1"/>
      <protection locked="0"/>
    </xf>
    <xf numFmtId="44" fontId="0" fillId="0" borderId="0" xfId="17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.57421875" style="0" hidden="1" customWidth="1"/>
    <col min="3" max="3" width="25.421875" style="0" customWidth="1"/>
    <col min="4" max="4" width="8.7109375" style="0" customWidth="1"/>
    <col min="5" max="5" width="11.7109375" style="0" customWidth="1"/>
    <col min="6" max="6" width="11.7109375" style="16" customWidth="1"/>
    <col min="7" max="10" width="11.7109375" style="0" customWidth="1"/>
    <col min="11" max="11" width="13.7109375" style="0" customWidth="1"/>
  </cols>
  <sheetData>
    <row r="1" spans="1:11" ht="25.5">
      <c r="A1" s="1" t="s">
        <v>0</v>
      </c>
      <c r="B1" s="27" t="s">
        <v>53</v>
      </c>
      <c r="C1" s="2" t="s">
        <v>1</v>
      </c>
      <c r="D1" s="27" t="s">
        <v>30</v>
      </c>
      <c r="E1" s="2" t="s">
        <v>31</v>
      </c>
      <c r="F1" s="13" t="s">
        <v>2</v>
      </c>
      <c r="G1" s="2" t="s">
        <v>32</v>
      </c>
      <c r="H1" s="3" t="s">
        <v>3</v>
      </c>
      <c r="I1" s="2" t="s">
        <v>33</v>
      </c>
      <c r="J1" s="3" t="s">
        <v>4</v>
      </c>
      <c r="K1" s="3" t="s">
        <v>5</v>
      </c>
    </row>
    <row r="2" spans="1:11" ht="12.75">
      <c r="A2" s="4"/>
      <c r="B2" s="5"/>
      <c r="C2" s="5"/>
      <c r="D2" s="6" t="s">
        <v>6</v>
      </c>
      <c r="E2" s="6" t="s">
        <v>7</v>
      </c>
      <c r="F2" s="14" t="s">
        <v>8</v>
      </c>
      <c r="G2" s="6" t="s">
        <v>9</v>
      </c>
      <c r="H2" s="7" t="s">
        <v>10</v>
      </c>
      <c r="I2" s="6" t="s">
        <v>11</v>
      </c>
      <c r="J2" s="7" t="s">
        <v>12</v>
      </c>
      <c r="K2" s="8"/>
    </row>
    <row r="3" spans="1:11" ht="12.75">
      <c r="A3" s="4">
        <v>1</v>
      </c>
      <c r="B3" s="5">
        <v>9020</v>
      </c>
      <c r="C3" s="9" t="s">
        <v>13</v>
      </c>
      <c r="D3" s="5">
        <v>2080</v>
      </c>
      <c r="E3" s="25"/>
      <c r="F3" s="18">
        <f aca="true" t="shared" si="0" ref="F3:F19">E3*D3</f>
        <v>0</v>
      </c>
      <c r="G3" s="25"/>
      <c r="H3" s="19">
        <f aca="true" t="shared" si="1" ref="H3:H19">G3*D3</f>
        <v>0</v>
      </c>
      <c r="I3" s="25"/>
      <c r="J3" s="19">
        <f aca="true" t="shared" si="2" ref="J3:J19">I3*D3</f>
        <v>0</v>
      </c>
      <c r="K3" s="19">
        <f aca="true" t="shared" si="3" ref="K3:K19">J3+H3+F3</f>
        <v>0</v>
      </c>
    </row>
    <row r="4" spans="1:11" ht="25.5">
      <c r="A4" s="4">
        <v>2</v>
      </c>
      <c r="B4" s="5">
        <v>1440</v>
      </c>
      <c r="C4" s="9" t="s">
        <v>49</v>
      </c>
      <c r="D4" s="5">
        <v>2080</v>
      </c>
      <c r="E4" s="25"/>
      <c r="F4" s="18">
        <f t="shared" si="0"/>
        <v>0</v>
      </c>
      <c r="G4" s="25"/>
      <c r="H4" s="19">
        <f t="shared" si="1"/>
        <v>0</v>
      </c>
      <c r="I4" s="25"/>
      <c r="J4" s="19">
        <f t="shared" si="2"/>
        <v>0</v>
      </c>
      <c r="K4" s="19">
        <f t="shared" si="3"/>
        <v>0</v>
      </c>
    </row>
    <row r="5" spans="1:11" ht="25.5">
      <c r="A5" s="4">
        <v>3</v>
      </c>
      <c r="B5" s="5">
        <v>1430</v>
      </c>
      <c r="C5" s="9" t="s">
        <v>50</v>
      </c>
      <c r="D5" s="5">
        <v>2080</v>
      </c>
      <c r="E5" s="25"/>
      <c r="F5" s="18">
        <f t="shared" si="0"/>
        <v>0</v>
      </c>
      <c r="G5" s="25"/>
      <c r="H5" s="19">
        <f t="shared" si="1"/>
        <v>0</v>
      </c>
      <c r="I5" s="25"/>
      <c r="J5" s="19">
        <f t="shared" si="2"/>
        <v>0</v>
      </c>
      <c r="K5" s="19">
        <f t="shared" si="3"/>
        <v>0</v>
      </c>
    </row>
    <row r="6" spans="1:11" ht="25.5">
      <c r="A6" s="4">
        <v>4</v>
      </c>
      <c r="B6" s="5">
        <v>4220</v>
      </c>
      <c r="C6" s="9" t="s">
        <v>17</v>
      </c>
      <c r="D6" s="5">
        <v>2080</v>
      </c>
      <c r="E6" s="25"/>
      <c r="F6" s="18">
        <f t="shared" si="0"/>
        <v>0</v>
      </c>
      <c r="G6" s="25"/>
      <c r="H6" s="19">
        <f t="shared" si="1"/>
        <v>0</v>
      </c>
      <c r="I6" s="25"/>
      <c r="J6" s="19">
        <f t="shared" si="2"/>
        <v>0</v>
      </c>
      <c r="K6" s="19">
        <f t="shared" si="3"/>
        <v>0</v>
      </c>
    </row>
    <row r="7" spans="1:11" ht="25.5">
      <c r="A7" s="4">
        <v>5</v>
      </c>
      <c r="B7" s="5">
        <v>4210</v>
      </c>
      <c r="C7" s="9" t="s">
        <v>16</v>
      </c>
      <c r="D7" s="5">
        <v>2080</v>
      </c>
      <c r="E7" s="25"/>
      <c r="F7" s="18">
        <f t="shared" si="0"/>
        <v>0</v>
      </c>
      <c r="G7" s="25"/>
      <c r="H7" s="19">
        <f t="shared" si="1"/>
        <v>0</v>
      </c>
      <c r="I7" s="25"/>
      <c r="J7" s="19">
        <f t="shared" si="2"/>
        <v>0</v>
      </c>
      <c r="K7" s="19">
        <f t="shared" si="3"/>
        <v>0</v>
      </c>
    </row>
    <row r="8" spans="1:11" ht="25.5">
      <c r="A8" s="4">
        <v>6</v>
      </c>
      <c r="B8" s="5">
        <v>2030</v>
      </c>
      <c r="C8" s="9" t="s">
        <v>18</v>
      </c>
      <c r="D8" s="5">
        <v>2080</v>
      </c>
      <c r="E8" s="25"/>
      <c r="F8" s="18">
        <f>E8*D8</f>
        <v>0</v>
      </c>
      <c r="G8" s="25"/>
      <c r="H8" s="19">
        <f>G8*D8</f>
        <v>0</v>
      </c>
      <c r="I8" s="25"/>
      <c r="J8" s="19">
        <f>I8*D8</f>
        <v>0</v>
      </c>
      <c r="K8" s="19">
        <f>J8+H8+F8</f>
        <v>0</v>
      </c>
    </row>
    <row r="9" spans="1:11" ht="25.5">
      <c r="A9" s="4">
        <v>7</v>
      </c>
      <c r="B9" s="5">
        <v>2020</v>
      </c>
      <c r="C9" s="9" t="s">
        <v>42</v>
      </c>
      <c r="D9" s="5">
        <v>2080</v>
      </c>
      <c r="E9" s="25"/>
      <c r="F9" s="18">
        <f>E9*D9</f>
        <v>0</v>
      </c>
      <c r="G9" s="25"/>
      <c r="H9" s="19">
        <f>G9*D9</f>
        <v>0</v>
      </c>
      <c r="I9" s="25"/>
      <c r="J9" s="19">
        <f>I9*D9</f>
        <v>0</v>
      </c>
      <c r="K9" s="19">
        <f>J9+H9+F9</f>
        <v>0</v>
      </c>
    </row>
    <row r="10" spans="1:11" ht="12.75">
      <c r="A10" s="4">
        <v>8</v>
      </c>
      <c r="B10" s="5">
        <v>2060</v>
      </c>
      <c r="C10" s="9" t="s">
        <v>43</v>
      </c>
      <c r="D10" s="5">
        <v>2080</v>
      </c>
      <c r="E10" s="25"/>
      <c r="F10" s="18">
        <f t="shared" si="0"/>
        <v>0</v>
      </c>
      <c r="G10" s="25"/>
      <c r="H10" s="19">
        <f t="shared" si="1"/>
        <v>0</v>
      </c>
      <c r="I10" s="25"/>
      <c r="J10" s="19">
        <f t="shared" si="2"/>
        <v>0</v>
      </c>
      <c r="K10" s="19">
        <f t="shared" si="3"/>
        <v>0</v>
      </c>
    </row>
    <row r="11" spans="1:11" ht="25.5">
      <c r="A11" s="4">
        <v>9</v>
      </c>
      <c r="B11" s="5">
        <v>3210</v>
      </c>
      <c r="C11" s="9" t="s">
        <v>44</v>
      </c>
      <c r="D11" s="5">
        <v>2080</v>
      </c>
      <c r="E11" s="25"/>
      <c r="F11" s="18">
        <f t="shared" si="0"/>
        <v>0</v>
      </c>
      <c r="G11" s="25"/>
      <c r="H11" s="19">
        <f t="shared" si="1"/>
        <v>0</v>
      </c>
      <c r="I11" s="25"/>
      <c r="J11" s="19">
        <f t="shared" si="2"/>
        <v>0</v>
      </c>
      <c r="K11" s="19">
        <f t="shared" si="3"/>
        <v>0</v>
      </c>
    </row>
    <row r="12" spans="1:11" ht="25.5">
      <c r="A12" s="4">
        <v>10</v>
      </c>
      <c r="B12" s="5">
        <v>3205</v>
      </c>
      <c r="C12" s="9" t="s">
        <v>45</v>
      </c>
      <c r="D12" s="5">
        <v>2080</v>
      </c>
      <c r="E12" s="25"/>
      <c r="F12" s="18">
        <f t="shared" si="0"/>
        <v>0</v>
      </c>
      <c r="G12" s="25"/>
      <c r="H12" s="19">
        <f t="shared" si="1"/>
        <v>0</v>
      </c>
      <c r="I12" s="25"/>
      <c r="J12" s="19">
        <f t="shared" si="2"/>
        <v>0</v>
      </c>
      <c r="K12" s="19">
        <f t="shared" si="3"/>
        <v>0</v>
      </c>
    </row>
    <row r="13" spans="1:11" ht="12.75">
      <c r="A13" s="4">
        <v>11</v>
      </c>
      <c r="B13" s="5">
        <v>8410</v>
      </c>
      <c r="C13" s="9" t="s">
        <v>52</v>
      </c>
      <c r="D13" s="5">
        <v>2080</v>
      </c>
      <c r="E13" s="25"/>
      <c r="F13" s="18">
        <f>E13*D13</f>
        <v>0</v>
      </c>
      <c r="G13" s="25"/>
      <c r="H13" s="19">
        <f>G13*D13</f>
        <v>0</v>
      </c>
      <c r="I13" s="25"/>
      <c r="J13" s="19">
        <f>I13*D13</f>
        <v>0</v>
      </c>
      <c r="K13" s="19">
        <f>J13+H13+F13</f>
        <v>0</v>
      </c>
    </row>
    <row r="14" spans="1:11" ht="25.5">
      <c r="A14" s="4">
        <v>12</v>
      </c>
      <c r="B14" s="5">
        <v>8620</v>
      </c>
      <c r="C14" s="9" t="s">
        <v>15</v>
      </c>
      <c r="D14" s="5">
        <v>2080</v>
      </c>
      <c r="E14" s="25"/>
      <c r="F14" s="18">
        <f t="shared" si="0"/>
        <v>0</v>
      </c>
      <c r="G14" s="25"/>
      <c r="H14" s="19">
        <f t="shared" si="1"/>
        <v>0</v>
      </c>
      <c r="I14" s="25"/>
      <c r="J14" s="19">
        <f t="shared" si="2"/>
        <v>0</v>
      </c>
      <c r="K14" s="19">
        <f t="shared" si="3"/>
        <v>0</v>
      </c>
    </row>
    <row r="15" spans="1:11" ht="12.75">
      <c r="A15" s="4">
        <v>13</v>
      </c>
      <c r="B15" s="5">
        <v>8610</v>
      </c>
      <c r="C15" s="9" t="s">
        <v>14</v>
      </c>
      <c r="D15" s="5">
        <v>2080</v>
      </c>
      <c r="E15" s="25"/>
      <c r="F15" s="18">
        <f t="shared" si="0"/>
        <v>0</v>
      </c>
      <c r="G15" s="25"/>
      <c r="H15" s="19">
        <f t="shared" si="1"/>
        <v>0</v>
      </c>
      <c r="I15" s="25"/>
      <c r="J15" s="19">
        <f t="shared" si="2"/>
        <v>0</v>
      </c>
      <c r="K15" s="19">
        <f t="shared" si="3"/>
        <v>0</v>
      </c>
    </row>
    <row r="16" spans="1:11" ht="25.5">
      <c r="A16" s="4">
        <v>14</v>
      </c>
      <c r="B16" s="5">
        <v>2250</v>
      </c>
      <c r="C16" s="9" t="s">
        <v>46</v>
      </c>
      <c r="D16" s="5">
        <v>2080</v>
      </c>
      <c r="E16" s="25"/>
      <c r="F16" s="18">
        <f t="shared" si="0"/>
        <v>0</v>
      </c>
      <c r="G16" s="25"/>
      <c r="H16" s="19">
        <f t="shared" si="1"/>
        <v>0</v>
      </c>
      <c r="I16" s="25"/>
      <c r="J16" s="19">
        <f t="shared" si="2"/>
        <v>0</v>
      </c>
      <c r="K16" s="19">
        <f t="shared" si="3"/>
        <v>0</v>
      </c>
    </row>
    <row r="17" spans="1:11" ht="25.5">
      <c r="A17" s="4">
        <v>15</v>
      </c>
      <c r="B17" s="5">
        <v>2240</v>
      </c>
      <c r="C17" s="9" t="s">
        <v>47</v>
      </c>
      <c r="D17" s="5">
        <v>2080</v>
      </c>
      <c r="E17" s="25"/>
      <c r="F17" s="18">
        <f t="shared" si="0"/>
        <v>0</v>
      </c>
      <c r="G17" s="25"/>
      <c r="H17" s="19">
        <f t="shared" si="1"/>
        <v>0</v>
      </c>
      <c r="I17" s="25"/>
      <c r="J17" s="19">
        <f t="shared" si="2"/>
        <v>0</v>
      </c>
      <c r="K17" s="19">
        <f t="shared" si="3"/>
        <v>0</v>
      </c>
    </row>
    <row r="18" spans="1:11" ht="12.75">
      <c r="A18" s="4">
        <v>16</v>
      </c>
      <c r="B18" s="5">
        <v>2040</v>
      </c>
      <c r="C18" s="9" t="s">
        <v>51</v>
      </c>
      <c r="D18" s="5">
        <v>2080</v>
      </c>
      <c r="E18" s="25"/>
      <c r="F18" s="18">
        <f>E18*D18</f>
        <v>0</v>
      </c>
      <c r="G18" s="25"/>
      <c r="H18" s="19">
        <f>G18*D18</f>
        <v>0</v>
      </c>
      <c r="I18" s="25"/>
      <c r="J18" s="19">
        <f>I18*D18</f>
        <v>0</v>
      </c>
      <c r="K18" s="19">
        <f>J18+H18+F18</f>
        <v>0</v>
      </c>
    </row>
    <row r="19" spans="1:11" ht="12.75">
      <c r="A19" s="4">
        <v>17</v>
      </c>
      <c r="B19" s="5">
        <v>6240</v>
      </c>
      <c r="C19" s="9" t="s">
        <v>48</v>
      </c>
      <c r="D19" s="5">
        <v>2080</v>
      </c>
      <c r="E19" s="25"/>
      <c r="F19" s="18">
        <f t="shared" si="0"/>
        <v>0</v>
      </c>
      <c r="G19" s="25"/>
      <c r="H19" s="19">
        <f t="shared" si="1"/>
        <v>0</v>
      </c>
      <c r="I19" s="25"/>
      <c r="J19" s="19">
        <f t="shared" si="2"/>
        <v>0</v>
      </c>
      <c r="K19" s="19">
        <f t="shared" si="3"/>
        <v>0</v>
      </c>
    </row>
    <row r="20" spans="1:11" ht="12.75">
      <c r="A20" s="4"/>
      <c r="B20" s="5"/>
      <c r="C20" s="9"/>
      <c r="D20" s="9"/>
      <c r="E20" s="9"/>
      <c r="F20" s="15"/>
      <c r="G20" s="9"/>
      <c r="H20" s="10"/>
      <c r="I20" s="9"/>
      <c r="J20" s="10"/>
      <c r="K20" s="10"/>
    </row>
    <row r="21" spans="1:11" ht="12.75">
      <c r="A21" s="4"/>
      <c r="B21" s="5"/>
      <c r="C21" s="9" t="s">
        <v>19</v>
      </c>
      <c r="D21" s="9"/>
      <c r="E21" s="9"/>
      <c r="F21" s="15"/>
      <c r="G21" s="9"/>
      <c r="H21" s="10"/>
      <c r="I21" s="9"/>
      <c r="J21" s="10"/>
      <c r="K21" s="19">
        <f>SUM(K3:K20)</f>
        <v>0</v>
      </c>
    </row>
    <row r="22" spans="1:11" ht="12.75">
      <c r="A22" s="4"/>
      <c r="B22" s="5"/>
      <c r="C22" s="9"/>
      <c r="D22" s="9"/>
      <c r="E22" s="9" t="s">
        <v>34</v>
      </c>
      <c r="F22" s="15"/>
      <c r="G22" s="9" t="s">
        <v>34</v>
      </c>
      <c r="H22" s="10"/>
      <c r="I22" s="9" t="s">
        <v>34</v>
      </c>
      <c r="J22" s="10"/>
      <c r="K22" s="10"/>
    </row>
    <row r="23" spans="1:11" ht="12.75">
      <c r="A23" s="4">
        <v>18</v>
      </c>
      <c r="B23" s="5"/>
      <c r="C23" s="9" t="s">
        <v>20</v>
      </c>
      <c r="D23" s="11">
        <v>50000</v>
      </c>
      <c r="E23" s="26"/>
      <c r="F23" s="18">
        <f>(E23*D23)+D23</f>
        <v>50000</v>
      </c>
      <c r="G23" s="26"/>
      <c r="H23" s="19">
        <f>(G23*D23)+D23</f>
        <v>50000</v>
      </c>
      <c r="I23" s="26"/>
      <c r="J23" s="19">
        <f>(I23*D23)+D23</f>
        <v>50000</v>
      </c>
      <c r="K23" s="19">
        <f>J23+H23+F23</f>
        <v>150000</v>
      </c>
    </row>
    <row r="24" spans="1:11" ht="12.75">
      <c r="A24" s="4">
        <v>19</v>
      </c>
      <c r="B24" s="5"/>
      <c r="C24" s="9" t="s">
        <v>21</v>
      </c>
      <c r="D24" s="11">
        <v>500000</v>
      </c>
      <c r="E24" s="26"/>
      <c r="F24" s="18">
        <f>(E24*D24)+D24</f>
        <v>500000</v>
      </c>
      <c r="G24" s="26"/>
      <c r="H24" s="19">
        <f>(G24*D24)+D24</f>
        <v>500000</v>
      </c>
      <c r="I24" s="26"/>
      <c r="J24" s="19">
        <f>(I24*D24)+D24</f>
        <v>500000</v>
      </c>
      <c r="K24" s="19">
        <f>J24+H24+F24</f>
        <v>1500000</v>
      </c>
    </row>
    <row r="25" spans="1:11" ht="12.75">
      <c r="A25" s="4"/>
      <c r="B25" s="5"/>
      <c r="C25" s="9"/>
      <c r="D25" s="9"/>
      <c r="E25" s="9"/>
      <c r="F25" s="15"/>
      <c r="G25" s="9"/>
      <c r="H25" s="10"/>
      <c r="I25" s="9"/>
      <c r="J25" s="10"/>
      <c r="K25" s="10"/>
    </row>
    <row r="26" spans="1:11" ht="12.75">
      <c r="A26" s="4"/>
      <c r="B26" s="5"/>
      <c r="C26" s="9" t="s">
        <v>22</v>
      </c>
      <c r="D26" s="9"/>
      <c r="E26" s="9"/>
      <c r="F26" s="15"/>
      <c r="G26" s="9"/>
      <c r="H26" s="10"/>
      <c r="I26" s="9"/>
      <c r="J26" s="10"/>
      <c r="K26" s="20">
        <f>SUM(K23:K25)</f>
        <v>1650000</v>
      </c>
    </row>
    <row r="27" spans="1:11" ht="12.75">
      <c r="A27" s="4"/>
      <c r="B27" s="5"/>
      <c r="C27" s="9"/>
      <c r="D27" s="9"/>
      <c r="E27" s="9"/>
      <c r="F27" s="15"/>
      <c r="G27" s="9"/>
      <c r="H27" s="10"/>
      <c r="I27" s="9"/>
      <c r="J27" s="10"/>
      <c r="K27" s="10"/>
    </row>
    <row r="28" spans="1:11" ht="25.5">
      <c r="A28" s="4"/>
      <c r="B28" s="5"/>
      <c r="C28" s="9" t="s">
        <v>23</v>
      </c>
      <c r="D28" s="9"/>
      <c r="E28" s="9"/>
      <c r="F28" s="15"/>
      <c r="G28" s="9"/>
      <c r="H28" s="10"/>
      <c r="I28" s="9"/>
      <c r="J28" s="10"/>
      <c r="K28" s="20">
        <f>K21+K26</f>
        <v>1650000</v>
      </c>
    </row>
    <row r="29" spans="1:11" ht="12.75">
      <c r="A29" s="4"/>
      <c r="B29" s="5"/>
      <c r="C29" s="9" t="s">
        <v>54</v>
      </c>
      <c r="D29" s="9"/>
      <c r="E29" s="29"/>
      <c r="F29" s="15"/>
      <c r="G29" s="9"/>
      <c r="H29" s="10"/>
      <c r="I29" s="9"/>
      <c r="J29" s="10"/>
      <c r="K29" s="10"/>
    </row>
    <row r="30" spans="1:2" ht="12.75">
      <c r="A30" s="12" t="s">
        <v>41</v>
      </c>
      <c r="B30" s="12"/>
    </row>
    <row r="31" spans="1:2" ht="12.75">
      <c r="A31" s="12" t="s">
        <v>39</v>
      </c>
      <c r="B31" s="12"/>
    </row>
    <row r="32" spans="1:2" ht="12.75">
      <c r="A32" s="12" t="s">
        <v>40</v>
      </c>
      <c r="B32" s="12"/>
    </row>
    <row r="33" ht="12.75">
      <c r="A33" s="30" t="s">
        <v>55</v>
      </c>
    </row>
  </sheetData>
  <sheetProtection password="CD9E" sheet="1" objects="1" scenarios="1"/>
  <printOptions horizontalCentered="1"/>
  <pageMargins left="0.5" right="0.5" top="0.75" bottom="0.5" header="0.25" footer="0.25"/>
  <pageSetup fitToHeight="1" fitToWidth="1" horizontalDpi="300" verticalDpi="300" orientation="landscape" scale="89" r:id="rId1"/>
  <headerFooter alignWithMargins="0">
    <oddHeader>&amp;CFA1 - 541511 - Custom Computer Programming Services
Base Period - Contract Years 1, 2 and 3</oddHeader>
    <oddFooter>&amp;CPage B-4 - FA1 - NAICS 541511 - Base Period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C5" sqref="C5"/>
    </sheetView>
  </sheetViews>
  <sheetFormatPr defaultColWidth="9.140625" defaultRowHeight="12.75"/>
  <cols>
    <col min="1" max="1" width="5.7109375" style="0" customWidth="1"/>
    <col min="2" max="2" width="6.57421875" style="0" hidden="1" customWidth="1"/>
    <col min="3" max="3" width="25.140625" style="0" customWidth="1"/>
    <col min="4" max="4" width="8.7109375" style="0" customWidth="1"/>
    <col min="5" max="10" width="11.7109375" style="34" customWidth="1"/>
    <col min="11" max="11" width="13.7109375" style="34" customWidth="1"/>
  </cols>
  <sheetData>
    <row r="1" spans="1:11" ht="25.5">
      <c r="A1" s="1" t="s">
        <v>0</v>
      </c>
      <c r="B1" s="27" t="s">
        <v>53</v>
      </c>
      <c r="C1" s="2" t="s">
        <v>1</v>
      </c>
      <c r="D1" s="27" t="s">
        <v>30</v>
      </c>
      <c r="E1" s="31" t="s">
        <v>31</v>
      </c>
      <c r="F1" s="21" t="s">
        <v>2</v>
      </c>
      <c r="G1" s="31" t="s">
        <v>32</v>
      </c>
      <c r="H1" s="21" t="s">
        <v>3</v>
      </c>
      <c r="I1" s="31" t="s">
        <v>33</v>
      </c>
      <c r="J1" s="21" t="s">
        <v>4</v>
      </c>
      <c r="K1" s="21" t="s">
        <v>5</v>
      </c>
    </row>
    <row r="2" spans="1:11" ht="12.75">
      <c r="A2" s="4"/>
      <c r="B2" s="5"/>
      <c r="C2" s="5"/>
      <c r="D2" s="6" t="s">
        <v>6</v>
      </c>
      <c r="E2" s="32" t="s">
        <v>7</v>
      </c>
      <c r="F2" s="22" t="s">
        <v>8</v>
      </c>
      <c r="G2" s="32" t="s">
        <v>9</v>
      </c>
      <c r="H2" s="22" t="s">
        <v>10</v>
      </c>
      <c r="I2" s="32" t="s">
        <v>11</v>
      </c>
      <c r="J2" s="22" t="s">
        <v>12</v>
      </c>
      <c r="K2" s="24"/>
    </row>
    <row r="3" spans="1:11" ht="12.75">
      <c r="A3" s="4">
        <v>1</v>
      </c>
      <c r="B3" s="5">
        <v>9020</v>
      </c>
      <c r="C3" s="9" t="s">
        <v>13</v>
      </c>
      <c r="D3" s="5">
        <v>2080</v>
      </c>
      <c r="E3" s="25"/>
      <c r="F3" s="19">
        <f aca="true" t="shared" si="0" ref="F3:F11">E3*D3</f>
        <v>0</v>
      </c>
      <c r="G3" s="25"/>
      <c r="H3" s="19">
        <f aca="true" t="shared" si="1" ref="H3:H11">G3*D3</f>
        <v>0</v>
      </c>
      <c r="I3" s="25"/>
      <c r="J3" s="19">
        <f aca="true" t="shared" si="2" ref="J3:J11">I3*D3</f>
        <v>0</v>
      </c>
      <c r="K3" s="19">
        <f aca="true" t="shared" si="3" ref="K3:K11">J3+H3+F3</f>
        <v>0</v>
      </c>
    </row>
    <row r="4" spans="1:11" ht="12.75">
      <c r="A4" s="4">
        <v>2</v>
      </c>
      <c r="B4" s="5">
        <v>3000</v>
      </c>
      <c r="C4" s="9" t="s">
        <v>86</v>
      </c>
      <c r="D4" s="5">
        <v>2080</v>
      </c>
      <c r="E4" s="25"/>
      <c r="F4" s="19">
        <f t="shared" si="0"/>
        <v>0</v>
      </c>
      <c r="G4" s="25"/>
      <c r="H4" s="19">
        <f t="shared" si="1"/>
        <v>0</v>
      </c>
      <c r="I4" s="25"/>
      <c r="J4" s="19">
        <f t="shared" si="2"/>
        <v>0</v>
      </c>
      <c r="K4" s="19">
        <f t="shared" si="3"/>
        <v>0</v>
      </c>
    </row>
    <row r="5" spans="1:11" ht="25.5">
      <c r="A5" s="4">
        <v>3</v>
      </c>
      <c r="B5" s="5">
        <v>4640</v>
      </c>
      <c r="C5" s="9" t="s">
        <v>87</v>
      </c>
      <c r="D5" s="5">
        <v>2080</v>
      </c>
      <c r="E5" s="25"/>
      <c r="F5" s="19">
        <f t="shared" si="0"/>
        <v>0</v>
      </c>
      <c r="G5" s="25"/>
      <c r="H5" s="19">
        <f t="shared" si="1"/>
        <v>0</v>
      </c>
      <c r="I5" s="25"/>
      <c r="J5" s="19">
        <f t="shared" si="2"/>
        <v>0</v>
      </c>
      <c r="K5" s="19">
        <f t="shared" si="3"/>
        <v>0</v>
      </c>
    </row>
    <row r="6" spans="1:11" ht="12.75">
      <c r="A6" s="4">
        <v>4</v>
      </c>
      <c r="B6" s="5">
        <v>4620</v>
      </c>
      <c r="C6" s="9" t="s">
        <v>88</v>
      </c>
      <c r="D6" s="5">
        <v>2080</v>
      </c>
      <c r="E6" s="25"/>
      <c r="F6" s="19">
        <f t="shared" si="0"/>
        <v>0</v>
      </c>
      <c r="G6" s="25"/>
      <c r="H6" s="19">
        <f t="shared" si="1"/>
        <v>0</v>
      </c>
      <c r="I6" s="25"/>
      <c r="J6" s="19">
        <f t="shared" si="2"/>
        <v>0</v>
      </c>
      <c r="K6" s="19">
        <f t="shared" si="3"/>
        <v>0</v>
      </c>
    </row>
    <row r="7" spans="1:11" ht="25.5">
      <c r="A7" s="4">
        <v>5</v>
      </c>
      <c r="B7" s="5">
        <v>4630</v>
      </c>
      <c r="C7" s="9" t="s">
        <v>89</v>
      </c>
      <c r="D7" s="5">
        <v>2080</v>
      </c>
      <c r="E7" s="25"/>
      <c r="F7" s="19">
        <f t="shared" si="0"/>
        <v>0</v>
      </c>
      <c r="G7" s="25"/>
      <c r="H7" s="19">
        <f t="shared" si="1"/>
        <v>0</v>
      </c>
      <c r="I7" s="25"/>
      <c r="J7" s="19">
        <f t="shared" si="2"/>
        <v>0</v>
      </c>
      <c r="K7" s="19">
        <f t="shared" si="3"/>
        <v>0</v>
      </c>
    </row>
    <row r="8" spans="1:11" ht="25.5">
      <c r="A8" s="4">
        <v>6</v>
      </c>
      <c r="B8" s="5">
        <v>4600</v>
      </c>
      <c r="C8" s="9" t="s">
        <v>90</v>
      </c>
      <c r="D8" s="5">
        <v>2080</v>
      </c>
      <c r="E8" s="25"/>
      <c r="F8" s="19">
        <f t="shared" si="0"/>
        <v>0</v>
      </c>
      <c r="G8" s="25"/>
      <c r="H8" s="19">
        <f t="shared" si="1"/>
        <v>0</v>
      </c>
      <c r="I8" s="25"/>
      <c r="J8" s="19">
        <f t="shared" si="2"/>
        <v>0</v>
      </c>
      <c r="K8" s="19">
        <f t="shared" si="3"/>
        <v>0</v>
      </c>
    </row>
    <row r="9" spans="1:11" ht="12.75">
      <c r="A9" s="4">
        <v>7</v>
      </c>
      <c r="B9" s="5">
        <v>4201</v>
      </c>
      <c r="C9" s="9" t="s">
        <v>91</v>
      </c>
      <c r="D9" s="5">
        <v>2080</v>
      </c>
      <c r="E9" s="25"/>
      <c r="F9" s="19">
        <f t="shared" si="0"/>
        <v>0</v>
      </c>
      <c r="G9" s="25"/>
      <c r="H9" s="19">
        <f t="shared" si="1"/>
        <v>0</v>
      </c>
      <c r="I9" s="25"/>
      <c r="J9" s="19">
        <f t="shared" si="2"/>
        <v>0</v>
      </c>
      <c r="K9" s="19">
        <f t="shared" si="3"/>
        <v>0</v>
      </c>
    </row>
    <row r="10" spans="1:11" ht="12.75">
      <c r="A10" s="4">
        <v>8</v>
      </c>
      <c r="B10" s="5">
        <v>4200</v>
      </c>
      <c r="C10" s="9" t="s">
        <v>92</v>
      </c>
      <c r="D10" s="5">
        <v>2080</v>
      </c>
      <c r="E10" s="25"/>
      <c r="F10" s="19">
        <f t="shared" si="0"/>
        <v>0</v>
      </c>
      <c r="G10" s="25"/>
      <c r="H10" s="19">
        <f t="shared" si="1"/>
        <v>0</v>
      </c>
      <c r="I10" s="25"/>
      <c r="J10" s="19">
        <f t="shared" si="2"/>
        <v>0</v>
      </c>
      <c r="K10" s="19">
        <f t="shared" si="3"/>
        <v>0</v>
      </c>
    </row>
    <row r="11" spans="1:11" ht="12.75">
      <c r="A11" s="4">
        <v>9</v>
      </c>
      <c r="B11" s="5">
        <v>6200</v>
      </c>
      <c r="C11" s="9" t="s">
        <v>93</v>
      </c>
      <c r="D11" s="5">
        <v>2080</v>
      </c>
      <c r="E11" s="25"/>
      <c r="F11" s="19">
        <f t="shared" si="0"/>
        <v>0</v>
      </c>
      <c r="G11" s="25"/>
      <c r="H11" s="19">
        <f t="shared" si="1"/>
        <v>0</v>
      </c>
      <c r="I11" s="25"/>
      <c r="J11" s="19">
        <f t="shared" si="2"/>
        <v>0</v>
      </c>
      <c r="K11" s="19">
        <f t="shared" si="3"/>
        <v>0</v>
      </c>
    </row>
    <row r="12" spans="1:11" ht="12.75">
      <c r="A12" s="4"/>
      <c r="B12" s="5"/>
      <c r="C12" s="9"/>
      <c r="D12" s="9"/>
      <c r="E12" s="17"/>
      <c r="F12" s="19"/>
      <c r="G12" s="17"/>
      <c r="H12" s="19"/>
      <c r="I12" s="17"/>
      <c r="J12" s="19"/>
      <c r="K12" s="19"/>
    </row>
    <row r="13" spans="1:11" ht="12.75">
      <c r="A13" s="4"/>
      <c r="B13" s="5"/>
      <c r="C13" s="9" t="s">
        <v>19</v>
      </c>
      <c r="D13" s="9"/>
      <c r="E13" s="17"/>
      <c r="F13" s="19"/>
      <c r="G13" s="17"/>
      <c r="H13" s="19"/>
      <c r="I13" s="17"/>
      <c r="J13" s="19"/>
      <c r="K13" s="19">
        <f>SUM(K3:K12)</f>
        <v>0</v>
      </c>
    </row>
    <row r="14" spans="1:11" ht="12.75">
      <c r="A14" s="4"/>
      <c r="B14" s="5"/>
      <c r="C14" s="9"/>
      <c r="D14" s="9"/>
      <c r="E14" s="17" t="s">
        <v>34</v>
      </c>
      <c r="F14" s="19"/>
      <c r="G14" s="17" t="s">
        <v>34</v>
      </c>
      <c r="H14" s="19"/>
      <c r="I14" s="17" t="s">
        <v>34</v>
      </c>
      <c r="J14" s="19"/>
      <c r="K14" s="19"/>
    </row>
    <row r="15" spans="1:11" ht="12.75">
      <c r="A15" s="4">
        <v>10</v>
      </c>
      <c r="B15" s="5"/>
      <c r="C15" s="9" t="s">
        <v>20</v>
      </c>
      <c r="D15" s="11">
        <v>50000</v>
      </c>
      <c r="E15" s="33"/>
      <c r="F15" s="19">
        <f>(E15*D15)+D15</f>
        <v>50000</v>
      </c>
      <c r="G15" s="33"/>
      <c r="H15" s="19">
        <f>(G15*D15)+D15</f>
        <v>50000</v>
      </c>
      <c r="I15" s="33"/>
      <c r="J15" s="19">
        <f>(I15*D15)+D15</f>
        <v>50000</v>
      </c>
      <c r="K15" s="19">
        <f>J15+H15+F15</f>
        <v>150000</v>
      </c>
    </row>
    <row r="16" spans="1:11" ht="12.75">
      <c r="A16" s="4">
        <v>11</v>
      </c>
      <c r="B16" s="5"/>
      <c r="C16" s="9" t="s">
        <v>21</v>
      </c>
      <c r="D16" s="11">
        <v>500000</v>
      </c>
      <c r="E16" s="33"/>
      <c r="F16" s="19">
        <f>(E16*D16)+D16</f>
        <v>500000</v>
      </c>
      <c r="G16" s="33"/>
      <c r="H16" s="19">
        <f>(G16*D16)+D16</f>
        <v>500000</v>
      </c>
      <c r="I16" s="33"/>
      <c r="J16" s="19">
        <f>(I16*D16)+D16</f>
        <v>500000</v>
      </c>
      <c r="K16" s="19">
        <f>J16+H16+F16</f>
        <v>1500000</v>
      </c>
    </row>
    <row r="17" spans="1:11" ht="12.75">
      <c r="A17" s="4"/>
      <c r="B17" s="5"/>
      <c r="C17" s="9"/>
      <c r="D17" s="9"/>
      <c r="E17" s="17"/>
      <c r="F17" s="19"/>
      <c r="G17" s="17"/>
      <c r="H17" s="19"/>
      <c r="I17" s="17"/>
      <c r="J17" s="19"/>
      <c r="K17" s="19"/>
    </row>
    <row r="18" spans="1:11" ht="12.75">
      <c r="A18" s="4"/>
      <c r="B18" s="5"/>
      <c r="C18" s="9" t="s">
        <v>22</v>
      </c>
      <c r="D18" s="9"/>
      <c r="E18" s="17"/>
      <c r="F18" s="19"/>
      <c r="G18" s="17"/>
      <c r="H18" s="19"/>
      <c r="I18" s="17"/>
      <c r="J18" s="19"/>
      <c r="K18" s="19">
        <f>SUM(K15:K17)</f>
        <v>1650000</v>
      </c>
    </row>
    <row r="19" spans="1:11" ht="12.75">
      <c r="A19" s="4"/>
      <c r="B19" s="5"/>
      <c r="C19" s="9"/>
      <c r="D19" s="9"/>
      <c r="E19" s="17"/>
      <c r="F19" s="19"/>
      <c r="G19" s="17"/>
      <c r="H19" s="19"/>
      <c r="I19" s="17"/>
      <c r="J19" s="19"/>
      <c r="K19" s="19"/>
    </row>
    <row r="20" spans="1:11" ht="25.5">
      <c r="A20" s="4"/>
      <c r="B20" s="5"/>
      <c r="C20" s="9" t="s">
        <v>23</v>
      </c>
      <c r="D20" s="9"/>
      <c r="E20" s="17"/>
      <c r="F20" s="19"/>
      <c r="G20" s="17"/>
      <c r="H20" s="19"/>
      <c r="I20" s="17"/>
      <c r="J20" s="19"/>
      <c r="K20" s="19">
        <f>K13+K18</f>
        <v>1650000</v>
      </c>
    </row>
    <row r="21" spans="1:11" ht="12.75">
      <c r="A21" s="4"/>
      <c r="B21" s="5"/>
      <c r="C21" s="9" t="s">
        <v>54</v>
      </c>
      <c r="D21" s="9"/>
      <c r="E21" s="29"/>
      <c r="F21" s="19"/>
      <c r="G21" s="17"/>
      <c r="H21" s="19"/>
      <c r="I21" s="17"/>
      <c r="J21" s="19"/>
      <c r="K21" s="19"/>
    </row>
    <row r="22" spans="1:2" ht="12.75">
      <c r="A22" s="12" t="s">
        <v>41</v>
      </c>
      <c r="B22" s="12"/>
    </row>
    <row r="23" spans="1:2" ht="12.75">
      <c r="A23" s="12" t="s">
        <v>39</v>
      </c>
      <c r="B23" s="12"/>
    </row>
    <row r="24" spans="1:2" ht="12.75">
      <c r="A24" s="12" t="s">
        <v>40</v>
      </c>
      <c r="B24" s="12"/>
    </row>
    <row r="25" ht="12.75">
      <c r="A25" s="30" t="s">
        <v>55</v>
      </c>
    </row>
  </sheetData>
  <sheetProtection password="CD9E" sheet="1" objects="1" scenarios="1"/>
  <printOptions horizontalCentered="1"/>
  <pageMargins left="0.75" right="0.75" top="0.75" bottom="0.5" header="0.25" footer="0.25"/>
  <pageSetup fitToHeight="1" fitToWidth="1" horizontalDpi="300" verticalDpi="300" orientation="landscape" r:id="rId1"/>
  <headerFooter alignWithMargins="0">
    <oddHeader>&amp;CFA4 - 518210 - Data Processing, Hosting and Related Services
Base Period - Contract Years 1, 2 and 3</oddHeader>
    <oddFooter>&amp;CPage B-13 - FA4 - NAICS 518210 - Base Period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C5" sqref="C5"/>
    </sheetView>
  </sheetViews>
  <sheetFormatPr defaultColWidth="9.140625" defaultRowHeight="12.75"/>
  <cols>
    <col min="1" max="1" width="5.7109375" style="0" customWidth="1"/>
    <col min="2" max="2" width="6.57421875" style="0" hidden="1" customWidth="1"/>
    <col min="3" max="3" width="25.140625" style="0" customWidth="1"/>
    <col min="4" max="4" width="8.7109375" style="0" customWidth="1"/>
    <col min="5" max="8" width="11.7109375" style="34" customWidth="1"/>
    <col min="9" max="9" width="13.7109375" style="34" customWidth="1"/>
  </cols>
  <sheetData>
    <row r="1" spans="1:9" ht="25.5">
      <c r="A1" s="1" t="s">
        <v>0</v>
      </c>
      <c r="B1" s="27" t="s">
        <v>53</v>
      </c>
      <c r="C1" s="2" t="s">
        <v>1</v>
      </c>
      <c r="D1" s="27" t="s">
        <v>30</v>
      </c>
      <c r="E1" s="31" t="s">
        <v>35</v>
      </c>
      <c r="F1" s="21" t="s">
        <v>24</v>
      </c>
      <c r="G1" s="31" t="s">
        <v>36</v>
      </c>
      <c r="H1" s="21" t="s">
        <v>25</v>
      </c>
      <c r="I1" s="21" t="s">
        <v>26</v>
      </c>
    </row>
    <row r="2" spans="1:9" ht="12.75">
      <c r="A2" s="4"/>
      <c r="B2" s="5"/>
      <c r="C2" s="5"/>
      <c r="D2" s="6" t="s">
        <v>6</v>
      </c>
      <c r="E2" s="32" t="s">
        <v>7</v>
      </c>
      <c r="F2" s="22" t="s">
        <v>8</v>
      </c>
      <c r="G2" s="32" t="s">
        <v>9</v>
      </c>
      <c r="H2" s="22" t="s">
        <v>10</v>
      </c>
      <c r="I2" s="24"/>
    </row>
    <row r="3" spans="1:9" ht="12.75">
      <c r="A3" s="4">
        <v>1</v>
      </c>
      <c r="B3" s="5">
        <v>9020</v>
      </c>
      <c r="C3" s="9" t="s">
        <v>13</v>
      </c>
      <c r="D3" s="5">
        <v>2080</v>
      </c>
      <c r="E3" s="25"/>
      <c r="F3" s="19">
        <f aca="true" t="shared" si="0" ref="F3:F11">E3*D3</f>
        <v>0</v>
      </c>
      <c r="G3" s="25"/>
      <c r="H3" s="19">
        <f aca="true" t="shared" si="1" ref="H3:H11">G3*D3</f>
        <v>0</v>
      </c>
      <c r="I3" s="19">
        <f aca="true" t="shared" si="2" ref="I3:I11">H3+F3</f>
        <v>0</v>
      </c>
    </row>
    <row r="4" spans="1:9" ht="12.75">
      <c r="A4" s="4">
        <v>2</v>
      </c>
      <c r="B4" s="5">
        <v>3000</v>
      </c>
      <c r="C4" s="9" t="s">
        <v>86</v>
      </c>
      <c r="D4" s="5">
        <v>2080</v>
      </c>
      <c r="E4" s="25"/>
      <c r="F4" s="19">
        <f t="shared" si="0"/>
        <v>0</v>
      </c>
      <c r="G4" s="25"/>
      <c r="H4" s="19">
        <f t="shared" si="1"/>
        <v>0</v>
      </c>
      <c r="I4" s="19">
        <f t="shared" si="2"/>
        <v>0</v>
      </c>
    </row>
    <row r="5" spans="1:9" ht="25.5">
      <c r="A5" s="4">
        <v>3</v>
      </c>
      <c r="B5" s="5">
        <v>4640</v>
      </c>
      <c r="C5" s="9" t="s">
        <v>87</v>
      </c>
      <c r="D5" s="5">
        <v>2080</v>
      </c>
      <c r="E5" s="25"/>
      <c r="F5" s="19">
        <f t="shared" si="0"/>
        <v>0</v>
      </c>
      <c r="G5" s="25"/>
      <c r="H5" s="19">
        <f t="shared" si="1"/>
        <v>0</v>
      </c>
      <c r="I5" s="19">
        <f t="shared" si="2"/>
        <v>0</v>
      </c>
    </row>
    <row r="6" spans="1:9" ht="12.75">
      <c r="A6" s="4">
        <v>4</v>
      </c>
      <c r="B6" s="5">
        <v>4620</v>
      </c>
      <c r="C6" s="9" t="s">
        <v>88</v>
      </c>
      <c r="D6" s="5">
        <v>2080</v>
      </c>
      <c r="E6" s="25"/>
      <c r="F6" s="19">
        <f t="shared" si="0"/>
        <v>0</v>
      </c>
      <c r="G6" s="25"/>
      <c r="H6" s="19">
        <f t="shared" si="1"/>
        <v>0</v>
      </c>
      <c r="I6" s="19">
        <f t="shared" si="2"/>
        <v>0</v>
      </c>
    </row>
    <row r="7" spans="1:9" ht="25.5">
      <c r="A7" s="4">
        <v>5</v>
      </c>
      <c r="B7" s="5">
        <v>4630</v>
      </c>
      <c r="C7" s="9" t="s">
        <v>89</v>
      </c>
      <c r="D7" s="5">
        <v>2080</v>
      </c>
      <c r="E7" s="25"/>
      <c r="F7" s="19">
        <f t="shared" si="0"/>
        <v>0</v>
      </c>
      <c r="G7" s="25"/>
      <c r="H7" s="19">
        <f t="shared" si="1"/>
        <v>0</v>
      </c>
      <c r="I7" s="19">
        <f t="shared" si="2"/>
        <v>0</v>
      </c>
    </row>
    <row r="8" spans="1:9" ht="25.5">
      <c r="A8" s="4">
        <v>6</v>
      </c>
      <c r="B8" s="5">
        <v>4600</v>
      </c>
      <c r="C8" s="9" t="s">
        <v>90</v>
      </c>
      <c r="D8" s="5">
        <v>2080</v>
      </c>
      <c r="E8" s="25"/>
      <c r="F8" s="19">
        <f t="shared" si="0"/>
        <v>0</v>
      </c>
      <c r="G8" s="25"/>
      <c r="H8" s="19">
        <f t="shared" si="1"/>
        <v>0</v>
      </c>
      <c r="I8" s="19">
        <f t="shared" si="2"/>
        <v>0</v>
      </c>
    </row>
    <row r="9" spans="1:9" ht="12.75">
      <c r="A9" s="4">
        <v>7</v>
      </c>
      <c r="B9" s="5">
        <v>4201</v>
      </c>
      <c r="C9" s="9" t="s">
        <v>91</v>
      </c>
      <c r="D9" s="5">
        <v>2080</v>
      </c>
      <c r="E9" s="25"/>
      <c r="F9" s="19">
        <f t="shared" si="0"/>
        <v>0</v>
      </c>
      <c r="G9" s="25"/>
      <c r="H9" s="19">
        <f t="shared" si="1"/>
        <v>0</v>
      </c>
      <c r="I9" s="19">
        <f t="shared" si="2"/>
        <v>0</v>
      </c>
    </row>
    <row r="10" spans="1:9" ht="12.75">
      <c r="A10" s="4">
        <v>8</v>
      </c>
      <c r="B10" s="5">
        <v>4200</v>
      </c>
      <c r="C10" s="9" t="s">
        <v>92</v>
      </c>
      <c r="D10" s="5">
        <v>2080</v>
      </c>
      <c r="E10" s="25"/>
      <c r="F10" s="19">
        <f t="shared" si="0"/>
        <v>0</v>
      </c>
      <c r="G10" s="25"/>
      <c r="H10" s="19">
        <f t="shared" si="1"/>
        <v>0</v>
      </c>
      <c r="I10" s="19">
        <f t="shared" si="2"/>
        <v>0</v>
      </c>
    </row>
    <row r="11" spans="1:9" ht="12.75">
      <c r="A11" s="4">
        <v>9</v>
      </c>
      <c r="B11" s="5">
        <v>6200</v>
      </c>
      <c r="C11" s="9" t="s">
        <v>93</v>
      </c>
      <c r="D11" s="5">
        <v>2080</v>
      </c>
      <c r="E11" s="25"/>
      <c r="F11" s="19">
        <f t="shared" si="0"/>
        <v>0</v>
      </c>
      <c r="G11" s="25"/>
      <c r="H11" s="19">
        <f t="shared" si="1"/>
        <v>0</v>
      </c>
      <c r="I11" s="19">
        <f t="shared" si="2"/>
        <v>0</v>
      </c>
    </row>
    <row r="12" spans="1:9" ht="12.75">
      <c r="A12" s="4"/>
      <c r="B12" s="5"/>
      <c r="C12" s="9"/>
      <c r="D12" s="9"/>
      <c r="E12" s="17"/>
      <c r="F12" s="19"/>
      <c r="G12" s="17"/>
      <c r="H12" s="19"/>
      <c r="I12" s="19"/>
    </row>
    <row r="13" spans="1:9" ht="12.75">
      <c r="A13" s="4"/>
      <c r="B13" s="5"/>
      <c r="C13" s="9" t="s">
        <v>19</v>
      </c>
      <c r="D13" s="9"/>
      <c r="E13" s="17"/>
      <c r="F13" s="19"/>
      <c r="G13" s="17"/>
      <c r="H13" s="19"/>
      <c r="I13" s="19">
        <f>SUM(I3:I12)</f>
        <v>0</v>
      </c>
    </row>
    <row r="14" spans="1:9" ht="12.75">
      <c r="A14" s="4"/>
      <c r="B14" s="5"/>
      <c r="C14" s="9"/>
      <c r="D14" s="9"/>
      <c r="E14" s="17" t="s">
        <v>34</v>
      </c>
      <c r="F14" s="19"/>
      <c r="G14" s="17" t="s">
        <v>34</v>
      </c>
      <c r="H14" s="19"/>
      <c r="I14" s="19"/>
    </row>
    <row r="15" spans="1:9" ht="12.75">
      <c r="A15" s="4">
        <v>10</v>
      </c>
      <c r="B15" s="5"/>
      <c r="C15" s="9" t="s">
        <v>20</v>
      </c>
      <c r="D15" s="11">
        <v>50000</v>
      </c>
      <c r="E15" s="33"/>
      <c r="F15" s="19">
        <f>(E15*D15)+D15</f>
        <v>50000</v>
      </c>
      <c r="G15" s="33"/>
      <c r="H15" s="19">
        <f>(G15*D15)+D15</f>
        <v>50000</v>
      </c>
      <c r="I15" s="19">
        <f>H15+F15</f>
        <v>100000</v>
      </c>
    </row>
    <row r="16" spans="1:9" ht="12.75">
      <c r="A16" s="4">
        <v>11</v>
      </c>
      <c r="B16" s="5"/>
      <c r="C16" s="9" t="s">
        <v>21</v>
      </c>
      <c r="D16" s="11">
        <v>500000</v>
      </c>
      <c r="E16" s="33"/>
      <c r="F16" s="19">
        <f>(E16*D16)+D16</f>
        <v>500000</v>
      </c>
      <c r="G16" s="33"/>
      <c r="H16" s="19">
        <f>(G16*D16)+D16</f>
        <v>500000</v>
      </c>
      <c r="I16" s="19">
        <f>H16+F16</f>
        <v>1000000</v>
      </c>
    </row>
    <row r="17" spans="1:9" ht="12.75">
      <c r="A17" s="4"/>
      <c r="B17" s="5"/>
      <c r="C17" s="9"/>
      <c r="D17" s="9"/>
      <c r="E17" s="17"/>
      <c r="F17" s="19"/>
      <c r="G17" s="17"/>
      <c r="H17" s="19"/>
      <c r="I17" s="19"/>
    </row>
    <row r="18" spans="1:9" ht="12.75">
      <c r="A18" s="4"/>
      <c r="B18" s="5"/>
      <c r="C18" s="9" t="s">
        <v>22</v>
      </c>
      <c r="D18" s="9"/>
      <c r="E18" s="17"/>
      <c r="F18" s="19"/>
      <c r="G18" s="17"/>
      <c r="H18" s="19"/>
      <c r="I18" s="19">
        <f>SUM(I15:I17)</f>
        <v>1100000</v>
      </c>
    </row>
    <row r="19" spans="1:9" ht="12.75">
      <c r="A19" s="4"/>
      <c r="B19" s="5"/>
      <c r="C19" s="9"/>
      <c r="D19" s="9"/>
      <c r="E19" s="17"/>
      <c r="F19" s="19"/>
      <c r="G19" s="17"/>
      <c r="H19" s="19"/>
      <c r="I19" s="19"/>
    </row>
    <row r="20" spans="1:9" ht="25.5">
      <c r="A20" s="4"/>
      <c r="B20" s="5"/>
      <c r="C20" s="9" t="s">
        <v>23</v>
      </c>
      <c r="D20" s="9"/>
      <c r="E20" s="17"/>
      <c r="F20" s="19"/>
      <c r="G20" s="17"/>
      <c r="H20" s="19"/>
      <c r="I20" s="19">
        <f>I13+I18</f>
        <v>1100000</v>
      </c>
    </row>
    <row r="21" spans="1:9" ht="12.75">
      <c r="A21" s="4"/>
      <c r="B21" s="5"/>
      <c r="C21" s="9" t="s">
        <v>54</v>
      </c>
      <c r="D21" s="9"/>
      <c r="E21" s="29"/>
      <c r="F21" s="19"/>
      <c r="G21" s="17"/>
      <c r="H21" s="19"/>
      <c r="I21" s="19"/>
    </row>
    <row r="22" spans="1:2" ht="12.75">
      <c r="A22" s="12" t="s">
        <v>41</v>
      </c>
      <c r="B22" s="12"/>
    </row>
    <row r="23" spans="1:2" ht="12.75">
      <c r="A23" s="12" t="s">
        <v>39</v>
      </c>
      <c r="B23" s="12"/>
    </row>
    <row r="24" spans="1:2" ht="12.75">
      <c r="A24" s="12" t="s">
        <v>40</v>
      </c>
      <c r="B24" s="12"/>
    </row>
    <row r="25" ht="12.75">
      <c r="A25" s="30" t="s">
        <v>55</v>
      </c>
    </row>
  </sheetData>
  <sheetProtection password="CD9E" sheet="1" objects="1" scenarios="1"/>
  <printOptions horizontalCentered="1"/>
  <pageMargins left="0.75" right="0.75" top="0.75" bottom="0.5" header="0.25" footer="0.25"/>
  <pageSetup fitToHeight="1" fitToWidth="1" horizontalDpi="300" verticalDpi="300" orientation="landscape" r:id="rId1"/>
  <headerFooter alignWithMargins="0">
    <oddHeader>&amp;CFA4 - 518210 - Data Processing, Hosting and Related Services
Option Period 1 - Contract Years 4 and 5</oddHeader>
    <oddFooter>&amp;CPage B-14 - FA4 - NAICS 518210 - Option Period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C5" sqref="C5"/>
    </sheetView>
  </sheetViews>
  <sheetFormatPr defaultColWidth="9.140625" defaultRowHeight="12.75"/>
  <cols>
    <col min="1" max="1" width="5.7109375" style="0" customWidth="1"/>
    <col min="2" max="2" width="6.57421875" style="0" hidden="1" customWidth="1"/>
    <col min="3" max="3" width="25.140625" style="0" customWidth="1"/>
    <col min="4" max="4" width="8.7109375" style="0" customWidth="1"/>
    <col min="5" max="8" width="11.7109375" style="34" customWidth="1"/>
    <col min="9" max="9" width="13.7109375" style="34" customWidth="1"/>
  </cols>
  <sheetData>
    <row r="1" spans="1:9" ht="25.5">
      <c r="A1" s="1" t="s">
        <v>0</v>
      </c>
      <c r="B1" s="27" t="s">
        <v>53</v>
      </c>
      <c r="C1" s="2" t="s">
        <v>1</v>
      </c>
      <c r="D1" s="27" t="s">
        <v>30</v>
      </c>
      <c r="E1" s="31" t="s">
        <v>37</v>
      </c>
      <c r="F1" s="21" t="s">
        <v>27</v>
      </c>
      <c r="G1" s="31" t="s">
        <v>38</v>
      </c>
      <c r="H1" s="21" t="s">
        <v>28</v>
      </c>
      <c r="I1" s="21" t="s">
        <v>29</v>
      </c>
    </row>
    <row r="2" spans="1:9" ht="12.75">
      <c r="A2" s="4"/>
      <c r="B2" s="5"/>
      <c r="C2" s="5"/>
      <c r="D2" s="6" t="s">
        <v>6</v>
      </c>
      <c r="E2" s="32" t="s">
        <v>7</v>
      </c>
      <c r="F2" s="22" t="s">
        <v>8</v>
      </c>
      <c r="G2" s="32" t="s">
        <v>9</v>
      </c>
      <c r="H2" s="22" t="s">
        <v>10</v>
      </c>
      <c r="I2" s="24"/>
    </row>
    <row r="3" spans="1:9" ht="12.75">
      <c r="A3" s="4">
        <v>1</v>
      </c>
      <c r="B3" s="5">
        <v>9020</v>
      </c>
      <c r="C3" s="9" t="s">
        <v>13</v>
      </c>
      <c r="D3" s="5">
        <v>2080</v>
      </c>
      <c r="E3" s="25"/>
      <c r="F3" s="19">
        <f aca="true" t="shared" si="0" ref="F3:F11">E3*D3</f>
        <v>0</v>
      </c>
      <c r="G3" s="25"/>
      <c r="H3" s="19">
        <f aca="true" t="shared" si="1" ref="H3:H11">G3*D3</f>
        <v>0</v>
      </c>
      <c r="I3" s="19">
        <f aca="true" t="shared" si="2" ref="I3:I11">H3+F3</f>
        <v>0</v>
      </c>
    </row>
    <row r="4" spans="1:9" ht="12.75">
      <c r="A4" s="4">
        <v>2</v>
      </c>
      <c r="B4" s="5">
        <v>3000</v>
      </c>
      <c r="C4" s="9" t="s">
        <v>86</v>
      </c>
      <c r="D4" s="5">
        <v>2080</v>
      </c>
      <c r="E4" s="25"/>
      <c r="F4" s="19">
        <f t="shared" si="0"/>
        <v>0</v>
      </c>
      <c r="G4" s="25"/>
      <c r="H4" s="19">
        <f t="shared" si="1"/>
        <v>0</v>
      </c>
      <c r="I4" s="19">
        <f t="shared" si="2"/>
        <v>0</v>
      </c>
    </row>
    <row r="5" spans="1:9" ht="25.5">
      <c r="A5" s="4">
        <v>3</v>
      </c>
      <c r="B5" s="5">
        <v>4640</v>
      </c>
      <c r="C5" s="9" t="s">
        <v>87</v>
      </c>
      <c r="D5" s="5">
        <v>2080</v>
      </c>
      <c r="E5" s="25"/>
      <c r="F5" s="19">
        <f t="shared" si="0"/>
        <v>0</v>
      </c>
      <c r="G5" s="25"/>
      <c r="H5" s="19">
        <f t="shared" si="1"/>
        <v>0</v>
      </c>
      <c r="I5" s="19">
        <f t="shared" si="2"/>
        <v>0</v>
      </c>
    </row>
    <row r="6" spans="1:9" ht="12.75">
      <c r="A6" s="4">
        <v>4</v>
      </c>
      <c r="B6" s="5">
        <v>4620</v>
      </c>
      <c r="C6" s="9" t="s">
        <v>88</v>
      </c>
      <c r="D6" s="5">
        <v>2080</v>
      </c>
      <c r="E6" s="25"/>
      <c r="F6" s="19">
        <f t="shared" si="0"/>
        <v>0</v>
      </c>
      <c r="G6" s="25"/>
      <c r="H6" s="19">
        <f t="shared" si="1"/>
        <v>0</v>
      </c>
      <c r="I6" s="19">
        <f t="shared" si="2"/>
        <v>0</v>
      </c>
    </row>
    <row r="7" spans="1:9" ht="25.5">
      <c r="A7" s="4">
        <v>5</v>
      </c>
      <c r="B7" s="5">
        <v>4630</v>
      </c>
      <c r="C7" s="9" t="s">
        <v>89</v>
      </c>
      <c r="D7" s="5">
        <v>2080</v>
      </c>
      <c r="E7" s="25"/>
      <c r="F7" s="19">
        <f t="shared" si="0"/>
        <v>0</v>
      </c>
      <c r="G7" s="25"/>
      <c r="H7" s="19">
        <f t="shared" si="1"/>
        <v>0</v>
      </c>
      <c r="I7" s="19">
        <f t="shared" si="2"/>
        <v>0</v>
      </c>
    </row>
    <row r="8" spans="1:9" ht="25.5">
      <c r="A8" s="4">
        <v>6</v>
      </c>
      <c r="B8" s="5">
        <v>4600</v>
      </c>
      <c r="C8" s="9" t="s">
        <v>90</v>
      </c>
      <c r="D8" s="5">
        <v>2080</v>
      </c>
      <c r="E8" s="25"/>
      <c r="F8" s="19">
        <f t="shared" si="0"/>
        <v>0</v>
      </c>
      <c r="G8" s="25"/>
      <c r="H8" s="19">
        <f t="shared" si="1"/>
        <v>0</v>
      </c>
      <c r="I8" s="19">
        <f t="shared" si="2"/>
        <v>0</v>
      </c>
    </row>
    <row r="9" spans="1:9" ht="12.75">
      <c r="A9" s="4">
        <v>7</v>
      </c>
      <c r="B9" s="5">
        <v>4201</v>
      </c>
      <c r="C9" s="9" t="s">
        <v>91</v>
      </c>
      <c r="D9" s="5">
        <v>2080</v>
      </c>
      <c r="E9" s="25"/>
      <c r="F9" s="19">
        <f t="shared" si="0"/>
        <v>0</v>
      </c>
      <c r="G9" s="25"/>
      <c r="H9" s="19">
        <f t="shared" si="1"/>
        <v>0</v>
      </c>
      <c r="I9" s="19">
        <f t="shared" si="2"/>
        <v>0</v>
      </c>
    </row>
    <row r="10" spans="1:9" ht="12.75">
      <c r="A10" s="4">
        <v>8</v>
      </c>
      <c r="B10" s="5">
        <v>4200</v>
      </c>
      <c r="C10" s="9" t="s">
        <v>92</v>
      </c>
      <c r="D10" s="5">
        <v>2080</v>
      </c>
      <c r="E10" s="25"/>
      <c r="F10" s="19">
        <f t="shared" si="0"/>
        <v>0</v>
      </c>
      <c r="G10" s="25"/>
      <c r="H10" s="19">
        <f t="shared" si="1"/>
        <v>0</v>
      </c>
      <c r="I10" s="19">
        <f t="shared" si="2"/>
        <v>0</v>
      </c>
    </row>
    <row r="11" spans="1:9" ht="12.75">
      <c r="A11" s="4">
        <v>9</v>
      </c>
      <c r="B11" s="5">
        <v>6200</v>
      </c>
      <c r="C11" s="9" t="s">
        <v>93</v>
      </c>
      <c r="D11" s="5">
        <v>2080</v>
      </c>
      <c r="E11" s="25"/>
      <c r="F11" s="19">
        <f t="shared" si="0"/>
        <v>0</v>
      </c>
      <c r="G11" s="25"/>
      <c r="H11" s="19">
        <f t="shared" si="1"/>
        <v>0</v>
      </c>
      <c r="I11" s="19">
        <f t="shared" si="2"/>
        <v>0</v>
      </c>
    </row>
    <row r="12" spans="1:9" ht="12.75">
      <c r="A12" s="4"/>
      <c r="B12" s="5"/>
      <c r="C12" s="9"/>
      <c r="D12" s="9"/>
      <c r="E12" s="17"/>
      <c r="F12" s="19"/>
      <c r="G12" s="17"/>
      <c r="H12" s="19"/>
      <c r="I12" s="19"/>
    </row>
    <row r="13" spans="1:9" ht="12.75">
      <c r="A13" s="4"/>
      <c r="B13" s="5"/>
      <c r="C13" s="9" t="s">
        <v>19</v>
      </c>
      <c r="D13" s="9"/>
      <c r="E13" s="17"/>
      <c r="F13" s="19"/>
      <c r="G13" s="17"/>
      <c r="H13" s="19"/>
      <c r="I13" s="19">
        <f>SUM(I3:I12)</f>
        <v>0</v>
      </c>
    </row>
    <row r="14" spans="1:9" ht="12.75">
      <c r="A14" s="4"/>
      <c r="B14" s="5"/>
      <c r="C14" s="9"/>
      <c r="D14" s="9"/>
      <c r="E14" s="17" t="s">
        <v>34</v>
      </c>
      <c r="F14" s="19"/>
      <c r="G14" s="17" t="s">
        <v>34</v>
      </c>
      <c r="H14" s="19"/>
      <c r="I14" s="19"/>
    </row>
    <row r="15" spans="1:9" ht="12.75">
      <c r="A15" s="4">
        <v>10</v>
      </c>
      <c r="B15" s="5"/>
      <c r="C15" s="9" t="s">
        <v>20</v>
      </c>
      <c r="D15" s="11">
        <v>50000</v>
      </c>
      <c r="E15" s="33"/>
      <c r="F15" s="19">
        <f>(E15*D15)+D15</f>
        <v>50000</v>
      </c>
      <c r="G15" s="33"/>
      <c r="H15" s="19">
        <f>(G15*D15)+D15</f>
        <v>50000</v>
      </c>
      <c r="I15" s="19">
        <f>H15+F15</f>
        <v>100000</v>
      </c>
    </row>
    <row r="16" spans="1:9" ht="12.75">
      <c r="A16" s="4">
        <v>11</v>
      </c>
      <c r="B16" s="5"/>
      <c r="C16" s="9" t="s">
        <v>21</v>
      </c>
      <c r="D16" s="11">
        <v>500000</v>
      </c>
      <c r="E16" s="33"/>
      <c r="F16" s="19">
        <f>(E16*D16)+D16</f>
        <v>500000</v>
      </c>
      <c r="G16" s="33"/>
      <c r="H16" s="19">
        <f>(G16*D16)+D16</f>
        <v>500000</v>
      </c>
      <c r="I16" s="19">
        <f>H16+F16</f>
        <v>1000000</v>
      </c>
    </row>
    <row r="17" spans="1:9" ht="12.75">
      <c r="A17" s="4"/>
      <c r="B17" s="5"/>
      <c r="C17" s="9"/>
      <c r="D17" s="9"/>
      <c r="E17" s="17"/>
      <c r="F17" s="19"/>
      <c r="G17" s="17"/>
      <c r="H17" s="19"/>
      <c r="I17" s="19"/>
    </row>
    <row r="18" spans="1:9" ht="12.75">
      <c r="A18" s="4"/>
      <c r="B18" s="5"/>
      <c r="C18" s="9" t="s">
        <v>22</v>
      </c>
      <c r="D18" s="9"/>
      <c r="E18" s="17"/>
      <c r="F18" s="19"/>
      <c r="G18" s="17"/>
      <c r="H18" s="19"/>
      <c r="I18" s="19">
        <f>SUM(I15:I17)</f>
        <v>1100000</v>
      </c>
    </row>
    <row r="19" spans="1:9" ht="12.75">
      <c r="A19" s="4"/>
      <c r="B19" s="5"/>
      <c r="C19" s="9"/>
      <c r="D19" s="9"/>
      <c r="E19" s="17"/>
      <c r="F19" s="19"/>
      <c r="G19" s="17"/>
      <c r="H19" s="19"/>
      <c r="I19" s="19"/>
    </row>
    <row r="20" spans="1:9" ht="25.5">
      <c r="A20" s="4"/>
      <c r="B20" s="5"/>
      <c r="C20" s="9" t="s">
        <v>23</v>
      </c>
      <c r="D20" s="9"/>
      <c r="E20" s="17"/>
      <c r="F20" s="19"/>
      <c r="G20" s="17"/>
      <c r="H20" s="19"/>
      <c r="I20" s="19">
        <f>I13+I18</f>
        <v>1100000</v>
      </c>
    </row>
    <row r="21" spans="1:9" ht="12.75">
      <c r="A21" s="4"/>
      <c r="B21" s="5"/>
      <c r="C21" s="9" t="s">
        <v>54</v>
      </c>
      <c r="D21" s="9"/>
      <c r="E21" s="29"/>
      <c r="F21" s="19"/>
      <c r="G21" s="17"/>
      <c r="H21" s="19"/>
      <c r="I21" s="19"/>
    </row>
    <row r="22" spans="1:2" ht="12.75">
      <c r="A22" s="12" t="s">
        <v>41</v>
      </c>
      <c r="B22" s="12"/>
    </row>
    <row r="23" spans="1:2" ht="12.75">
      <c r="A23" s="12" t="s">
        <v>39</v>
      </c>
      <c r="B23" s="12"/>
    </row>
    <row r="24" spans="1:2" ht="12.75">
      <c r="A24" s="12" t="s">
        <v>40</v>
      </c>
      <c r="B24" s="12"/>
    </row>
    <row r="25" ht="12.75">
      <c r="A25" s="30" t="s">
        <v>55</v>
      </c>
    </row>
  </sheetData>
  <sheetProtection password="CD9E" sheet="1" objects="1" scenarios="1"/>
  <printOptions horizontalCentered="1"/>
  <pageMargins left="0.75" right="0.75" top="0.75" bottom="0.5" header="0.25" footer="0.25"/>
  <pageSetup fitToHeight="1" fitToWidth="1" horizontalDpi="300" verticalDpi="300" orientation="landscape" r:id="rId1"/>
  <headerFooter alignWithMargins="0">
    <oddHeader>&amp;CFA4 - 518210 - Data Processing, Hosting and Related Services
Option Period 2 - Contract Years 6 and 7</oddHeader>
    <oddFooter>&amp;CPage B-15 - FA4 - NAICS 518210 - Option Period 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2">
      <selection activeCell="E23" sqref="E23"/>
    </sheetView>
  </sheetViews>
  <sheetFormatPr defaultColWidth="9.140625" defaultRowHeight="12.75"/>
  <cols>
    <col min="1" max="1" width="5.7109375" style="0" customWidth="1"/>
    <col min="2" max="2" width="6.57421875" style="0" hidden="1" customWidth="1"/>
    <col min="3" max="3" width="25.57421875" style="0" customWidth="1"/>
    <col min="4" max="4" width="8.7109375" style="0" customWidth="1"/>
    <col min="5" max="10" width="11.7109375" style="34" customWidth="1"/>
    <col min="11" max="11" width="13.7109375" style="34" customWidth="1"/>
  </cols>
  <sheetData>
    <row r="1" spans="1:11" ht="25.5">
      <c r="A1" s="1" t="s">
        <v>0</v>
      </c>
      <c r="B1" s="27" t="s">
        <v>53</v>
      </c>
      <c r="C1" s="2" t="s">
        <v>1</v>
      </c>
      <c r="D1" s="27" t="s">
        <v>30</v>
      </c>
      <c r="E1" s="31" t="s">
        <v>31</v>
      </c>
      <c r="F1" s="21" t="s">
        <v>2</v>
      </c>
      <c r="G1" s="31" t="s">
        <v>32</v>
      </c>
      <c r="H1" s="21" t="s">
        <v>3</v>
      </c>
      <c r="I1" s="31" t="s">
        <v>33</v>
      </c>
      <c r="J1" s="21" t="s">
        <v>4</v>
      </c>
      <c r="K1" s="21" t="s">
        <v>5</v>
      </c>
    </row>
    <row r="2" spans="1:11" ht="12.75">
      <c r="A2" s="4"/>
      <c r="B2" s="5"/>
      <c r="C2" s="5"/>
      <c r="D2" s="6" t="s">
        <v>6</v>
      </c>
      <c r="E2" s="32" t="s">
        <v>7</v>
      </c>
      <c r="F2" s="22" t="s">
        <v>8</v>
      </c>
      <c r="G2" s="32" t="s">
        <v>9</v>
      </c>
      <c r="H2" s="22" t="s">
        <v>10</v>
      </c>
      <c r="I2" s="32" t="s">
        <v>11</v>
      </c>
      <c r="J2" s="22" t="s">
        <v>12</v>
      </c>
      <c r="K2" s="24"/>
    </row>
    <row r="3" spans="1:11" ht="12.75">
      <c r="A3" s="4">
        <v>1</v>
      </c>
      <c r="B3" s="5">
        <v>9020</v>
      </c>
      <c r="C3" s="9" t="s">
        <v>13</v>
      </c>
      <c r="D3" s="5">
        <v>2080</v>
      </c>
      <c r="E3" s="25"/>
      <c r="F3" s="19">
        <f aca="true" t="shared" si="0" ref="F3:F19">E3*D3</f>
        <v>0</v>
      </c>
      <c r="G3" s="25"/>
      <c r="H3" s="19">
        <f aca="true" t="shared" si="1" ref="H3:H19">G3*D3</f>
        <v>0</v>
      </c>
      <c r="I3" s="25"/>
      <c r="J3" s="19">
        <f aca="true" t="shared" si="2" ref="J3:J19">I3*D3</f>
        <v>0</v>
      </c>
      <c r="K3" s="19">
        <f aca="true" t="shared" si="3" ref="K3:K19">J3+H3+F3</f>
        <v>0</v>
      </c>
    </row>
    <row r="4" spans="1:11" ht="12.75">
      <c r="A4" s="4">
        <v>2</v>
      </c>
      <c r="B4" s="5">
        <v>8250</v>
      </c>
      <c r="C4" s="9" t="s">
        <v>94</v>
      </c>
      <c r="D4" s="5">
        <v>2080</v>
      </c>
      <c r="E4" s="25"/>
      <c r="F4" s="19">
        <f t="shared" si="0"/>
        <v>0</v>
      </c>
      <c r="G4" s="25"/>
      <c r="H4" s="19">
        <f t="shared" si="1"/>
        <v>0</v>
      </c>
      <c r="I4" s="25"/>
      <c r="J4" s="19">
        <f t="shared" si="2"/>
        <v>0</v>
      </c>
      <c r="K4" s="19">
        <f t="shared" si="3"/>
        <v>0</v>
      </c>
    </row>
    <row r="5" spans="1:11" ht="25.5">
      <c r="A5" s="4">
        <v>3</v>
      </c>
      <c r="B5" s="5">
        <v>8230</v>
      </c>
      <c r="C5" s="9" t="s">
        <v>95</v>
      </c>
      <c r="D5" s="5">
        <v>2080</v>
      </c>
      <c r="E5" s="25"/>
      <c r="F5" s="19">
        <f t="shared" si="0"/>
        <v>0</v>
      </c>
      <c r="G5" s="25"/>
      <c r="H5" s="19">
        <f t="shared" si="1"/>
        <v>0</v>
      </c>
      <c r="I5" s="25"/>
      <c r="J5" s="19">
        <f t="shared" si="2"/>
        <v>0</v>
      </c>
      <c r="K5" s="19">
        <f t="shared" si="3"/>
        <v>0</v>
      </c>
    </row>
    <row r="6" spans="1:11" ht="25.5">
      <c r="A6" s="4">
        <v>4</v>
      </c>
      <c r="B6" s="5">
        <v>8220</v>
      </c>
      <c r="C6" s="9" t="s">
        <v>96</v>
      </c>
      <c r="D6" s="5">
        <v>2080</v>
      </c>
      <c r="E6" s="25"/>
      <c r="F6" s="19">
        <f t="shared" si="0"/>
        <v>0</v>
      </c>
      <c r="G6" s="25"/>
      <c r="H6" s="19">
        <f t="shared" si="1"/>
        <v>0</v>
      </c>
      <c r="I6" s="25"/>
      <c r="J6" s="19">
        <f t="shared" si="2"/>
        <v>0</v>
      </c>
      <c r="K6" s="19">
        <f t="shared" si="3"/>
        <v>0</v>
      </c>
    </row>
    <row r="7" spans="1:11" ht="12.75">
      <c r="A7" s="4">
        <v>5</v>
      </c>
      <c r="B7" s="5">
        <v>8200</v>
      </c>
      <c r="C7" s="9" t="s">
        <v>97</v>
      </c>
      <c r="D7" s="5">
        <v>2080</v>
      </c>
      <c r="E7" s="25"/>
      <c r="F7" s="19">
        <f t="shared" si="0"/>
        <v>0</v>
      </c>
      <c r="G7" s="25"/>
      <c r="H7" s="19">
        <f t="shared" si="1"/>
        <v>0</v>
      </c>
      <c r="I7" s="25"/>
      <c r="J7" s="19">
        <f t="shared" si="2"/>
        <v>0</v>
      </c>
      <c r="K7" s="19">
        <f t="shared" si="3"/>
        <v>0</v>
      </c>
    </row>
    <row r="8" spans="1:11" ht="25.5">
      <c r="A8" s="4">
        <v>6</v>
      </c>
      <c r="B8" s="5">
        <v>3600</v>
      </c>
      <c r="C8" s="9" t="s">
        <v>98</v>
      </c>
      <c r="D8" s="5">
        <v>2080</v>
      </c>
      <c r="E8" s="25"/>
      <c r="F8" s="19">
        <f t="shared" si="0"/>
        <v>0</v>
      </c>
      <c r="G8" s="25"/>
      <c r="H8" s="19">
        <f t="shared" si="1"/>
        <v>0</v>
      </c>
      <c r="I8" s="25"/>
      <c r="J8" s="19">
        <f t="shared" si="2"/>
        <v>0</v>
      </c>
      <c r="K8" s="19">
        <f t="shared" si="3"/>
        <v>0</v>
      </c>
    </row>
    <row r="9" spans="1:11" ht="25.5">
      <c r="A9" s="4">
        <v>7</v>
      </c>
      <c r="B9" s="5">
        <v>3610</v>
      </c>
      <c r="C9" s="9" t="s">
        <v>99</v>
      </c>
      <c r="D9" s="5">
        <v>2080</v>
      </c>
      <c r="E9" s="25"/>
      <c r="F9" s="19">
        <f t="shared" si="0"/>
        <v>0</v>
      </c>
      <c r="G9" s="25"/>
      <c r="H9" s="19">
        <f t="shared" si="1"/>
        <v>0</v>
      </c>
      <c r="I9" s="25"/>
      <c r="J9" s="19">
        <f t="shared" si="2"/>
        <v>0</v>
      </c>
      <c r="K9" s="19">
        <f t="shared" si="3"/>
        <v>0</v>
      </c>
    </row>
    <row r="10" spans="1:11" ht="12.75">
      <c r="A10" s="4">
        <v>8</v>
      </c>
      <c r="B10" s="5">
        <v>3605</v>
      </c>
      <c r="C10" s="9" t="s">
        <v>100</v>
      </c>
      <c r="D10" s="5">
        <v>2080</v>
      </c>
      <c r="E10" s="25"/>
      <c r="F10" s="19">
        <f t="shared" si="0"/>
        <v>0</v>
      </c>
      <c r="G10" s="25"/>
      <c r="H10" s="19">
        <f t="shared" si="1"/>
        <v>0</v>
      </c>
      <c r="I10" s="25"/>
      <c r="J10" s="19">
        <f t="shared" si="2"/>
        <v>0</v>
      </c>
      <c r="K10" s="19">
        <f t="shared" si="3"/>
        <v>0</v>
      </c>
    </row>
    <row r="11" spans="1:11" ht="25.5">
      <c r="A11" s="4">
        <v>9</v>
      </c>
      <c r="B11" s="5">
        <v>3800</v>
      </c>
      <c r="C11" s="9" t="s">
        <v>101</v>
      </c>
      <c r="D11" s="5">
        <v>2080</v>
      </c>
      <c r="E11" s="25"/>
      <c r="F11" s="19">
        <f t="shared" si="0"/>
        <v>0</v>
      </c>
      <c r="G11" s="25"/>
      <c r="H11" s="19">
        <f t="shared" si="1"/>
        <v>0</v>
      </c>
      <c r="I11" s="25"/>
      <c r="J11" s="19">
        <f t="shared" si="2"/>
        <v>0</v>
      </c>
      <c r="K11" s="19">
        <f t="shared" si="3"/>
        <v>0</v>
      </c>
    </row>
    <row r="12" spans="1:11" ht="12.75">
      <c r="A12" s="4">
        <v>10</v>
      </c>
      <c r="B12" s="5">
        <v>3810</v>
      </c>
      <c r="C12" s="9" t="s">
        <v>102</v>
      </c>
      <c r="D12" s="5">
        <v>2080</v>
      </c>
      <c r="E12" s="25"/>
      <c r="F12" s="19">
        <f t="shared" si="0"/>
        <v>0</v>
      </c>
      <c r="G12" s="25"/>
      <c r="H12" s="19">
        <f t="shared" si="1"/>
        <v>0</v>
      </c>
      <c r="I12" s="25"/>
      <c r="J12" s="19">
        <f t="shared" si="2"/>
        <v>0</v>
      </c>
      <c r="K12" s="19">
        <f t="shared" si="3"/>
        <v>0</v>
      </c>
    </row>
    <row r="13" spans="1:11" ht="12.75">
      <c r="A13" s="4">
        <v>11</v>
      </c>
      <c r="B13" s="5">
        <v>4030</v>
      </c>
      <c r="C13" s="9" t="s">
        <v>103</v>
      </c>
      <c r="D13" s="5">
        <v>2080</v>
      </c>
      <c r="E13" s="25"/>
      <c r="F13" s="19">
        <f t="shared" si="0"/>
        <v>0</v>
      </c>
      <c r="G13" s="25"/>
      <c r="H13" s="19">
        <f t="shared" si="1"/>
        <v>0</v>
      </c>
      <c r="I13" s="25"/>
      <c r="J13" s="19">
        <f t="shared" si="2"/>
        <v>0</v>
      </c>
      <c r="K13" s="19">
        <f t="shared" si="3"/>
        <v>0</v>
      </c>
    </row>
    <row r="14" spans="1:11" ht="25.5">
      <c r="A14" s="4">
        <v>12</v>
      </c>
      <c r="B14" s="5">
        <v>6480</v>
      </c>
      <c r="C14" s="9" t="s">
        <v>61</v>
      </c>
      <c r="D14" s="5">
        <v>2080</v>
      </c>
      <c r="E14" s="25"/>
      <c r="F14" s="19">
        <f t="shared" si="0"/>
        <v>0</v>
      </c>
      <c r="G14" s="25"/>
      <c r="H14" s="19">
        <f t="shared" si="1"/>
        <v>0</v>
      </c>
      <c r="I14" s="25"/>
      <c r="J14" s="19">
        <f t="shared" si="2"/>
        <v>0</v>
      </c>
      <c r="K14" s="19">
        <f t="shared" si="3"/>
        <v>0</v>
      </c>
    </row>
    <row r="15" spans="1:11" ht="25.5">
      <c r="A15" s="4">
        <v>13</v>
      </c>
      <c r="B15" s="5">
        <v>3530</v>
      </c>
      <c r="C15" s="9" t="s">
        <v>104</v>
      </c>
      <c r="D15" s="5">
        <v>2080</v>
      </c>
      <c r="E15" s="25"/>
      <c r="F15" s="19">
        <f t="shared" si="0"/>
        <v>0</v>
      </c>
      <c r="G15" s="25"/>
      <c r="H15" s="19">
        <f t="shared" si="1"/>
        <v>0</v>
      </c>
      <c r="I15" s="25"/>
      <c r="J15" s="19">
        <f t="shared" si="2"/>
        <v>0</v>
      </c>
      <c r="K15" s="19">
        <f t="shared" si="3"/>
        <v>0</v>
      </c>
    </row>
    <row r="16" spans="1:11" ht="25.5">
      <c r="A16" s="4">
        <v>14</v>
      </c>
      <c r="B16" s="5">
        <v>3520</v>
      </c>
      <c r="C16" s="9" t="s">
        <v>105</v>
      </c>
      <c r="D16" s="5">
        <v>2080</v>
      </c>
      <c r="E16" s="25"/>
      <c r="F16" s="19">
        <f t="shared" si="0"/>
        <v>0</v>
      </c>
      <c r="G16" s="25"/>
      <c r="H16" s="19">
        <f t="shared" si="1"/>
        <v>0</v>
      </c>
      <c r="I16" s="25"/>
      <c r="J16" s="19">
        <f t="shared" si="2"/>
        <v>0</v>
      </c>
      <c r="K16" s="19">
        <f t="shared" si="3"/>
        <v>0</v>
      </c>
    </row>
    <row r="17" spans="1:11" ht="25.5">
      <c r="A17" s="4">
        <v>15</v>
      </c>
      <c r="B17" s="5">
        <v>5810</v>
      </c>
      <c r="C17" s="9" t="s">
        <v>106</v>
      </c>
      <c r="D17" s="5">
        <v>2080</v>
      </c>
      <c r="E17" s="25"/>
      <c r="F17" s="19">
        <f t="shared" si="0"/>
        <v>0</v>
      </c>
      <c r="G17" s="25"/>
      <c r="H17" s="19">
        <f t="shared" si="1"/>
        <v>0</v>
      </c>
      <c r="I17" s="25"/>
      <c r="J17" s="19">
        <f t="shared" si="2"/>
        <v>0</v>
      </c>
      <c r="K17" s="19">
        <f t="shared" si="3"/>
        <v>0</v>
      </c>
    </row>
    <row r="18" spans="1:11" ht="25.5">
      <c r="A18" s="4">
        <v>16</v>
      </c>
      <c r="B18" s="5">
        <v>5800</v>
      </c>
      <c r="C18" s="9" t="s">
        <v>107</v>
      </c>
      <c r="D18" s="5">
        <v>2080</v>
      </c>
      <c r="E18" s="25"/>
      <c r="F18" s="19">
        <f t="shared" si="0"/>
        <v>0</v>
      </c>
      <c r="G18" s="25"/>
      <c r="H18" s="19">
        <f t="shared" si="1"/>
        <v>0</v>
      </c>
      <c r="I18" s="25"/>
      <c r="J18" s="19">
        <f t="shared" si="2"/>
        <v>0</v>
      </c>
      <c r="K18" s="19">
        <f t="shared" si="3"/>
        <v>0</v>
      </c>
    </row>
    <row r="19" spans="1:11" ht="12.75">
      <c r="A19" s="4">
        <v>17</v>
      </c>
      <c r="B19" s="5">
        <v>7600</v>
      </c>
      <c r="C19" s="9" t="s">
        <v>108</v>
      </c>
      <c r="D19" s="5">
        <v>2080</v>
      </c>
      <c r="E19" s="25"/>
      <c r="F19" s="19">
        <f t="shared" si="0"/>
        <v>0</v>
      </c>
      <c r="G19" s="25"/>
      <c r="H19" s="19">
        <f t="shared" si="1"/>
        <v>0</v>
      </c>
      <c r="I19" s="25"/>
      <c r="J19" s="19">
        <f t="shared" si="2"/>
        <v>0</v>
      </c>
      <c r="K19" s="19">
        <f t="shared" si="3"/>
        <v>0</v>
      </c>
    </row>
    <row r="20" spans="1:11" ht="12.75">
      <c r="A20" s="4"/>
      <c r="B20" s="5"/>
      <c r="C20" s="9"/>
      <c r="D20" s="9"/>
      <c r="E20" s="17"/>
      <c r="F20" s="19"/>
      <c r="G20" s="17"/>
      <c r="H20" s="19"/>
      <c r="I20" s="17"/>
      <c r="J20" s="19"/>
      <c r="K20" s="19"/>
    </row>
    <row r="21" spans="1:11" ht="12.75">
      <c r="A21" s="4"/>
      <c r="B21" s="5"/>
      <c r="C21" s="9" t="s">
        <v>19</v>
      </c>
      <c r="D21" s="9"/>
      <c r="E21" s="17"/>
      <c r="F21" s="19"/>
      <c r="G21" s="17"/>
      <c r="H21" s="19"/>
      <c r="I21" s="17"/>
      <c r="J21" s="19"/>
      <c r="K21" s="19">
        <f>SUM(K3:K20)</f>
        <v>0</v>
      </c>
    </row>
    <row r="22" spans="1:11" ht="12.75">
      <c r="A22" s="4"/>
      <c r="B22" s="5"/>
      <c r="C22" s="9"/>
      <c r="D22" s="9"/>
      <c r="E22" s="17" t="s">
        <v>34</v>
      </c>
      <c r="F22" s="19"/>
      <c r="G22" s="17" t="s">
        <v>34</v>
      </c>
      <c r="H22" s="19"/>
      <c r="I22" s="17" t="s">
        <v>34</v>
      </c>
      <c r="J22" s="19"/>
      <c r="K22" s="19"/>
    </row>
    <row r="23" spans="1:11" ht="12.75">
      <c r="A23" s="4">
        <v>18</v>
      </c>
      <c r="B23" s="5"/>
      <c r="C23" s="9" t="s">
        <v>20</v>
      </c>
      <c r="D23" s="11">
        <v>50000</v>
      </c>
      <c r="E23" s="33"/>
      <c r="F23" s="19">
        <f>(E23*D23)+D23</f>
        <v>50000</v>
      </c>
      <c r="G23" s="33"/>
      <c r="H23" s="19">
        <f>(G23*D23)+D23</f>
        <v>50000</v>
      </c>
      <c r="I23" s="33"/>
      <c r="J23" s="19">
        <f>(I23*D23)+D23</f>
        <v>50000</v>
      </c>
      <c r="K23" s="19">
        <f>J23+H23+F23</f>
        <v>150000</v>
      </c>
    </row>
    <row r="24" spans="1:11" ht="12.75">
      <c r="A24" s="4">
        <v>19</v>
      </c>
      <c r="B24" s="5"/>
      <c r="C24" s="9" t="s">
        <v>21</v>
      </c>
      <c r="D24" s="11">
        <v>500000</v>
      </c>
      <c r="E24" s="33"/>
      <c r="F24" s="19">
        <f>(E24*D24)+D24</f>
        <v>500000</v>
      </c>
      <c r="G24" s="33"/>
      <c r="H24" s="19">
        <f>(G24*D24)+D24</f>
        <v>500000</v>
      </c>
      <c r="I24" s="33"/>
      <c r="J24" s="19">
        <f>(I24*D24)+D24</f>
        <v>500000</v>
      </c>
      <c r="K24" s="19">
        <f>J24+H24+F24</f>
        <v>1500000</v>
      </c>
    </row>
    <row r="25" spans="1:11" ht="12.75">
      <c r="A25" s="4"/>
      <c r="B25" s="5"/>
      <c r="C25" s="9"/>
      <c r="D25" s="9"/>
      <c r="E25" s="17"/>
      <c r="F25" s="19"/>
      <c r="G25" s="17"/>
      <c r="H25" s="19"/>
      <c r="I25" s="17"/>
      <c r="J25" s="19"/>
      <c r="K25" s="19"/>
    </row>
    <row r="26" spans="1:11" ht="12.75">
      <c r="A26" s="4"/>
      <c r="B26" s="5"/>
      <c r="C26" s="9" t="s">
        <v>22</v>
      </c>
      <c r="D26" s="9"/>
      <c r="E26" s="17"/>
      <c r="F26" s="19"/>
      <c r="G26" s="17"/>
      <c r="H26" s="19"/>
      <c r="I26" s="17"/>
      <c r="J26" s="19"/>
      <c r="K26" s="19">
        <f>SUM(K23:K25)</f>
        <v>1650000</v>
      </c>
    </row>
    <row r="27" spans="1:11" ht="12.75">
      <c r="A27" s="4"/>
      <c r="B27" s="5"/>
      <c r="C27" s="9"/>
      <c r="D27" s="9"/>
      <c r="E27" s="17"/>
      <c r="F27" s="19"/>
      <c r="G27" s="17"/>
      <c r="H27" s="19"/>
      <c r="I27" s="17"/>
      <c r="J27" s="19"/>
      <c r="K27" s="19"/>
    </row>
    <row r="28" spans="1:11" ht="25.5">
      <c r="A28" s="4"/>
      <c r="B28" s="5"/>
      <c r="C28" s="9" t="s">
        <v>23</v>
      </c>
      <c r="D28" s="9"/>
      <c r="E28" s="17"/>
      <c r="F28" s="19"/>
      <c r="G28" s="17"/>
      <c r="H28" s="19"/>
      <c r="I28" s="17"/>
      <c r="J28" s="19"/>
      <c r="K28" s="19">
        <f>K21+K26</f>
        <v>1650000</v>
      </c>
    </row>
    <row r="29" spans="1:11" ht="12.75">
      <c r="A29" s="4"/>
      <c r="B29" s="5"/>
      <c r="C29" s="9" t="s">
        <v>54</v>
      </c>
      <c r="D29" s="9"/>
      <c r="E29" s="29"/>
      <c r="F29" s="19"/>
      <c r="G29" s="17"/>
      <c r="H29" s="19"/>
      <c r="I29" s="17"/>
      <c r="J29" s="19"/>
      <c r="K29" s="19"/>
    </row>
    <row r="30" spans="1:2" ht="12.75">
      <c r="A30" s="12" t="s">
        <v>41</v>
      </c>
      <c r="B30" s="12"/>
    </row>
    <row r="31" spans="1:2" ht="12.75">
      <c r="A31" s="12" t="s">
        <v>39</v>
      </c>
      <c r="B31" s="12"/>
    </row>
    <row r="32" spans="1:2" ht="12.75">
      <c r="A32" s="12" t="s">
        <v>40</v>
      </c>
      <c r="B32" s="12"/>
    </row>
    <row r="33" ht="12.75">
      <c r="A33" s="30" t="s">
        <v>55</v>
      </c>
    </row>
  </sheetData>
  <sheetProtection password="CD9E" sheet="1" objects="1" scenarios="1"/>
  <printOptions horizontalCentered="1"/>
  <pageMargins left="0.75" right="0.75" top="0.75" bottom="0.5" header="0.25" footer="0.25"/>
  <pageSetup fitToHeight="1" fitToWidth="1" horizontalDpi="300" verticalDpi="300" orientation="landscape" scale="91" r:id="rId1"/>
  <headerFooter alignWithMargins="0">
    <oddHeader>&amp;CFA5 - 541519 - Other Computer Related Services
Base Period - Contract Years 1, 2 and 3</oddHeader>
    <oddFooter>&amp;CPage B-16 - FA5 - NAICS 541519 - Base Period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2">
      <selection activeCell="E23" sqref="E23"/>
    </sheetView>
  </sheetViews>
  <sheetFormatPr defaultColWidth="9.140625" defaultRowHeight="12.75"/>
  <cols>
    <col min="1" max="1" width="5.7109375" style="0" customWidth="1"/>
    <col min="2" max="2" width="6.57421875" style="0" hidden="1" customWidth="1"/>
    <col min="3" max="3" width="25.57421875" style="0" customWidth="1"/>
    <col min="4" max="4" width="8.7109375" style="0" customWidth="1"/>
    <col min="5" max="8" width="11.7109375" style="34" customWidth="1"/>
    <col min="9" max="9" width="13.7109375" style="34" customWidth="1"/>
  </cols>
  <sheetData>
    <row r="1" spans="1:9" ht="25.5">
      <c r="A1" s="1" t="s">
        <v>0</v>
      </c>
      <c r="B1" s="27" t="s">
        <v>53</v>
      </c>
      <c r="C1" s="2" t="s">
        <v>1</v>
      </c>
      <c r="D1" s="27" t="s">
        <v>30</v>
      </c>
      <c r="E1" s="31" t="s">
        <v>35</v>
      </c>
      <c r="F1" s="21" t="s">
        <v>24</v>
      </c>
      <c r="G1" s="31" t="s">
        <v>36</v>
      </c>
      <c r="H1" s="21" t="s">
        <v>25</v>
      </c>
      <c r="I1" s="21" t="s">
        <v>26</v>
      </c>
    </row>
    <row r="2" spans="1:9" ht="12.75">
      <c r="A2" s="4"/>
      <c r="B2" s="5"/>
      <c r="C2" s="5"/>
      <c r="D2" s="6" t="s">
        <v>6</v>
      </c>
      <c r="E2" s="32" t="s">
        <v>7</v>
      </c>
      <c r="F2" s="22" t="s">
        <v>8</v>
      </c>
      <c r="G2" s="32" t="s">
        <v>9</v>
      </c>
      <c r="H2" s="22" t="s">
        <v>10</v>
      </c>
      <c r="I2" s="24"/>
    </row>
    <row r="3" spans="1:9" ht="12.75">
      <c r="A3" s="4">
        <v>1</v>
      </c>
      <c r="B3" s="5">
        <v>9020</v>
      </c>
      <c r="C3" s="9" t="s">
        <v>13</v>
      </c>
      <c r="D3" s="5">
        <v>2080</v>
      </c>
      <c r="E3" s="25"/>
      <c r="F3" s="19">
        <f aca="true" t="shared" si="0" ref="F3:F19">E3*D3</f>
        <v>0</v>
      </c>
      <c r="G3" s="25"/>
      <c r="H3" s="19">
        <f aca="true" t="shared" si="1" ref="H3:H19">G3*D3</f>
        <v>0</v>
      </c>
      <c r="I3" s="19">
        <f aca="true" t="shared" si="2" ref="I3:I19">H3+F3</f>
        <v>0</v>
      </c>
    </row>
    <row r="4" spans="1:9" ht="12.75">
      <c r="A4" s="4">
        <v>2</v>
      </c>
      <c r="B4" s="5">
        <v>8250</v>
      </c>
      <c r="C4" s="9" t="s">
        <v>94</v>
      </c>
      <c r="D4" s="5">
        <v>2080</v>
      </c>
      <c r="E4" s="25"/>
      <c r="F4" s="19">
        <f t="shared" si="0"/>
        <v>0</v>
      </c>
      <c r="G4" s="25"/>
      <c r="H4" s="19">
        <f t="shared" si="1"/>
        <v>0</v>
      </c>
      <c r="I4" s="19">
        <f t="shared" si="2"/>
        <v>0</v>
      </c>
    </row>
    <row r="5" spans="1:9" ht="25.5">
      <c r="A5" s="4">
        <v>3</v>
      </c>
      <c r="B5" s="5">
        <v>8230</v>
      </c>
      <c r="C5" s="9" t="s">
        <v>95</v>
      </c>
      <c r="D5" s="5">
        <v>2080</v>
      </c>
      <c r="E5" s="25"/>
      <c r="F5" s="19">
        <f t="shared" si="0"/>
        <v>0</v>
      </c>
      <c r="G5" s="25"/>
      <c r="H5" s="19">
        <f t="shared" si="1"/>
        <v>0</v>
      </c>
      <c r="I5" s="19">
        <f t="shared" si="2"/>
        <v>0</v>
      </c>
    </row>
    <row r="6" spans="1:9" ht="25.5">
      <c r="A6" s="4">
        <v>4</v>
      </c>
      <c r="B6" s="5">
        <v>8220</v>
      </c>
      <c r="C6" s="9" t="s">
        <v>96</v>
      </c>
      <c r="D6" s="5">
        <v>2080</v>
      </c>
      <c r="E6" s="25"/>
      <c r="F6" s="19">
        <f t="shared" si="0"/>
        <v>0</v>
      </c>
      <c r="G6" s="25"/>
      <c r="H6" s="19">
        <f t="shared" si="1"/>
        <v>0</v>
      </c>
      <c r="I6" s="19">
        <f t="shared" si="2"/>
        <v>0</v>
      </c>
    </row>
    <row r="7" spans="1:9" ht="12.75">
      <c r="A7" s="4">
        <v>5</v>
      </c>
      <c r="B7" s="5">
        <v>8200</v>
      </c>
      <c r="C7" s="9" t="s">
        <v>97</v>
      </c>
      <c r="D7" s="5">
        <v>2080</v>
      </c>
      <c r="E7" s="25"/>
      <c r="F7" s="19">
        <f t="shared" si="0"/>
        <v>0</v>
      </c>
      <c r="G7" s="25"/>
      <c r="H7" s="19">
        <f t="shared" si="1"/>
        <v>0</v>
      </c>
      <c r="I7" s="19">
        <f t="shared" si="2"/>
        <v>0</v>
      </c>
    </row>
    <row r="8" spans="1:9" ht="25.5">
      <c r="A8" s="4">
        <v>6</v>
      </c>
      <c r="B8" s="5">
        <v>3600</v>
      </c>
      <c r="C8" s="9" t="s">
        <v>98</v>
      </c>
      <c r="D8" s="5">
        <v>2080</v>
      </c>
      <c r="E8" s="25"/>
      <c r="F8" s="19">
        <f t="shared" si="0"/>
        <v>0</v>
      </c>
      <c r="G8" s="25"/>
      <c r="H8" s="19">
        <f t="shared" si="1"/>
        <v>0</v>
      </c>
      <c r="I8" s="19">
        <f t="shared" si="2"/>
        <v>0</v>
      </c>
    </row>
    <row r="9" spans="1:9" ht="25.5">
      <c r="A9" s="4">
        <v>7</v>
      </c>
      <c r="B9" s="5">
        <v>3610</v>
      </c>
      <c r="C9" s="9" t="s">
        <v>99</v>
      </c>
      <c r="D9" s="5">
        <v>2080</v>
      </c>
      <c r="E9" s="25"/>
      <c r="F9" s="19">
        <f t="shared" si="0"/>
        <v>0</v>
      </c>
      <c r="G9" s="25"/>
      <c r="H9" s="19">
        <f t="shared" si="1"/>
        <v>0</v>
      </c>
      <c r="I9" s="19">
        <f t="shared" si="2"/>
        <v>0</v>
      </c>
    </row>
    <row r="10" spans="1:9" ht="12.75">
      <c r="A10" s="4">
        <v>8</v>
      </c>
      <c r="B10" s="5">
        <v>3605</v>
      </c>
      <c r="C10" s="9" t="s">
        <v>100</v>
      </c>
      <c r="D10" s="5">
        <v>2080</v>
      </c>
      <c r="E10" s="25"/>
      <c r="F10" s="19">
        <f t="shared" si="0"/>
        <v>0</v>
      </c>
      <c r="G10" s="25"/>
      <c r="H10" s="19">
        <f t="shared" si="1"/>
        <v>0</v>
      </c>
      <c r="I10" s="19">
        <f t="shared" si="2"/>
        <v>0</v>
      </c>
    </row>
    <row r="11" spans="1:9" ht="25.5">
      <c r="A11" s="4">
        <v>9</v>
      </c>
      <c r="B11" s="5">
        <v>3800</v>
      </c>
      <c r="C11" s="9" t="s">
        <v>101</v>
      </c>
      <c r="D11" s="5">
        <v>2080</v>
      </c>
      <c r="E11" s="25"/>
      <c r="F11" s="19">
        <f t="shared" si="0"/>
        <v>0</v>
      </c>
      <c r="G11" s="25"/>
      <c r="H11" s="19">
        <f t="shared" si="1"/>
        <v>0</v>
      </c>
      <c r="I11" s="19">
        <f t="shared" si="2"/>
        <v>0</v>
      </c>
    </row>
    <row r="12" spans="1:9" ht="12.75">
      <c r="A12" s="4">
        <v>10</v>
      </c>
      <c r="B12" s="5">
        <v>3810</v>
      </c>
      <c r="C12" s="9" t="s">
        <v>102</v>
      </c>
      <c r="D12" s="5">
        <v>2080</v>
      </c>
      <c r="E12" s="25"/>
      <c r="F12" s="19">
        <f t="shared" si="0"/>
        <v>0</v>
      </c>
      <c r="G12" s="25"/>
      <c r="H12" s="19">
        <f t="shared" si="1"/>
        <v>0</v>
      </c>
      <c r="I12" s="19">
        <f t="shared" si="2"/>
        <v>0</v>
      </c>
    </row>
    <row r="13" spans="1:9" ht="12.75">
      <c r="A13" s="4">
        <v>11</v>
      </c>
      <c r="B13" s="5">
        <v>4030</v>
      </c>
      <c r="C13" s="9" t="s">
        <v>103</v>
      </c>
      <c r="D13" s="5">
        <v>2080</v>
      </c>
      <c r="E13" s="25"/>
      <c r="F13" s="19">
        <f t="shared" si="0"/>
        <v>0</v>
      </c>
      <c r="G13" s="25"/>
      <c r="H13" s="19">
        <f t="shared" si="1"/>
        <v>0</v>
      </c>
      <c r="I13" s="19">
        <f t="shared" si="2"/>
        <v>0</v>
      </c>
    </row>
    <row r="14" spans="1:9" ht="25.5">
      <c r="A14" s="4">
        <v>12</v>
      </c>
      <c r="B14" s="5">
        <v>6480</v>
      </c>
      <c r="C14" s="9" t="s">
        <v>61</v>
      </c>
      <c r="D14" s="5">
        <v>2080</v>
      </c>
      <c r="E14" s="25"/>
      <c r="F14" s="19">
        <f t="shared" si="0"/>
        <v>0</v>
      </c>
      <c r="G14" s="25"/>
      <c r="H14" s="19">
        <f t="shared" si="1"/>
        <v>0</v>
      </c>
      <c r="I14" s="19">
        <f t="shared" si="2"/>
        <v>0</v>
      </c>
    </row>
    <row r="15" spans="1:9" ht="25.5">
      <c r="A15" s="4">
        <v>13</v>
      </c>
      <c r="B15" s="5">
        <v>3530</v>
      </c>
      <c r="C15" s="9" t="s">
        <v>104</v>
      </c>
      <c r="D15" s="5">
        <v>2080</v>
      </c>
      <c r="E15" s="25"/>
      <c r="F15" s="19">
        <f t="shared" si="0"/>
        <v>0</v>
      </c>
      <c r="G15" s="25"/>
      <c r="H15" s="19">
        <f t="shared" si="1"/>
        <v>0</v>
      </c>
      <c r="I15" s="19">
        <f t="shared" si="2"/>
        <v>0</v>
      </c>
    </row>
    <row r="16" spans="1:9" ht="25.5">
      <c r="A16" s="4">
        <v>14</v>
      </c>
      <c r="B16" s="5">
        <v>3520</v>
      </c>
      <c r="C16" s="9" t="s">
        <v>105</v>
      </c>
      <c r="D16" s="5">
        <v>2080</v>
      </c>
      <c r="E16" s="25"/>
      <c r="F16" s="19">
        <f t="shared" si="0"/>
        <v>0</v>
      </c>
      <c r="G16" s="25"/>
      <c r="H16" s="19">
        <f t="shared" si="1"/>
        <v>0</v>
      </c>
      <c r="I16" s="19">
        <f t="shared" si="2"/>
        <v>0</v>
      </c>
    </row>
    <row r="17" spans="1:9" ht="25.5">
      <c r="A17" s="4">
        <v>15</v>
      </c>
      <c r="B17" s="5">
        <v>5810</v>
      </c>
      <c r="C17" s="9" t="s">
        <v>106</v>
      </c>
      <c r="D17" s="5">
        <v>2080</v>
      </c>
      <c r="E17" s="25"/>
      <c r="F17" s="19">
        <f t="shared" si="0"/>
        <v>0</v>
      </c>
      <c r="G17" s="25"/>
      <c r="H17" s="19">
        <f t="shared" si="1"/>
        <v>0</v>
      </c>
      <c r="I17" s="19">
        <f t="shared" si="2"/>
        <v>0</v>
      </c>
    </row>
    <row r="18" spans="1:9" ht="25.5">
      <c r="A18" s="4">
        <v>16</v>
      </c>
      <c r="B18" s="5">
        <v>5800</v>
      </c>
      <c r="C18" s="9" t="s">
        <v>107</v>
      </c>
      <c r="D18" s="5">
        <v>2080</v>
      </c>
      <c r="E18" s="25"/>
      <c r="F18" s="19">
        <f t="shared" si="0"/>
        <v>0</v>
      </c>
      <c r="G18" s="25"/>
      <c r="H18" s="19">
        <f t="shared" si="1"/>
        <v>0</v>
      </c>
      <c r="I18" s="19">
        <f t="shared" si="2"/>
        <v>0</v>
      </c>
    </row>
    <row r="19" spans="1:9" ht="12.75">
      <c r="A19" s="4">
        <v>17</v>
      </c>
      <c r="B19" s="5">
        <v>7600</v>
      </c>
      <c r="C19" s="9" t="s">
        <v>108</v>
      </c>
      <c r="D19" s="5">
        <v>2080</v>
      </c>
      <c r="E19" s="25"/>
      <c r="F19" s="19">
        <f t="shared" si="0"/>
        <v>0</v>
      </c>
      <c r="G19" s="25"/>
      <c r="H19" s="19">
        <f t="shared" si="1"/>
        <v>0</v>
      </c>
      <c r="I19" s="19">
        <f t="shared" si="2"/>
        <v>0</v>
      </c>
    </row>
    <row r="20" spans="1:9" ht="12.75">
      <c r="A20" s="4"/>
      <c r="B20" s="5"/>
      <c r="C20" s="9"/>
      <c r="D20" s="9"/>
      <c r="E20" s="17"/>
      <c r="F20" s="19"/>
      <c r="G20" s="17"/>
      <c r="H20" s="19"/>
      <c r="I20" s="19"/>
    </row>
    <row r="21" spans="1:9" ht="12.75">
      <c r="A21" s="4"/>
      <c r="B21" s="5"/>
      <c r="C21" s="9" t="s">
        <v>19</v>
      </c>
      <c r="D21" s="9"/>
      <c r="E21" s="17"/>
      <c r="F21" s="19"/>
      <c r="G21" s="17"/>
      <c r="H21" s="19"/>
      <c r="I21" s="19">
        <f>SUM(I3:I20)</f>
        <v>0</v>
      </c>
    </row>
    <row r="22" spans="1:9" ht="12.75">
      <c r="A22" s="4"/>
      <c r="B22" s="5"/>
      <c r="C22" s="9"/>
      <c r="D22" s="9"/>
      <c r="E22" s="17" t="s">
        <v>34</v>
      </c>
      <c r="F22" s="19"/>
      <c r="G22" s="17" t="s">
        <v>34</v>
      </c>
      <c r="H22" s="19"/>
      <c r="I22" s="19"/>
    </row>
    <row r="23" spans="1:9" ht="12.75">
      <c r="A23" s="4">
        <v>18</v>
      </c>
      <c r="B23" s="5"/>
      <c r="C23" s="9" t="s">
        <v>20</v>
      </c>
      <c r="D23" s="11">
        <v>50000</v>
      </c>
      <c r="E23" s="33"/>
      <c r="F23" s="19">
        <f>(E23*D23)+D23</f>
        <v>50000</v>
      </c>
      <c r="G23" s="33"/>
      <c r="H23" s="19">
        <f>(G23*D23)+D23</f>
        <v>50000</v>
      </c>
      <c r="I23" s="19">
        <f>H23+F23</f>
        <v>100000</v>
      </c>
    </row>
    <row r="24" spans="1:9" ht="12.75">
      <c r="A24" s="4">
        <v>19</v>
      </c>
      <c r="B24" s="5"/>
      <c r="C24" s="9" t="s">
        <v>21</v>
      </c>
      <c r="D24" s="11">
        <v>500000</v>
      </c>
      <c r="E24" s="33"/>
      <c r="F24" s="19">
        <f>(E24*D24)+D24</f>
        <v>500000</v>
      </c>
      <c r="G24" s="33"/>
      <c r="H24" s="19">
        <f>(G24*D24)+D24</f>
        <v>500000</v>
      </c>
      <c r="I24" s="19">
        <f>H24+F24</f>
        <v>1000000</v>
      </c>
    </row>
    <row r="25" spans="1:9" ht="12.75">
      <c r="A25" s="4"/>
      <c r="B25" s="5"/>
      <c r="C25" s="9"/>
      <c r="D25" s="9"/>
      <c r="E25" s="17"/>
      <c r="F25" s="19"/>
      <c r="G25" s="17"/>
      <c r="H25" s="19"/>
      <c r="I25" s="19"/>
    </row>
    <row r="26" spans="1:9" ht="12.75">
      <c r="A26" s="4"/>
      <c r="B26" s="5"/>
      <c r="C26" s="9" t="s">
        <v>22</v>
      </c>
      <c r="D26" s="9"/>
      <c r="E26" s="17"/>
      <c r="F26" s="19"/>
      <c r="G26" s="17"/>
      <c r="H26" s="19"/>
      <c r="I26" s="19">
        <f>SUM(I23:I25)</f>
        <v>1100000</v>
      </c>
    </row>
    <row r="27" spans="1:9" ht="12.75">
      <c r="A27" s="4"/>
      <c r="B27" s="5"/>
      <c r="C27" s="9"/>
      <c r="D27" s="9"/>
      <c r="E27" s="17"/>
      <c r="F27" s="19"/>
      <c r="G27" s="17"/>
      <c r="H27" s="19"/>
      <c r="I27" s="19"/>
    </row>
    <row r="28" spans="1:9" ht="25.5">
      <c r="A28" s="4"/>
      <c r="B28" s="5"/>
      <c r="C28" s="9" t="s">
        <v>23</v>
      </c>
      <c r="D28" s="9"/>
      <c r="E28" s="17"/>
      <c r="F28" s="19"/>
      <c r="G28" s="17"/>
      <c r="H28" s="19"/>
      <c r="I28" s="19">
        <f>I21+I26</f>
        <v>1100000</v>
      </c>
    </row>
    <row r="29" spans="1:9" ht="12.75">
      <c r="A29" s="4"/>
      <c r="B29" s="5"/>
      <c r="C29" s="9" t="s">
        <v>54</v>
      </c>
      <c r="D29" s="9"/>
      <c r="E29" s="29"/>
      <c r="F29" s="19"/>
      <c r="G29" s="17"/>
      <c r="H29" s="19"/>
      <c r="I29" s="19"/>
    </row>
    <row r="30" spans="1:2" ht="12.75">
      <c r="A30" s="12" t="s">
        <v>41</v>
      </c>
      <c r="B30" s="12"/>
    </row>
    <row r="31" spans="1:2" ht="12.75">
      <c r="A31" s="12" t="s">
        <v>39</v>
      </c>
      <c r="B31" s="12"/>
    </row>
    <row r="32" spans="1:2" ht="12.75">
      <c r="A32" s="12" t="s">
        <v>40</v>
      </c>
      <c r="B32" s="12"/>
    </row>
    <row r="33" ht="12.75">
      <c r="A33" s="30" t="s">
        <v>55</v>
      </c>
    </row>
  </sheetData>
  <sheetProtection password="CD9E" sheet="1" objects="1" scenarios="1"/>
  <printOptions horizontalCentered="1"/>
  <pageMargins left="0.75" right="0.75" top="0.75" bottom="0.5" header="0.25" footer="0.25"/>
  <pageSetup fitToHeight="1" fitToWidth="1" horizontalDpi="300" verticalDpi="300" orientation="landscape" scale="91" r:id="rId1"/>
  <headerFooter alignWithMargins="0">
    <oddHeader>&amp;CFA5 - 541519 - Other Computer Related Services
Option Period 1 - Contract Years 4 and 5</oddHeader>
    <oddFooter>&amp;CPage B-17 - FA5 - NAICS 541519 - Option Period 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E23" sqref="E23"/>
    </sheetView>
  </sheetViews>
  <sheetFormatPr defaultColWidth="9.140625" defaultRowHeight="12.75"/>
  <cols>
    <col min="1" max="1" width="5.7109375" style="0" customWidth="1"/>
    <col min="2" max="2" width="6.57421875" style="0" hidden="1" customWidth="1"/>
    <col min="3" max="3" width="25.57421875" style="0" customWidth="1"/>
    <col min="4" max="4" width="8.7109375" style="0" customWidth="1"/>
    <col min="5" max="8" width="11.7109375" style="34" customWidth="1"/>
    <col min="9" max="9" width="13.7109375" style="34" customWidth="1"/>
  </cols>
  <sheetData>
    <row r="1" spans="1:9" ht="25.5">
      <c r="A1" s="1" t="s">
        <v>0</v>
      </c>
      <c r="B1" s="27" t="s">
        <v>53</v>
      </c>
      <c r="C1" s="2" t="s">
        <v>1</v>
      </c>
      <c r="D1" s="27" t="s">
        <v>30</v>
      </c>
      <c r="E1" s="31" t="s">
        <v>37</v>
      </c>
      <c r="F1" s="21" t="s">
        <v>27</v>
      </c>
      <c r="G1" s="31" t="s">
        <v>38</v>
      </c>
      <c r="H1" s="21" t="s">
        <v>28</v>
      </c>
      <c r="I1" s="21" t="s">
        <v>29</v>
      </c>
    </row>
    <row r="2" spans="1:9" ht="12.75">
      <c r="A2" s="4"/>
      <c r="B2" s="5"/>
      <c r="C2" s="5"/>
      <c r="D2" s="6" t="s">
        <v>6</v>
      </c>
      <c r="E2" s="32" t="s">
        <v>7</v>
      </c>
      <c r="F2" s="22" t="s">
        <v>8</v>
      </c>
      <c r="G2" s="32" t="s">
        <v>9</v>
      </c>
      <c r="H2" s="22" t="s">
        <v>10</v>
      </c>
      <c r="I2" s="24"/>
    </row>
    <row r="3" spans="1:9" ht="12.75">
      <c r="A3" s="4">
        <v>1</v>
      </c>
      <c r="B3" s="5">
        <v>9020</v>
      </c>
      <c r="C3" s="9" t="s">
        <v>13</v>
      </c>
      <c r="D3" s="5">
        <v>2080</v>
      </c>
      <c r="E3" s="25"/>
      <c r="F3" s="19">
        <f aca="true" t="shared" si="0" ref="F3:F19">E3*D3</f>
        <v>0</v>
      </c>
      <c r="G3" s="25"/>
      <c r="H3" s="19">
        <f aca="true" t="shared" si="1" ref="H3:H19">G3*D3</f>
        <v>0</v>
      </c>
      <c r="I3" s="19">
        <f aca="true" t="shared" si="2" ref="I3:I19">H3+F3</f>
        <v>0</v>
      </c>
    </row>
    <row r="4" spans="1:9" ht="12.75">
      <c r="A4" s="4">
        <v>2</v>
      </c>
      <c r="B4" s="5">
        <v>8250</v>
      </c>
      <c r="C4" s="9" t="s">
        <v>94</v>
      </c>
      <c r="D4" s="5">
        <v>2080</v>
      </c>
      <c r="E4" s="25"/>
      <c r="F4" s="19">
        <f t="shared" si="0"/>
        <v>0</v>
      </c>
      <c r="G4" s="25"/>
      <c r="H4" s="19">
        <f t="shared" si="1"/>
        <v>0</v>
      </c>
      <c r="I4" s="19">
        <f t="shared" si="2"/>
        <v>0</v>
      </c>
    </row>
    <row r="5" spans="1:9" ht="25.5">
      <c r="A5" s="4">
        <v>3</v>
      </c>
      <c r="B5" s="5">
        <v>8230</v>
      </c>
      <c r="C5" s="9" t="s">
        <v>95</v>
      </c>
      <c r="D5" s="5">
        <v>2080</v>
      </c>
      <c r="E5" s="25"/>
      <c r="F5" s="19">
        <f t="shared" si="0"/>
        <v>0</v>
      </c>
      <c r="G5" s="25"/>
      <c r="H5" s="19">
        <f t="shared" si="1"/>
        <v>0</v>
      </c>
      <c r="I5" s="19">
        <f t="shared" si="2"/>
        <v>0</v>
      </c>
    </row>
    <row r="6" spans="1:9" ht="25.5">
      <c r="A6" s="4">
        <v>4</v>
      </c>
      <c r="B6" s="5">
        <v>8220</v>
      </c>
      <c r="C6" s="9" t="s">
        <v>96</v>
      </c>
      <c r="D6" s="5">
        <v>2080</v>
      </c>
      <c r="E6" s="25"/>
      <c r="F6" s="19">
        <f t="shared" si="0"/>
        <v>0</v>
      </c>
      <c r="G6" s="25"/>
      <c r="H6" s="19">
        <f t="shared" si="1"/>
        <v>0</v>
      </c>
      <c r="I6" s="19">
        <f t="shared" si="2"/>
        <v>0</v>
      </c>
    </row>
    <row r="7" spans="1:9" ht="12.75">
      <c r="A7" s="4">
        <v>5</v>
      </c>
      <c r="B7" s="5">
        <v>8200</v>
      </c>
      <c r="C7" s="9" t="s">
        <v>97</v>
      </c>
      <c r="D7" s="5">
        <v>2080</v>
      </c>
      <c r="E7" s="25"/>
      <c r="F7" s="19">
        <f t="shared" si="0"/>
        <v>0</v>
      </c>
      <c r="G7" s="25"/>
      <c r="H7" s="19">
        <f t="shared" si="1"/>
        <v>0</v>
      </c>
      <c r="I7" s="19">
        <f t="shared" si="2"/>
        <v>0</v>
      </c>
    </row>
    <row r="8" spans="1:9" ht="25.5">
      <c r="A8" s="4">
        <v>6</v>
      </c>
      <c r="B8" s="5">
        <v>3600</v>
      </c>
      <c r="C8" s="9" t="s">
        <v>98</v>
      </c>
      <c r="D8" s="5">
        <v>2080</v>
      </c>
      <c r="E8" s="25"/>
      <c r="F8" s="19">
        <f t="shared" si="0"/>
        <v>0</v>
      </c>
      <c r="G8" s="25"/>
      <c r="H8" s="19">
        <f t="shared" si="1"/>
        <v>0</v>
      </c>
      <c r="I8" s="19">
        <f t="shared" si="2"/>
        <v>0</v>
      </c>
    </row>
    <row r="9" spans="1:9" ht="25.5">
      <c r="A9" s="4">
        <v>7</v>
      </c>
      <c r="B9" s="5">
        <v>3610</v>
      </c>
      <c r="C9" s="9" t="s">
        <v>99</v>
      </c>
      <c r="D9" s="5">
        <v>2080</v>
      </c>
      <c r="E9" s="25"/>
      <c r="F9" s="19">
        <f t="shared" si="0"/>
        <v>0</v>
      </c>
      <c r="G9" s="25"/>
      <c r="H9" s="19">
        <f t="shared" si="1"/>
        <v>0</v>
      </c>
      <c r="I9" s="19">
        <f t="shared" si="2"/>
        <v>0</v>
      </c>
    </row>
    <row r="10" spans="1:9" ht="12.75">
      <c r="A10" s="4">
        <v>8</v>
      </c>
      <c r="B10" s="5">
        <v>3605</v>
      </c>
      <c r="C10" s="9" t="s">
        <v>100</v>
      </c>
      <c r="D10" s="5">
        <v>2080</v>
      </c>
      <c r="E10" s="25"/>
      <c r="F10" s="19">
        <f t="shared" si="0"/>
        <v>0</v>
      </c>
      <c r="G10" s="25"/>
      <c r="H10" s="19">
        <f t="shared" si="1"/>
        <v>0</v>
      </c>
      <c r="I10" s="19">
        <f t="shared" si="2"/>
        <v>0</v>
      </c>
    </row>
    <row r="11" spans="1:9" ht="25.5">
      <c r="A11" s="4">
        <v>9</v>
      </c>
      <c r="B11" s="5">
        <v>3800</v>
      </c>
      <c r="C11" s="9" t="s">
        <v>101</v>
      </c>
      <c r="D11" s="5">
        <v>2080</v>
      </c>
      <c r="E11" s="25"/>
      <c r="F11" s="19">
        <f t="shared" si="0"/>
        <v>0</v>
      </c>
      <c r="G11" s="25"/>
      <c r="H11" s="19">
        <f t="shared" si="1"/>
        <v>0</v>
      </c>
      <c r="I11" s="19">
        <f t="shared" si="2"/>
        <v>0</v>
      </c>
    </row>
    <row r="12" spans="1:9" ht="12.75">
      <c r="A12" s="4">
        <v>10</v>
      </c>
      <c r="B12" s="5">
        <v>3810</v>
      </c>
      <c r="C12" s="9" t="s">
        <v>102</v>
      </c>
      <c r="D12" s="5">
        <v>2080</v>
      </c>
      <c r="E12" s="25"/>
      <c r="F12" s="19">
        <f t="shared" si="0"/>
        <v>0</v>
      </c>
      <c r="G12" s="25"/>
      <c r="H12" s="19">
        <f t="shared" si="1"/>
        <v>0</v>
      </c>
      <c r="I12" s="19">
        <f t="shared" si="2"/>
        <v>0</v>
      </c>
    </row>
    <row r="13" spans="1:9" ht="12.75">
      <c r="A13" s="4">
        <v>11</v>
      </c>
      <c r="B13" s="5">
        <v>4030</v>
      </c>
      <c r="C13" s="9" t="s">
        <v>103</v>
      </c>
      <c r="D13" s="5">
        <v>2080</v>
      </c>
      <c r="E13" s="25"/>
      <c r="F13" s="19">
        <f t="shared" si="0"/>
        <v>0</v>
      </c>
      <c r="G13" s="25"/>
      <c r="H13" s="19">
        <f t="shared" si="1"/>
        <v>0</v>
      </c>
      <c r="I13" s="19">
        <f t="shared" si="2"/>
        <v>0</v>
      </c>
    </row>
    <row r="14" spans="1:9" ht="25.5">
      <c r="A14" s="4">
        <v>12</v>
      </c>
      <c r="B14" s="5">
        <v>6480</v>
      </c>
      <c r="C14" s="9" t="s">
        <v>61</v>
      </c>
      <c r="D14" s="5">
        <v>2080</v>
      </c>
      <c r="E14" s="25"/>
      <c r="F14" s="19">
        <f t="shared" si="0"/>
        <v>0</v>
      </c>
      <c r="G14" s="25"/>
      <c r="H14" s="19">
        <f t="shared" si="1"/>
        <v>0</v>
      </c>
      <c r="I14" s="19">
        <f t="shared" si="2"/>
        <v>0</v>
      </c>
    </row>
    <row r="15" spans="1:9" ht="25.5">
      <c r="A15" s="4">
        <v>13</v>
      </c>
      <c r="B15" s="5">
        <v>3530</v>
      </c>
      <c r="C15" s="9" t="s">
        <v>104</v>
      </c>
      <c r="D15" s="5">
        <v>2080</v>
      </c>
      <c r="E15" s="25"/>
      <c r="F15" s="19">
        <f t="shared" si="0"/>
        <v>0</v>
      </c>
      <c r="G15" s="25"/>
      <c r="H15" s="19">
        <f t="shared" si="1"/>
        <v>0</v>
      </c>
      <c r="I15" s="19">
        <f t="shared" si="2"/>
        <v>0</v>
      </c>
    </row>
    <row r="16" spans="1:9" ht="25.5">
      <c r="A16" s="4">
        <v>14</v>
      </c>
      <c r="B16" s="5">
        <v>3520</v>
      </c>
      <c r="C16" s="9" t="s">
        <v>105</v>
      </c>
      <c r="D16" s="5">
        <v>2080</v>
      </c>
      <c r="E16" s="25"/>
      <c r="F16" s="19">
        <f t="shared" si="0"/>
        <v>0</v>
      </c>
      <c r="G16" s="25"/>
      <c r="H16" s="19">
        <f t="shared" si="1"/>
        <v>0</v>
      </c>
      <c r="I16" s="19">
        <f t="shared" si="2"/>
        <v>0</v>
      </c>
    </row>
    <row r="17" spans="1:9" ht="25.5">
      <c r="A17" s="4">
        <v>15</v>
      </c>
      <c r="B17" s="5">
        <v>5810</v>
      </c>
      <c r="C17" s="9" t="s">
        <v>106</v>
      </c>
      <c r="D17" s="5">
        <v>2080</v>
      </c>
      <c r="E17" s="25"/>
      <c r="F17" s="19">
        <f t="shared" si="0"/>
        <v>0</v>
      </c>
      <c r="G17" s="25"/>
      <c r="H17" s="19">
        <f t="shared" si="1"/>
        <v>0</v>
      </c>
      <c r="I17" s="19">
        <f t="shared" si="2"/>
        <v>0</v>
      </c>
    </row>
    <row r="18" spans="1:9" ht="25.5">
      <c r="A18" s="4">
        <v>16</v>
      </c>
      <c r="B18" s="5">
        <v>5800</v>
      </c>
      <c r="C18" s="9" t="s">
        <v>107</v>
      </c>
      <c r="D18" s="5">
        <v>2080</v>
      </c>
      <c r="E18" s="25"/>
      <c r="F18" s="19">
        <f t="shared" si="0"/>
        <v>0</v>
      </c>
      <c r="G18" s="25"/>
      <c r="H18" s="19">
        <f t="shared" si="1"/>
        <v>0</v>
      </c>
      <c r="I18" s="19">
        <f t="shared" si="2"/>
        <v>0</v>
      </c>
    </row>
    <row r="19" spans="1:9" ht="12.75">
      <c r="A19" s="4">
        <v>17</v>
      </c>
      <c r="B19" s="5">
        <v>7600</v>
      </c>
      <c r="C19" s="9" t="s">
        <v>108</v>
      </c>
      <c r="D19" s="5">
        <v>2080</v>
      </c>
      <c r="E19" s="25"/>
      <c r="F19" s="19">
        <f t="shared" si="0"/>
        <v>0</v>
      </c>
      <c r="G19" s="25"/>
      <c r="H19" s="19">
        <f t="shared" si="1"/>
        <v>0</v>
      </c>
      <c r="I19" s="19">
        <f t="shared" si="2"/>
        <v>0</v>
      </c>
    </row>
    <row r="20" spans="1:9" ht="12.75">
      <c r="A20" s="4"/>
      <c r="B20" s="5"/>
      <c r="C20" s="9"/>
      <c r="D20" s="9"/>
      <c r="E20" s="17"/>
      <c r="F20" s="19"/>
      <c r="G20" s="17"/>
      <c r="H20" s="19"/>
      <c r="I20" s="19"/>
    </row>
    <row r="21" spans="1:9" ht="12.75">
      <c r="A21" s="4"/>
      <c r="B21" s="5"/>
      <c r="C21" s="9" t="s">
        <v>19</v>
      </c>
      <c r="D21" s="9"/>
      <c r="E21" s="17"/>
      <c r="F21" s="19"/>
      <c r="G21" s="17"/>
      <c r="H21" s="19"/>
      <c r="I21" s="19">
        <f>SUM(I3:I20)</f>
        <v>0</v>
      </c>
    </row>
    <row r="22" spans="1:9" ht="12.75">
      <c r="A22" s="4"/>
      <c r="B22" s="5"/>
      <c r="C22" s="9"/>
      <c r="D22" s="9"/>
      <c r="E22" s="17" t="s">
        <v>34</v>
      </c>
      <c r="F22" s="19"/>
      <c r="G22" s="17" t="s">
        <v>34</v>
      </c>
      <c r="H22" s="19"/>
      <c r="I22" s="19"/>
    </row>
    <row r="23" spans="1:9" ht="12.75">
      <c r="A23" s="4">
        <v>18</v>
      </c>
      <c r="B23" s="5"/>
      <c r="C23" s="9" t="s">
        <v>20</v>
      </c>
      <c r="D23" s="11">
        <v>50000</v>
      </c>
      <c r="E23" s="33"/>
      <c r="F23" s="19">
        <f>(E23*D23)+D23</f>
        <v>50000</v>
      </c>
      <c r="G23" s="33"/>
      <c r="H23" s="19">
        <f>(G23*D23)+D23</f>
        <v>50000</v>
      </c>
      <c r="I23" s="19">
        <f>H23+F23</f>
        <v>100000</v>
      </c>
    </row>
    <row r="24" spans="1:9" ht="12.75">
      <c r="A24" s="4">
        <v>19</v>
      </c>
      <c r="B24" s="5"/>
      <c r="C24" s="9" t="s">
        <v>21</v>
      </c>
      <c r="D24" s="11">
        <v>500000</v>
      </c>
      <c r="E24" s="33"/>
      <c r="F24" s="19">
        <f>(E24*D24)+D24</f>
        <v>500000</v>
      </c>
      <c r="G24" s="33"/>
      <c r="H24" s="19">
        <f>(G24*D24)+D24</f>
        <v>500000</v>
      </c>
      <c r="I24" s="19">
        <f>H24+F24</f>
        <v>1000000</v>
      </c>
    </row>
    <row r="25" spans="1:9" ht="12.75">
      <c r="A25" s="4"/>
      <c r="B25" s="5"/>
      <c r="C25" s="9"/>
      <c r="D25" s="9"/>
      <c r="E25" s="17"/>
      <c r="F25" s="19"/>
      <c r="G25" s="17"/>
      <c r="H25" s="19"/>
      <c r="I25" s="19"/>
    </row>
    <row r="26" spans="1:9" ht="12.75">
      <c r="A26" s="4"/>
      <c r="B26" s="5"/>
      <c r="C26" s="9" t="s">
        <v>22</v>
      </c>
      <c r="D26" s="9"/>
      <c r="E26" s="17"/>
      <c r="F26" s="19"/>
      <c r="G26" s="17"/>
      <c r="H26" s="19"/>
      <c r="I26" s="19">
        <f>SUM(I23:I25)</f>
        <v>1100000</v>
      </c>
    </row>
    <row r="27" spans="1:9" ht="12.75">
      <c r="A27" s="4"/>
      <c r="B27" s="5"/>
      <c r="C27" s="9"/>
      <c r="D27" s="9"/>
      <c r="E27" s="17"/>
      <c r="F27" s="19"/>
      <c r="G27" s="17"/>
      <c r="H27" s="19"/>
      <c r="I27" s="19"/>
    </row>
    <row r="28" spans="1:9" ht="25.5">
      <c r="A28" s="4"/>
      <c r="B28" s="5"/>
      <c r="C28" s="9" t="s">
        <v>23</v>
      </c>
      <c r="D28" s="9"/>
      <c r="E28" s="17"/>
      <c r="F28" s="19"/>
      <c r="G28" s="17"/>
      <c r="H28" s="19"/>
      <c r="I28" s="19">
        <f>I21+I26</f>
        <v>1100000</v>
      </c>
    </row>
    <row r="29" spans="1:9" ht="12.75">
      <c r="A29" s="4"/>
      <c r="B29" s="5"/>
      <c r="C29" s="9" t="s">
        <v>54</v>
      </c>
      <c r="D29" s="9"/>
      <c r="E29" s="29"/>
      <c r="F29" s="19"/>
      <c r="G29" s="17"/>
      <c r="H29" s="19"/>
      <c r="I29" s="19"/>
    </row>
    <row r="30" spans="1:2" ht="12.75">
      <c r="A30" s="12" t="s">
        <v>41</v>
      </c>
      <c r="B30" s="12"/>
    </row>
    <row r="31" spans="1:2" ht="12.75">
      <c r="A31" s="12" t="s">
        <v>39</v>
      </c>
      <c r="B31" s="12"/>
    </row>
    <row r="32" spans="1:2" ht="12.75">
      <c r="A32" s="12" t="s">
        <v>40</v>
      </c>
      <c r="B32" s="12"/>
    </row>
    <row r="33" ht="12.75">
      <c r="A33" s="30" t="s">
        <v>55</v>
      </c>
    </row>
  </sheetData>
  <sheetProtection password="CD9E" sheet="1" objects="1" scenarios="1"/>
  <printOptions horizontalCentered="1"/>
  <pageMargins left="0.75" right="0.75" top="0.75" bottom="0.5" header="0.25" footer="0.25"/>
  <pageSetup fitToHeight="1" fitToWidth="1" horizontalDpi="300" verticalDpi="300" orientation="landscape" scale="91" r:id="rId1"/>
  <headerFooter alignWithMargins="0">
    <oddHeader>&amp;CFA5 - 541519 - Other Computer Related Services
Option Period 2 - Contract Years 6 and 7</oddHeader>
    <oddFooter>&amp;CPage B-18 - FA5 - NAICS 541519 - Option Period 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.57421875" style="0" hidden="1" customWidth="1"/>
    <col min="3" max="3" width="25.421875" style="0" customWidth="1"/>
    <col min="4" max="4" width="8.7109375" style="0" customWidth="1"/>
    <col min="5" max="10" width="11.7109375" style="34" customWidth="1"/>
    <col min="11" max="11" width="13.7109375" style="34" customWidth="1"/>
  </cols>
  <sheetData>
    <row r="1" spans="1:11" ht="25.5">
      <c r="A1" s="1" t="s">
        <v>0</v>
      </c>
      <c r="B1" s="27" t="s">
        <v>53</v>
      </c>
      <c r="C1" s="2" t="s">
        <v>1</v>
      </c>
      <c r="D1" s="27" t="s">
        <v>30</v>
      </c>
      <c r="E1" s="31" t="s">
        <v>31</v>
      </c>
      <c r="F1" s="21" t="s">
        <v>2</v>
      </c>
      <c r="G1" s="31" t="s">
        <v>32</v>
      </c>
      <c r="H1" s="21" t="s">
        <v>3</v>
      </c>
      <c r="I1" s="31" t="s">
        <v>33</v>
      </c>
      <c r="J1" s="21" t="s">
        <v>4</v>
      </c>
      <c r="K1" s="21" t="s">
        <v>5</v>
      </c>
    </row>
    <row r="2" spans="1:11" ht="12.75">
      <c r="A2" s="4"/>
      <c r="B2" s="5"/>
      <c r="C2" s="5"/>
      <c r="D2" s="6" t="s">
        <v>6</v>
      </c>
      <c r="E2" s="32" t="s">
        <v>7</v>
      </c>
      <c r="F2" s="22" t="s">
        <v>8</v>
      </c>
      <c r="G2" s="32" t="s">
        <v>9</v>
      </c>
      <c r="H2" s="22" t="s">
        <v>10</v>
      </c>
      <c r="I2" s="32" t="s">
        <v>11</v>
      </c>
      <c r="J2" s="22" t="s">
        <v>12</v>
      </c>
      <c r="K2" s="24"/>
    </row>
    <row r="3" spans="1:11" ht="12.75">
      <c r="A3" s="4">
        <v>1</v>
      </c>
      <c r="B3" s="5">
        <v>9020</v>
      </c>
      <c r="C3" s="9" t="s">
        <v>13</v>
      </c>
      <c r="D3" s="5">
        <v>2080</v>
      </c>
      <c r="E3" s="25"/>
      <c r="F3" s="19">
        <f aca="true" t="shared" si="0" ref="F3:F13">E3*D3</f>
        <v>0</v>
      </c>
      <c r="G3" s="25"/>
      <c r="H3" s="19">
        <f aca="true" t="shared" si="1" ref="H3:H13">G3*D3</f>
        <v>0</v>
      </c>
      <c r="I3" s="25"/>
      <c r="J3" s="19">
        <f aca="true" t="shared" si="2" ref="J3:J13">I3*D3</f>
        <v>0</v>
      </c>
      <c r="K3" s="19">
        <f aca="true" t="shared" si="3" ref="K3:K13">J3+H3+F3</f>
        <v>0</v>
      </c>
    </row>
    <row r="4" spans="1:11" ht="25.5">
      <c r="A4" s="4">
        <v>2</v>
      </c>
      <c r="B4" s="5">
        <v>8810</v>
      </c>
      <c r="C4" s="9" t="s">
        <v>109</v>
      </c>
      <c r="D4" s="5">
        <v>2080</v>
      </c>
      <c r="E4" s="25"/>
      <c r="F4" s="19">
        <f t="shared" si="0"/>
        <v>0</v>
      </c>
      <c r="G4" s="25"/>
      <c r="H4" s="19">
        <f t="shared" si="1"/>
        <v>0</v>
      </c>
      <c r="I4" s="25"/>
      <c r="J4" s="19">
        <f t="shared" si="2"/>
        <v>0</v>
      </c>
      <c r="K4" s="19">
        <f t="shared" si="3"/>
        <v>0</v>
      </c>
    </row>
    <row r="5" spans="1:11" ht="25.5">
      <c r="A5" s="4">
        <v>3</v>
      </c>
      <c r="B5" s="5">
        <v>8820</v>
      </c>
      <c r="C5" s="9" t="s">
        <v>110</v>
      </c>
      <c r="D5" s="5">
        <v>2080</v>
      </c>
      <c r="E5" s="25"/>
      <c r="F5" s="19">
        <f t="shared" si="0"/>
        <v>0</v>
      </c>
      <c r="G5" s="25"/>
      <c r="H5" s="19">
        <f t="shared" si="1"/>
        <v>0</v>
      </c>
      <c r="I5" s="25"/>
      <c r="J5" s="19">
        <f t="shared" si="2"/>
        <v>0</v>
      </c>
      <c r="K5" s="19">
        <f t="shared" si="3"/>
        <v>0</v>
      </c>
    </row>
    <row r="6" spans="1:11" ht="12.75">
      <c r="A6" s="4">
        <v>4</v>
      </c>
      <c r="B6" s="5">
        <v>6260</v>
      </c>
      <c r="C6" s="9" t="s">
        <v>111</v>
      </c>
      <c r="D6" s="5">
        <v>2080</v>
      </c>
      <c r="E6" s="25"/>
      <c r="F6" s="19">
        <f t="shared" si="0"/>
        <v>0</v>
      </c>
      <c r="G6" s="25"/>
      <c r="H6" s="19">
        <f t="shared" si="1"/>
        <v>0</v>
      </c>
      <c r="I6" s="25"/>
      <c r="J6" s="19">
        <f t="shared" si="2"/>
        <v>0</v>
      </c>
      <c r="K6" s="19">
        <f t="shared" si="3"/>
        <v>0</v>
      </c>
    </row>
    <row r="7" spans="1:11" ht="12.75">
      <c r="A7" s="4">
        <v>5</v>
      </c>
      <c r="B7" s="5">
        <v>6230</v>
      </c>
      <c r="C7" s="9" t="s">
        <v>112</v>
      </c>
      <c r="D7" s="5">
        <v>2080</v>
      </c>
      <c r="E7" s="25"/>
      <c r="F7" s="19">
        <f t="shared" si="0"/>
        <v>0</v>
      </c>
      <c r="G7" s="25"/>
      <c r="H7" s="19">
        <f t="shared" si="1"/>
        <v>0</v>
      </c>
      <c r="I7" s="25"/>
      <c r="J7" s="19">
        <f t="shared" si="2"/>
        <v>0</v>
      </c>
      <c r="K7" s="19">
        <f t="shared" si="3"/>
        <v>0</v>
      </c>
    </row>
    <row r="8" spans="1:11" ht="12.75">
      <c r="A8" s="4">
        <v>6</v>
      </c>
      <c r="B8" s="5">
        <v>6210</v>
      </c>
      <c r="C8" s="9" t="s">
        <v>113</v>
      </c>
      <c r="D8" s="5">
        <v>2080</v>
      </c>
      <c r="E8" s="25"/>
      <c r="F8" s="19">
        <f t="shared" si="0"/>
        <v>0</v>
      </c>
      <c r="G8" s="25"/>
      <c r="H8" s="19">
        <f t="shared" si="1"/>
        <v>0</v>
      </c>
      <c r="I8" s="25"/>
      <c r="J8" s="19">
        <f t="shared" si="2"/>
        <v>0</v>
      </c>
      <c r="K8" s="19">
        <f t="shared" si="3"/>
        <v>0</v>
      </c>
    </row>
    <row r="9" spans="1:11" ht="12.75">
      <c r="A9" s="4">
        <v>7</v>
      </c>
      <c r="B9" s="5">
        <v>6200</v>
      </c>
      <c r="C9" s="9" t="s">
        <v>93</v>
      </c>
      <c r="D9" s="5">
        <v>2080</v>
      </c>
      <c r="E9" s="25"/>
      <c r="F9" s="19">
        <f t="shared" si="0"/>
        <v>0</v>
      </c>
      <c r="G9" s="25"/>
      <c r="H9" s="19">
        <f t="shared" si="1"/>
        <v>0</v>
      </c>
      <c r="I9" s="25"/>
      <c r="J9" s="19">
        <f t="shared" si="2"/>
        <v>0</v>
      </c>
      <c r="K9" s="19">
        <f t="shared" si="3"/>
        <v>0</v>
      </c>
    </row>
    <row r="10" spans="1:11" ht="12.75">
      <c r="A10" s="4">
        <v>8</v>
      </c>
      <c r="B10" s="5">
        <v>6220</v>
      </c>
      <c r="C10" s="9" t="s">
        <v>114</v>
      </c>
      <c r="D10" s="5">
        <v>2080</v>
      </c>
      <c r="E10" s="25"/>
      <c r="F10" s="19">
        <f t="shared" si="0"/>
        <v>0</v>
      </c>
      <c r="G10" s="25"/>
      <c r="H10" s="19">
        <f t="shared" si="1"/>
        <v>0</v>
      </c>
      <c r="I10" s="25"/>
      <c r="J10" s="19">
        <f t="shared" si="2"/>
        <v>0</v>
      </c>
      <c r="K10" s="19">
        <f t="shared" si="3"/>
        <v>0</v>
      </c>
    </row>
    <row r="11" spans="1:11" ht="12.75">
      <c r="A11" s="4">
        <v>9</v>
      </c>
      <c r="B11" s="5">
        <v>6270</v>
      </c>
      <c r="C11" s="9" t="s">
        <v>115</v>
      </c>
      <c r="D11" s="5">
        <v>2080</v>
      </c>
      <c r="E11" s="25"/>
      <c r="F11" s="19">
        <f t="shared" si="0"/>
        <v>0</v>
      </c>
      <c r="G11" s="25"/>
      <c r="H11" s="19">
        <f t="shared" si="1"/>
        <v>0</v>
      </c>
      <c r="I11" s="25"/>
      <c r="J11" s="19">
        <f t="shared" si="2"/>
        <v>0</v>
      </c>
      <c r="K11" s="19">
        <f t="shared" si="3"/>
        <v>0</v>
      </c>
    </row>
    <row r="12" spans="1:11" ht="12.75">
      <c r="A12" s="4">
        <v>10</v>
      </c>
      <c r="B12" s="5">
        <v>6240</v>
      </c>
      <c r="C12" s="9" t="s">
        <v>48</v>
      </c>
      <c r="D12" s="5">
        <v>2080</v>
      </c>
      <c r="E12" s="25"/>
      <c r="F12" s="19">
        <f t="shared" si="0"/>
        <v>0</v>
      </c>
      <c r="G12" s="25"/>
      <c r="H12" s="19">
        <f t="shared" si="1"/>
        <v>0</v>
      </c>
      <c r="I12" s="25"/>
      <c r="J12" s="19">
        <f t="shared" si="2"/>
        <v>0</v>
      </c>
      <c r="K12" s="19">
        <f t="shared" si="3"/>
        <v>0</v>
      </c>
    </row>
    <row r="13" spans="1:11" ht="12.75">
      <c r="A13" s="4">
        <v>11</v>
      </c>
      <c r="B13" s="5">
        <v>6250</v>
      </c>
      <c r="C13" s="9" t="s">
        <v>116</v>
      </c>
      <c r="D13" s="5">
        <v>2080</v>
      </c>
      <c r="E13" s="25"/>
      <c r="F13" s="19">
        <f t="shared" si="0"/>
        <v>0</v>
      </c>
      <c r="G13" s="25"/>
      <c r="H13" s="19">
        <f t="shared" si="1"/>
        <v>0</v>
      </c>
      <c r="I13" s="25"/>
      <c r="J13" s="19">
        <f t="shared" si="2"/>
        <v>0</v>
      </c>
      <c r="K13" s="19">
        <f t="shared" si="3"/>
        <v>0</v>
      </c>
    </row>
    <row r="14" spans="1:11" ht="12.75">
      <c r="A14" s="4"/>
      <c r="B14" s="5"/>
      <c r="C14" s="9"/>
      <c r="D14" s="9"/>
      <c r="E14" s="17"/>
      <c r="F14" s="19"/>
      <c r="G14" s="17"/>
      <c r="H14" s="19"/>
      <c r="I14" s="17"/>
      <c r="J14" s="19"/>
      <c r="K14" s="19"/>
    </row>
    <row r="15" spans="1:11" ht="12.75">
      <c r="A15" s="4"/>
      <c r="B15" s="5"/>
      <c r="C15" s="9" t="s">
        <v>19</v>
      </c>
      <c r="D15" s="9"/>
      <c r="E15" s="17"/>
      <c r="F15" s="19"/>
      <c r="G15" s="17"/>
      <c r="H15" s="19"/>
      <c r="I15" s="17"/>
      <c r="J15" s="19"/>
      <c r="K15" s="19">
        <f>SUM(K3:K14)</f>
        <v>0</v>
      </c>
    </row>
    <row r="16" spans="1:11" ht="12.75">
      <c r="A16" s="4"/>
      <c r="B16" s="5"/>
      <c r="C16" s="9"/>
      <c r="D16" s="9"/>
      <c r="E16" s="17" t="s">
        <v>34</v>
      </c>
      <c r="F16" s="19"/>
      <c r="G16" s="17" t="s">
        <v>34</v>
      </c>
      <c r="H16" s="19"/>
      <c r="I16" s="17" t="s">
        <v>34</v>
      </c>
      <c r="J16" s="19"/>
      <c r="K16" s="19"/>
    </row>
    <row r="17" spans="1:11" ht="12.75">
      <c r="A17" s="4">
        <v>12</v>
      </c>
      <c r="B17" s="5"/>
      <c r="C17" s="9" t="s">
        <v>20</v>
      </c>
      <c r="D17" s="11">
        <v>50000</v>
      </c>
      <c r="E17" s="33"/>
      <c r="F17" s="19">
        <f>(E17*D17)+D17</f>
        <v>50000</v>
      </c>
      <c r="G17" s="33"/>
      <c r="H17" s="19">
        <f>(G17*D17)+D17</f>
        <v>50000</v>
      </c>
      <c r="I17" s="33"/>
      <c r="J17" s="19">
        <f>(I17*D17)+D17</f>
        <v>50000</v>
      </c>
      <c r="K17" s="19">
        <f>J17+H17+F17</f>
        <v>150000</v>
      </c>
    </row>
    <row r="18" spans="1:11" ht="12.75">
      <c r="A18" s="4">
        <v>13</v>
      </c>
      <c r="B18" s="5"/>
      <c r="C18" s="9" t="s">
        <v>21</v>
      </c>
      <c r="D18" s="11">
        <v>500000</v>
      </c>
      <c r="E18" s="33"/>
      <c r="F18" s="19">
        <f>(E18*D18)+D18</f>
        <v>500000</v>
      </c>
      <c r="G18" s="33"/>
      <c r="H18" s="19">
        <f>(G18*D18)+D18</f>
        <v>500000</v>
      </c>
      <c r="I18" s="33"/>
      <c r="J18" s="19">
        <f>(I18*D18)+D18</f>
        <v>500000</v>
      </c>
      <c r="K18" s="19">
        <f>J18+H18+F18</f>
        <v>1500000</v>
      </c>
    </row>
    <row r="19" spans="1:11" ht="12.75">
      <c r="A19" s="4"/>
      <c r="B19" s="5"/>
      <c r="C19" s="9"/>
      <c r="D19" s="9"/>
      <c r="E19" s="17"/>
      <c r="F19" s="19"/>
      <c r="G19" s="17"/>
      <c r="H19" s="19"/>
      <c r="I19" s="17"/>
      <c r="J19" s="19"/>
      <c r="K19" s="19"/>
    </row>
    <row r="20" spans="1:11" ht="12.75">
      <c r="A20" s="4"/>
      <c r="B20" s="5"/>
      <c r="C20" s="9" t="s">
        <v>22</v>
      </c>
      <c r="D20" s="9"/>
      <c r="E20" s="17"/>
      <c r="F20" s="19"/>
      <c r="G20" s="17"/>
      <c r="H20" s="19"/>
      <c r="I20" s="17"/>
      <c r="J20" s="19"/>
      <c r="K20" s="19">
        <f>SUM(K17:K19)</f>
        <v>1650000</v>
      </c>
    </row>
    <row r="21" spans="1:11" ht="12.75">
      <c r="A21" s="4"/>
      <c r="B21" s="5"/>
      <c r="C21" s="9"/>
      <c r="D21" s="9"/>
      <c r="E21" s="17"/>
      <c r="F21" s="19"/>
      <c r="G21" s="17"/>
      <c r="H21" s="19"/>
      <c r="I21" s="17"/>
      <c r="J21" s="19"/>
      <c r="K21" s="19"/>
    </row>
    <row r="22" spans="1:11" ht="25.5">
      <c r="A22" s="4"/>
      <c r="B22" s="5"/>
      <c r="C22" s="9" t="s">
        <v>23</v>
      </c>
      <c r="D22" s="9"/>
      <c r="E22" s="17"/>
      <c r="F22" s="19"/>
      <c r="G22" s="17"/>
      <c r="H22" s="19"/>
      <c r="I22" s="17"/>
      <c r="J22" s="19"/>
      <c r="K22" s="19">
        <f>K15+K20</f>
        <v>1650000</v>
      </c>
    </row>
    <row r="23" spans="1:11" ht="12.75">
      <c r="A23" s="4"/>
      <c r="B23" s="5"/>
      <c r="C23" s="9" t="s">
        <v>54</v>
      </c>
      <c r="D23" s="9"/>
      <c r="E23" s="29"/>
      <c r="F23" s="19"/>
      <c r="G23" s="17"/>
      <c r="H23" s="19"/>
      <c r="I23" s="17"/>
      <c r="J23" s="19"/>
      <c r="K23" s="19"/>
    </row>
    <row r="24" spans="1:2" ht="12.75">
      <c r="A24" s="12" t="s">
        <v>41</v>
      </c>
      <c r="B24" s="12"/>
    </row>
    <row r="25" spans="1:2" ht="12.75">
      <c r="A25" s="12" t="s">
        <v>39</v>
      </c>
      <c r="B25" s="12"/>
    </row>
    <row r="26" spans="1:2" ht="12.75">
      <c r="A26" s="12" t="s">
        <v>40</v>
      </c>
      <c r="B26" s="12"/>
    </row>
    <row r="27" ht="12.75">
      <c r="A27" s="30" t="s">
        <v>55</v>
      </c>
    </row>
  </sheetData>
  <sheetProtection password="CD9E" sheet="1" objects="1" scenarios="1"/>
  <printOptions horizontalCentered="1"/>
  <pageMargins left="0.75" right="0.75" top="0.75" bottom="0.5" header="0.25" footer="0.25"/>
  <pageSetup fitToHeight="1" fitToWidth="1" horizontalDpi="300" verticalDpi="300" orientation="landscape" r:id="rId1"/>
  <headerFooter alignWithMargins="0">
    <oddHeader>&amp;CFA6 - 516110 - Internet Publishing and Broadcasting
Base Period - Contract Years 1, 2 and 3</oddHeader>
    <oddFooter>&amp;CPage B-19 - FA6 - NAICS 516110 - Base Period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.57421875" style="0" hidden="1" customWidth="1"/>
    <col min="3" max="3" width="25.421875" style="0" customWidth="1"/>
    <col min="4" max="4" width="8.7109375" style="0" customWidth="1"/>
    <col min="5" max="8" width="11.7109375" style="34" customWidth="1"/>
    <col min="9" max="9" width="13.7109375" style="34" customWidth="1"/>
  </cols>
  <sheetData>
    <row r="1" spans="1:9" ht="25.5">
      <c r="A1" s="1" t="s">
        <v>0</v>
      </c>
      <c r="B1" s="27" t="s">
        <v>53</v>
      </c>
      <c r="C1" s="2" t="s">
        <v>1</v>
      </c>
      <c r="D1" s="27" t="s">
        <v>30</v>
      </c>
      <c r="E1" s="31" t="s">
        <v>35</v>
      </c>
      <c r="F1" s="21" t="s">
        <v>24</v>
      </c>
      <c r="G1" s="31" t="s">
        <v>36</v>
      </c>
      <c r="H1" s="21" t="s">
        <v>25</v>
      </c>
      <c r="I1" s="21" t="s">
        <v>26</v>
      </c>
    </row>
    <row r="2" spans="1:9" ht="12.75">
      <c r="A2" s="4"/>
      <c r="B2" s="5"/>
      <c r="C2" s="5"/>
      <c r="D2" s="6" t="s">
        <v>6</v>
      </c>
      <c r="E2" s="32" t="s">
        <v>7</v>
      </c>
      <c r="F2" s="22" t="s">
        <v>8</v>
      </c>
      <c r="G2" s="32" t="s">
        <v>9</v>
      </c>
      <c r="H2" s="22" t="s">
        <v>10</v>
      </c>
      <c r="I2" s="24"/>
    </row>
    <row r="3" spans="1:9" ht="12.75">
      <c r="A3" s="4">
        <v>1</v>
      </c>
      <c r="B3" s="5">
        <v>9020</v>
      </c>
      <c r="C3" s="9" t="s">
        <v>13</v>
      </c>
      <c r="D3" s="5">
        <v>2080</v>
      </c>
      <c r="E3" s="25"/>
      <c r="F3" s="19">
        <f aca="true" t="shared" si="0" ref="F3:F13">E3*D3</f>
        <v>0</v>
      </c>
      <c r="G3" s="25"/>
      <c r="H3" s="19">
        <f aca="true" t="shared" si="1" ref="H3:H13">G3*D3</f>
        <v>0</v>
      </c>
      <c r="I3" s="19">
        <f aca="true" t="shared" si="2" ref="I3:I13">H3+F3</f>
        <v>0</v>
      </c>
    </row>
    <row r="4" spans="1:9" ht="25.5">
      <c r="A4" s="4">
        <v>2</v>
      </c>
      <c r="B4" s="5">
        <v>8810</v>
      </c>
      <c r="C4" s="9" t="s">
        <v>109</v>
      </c>
      <c r="D4" s="5">
        <v>2080</v>
      </c>
      <c r="E4" s="25"/>
      <c r="F4" s="19">
        <f t="shared" si="0"/>
        <v>0</v>
      </c>
      <c r="G4" s="25"/>
      <c r="H4" s="19">
        <f t="shared" si="1"/>
        <v>0</v>
      </c>
      <c r="I4" s="19">
        <f t="shared" si="2"/>
        <v>0</v>
      </c>
    </row>
    <row r="5" spans="1:9" ht="25.5">
      <c r="A5" s="4">
        <v>3</v>
      </c>
      <c r="B5" s="5">
        <v>8820</v>
      </c>
      <c r="C5" s="9" t="s">
        <v>110</v>
      </c>
      <c r="D5" s="5">
        <v>2080</v>
      </c>
      <c r="E5" s="25"/>
      <c r="F5" s="19">
        <f t="shared" si="0"/>
        <v>0</v>
      </c>
      <c r="G5" s="25"/>
      <c r="H5" s="19">
        <f t="shared" si="1"/>
        <v>0</v>
      </c>
      <c r="I5" s="19">
        <f t="shared" si="2"/>
        <v>0</v>
      </c>
    </row>
    <row r="6" spans="1:9" ht="12.75">
      <c r="A6" s="4">
        <v>4</v>
      </c>
      <c r="B6" s="5">
        <v>6260</v>
      </c>
      <c r="C6" s="9" t="s">
        <v>111</v>
      </c>
      <c r="D6" s="5">
        <v>2080</v>
      </c>
      <c r="E6" s="25"/>
      <c r="F6" s="19">
        <f t="shared" si="0"/>
        <v>0</v>
      </c>
      <c r="G6" s="25"/>
      <c r="H6" s="19">
        <f t="shared" si="1"/>
        <v>0</v>
      </c>
      <c r="I6" s="19">
        <f t="shared" si="2"/>
        <v>0</v>
      </c>
    </row>
    <row r="7" spans="1:9" ht="12.75">
      <c r="A7" s="4">
        <v>5</v>
      </c>
      <c r="B7" s="5">
        <v>6230</v>
      </c>
      <c r="C7" s="9" t="s">
        <v>112</v>
      </c>
      <c r="D7" s="5">
        <v>2080</v>
      </c>
      <c r="E7" s="25"/>
      <c r="F7" s="19">
        <f t="shared" si="0"/>
        <v>0</v>
      </c>
      <c r="G7" s="25"/>
      <c r="H7" s="19">
        <f t="shared" si="1"/>
        <v>0</v>
      </c>
      <c r="I7" s="19">
        <f t="shared" si="2"/>
        <v>0</v>
      </c>
    </row>
    <row r="8" spans="1:9" ht="12.75">
      <c r="A8" s="4">
        <v>6</v>
      </c>
      <c r="B8" s="5">
        <v>6210</v>
      </c>
      <c r="C8" s="9" t="s">
        <v>113</v>
      </c>
      <c r="D8" s="5">
        <v>2080</v>
      </c>
      <c r="E8" s="25"/>
      <c r="F8" s="19">
        <f t="shared" si="0"/>
        <v>0</v>
      </c>
      <c r="G8" s="25"/>
      <c r="H8" s="19">
        <f t="shared" si="1"/>
        <v>0</v>
      </c>
      <c r="I8" s="19">
        <f t="shared" si="2"/>
        <v>0</v>
      </c>
    </row>
    <row r="9" spans="1:9" ht="12.75">
      <c r="A9" s="4">
        <v>7</v>
      </c>
      <c r="B9" s="5">
        <v>6200</v>
      </c>
      <c r="C9" s="9" t="s">
        <v>93</v>
      </c>
      <c r="D9" s="5">
        <v>2080</v>
      </c>
      <c r="E9" s="25"/>
      <c r="F9" s="19">
        <f t="shared" si="0"/>
        <v>0</v>
      </c>
      <c r="G9" s="25"/>
      <c r="H9" s="19">
        <f t="shared" si="1"/>
        <v>0</v>
      </c>
      <c r="I9" s="19">
        <f t="shared" si="2"/>
        <v>0</v>
      </c>
    </row>
    <row r="10" spans="1:9" ht="12.75">
      <c r="A10" s="4">
        <v>8</v>
      </c>
      <c r="B10" s="5">
        <v>6220</v>
      </c>
      <c r="C10" s="9" t="s">
        <v>114</v>
      </c>
      <c r="D10" s="5">
        <v>2080</v>
      </c>
      <c r="E10" s="25"/>
      <c r="F10" s="19">
        <f t="shared" si="0"/>
        <v>0</v>
      </c>
      <c r="G10" s="25"/>
      <c r="H10" s="19">
        <f t="shared" si="1"/>
        <v>0</v>
      </c>
      <c r="I10" s="19">
        <f t="shared" si="2"/>
        <v>0</v>
      </c>
    </row>
    <row r="11" spans="1:9" ht="12.75">
      <c r="A11" s="4">
        <v>9</v>
      </c>
      <c r="B11" s="5">
        <v>6270</v>
      </c>
      <c r="C11" s="9" t="s">
        <v>115</v>
      </c>
      <c r="D11" s="5">
        <v>2080</v>
      </c>
      <c r="E11" s="25"/>
      <c r="F11" s="19">
        <f t="shared" si="0"/>
        <v>0</v>
      </c>
      <c r="G11" s="25"/>
      <c r="H11" s="19">
        <f t="shared" si="1"/>
        <v>0</v>
      </c>
      <c r="I11" s="19">
        <f t="shared" si="2"/>
        <v>0</v>
      </c>
    </row>
    <row r="12" spans="1:9" ht="12.75">
      <c r="A12" s="4">
        <v>10</v>
      </c>
      <c r="B12" s="5">
        <v>6240</v>
      </c>
      <c r="C12" s="9" t="s">
        <v>48</v>
      </c>
      <c r="D12" s="5">
        <v>2080</v>
      </c>
      <c r="E12" s="25"/>
      <c r="F12" s="19">
        <f t="shared" si="0"/>
        <v>0</v>
      </c>
      <c r="G12" s="25"/>
      <c r="H12" s="19">
        <f t="shared" si="1"/>
        <v>0</v>
      </c>
      <c r="I12" s="19">
        <f t="shared" si="2"/>
        <v>0</v>
      </c>
    </row>
    <row r="13" spans="1:9" ht="12.75">
      <c r="A13" s="4">
        <v>11</v>
      </c>
      <c r="B13" s="5">
        <v>6250</v>
      </c>
      <c r="C13" s="9" t="s">
        <v>116</v>
      </c>
      <c r="D13" s="5">
        <v>2080</v>
      </c>
      <c r="E13" s="25"/>
      <c r="F13" s="19">
        <f t="shared" si="0"/>
        <v>0</v>
      </c>
      <c r="G13" s="25"/>
      <c r="H13" s="19">
        <f t="shared" si="1"/>
        <v>0</v>
      </c>
      <c r="I13" s="19">
        <f t="shared" si="2"/>
        <v>0</v>
      </c>
    </row>
    <row r="14" spans="1:9" ht="12.75">
      <c r="A14" s="4"/>
      <c r="B14" s="5"/>
      <c r="C14" s="9"/>
      <c r="D14" s="9"/>
      <c r="E14" s="17"/>
      <c r="F14" s="19"/>
      <c r="G14" s="17"/>
      <c r="H14" s="19"/>
      <c r="I14" s="19"/>
    </row>
    <row r="15" spans="1:9" ht="12.75">
      <c r="A15" s="4"/>
      <c r="B15" s="5"/>
      <c r="C15" s="9" t="s">
        <v>19</v>
      </c>
      <c r="D15" s="9"/>
      <c r="E15" s="17"/>
      <c r="F15" s="19"/>
      <c r="G15" s="17"/>
      <c r="H15" s="19"/>
      <c r="I15" s="19">
        <f>SUM(I3:I14)</f>
        <v>0</v>
      </c>
    </row>
    <row r="16" spans="1:9" ht="12.75">
      <c r="A16" s="4"/>
      <c r="B16" s="5"/>
      <c r="C16" s="9"/>
      <c r="D16" s="9"/>
      <c r="E16" s="17" t="s">
        <v>34</v>
      </c>
      <c r="F16" s="19"/>
      <c r="G16" s="17" t="s">
        <v>34</v>
      </c>
      <c r="H16" s="19"/>
      <c r="I16" s="19"/>
    </row>
    <row r="17" spans="1:9" ht="12.75">
      <c r="A17" s="4">
        <v>12</v>
      </c>
      <c r="B17" s="5"/>
      <c r="C17" s="9" t="s">
        <v>20</v>
      </c>
      <c r="D17" s="11">
        <v>50000</v>
      </c>
      <c r="E17" s="33"/>
      <c r="F17" s="19">
        <f>(E17*D17)+D17</f>
        <v>50000</v>
      </c>
      <c r="G17" s="33"/>
      <c r="H17" s="19">
        <f>(G17*D17)+D17</f>
        <v>50000</v>
      </c>
      <c r="I17" s="19">
        <f>H17+F17</f>
        <v>100000</v>
      </c>
    </row>
    <row r="18" spans="1:9" ht="12.75">
      <c r="A18" s="4">
        <v>13</v>
      </c>
      <c r="B18" s="5"/>
      <c r="C18" s="9" t="s">
        <v>21</v>
      </c>
      <c r="D18" s="11">
        <v>500000</v>
      </c>
      <c r="E18" s="33"/>
      <c r="F18" s="19">
        <f>(E18*D18)+D18</f>
        <v>500000</v>
      </c>
      <c r="G18" s="33"/>
      <c r="H18" s="19">
        <f>(G18*D18)+D18</f>
        <v>500000</v>
      </c>
      <c r="I18" s="19">
        <f>H18+F18</f>
        <v>1000000</v>
      </c>
    </row>
    <row r="19" spans="1:9" ht="12.75">
      <c r="A19" s="4"/>
      <c r="B19" s="5"/>
      <c r="C19" s="9"/>
      <c r="D19" s="9"/>
      <c r="E19" s="17"/>
      <c r="F19" s="19"/>
      <c r="G19" s="17"/>
      <c r="H19" s="19"/>
      <c r="I19" s="19"/>
    </row>
    <row r="20" spans="1:9" ht="12.75">
      <c r="A20" s="4"/>
      <c r="B20" s="5"/>
      <c r="C20" s="9" t="s">
        <v>22</v>
      </c>
      <c r="D20" s="9"/>
      <c r="E20" s="17"/>
      <c r="F20" s="19"/>
      <c r="G20" s="17"/>
      <c r="H20" s="19"/>
      <c r="I20" s="19">
        <f>SUM(I17:I19)</f>
        <v>1100000</v>
      </c>
    </row>
    <row r="21" spans="1:9" ht="12.75">
      <c r="A21" s="4"/>
      <c r="B21" s="5"/>
      <c r="C21" s="9"/>
      <c r="D21" s="9"/>
      <c r="E21" s="17"/>
      <c r="F21" s="19"/>
      <c r="G21" s="17"/>
      <c r="H21" s="19"/>
      <c r="I21" s="19"/>
    </row>
    <row r="22" spans="1:9" ht="25.5">
      <c r="A22" s="4"/>
      <c r="B22" s="5"/>
      <c r="C22" s="9" t="s">
        <v>23</v>
      </c>
      <c r="D22" s="9"/>
      <c r="E22" s="17"/>
      <c r="F22" s="19"/>
      <c r="G22" s="17"/>
      <c r="H22" s="19"/>
      <c r="I22" s="19">
        <f>I15+I20</f>
        <v>1100000</v>
      </c>
    </row>
    <row r="23" spans="1:9" ht="12.75">
      <c r="A23" s="4"/>
      <c r="B23" s="5"/>
      <c r="C23" s="9" t="s">
        <v>54</v>
      </c>
      <c r="D23" s="9"/>
      <c r="E23" s="29"/>
      <c r="F23" s="19"/>
      <c r="G23" s="17"/>
      <c r="H23" s="19"/>
      <c r="I23" s="19"/>
    </row>
    <row r="24" spans="1:2" ht="12.75">
      <c r="A24" s="12" t="s">
        <v>41</v>
      </c>
      <c r="B24" s="12"/>
    </row>
    <row r="25" spans="1:2" ht="12.75">
      <c r="A25" s="12" t="s">
        <v>39</v>
      </c>
      <c r="B25" s="12"/>
    </row>
    <row r="26" spans="1:2" ht="12.75">
      <c r="A26" s="12" t="s">
        <v>40</v>
      </c>
      <c r="B26" s="12"/>
    </row>
    <row r="27" ht="12.75">
      <c r="A27" s="30" t="s">
        <v>55</v>
      </c>
    </row>
  </sheetData>
  <sheetProtection password="CD9E" sheet="1" objects="1" scenarios="1"/>
  <printOptions horizontalCentered="1"/>
  <pageMargins left="0.75" right="0.75" top="0.75" bottom="0.5" header="0.25" footer="0.25"/>
  <pageSetup fitToHeight="1" fitToWidth="1" horizontalDpi="300" verticalDpi="300" orientation="landscape" r:id="rId1"/>
  <headerFooter alignWithMargins="0">
    <oddHeader>&amp;CFA6 - 516110 - Internet Publishing and Broadcasting
Option Period 1 - Contract Years 4 and 5</oddHeader>
    <oddFooter>&amp;CPage B-20 - FA6 - NAICS 516110 - Option Period 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.57421875" style="0" hidden="1" customWidth="1"/>
    <col min="3" max="3" width="25.421875" style="0" customWidth="1"/>
    <col min="4" max="4" width="8.7109375" style="0" customWidth="1"/>
    <col min="5" max="8" width="11.7109375" style="34" customWidth="1"/>
    <col min="9" max="9" width="13.7109375" style="34" customWidth="1"/>
  </cols>
  <sheetData>
    <row r="1" spans="1:9" ht="25.5">
      <c r="A1" s="1" t="s">
        <v>0</v>
      </c>
      <c r="B1" s="27" t="s">
        <v>53</v>
      </c>
      <c r="C1" s="2" t="s">
        <v>1</v>
      </c>
      <c r="D1" s="27" t="s">
        <v>30</v>
      </c>
      <c r="E1" s="31" t="s">
        <v>37</v>
      </c>
      <c r="F1" s="21" t="s">
        <v>27</v>
      </c>
      <c r="G1" s="31" t="s">
        <v>38</v>
      </c>
      <c r="H1" s="21" t="s">
        <v>28</v>
      </c>
      <c r="I1" s="21" t="s">
        <v>29</v>
      </c>
    </row>
    <row r="2" spans="1:9" ht="12.75">
      <c r="A2" s="4"/>
      <c r="B2" s="5"/>
      <c r="C2" s="5"/>
      <c r="D2" s="6" t="s">
        <v>6</v>
      </c>
      <c r="E2" s="32" t="s">
        <v>7</v>
      </c>
      <c r="F2" s="22" t="s">
        <v>8</v>
      </c>
      <c r="G2" s="32" t="s">
        <v>9</v>
      </c>
      <c r="H2" s="22" t="s">
        <v>10</v>
      </c>
      <c r="I2" s="24"/>
    </row>
    <row r="3" spans="1:9" ht="12.75">
      <c r="A3" s="4">
        <v>1</v>
      </c>
      <c r="B3" s="5">
        <v>9020</v>
      </c>
      <c r="C3" s="9" t="s">
        <v>13</v>
      </c>
      <c r="D3" s="5">
        <v>2080</v>
      </c>
      <c r="E3" s="25"/>
      <c r="F3" s="19">
        <f aca="true" t="shared" si="0" ref="F3:F13">E3*D3</f>
        <v>0</v>
      </c>
      <c r="G3" s="25"/>
      <c r="H3" s="19">
        <f aca="true" t="shared" si="1" ref="H3:H13">G3*D3</f>
        <v>0</v>
      </c>
      <c r="I3" s="19">
        <f aca="true" t="shared" si="2" ref="I3:I13">H3+F3</f>
        <v>0</v>
      </c>
    </row>
    <row r="4" spans="1:9" ht="25.5">
      <c r="A4" s="4">
        <v>2</v>
      </c>
      <c r="B4" s="5">
        <v>8810</v>
      </c>
      <c r="C4" s="9" t="s">
        <v>109</v>
      </c>
      <c r="D4" s="5">
        <v>2080</v>
      </c>
      <c r="E4" s="25"/>
      <c r="F4" s="19">
        <f t="shared" si="0"/>
        <v>0</v>
      </c>
      <c r="G4" s="25"/>
      <c r="H4" s="19">
        <f t="shared" si="1"/>
        <v>0</v>
      </c>
      <c r="I4" s="19">
        <f t="shared" si="2"/>
        <v>0</v>
      </c>
    </row>
    <row r="5" spans="1:9" ht="25.5">
      <c r="A5" s="4">
        <v>3</v>
      </c>
      <c r="B5" s="5">
        <v>8820</v>
      </c>
      <c r="C5" s="9" t="s">
        <v>110</v>
      </c>
      <c r="D5" s="5">
        <v>2080</v>
      </c>
      <c r="E5" s="25"/>
      <c r="F5" s="19">
        <f t="shared" si="0"/>
        <v>0</v>
      </c>
      <c r="G5" s="25"/>
      <c r="H5" s="19">
        <f t="shared" si="1"/>
        <v>0</v>
      </c>
      <c r="I5" s="19">
        <f t="shared" si="2"/>
        <v>0</v>
      </c>
    </row>
    <row r="6" spans="1:9" ht="12.75">
      <c r="A6" s="4">
        <v>4</v>
      </c>
      <c r="B6" s="5">
        <v>6260</v>
      </c>
      <c r="C6" s="9" t="s">
        <v>111</v>
      </c>
      <c r="D6" s="5">
        <v>2080</v>
      </c>
      <c r="E6" s="25"/>
      <c r="F6" s="19">
        <f t="shared" si="0"/>
        <v>0</v>
      </c>
      <c r="G6" s="25"/>
      <c r="H6" s="19">
        <f t="shared" si="1"/>
        <v>0</v>
      </c>
      <c r="I6" s="19">
        <f t="shared" si="2"/>
        <v>0</v>
      </c>
    </row>
    <row r="7" spans="1:9" ht="12.75">
      <c r="A7" s="4">
        <v>5</v>
      </c>
      <c r="B7" s="5">
        <v>6230</v>
      </c>
      <c r="C7" s="9" t="s">
        <v>112</v>
      </c>
      <c r="D7" s="5">
        <v>2080</v>
      </c>
      <c r="E7" s="25"/>
      <c r="F7" s="19">
        <f t="shared" si="0"/>
        <v>0</v>
      </c>
      <c r="G7" s="25"/>
      <c r="H7" s="19">
        <f t="shared" si="1"/>
        <v>0</v>
      </c>
      <c r="I7" s="19">
        <f t="shared" si="2"/>
        <v>0</v>
      </c>
    </row>
    <row r="8" spans="1:9" ht="12.75">
      <c r="A8" s="4">
        <v>6</v>
      </c>
      <c r="B8" s="5">
        <v>6210</v>
      </c>
      <c r="C8" s="9" t="s">
        <v>113</v>
      </c>
      <c r="D8" s="5">
        <v>2080</v>
      </c>
      <c r="E8" s="25"/>
      <c r="F8" s="19">
        <f t="shared" si="0"/>
        <v>0</v>
      </c>
      <c r="G8" s="25"/>
      <c r="H8" s="19">
        <f t="shared" si="1"/>
        <v>0</v>
      </c>
      <c r="I8" s="19">
        <f t="shared" si="2"/>
        <v>0</v>
      </c>
    </row>
    <row r="9" spans="1:9" ht="12.75">
      <c r="A9" s="4">
        <v>7</v>
      </c>
      <c r="B9" s="5">
        <v>6200</v>
      </c>
      <c r="C9" s="9" t="s">
        <v>93</v>
      </c>
      <c r="D9" s="5">
        <v>2080</v>
      </c>
      <c r="E9" s="25"/>
      <c r="F9" s="19">
        <f t="shared" si="0"/>
        <v>0</v>
      </c>
      <c r="G9" s="25"/>
      <c r="H9" s="19">
        <f t="shared" si="1"/>
        <v>0</v>
      </c>
      <c r="I9" s="19">
        <f t="shared" si="2"/>
        <v>0</v>
      </c>
    </row>
    <row r="10" spans="1:9" ht="12.75">
      <c r="A10" s="4">
        <v>8</v>
      </c>
      <c r="B10" s="5">
        <v>6220</v>
      </c>
      <c r="C10" s="9" t="s">
        <v>114</v>
      </c>
      <c r="D10" s="5">
        <v>2080</v>
      </c>
      <c r="E10" s="25"/>
      <c r="F10" s="19">
        <f t="shared" si="0"/>
        <v>0</v>
      </c>
      <c r="G10" s="25"/>
      <c r="H10" s="19">
        <f t="shared" si="1"/>
        <v>0</v>
      </c>
      <c r="I10" s="19">
        <f t="shared" si="2"/>
        <v>0</v>
      </c>
    </row>
    <row r="11" spans="1:9" ht="12.75">
      <c r="A11" s="4">
        <v>9</v>
      </c>
      <c r="B11" s="5">
        <v>6270</v>
      </c>
      <c r="C11" s="9" t="s">
        <v>115</v>
      </c>
      <c r="D11" s="5">
        <v>2080</v>
      </c>
      <c r="E11" s="25"/>
      <c r="F11" s="19">
        <f t="shared" si="0"/>
        <v>0</v>
      </c>
      <c r="G11" s="25"/>
      <c r="H11" s="19">
        <f t="shared" si="1"/>
        <v>0</v>
      </c>
      <c r="I11" s="19">
        <f t="shared" si="2"/>
        <v>0</v>
      </c>
    </row>
    <row r="12" spans="1:9" ht="12.75">
      <c r="A12" s="4">
        <v>10</v>
      </c>
      <c r="B12" s="5">
        <v>6240</v>
      </c>
      <c r="C12" s="9" t="s">
        <v>48</v>
      </c>
      <c r="D12" s="5">
        <v>2080</v>
      </c>
      <c r="E12" s="25"/>
      <c r="F12" s="19">
        <f t="shared" si="0"/>
        <v>0</v>
      </c>
      <c r="G12" s="25"/>
      <c r="H12" s="19">
        <f t="shared" si="1"/>
        <v>0</v>
      </c>
      <c r="I12" s="19">
        <f t="shared" si="2"/>
        <v>0</v>
      </c>
    </row>
    <row r="13" spans="1:9" ht="12.75">
      <c r="A13" s="4">
        <v>11</v>
      </c>
      <c r="B13" s="5">
        <v>6250</v>
      </c>
      <c r="C13" s="9" t="s">
        <v>116</v>
      </c>
      <c r="D13" s="5">
        <v>2080</v>
      </c>
      <c r="E13" s="25"/>
      <c r="F13" s="19">
        <f t="shared" si="0"/>
        <v>0</v>
      </c>
      <c r="G13" s="25"/>
      <c r="H13" s="19">
        <f t="shared" si="1"/>
        <v>0</v>
      </c>
      <c r="I13" s="19">
        <f t="shared" si="2"/>
        <v>0</v>
      </c>
    </row>
    <row r="14" spans="1:9" ht="12.75">
      <c r="A14" s="4"/>
      <c r="B14" s="5"/>
      <c r="C14" s="9"/>
      <c r="D14" s="9"/>
      <c r="E14" s="17"/>
      <c r="F14" s="19"/>
      <c r="G14" s="17"/>
      <c r="H14" s="19"/>
      <c r="I14" s="19"/>
    </row>
    <row r="15" spans="1:9" ht="12.75">
      <c r="A15" s="4"/>
      <c r="B15" s="5"/>
      <c r="C15" s="9" t="s">
        <v>19</v>
      </c>
      <c r="D15" s="9"/>
      <c r="E15" s="17"/>
      <c r="F15" s="19"/>
      <c r="G15" s="17"/>
      <c r="H15" s="19"/>
      <c r="I15" s="19">
        <f>SUM(I3:I14)</f>
        <v>0</v>
      </c>
    </row>
    <row r="16" spans="1:9" ht="12.75">
      <c r="A16" s="4"/>
      <c r="B16" s="5"/>
      <c r="C16" s="9"/>
      <c r="D16" s="9"/>
      <c r="E16" s="17" t="s">
        <v>34</v>
      </c>
      <c r="F16" s="19"/>
      <c r="G16" s="17" t="s">
        <v>34</v>
      </c>
      <c r="H16" s="19"/>
      <c r="I16" s="19"/>
    </row>
    <row r="17" spans="1:9" ht="12.75">
      <c r="A17" s="4">
        <v>12</v>
      </c>
      <c r="B17" s="5"/>
      <c r="C17" s="9" t="s">
        <v>20</v>
      </c>
      <c r="D17" s="11">
        <v>50000</v>
      </c>
      <c r="E17" s="33"/>
      <c r="F17" s="19">
        <f>(E17*D17)+D17</f>
        <v>50000</v>
      </c>
      <c r="G17" s="33"/>
      <c r="H17" s="19">
        <f>(G17*D17)+D17</f>
        <v>50000</v>
      </c>
      <c r="I17" s="19">
        <f>H17+F17</f>
        <v>100000</v>
      </c>
    </row>
    <row r="18" spans="1:9" ht="12.75">
      <c r="A18" s="4">
        <v>13</v>
      </c>
      <c r="B18" s="5"/>
      <c r="C18" s="9" t="s">
        <v>21</v>
      </c>
      <c r="D18" s="11">
        <v>500000</v>
      </c>
      <c r="E18" s="33"/>
      <c r="F18" s="19">
        <f>(E18*D18)+D18</f>
        <v>500000</v>
      </c>
      <c r="G18" s="33"/>
      <c r="H18" s="19">
        <f>(G18*D18)+D18</f>
        <v>500000</v>
      </c>
      <c r="I18" s="19">
        <f>H18+F18</f>
        <v>1000000</v>
      </c>
    </row>
    <row r="19" spans="1:9" ht="12.75">
      <c r="A19" s="4"/>
      <c r="B19" s="5"/>
      <c r="C19" s="9"/>
      <c r="D19" s="9"/>
      <c r="E19" s="17"/>
      <c r="F19" s="19"/>
      <c r="G19" s="17"/>
      <c r="H19" s="19"/>
      <c r="I19" s="19"/>
    </row>
    <row r="20" spans="1:9" ht="12.75">
      <c r="A20" s="4"/>
      <c r="B20" s="5"/>
      <c r="C20" s="9" t="s">
        <v>22</v>
      </c>
      <c r="D20" s="9"/>
      <c r="E20" s="17"/>
      <c r="F20" s="19"/>
      <c r="G20" s="17"/>
      <c r="H20" s="19"/>
      <c r="I20" s="19">
        <f>SUM(I17:I19)</f>
        <v>1100000</v>
      </c>
    </row>
    <row r="21" spans="1:9" ht="12.75">
      <c r="A21" s="4"/>
      <c r="B21" s="5"/>
      <c r="C21" s="9"/>
      <c r="D21" s="9"/>
      <c r="E21" s="17"/>
      <c r="F21" s="19"/>
      <c r="G21" s="17"/>
      <c r="H21" s="19"/>
      <c r="I21" s="19"/>
    </row>
    <row r="22" spans="1:9" ht="25.5">
      <c r="A22" s="4"/>
      <c r="B22" s="5"/>
      <c r="C22" s="9" t="s">
        <v>23</v>
      </c>
      <c r="D22" s="9"/>
      <c r="E22" s="17"/>
      <c r="F22" s="19"/>
      <c r="G22" s="17"/>
      <c r="H22" s="19"/>
      <c r="I22" s="19">
        <f>I15+I20</f>
        <v>1100000</v>
      </c>
    </row>
    <row r="23" spans="1:9" ht="12.75">
      <c r="A23" s="4"/>
      <c r="B23" s="5"/>
      <c r="C23" s="9" t="s">
        <v>54</v>
      </c>
      <c r="D23" s="9"/>
      <c r="E23" s="29"/>
      <c r="F23" s="19"/>
      <c r="G23" s="17"/>
      <c r="H23" s="19"/>
      <c r="I23" s="19"/>
    </row>
    <row r="24" spans="1:2" ht="12.75">
      <c r="A24" s="12" t="s">
        <v>41</v>
      </c>
      <c r="B24" s="12"/>
    </row>
    <row r="25" spans="1:2" ht="12.75">
      <c r="A25" s="12" t="s">
        <v>39</v>
      </c>
      <c r="B25" s="12"/>
    </row>
    <row r="26" spans="1:2" ht="12.75">
      <c r="A26" s="12" t="s">
        <v>40</v>
      </c>
      <c r="B26" s="12"/>
    </row>
    <row r="27" ht="12.75">
      <c r="A27" s="30" t="s">
        <v>55</v>
      </c>
    </row>
  </sheetData>
  <sheetProtection password="CD9E" sheet="1" objects="1" scenarios="1"/>
  <printOptions horizontalCentered="1"/>
  <pageMargins left="0.75" right="0.75" top="0.75" bottom="0.5" header="0.25" footer="0.25"/>
  <pageSetup fitToHeight="1" fitToWidth="1" horizontalDpi="300" verticalDpi="300" orientation="landscape" r:id="rId1"/>
  <headerFooter alignWithMargins="0">
    <oddHeader>&amp;CFA6 - 516110 - Internet Publishing and Broadcasting
Option Period 2 - Contract Years 6 and 7</oddHeader>
    <oddFooter>&amp;CPage B-21 - FA6 - NAICS 516110 - Option Period 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.57421875" style="0" hidden="1" customWidth="1"/>
    <col min="3" max="3" width="25.421875" style="0" customWidth="1"/>
    <col min="4" max="4" width="8.7109375" style="0" customWidth="1"/>
    <col min="5" max="10" width="11.7109375" style="34" customWidth="1"/>
    <col min="11" max="11" width="13.7109375" style="34" customWidth="1"/>
  </cols>
  <sheetData>
    <row r="1" spans="1:11" ht="25.5">
      <c r="A1" s="1" t="s">
        <v>0</v>
      </c>
      <c r="B1" s="27" t="s">
        <v>53</v>
      </c>
      <c r="C1" s="2" t="s">
        <v>1</v>
      </c>
      <c r="D1" s="27" t="s">
        <v>30</v>
      </c>
      <c r="E1" s="31" t="s">
        <v>31</v>
      </c>
      <c r="F1" s="21" t="s">
        <v>2</v>
      </c>
      <c r="G1" s="31" t="s">
        <v>32</v>
      </c>
      <c r="H1" s="21" t="s">
        <v>3</v>
      </c>
      <c r="I1" s="31" t="s">
        <v>33</v>
      </c>
      <c r="J1" s="21" t="s">
        <v>4</v>
      </c>
      <c r="K1" s="21" t="s">
        <v>5</v>
      </c>
    </row>
    <row r="2" spans="1:11" ht="12.75">
      <c r="A2" s="4"/>
      <c r="B2" s="5"/>
      <c r="C2" s="5"/>
      <c r="D2" s="6" t="s">
        <v>6</v>
      </c>
      <c r="E2" s="32" t="s">
        <v>7</v>
      </c>
      <c r="F2" s="22" t="s">
        <v>8</v>
      </c>
      <c r="G2" s="32" t="s">
        <v>9</v>
      </c>
      <c r="H2" s="22" t="s">
        <v>10</v>
      </c>
      <c r="I2" s="32" t="s">
        <v>11</v>
      </c>
      <c r="J2" s="22" t="s">
        <v>12</v>
      </c>
      <c r="K2" s="24"/>
    </row>
    <row r="3" spans="1:11" ht="12.75">
      <c r="A3" s="4">
        <v>1</v>
      </c>
      <c r="B3" s="5">
        <v>9020</v>
      </c>
      <c r="C3" s="9" t="s">
        <v>13</v>
      </c>
      <c r="D3" s="5">
        <v>2080</v>
      </c>
      <c r="E3" s="25"/>
      <c r="F3" s="19">
        <f aca="true" t="shared" si="0" ref="F3:F12">E3*D3</f>
        <v>0</v>
      </c>
      <c r="G3" s="25"/>
      <c r="H3" s="19">
        <f aca="true" t="shared" si="1" ref="H3:H12">G3*D3</f>
        <v>0</v>
      </c>
      <c r="I3" s="25"/>
      <c r="J3" s="19">
        <f aca="true" t="shared" si="2" ref="J3:J12">I3*D3</f>
        <v>0</v>
      </c>
      <c r="K3" s="19">
        <f aca="true" t="shared" si="3" ref="K3:K12">J3+H3+F3</f>
        <v>0</v>
      </c>
    </row>
    <row r="4" spans="1:11" ht="25.5">
      <c r="A4" s="4">
        <v>2</v>
      </c>
      <c r="B4" s="5">
        <v>6810</v>
      </c>
      <c r="C4" s="9" t="s">
        <v>117</v>
      </c>
      <c r="D4" s="5">
        <v>2080</v>
      </c>
      <c r="E4" s="25"/>
      <c r="F4" s="19">
        <f t="shared" si="0"/>
        <v>0</v>
      </c>
      <c r="G4" s="25"/>
      <c r="H4" s="19">
        <f t="shared" si="1"/>
        <v>0</v>
      </c>
      <c r="I4" s="25"/>
      <c r="J4" s="19">
        <f t="shared" si="2"/>
        <v>0</v>
      </c>
      <c r="K4" s="19">
        <f t="shared" si="3"/>
        <v>0</v>
      </c>
    </row>
    <row r="5" spans="1:11" ht="25.5">
      <c r="A5" s="4">
        <v>3</v>
      </c>
      <c r="B5" s="5">
        <v>8810</v>
      </c>
      <c r="C5" s="9" t="s">
        <v>109</v>
      </c>
      <c r="D5" s="5">
        <v>2080</v>
      </c>
      <c r="E5" s="25"/>
      <c r="F5" s="19">
        <f t="shared" si="0"/>
        <v>0</v>
      </c>
      <c r="G5" s="25"/>
      <c r="H5" s="19">
        <f t="shared" si="1"/>
        <v>0</v>
      </c>
      <c r="I5" s="25"/>
      <c r="J5" s="19">
        <f t="shared" si="2"/>
        <v>0</v>
      </c>
      <c r="K5" s="19">
        <f t="shared" si="3"/>
        <v>0</v>
      </c>
    </row>
    <row r="6" spans="1:11" ht="25.5">
      <c r="A6" s="4">
        <v>4</v>
      </c>
      <c r="B6" s="5">
        <v>8820</v>
      </c>
      <c r="C6" s="9" t="s">
        <v>110</v>
      </c>
      <c r="D6" s="5">
        <v>2080</v>
      </c>
      <c r="E6" s="25"/>
      <c r="F6" s="19">
        <f t="shared" si="0"/>
        <v>0</v>
      </c>
      <c r="G6" s="25"/>
      <c r="H6" s="19">
        <f t="shared" si="1"/>
        <v>0</v>
      </c>
      <c r="I6" s="25"/>
      <c r="J6" s="19">
        <f t="shared" si="2"/>
        <v>0</v>
      </c>
      <c r="K6" s="19">
        <f t="shared" si="3"/>
        <v>0</v>
      </c>
    </row>
    <row r="7" spans="1:11" ht="12.75">
      <c r="A7" s="4">
        <v>5</v>
      </c>
      <c r="B7" s="5">
        <v>3410</v>
      </c>
      <c r="C7" s="9" t="s">
        <v>118</v>
      </c>
      <c r="D7" s="5">
        <v>2080</v>
      </c>
      <c r="E7" s="25"/>
      <c r="F7" s="19">
        <f t="shared" si="0"/>
        <v>0</v>
      </c>
      <c r="G7" s="25"/>
      <c r="H7" s="19">
        <f t="shared" si="1"/>
        <v>0</v>
      </c>
      <c r="I7" s="25"/>
      <c r="J7" s="19">
        <f t="shared" si="2"/>
        <v>0</v>
      </c>
      <c r="K7" s="19">
        <f t="shared" si="3"/>
        <v>0</v>
      </c>
    </row>
    <row r="8" spans="1:11" ht="12.75">
      <c r="A8" s="4">
        <v>6</v>
      </c>
      <c r="B8" s="5">
        <v>3420</v>
      </c>
      <c r="C8" s="9" t="s">
        <v>119</v>
      </c>
      <c r="D8" s="5">
        <v>2080</v>
      </c>
      <c r="E8" s="25"/>
      <c r="F8" s="19">
        <f t="shared" si="0"/>
        <v>0</v>
      </c>
      <c r="G8" s="25"/>
      <c r="H8" s="19">
        <f t="shared" si="1"/>
        <v>0</v>
      </c>
      <c r="I8" s="25"/>
      <c r="J8" s="19">
        <f t="shared" si="2"/>
        <v>0</v>
      </c>
      <c r="K8" s="19">
        <f t="shared" si="3"/>
        <v>0</v>
      </c>
    </row>
    <row r="9" spans="1:11" ht="25.5">
      <c r="A9" s="4">
        <v>7</v>
      </c>
      <c r="B9" s="5">
        <v>4820</v>
      </c>
      <c r="C9" s="9" t="s">
        <v>62</v>
      </c>
      <c r="D9" s="5">
        <v>2080</v>
      </c>
      <c r="E9" s="25"/>
      <c r="F9" s="19">
        <f t="shared" si="0"/>
        <v>0</v>
      </c>
      <c r="G9" s="25"/>
      <c r="H9" s="19">
        <f t="shared" si="1"/>
        <v>0</v>
      </c>
      <c r="I9" s="25"/>
      <c r="J9" s="19">
        <f t="shared" si="2"/>
        <v>0</v>
      </c>
      <c r="K9" s="19">
        <f t="shared" si="3"/>
        <v>0</v>
      </c>
    </row>
    <row r="10" spans="1:11" ht="25.5">
      <c r="A10" s="4">
        <v>8</v>
      </c>
      <c r="B10" s="5">
        <v>4810</v>
      </c>
      <c r="C10" s="9" t="s">
        <v>63</v>
      </c>
      <c r="D10" s="5">
        <v>2080</v>
      </c>
      <c r="E10" s="25"/>
      <c r="F10" s="19">
        <f t="shared" si="0"/>
        <v>0</v>
      </c>
      <c r="G10" s="25"/>
      <c r="H10" s="19">
        <f t="shared" si="1"/>
        <v>0</v>
      </c>
      <c r="I10" s="25"/>
      <c r="J10" s="19">
        <f t="shared" si="2"/>
        <v>0</v>
      </c>
      <c r="K10" s="19">
        <f t="shared" si="3"/>
        <v>0</v>
      </c>
    </row>
    <row r="11" spans="1:11" ht="25.5">
      <c r="A11" s="4">
        <v>9</v>
      </c>
      <c r="B11" s="5">
        <v>3210</v>
      </c>
      <c r="C11" s="9" t="s">
        <v>44</v>
      </c>
      <c r="D11" s="5">
        <v>2080</v>
      </c>
      <c r="E11" s="25"/>
      <c r="F11" s="19">
        <f t="shared" si="0"/>
        <v>0</v>
      </c>
      <c r="G11" s="25"/>
      <c r="H11" s="19">
        <f t="shared" si="1"/>
        <v>0</v>
      </c>
      <c r="I11" s="25"/>
      <c r="J11" s="19">
        <f t="shared" si="2"/>
        <v>0</v>
      </c>
      <c r="K11" s="19">
        <f t="shared" si="3"/>
        <v>0</v>
      </c>
    </row>
    <row r="12" spans="1:11" ht="25.5">
      <c r="A12" s="4">
        <v>10</v>
      </c>
      <c r="B12" s="5">
        <v>3205</v>
      </c>
      <c r="C12" s="9" t="s">
        <v>45</v>
      </c>
      <c r="D12" s="5">
        <v>2080</v>
      </c>
      <c r="E12" s="25"/>
      <c r="F12" s="19">
        <f t="shared" si="0"/>
        <v>0</v>
      </c>
      <c r="G12" s="25"/>
      <c r="H12" s="19">
        <f t="shared" si="1"/>
        <v>0</v>
      </c>
      <c r="I12" s="25"/>
      <c r="J12" s="19">
        <f t="shared" si="2"/>
        <v>0</v>
      </c>
      <c r="K12" s="19">
        <f t="shared" si="3"/>
        <v>0</v>
      </c>
    </row>
    <row r="13" spans="1:11" ht="12.75">
      <c r="A13" s="4"/>
      <c r="B13" s="5"/>
      <c r="C13" s="9"/>
      <c r="D13" s="9"/>
      <c r="E13" s="17"/>
      <c r="F13" s="19"/>
      <c r="G13" s="17"/>
      <c r="H13" s="19"/>
      <c r="I13" s="17"/>
      <c r="J13" s="19"/>
      <c r="K13" s="19"/>
    </row>
    <row r="14" spans="1:11" ht="12.75">
      <c r="A14" s="4"/>
      <c r="B14" s="5"/>
      <c r="C14" s="9" t="s">
        <v>19</v>
      </c>
      <c r="D14" s="9"/>
      <c r="E14" s="17"/>
      <c r="F14" s="19"/>
      <c r="G14" s="17"/>
      <c r="H14" s="19"/>
      <c r="I14" s="17"/>
      <c r="J14" s="19"/>
      <c r="K14" s="19">
        <f>SUM(K3:K13)</f>
        <v>0</v>
      </c>
    </row>
    <row r="15" spans="1:11" ht="12.75">
      <c r="A15" s="4"/>
      <c r="B15" s="5"/>
      <c r="C15" s="9"/>
      <c r="D15" s="9"/>
      <c r="E15" s="17" t="s">
        <v>34</v>
      </c>
      <c r="F15" s="19"/>
      <c r="G15" s="17" t="s">
        <v>34</v>
      </c>
      <c r="H15" s="19"/>
      <c r="I15" s="17" t="s">
        <v>34</v>
      </c>
      <c r="J15" s="19"/>
      <c r="K15" s="19"/>
    </row>
    <row r="16" spans="1:11" ht="12.75">
      <c r="A16" s="4">
        <v>11</v>
      </c>
      <c r="B16" s="5"/>
      <c r="C16" s="9" t="s">
        <v>20</v>
      </c>
      <c r="D16" s="11">
        <v>50000</v>
      </c>
      <c r="E16" s="33"/>
      <c r="F16" s="19">
        <f>(E16*D16)+D16</f>
        <v>50000</v>
      </c>
      <c r="G16" s="33"/>
      <c r="H16" s="19">
        <f>(G16*D16)+D16</f>
        <v>50000</v>
      </c>
      <c r="I16" s="33"/>
      <c r="J16" s="19">
        <f>(I16*D16)+D16</f>
        <v>50000</v>
      </c>
      <c r="K16" s="19">
        <f>J16+H16+F16</f>
        <v>150000</v>
      </c>
    </row>
    <row r="17" spans="1:11" ht="12.75">
      <c r="A17" s="4">
        <v>12</v>
      </c>
      <c r="B17" s="5"/>
      <c r="C17" s="9" t="s">
        <v>21</v>
      </c>
      <c r="D17" s="11">
        <v>500000</v>
      </c>
      <c r="E17" s="33"/>
      <c r="F17" s="19">
        <f>(E17*D17)+D17</f>
        <v>500000</v>
      </c>
      <c r="G17" s="33"/>
      <c r="H17" s="19">
        <f>(G17*D17)+D17</f>
        <v>500000</v>
      </c>
      <c r="I17" s="33"/>
      <c r="J17" s="19">
        <f>(I17*D17)+D17</f>
        <v>500000</v>
      </c>
      <c r="K17" s="19">
        <f>J17+H17+F17</f>
        <v>1500000</v>
      </c>
    </row>
    <row r="18" spans="1:11" ht="12.75">
      <c r="A18" s="4"/>
      <c r="B18" s="5"/>
      <c r="C18" s="9"/>
      <c r="D18" s="9"/>
      <c r="E18" s="17"/>
      <c r="F18" s="19"/>
      <c r="G18" s="17"/>
      <c r="H18" s="19"/>
      <c r="I18" s="17"/>
      <c r="J18" s="19"/>
      <c r="K18" s="19"/>
    </row>
    <row r="19" spans="1:11" ht="12.75">
      <c r="A19" s="4"/>
      <c r="B19" s="5"/>
      <c r="C19" s="9" t="s">
        <v>22</v>
      </c>
      <c r="D19" s="9"/>
      <c r="E19" s="17"/>
      <c r="F19" s="19"/>
      <c r="G19" s="17"/>
      <c r="H19" s="19"/>
      <c r="I19" s="17"/>
      <c r="J19" s="19"/>
      <c r="K19" s="19">
        <f>SUM(K16:K18)</f>
        <v>1650000</v>
      </c>
    </row>
    <row r="20" spans="1:11" ht="12.75">
      <c r="A20" s="4"/>
      <c r="B20" s="5"/>
      <c r="C20" s="9"/>
      <c r="D20" s="9"/>
      <c r="E20" s="17"/>
      <c r="F20" s="19"/>
      <c r="G20" s="17"/>
      <c r="H20" s="19"/>
      <c r="I20" s="17"/>
      <c r="J20" s="19"/>
      <c r="K20" s="19"/>
    </row>
    <row r="21" spans="1:11" ht="25.5">
      <c r="A21" s="4"/>
      <c r="B21" s="5"/>
      <c r="C21" s="9" t="s">
        <v>23</v>
      </c>
      <c r="D21" s="9"/>
      <c r="E21" s="17"/>
      <c r="F21" s="19"/>
      <c r="G21" s="17"/>
      <c r="H21" s="19"/>
      <c r="I21" s="17"/>
      <c r="J21" s="19"/>
      <c r="K21" s="19">
        <f>K14+K19</f>
        <v>1650000</v>
      </c>
    </row>
    <row r="22" spans="1:11" ht="12.75">
      <c r="A22" s="4"/>
      <c r="B22" s="5"/>
      <c r="C22" s="9" t="s">
        <v>54</v>
      </c>
      <c r="D22" s="9"/>
      <c r="E22" s="29"/>
      <c r="F22" s="19"/>
      <c r="G22" s="17"/>
      <c r="H22" s="19"/>
      <c r="I22" s="17"/>
      <c r="J22" s="19"/>
      <c r="K22" s="19"/>
    </row>
    <row r="23" spans="1:2" ht="12.75">
      <c r="A23" s="12" t="s">
        <v>41</v>
      </c>
      <c r="B23" s="12"/>
    </row>
    <row r="24" spans="1:2" ht="12.75">
      <c r="A24" s="12" t="s">
        <v>39</v>
      </c>
      <c r="B24" s="12"/>
    </row>
    <row r="25" spans="1:2" ht="12.75">
      <c r="A25" s="12" t="s">
        <v>40</v>
      </c>
      <c r="B25" s="12"/>
    </row>
    <row r="26" ht="12.75">
      <c r="A26" s="30" t="s">
        <v>55</v>
      </c>
    </row>
  </sheetData>
  <sheetProtection password="CD9E" sheet="1" objects="1" scenarios="1"/>
  <printOptions horizontalCentered="1"/>
  <pageMargins left="0.75" right="0.75" top="0.75" bottom="0.5" header="0.25" footer="0.25"/>
  <pageSetup fitToHeight="1" fitToWidth="1" horizontalDpi="300" verticalDpi="300" orientation="landscape" r:id="rId1"/>
  <headerFooter alignWithMargins="0">
    <oddHeader>&amp;CFA7 - 519190 - All Other Information Services
Base Period - Contract Years 1, 2 and 3</oddHeader>
    <oddFooter>&amp;CPage B-22 - FA7 - NAICS 519190 - Base Period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.57421875" style="0" hidden="1" customWidth="1"/>
    <col min="3" max="3" width="25.421875" style="0" customWidth="1"/>
    <col min="4" max="4" width="8.7109375" style="0" customWidth="1"/>
    <col min="5" max="5" width="11.7109375" style="0" customWidth="1"/>
    <col min="6" max="6" width="11.7109375" style="23" customWidth="1"/>
    <col min="7" max="7" width="11.7109375" style="0" customWidth="1"/>
    <col min="8" max="8" width="11.7109375" style="23" customWidth="1"/>
    <col min="9" max="9" width="13.7109375" style="23" customWidth="1"/>
  </cols>
  <sheetData>
    <row r="1" spans="1:9" ht="25.5">
      <c r="A1" s="1" t="s">
        <v>0</v>
      </c>
      <c r="B1" s="27" t="s">
        <v>53</v>
      </c>
      <c r="C1" s="2" t="s">
        <v>1</v>
      </c>
      <c r="D1" s="27" t="s">
        <v>30</v>
      </c>
      <c r="E1" s="2" t="s">
        <v>35</v>
      </c>
      <c r="F1" s="21" t="s">
        <v>24</v>
      </c>
      <c r="G1" s="2" t="s">
        <v>36</v>
      </c>
      <c r="H1" s="21" t="s">
        <v>25</v>
      </c>
      <c r="I1" s="21" t="s">
        <v>26</v>
      </c>
    </row>
    <row r="2" spans="1:9" ht="12.75">
      <c r="A2" s="4"/>
      <c r="B2" s="5"/>
      <c r="C2" s="5"/>
      <c r="D2" s="6" t="s">
        <v>6</v>
      </c>
      <c r="E2" s="6" t="s">
        <v>7</v>
      </c>
      <c r="F2" s="22" t="s">
        <v>8</v>
      </c>
      <c r="G2" s="6" t="s">
        <v>9</v>
      </c>
      <c r="H2" s="22" t="s">
        <v>10</v>
      </c>
      <c r="I2" s="24"/>
    </row>
    <row r="3" spans="1:9" ht="12.75">
      <c r="A3" s="4">
        <v>1</v>
      </c>
      <c r="B3" s="5">
        <v>9020</v>
      </c>
      <c r="C3" s="9" t="s">
        <v>13</v>
      </c>
      <c r="D3" s="5">
        <v>2080</v>
      </c>
      <c r="E3" s="25"/>
      <c r="F3" s="19">
        <f>E3*D3</f>
        <v>0</v>
      </c>
      <c r="G3" s="25"/>
      <c r="H3" s="19">
        <f>G3*D3</f>
        <v>0</v>
      </c>
      <c r="I3" s="19">
        <f>H3+F3</f>
        <v>0</v>
      </c>
    </row>
    <row r="4" spans="1:9" ht="25.5">
      <c r="A4" s="4">
        <v>2</v>
      </c>
      <c r="B4" s="5">
        <v>1440</v>
      </c>
      <c r="C4" s="9" t="s">
        <v>49</v>
      </c>
      <c r="D4" s="5">
        <v>2080</v>
      </c>
      <c r="E4" s="25"/>
      <c r="F4" s="19">
        <f aca="true" t="shared" si="0" ref="F4:F16">E4*D4</f>
        <v>0</v>
      </c>
      <c r="G4" s="25"/>
      <c r="H4" s="19">
        <f aca="true" t="shared" si="1" ref="H4:H16">G4*D4</f>
        <v>0</v>
      </c>
      <c r="I4" s="19">
        <f aca="true" t="shared" si="2" ref="I4:I16">H4+F4</f>
        <v>0</v>
      </c>
    </row>
    <row r="5" spans="1:9" ht="25.5">
      <c r="A5" s="4">
        <v>3</v>
      </c>
      <c r="B5" s="5">
        <v>1430</v>
      </c>
      <c r="C5" s="9" t="s">
        <v>50</v>
      </c>
      <c r="D5" s="5">
        <v>2080</v>
      </c>
      <c r="E5" s="25"/>
      <c r="F5" s="19">
        <f t="shared" si="0"/>
        <v>0</v>
      </c>
      <c r="G5" s="25"/>
      <c r="H5" s="19">
        <f t="shared" si="1"/>
        <v>0</v>
      </c>
      <c r="I5" s="19">
        <f t="shared" si="2"/>
        <v>0</v>
      </c>
    </row>
    <row r="6" spans="1:9" ht="25.5">
      <c r="A6" s="4">
        <v>4</v>
      </c>
      <c r="B6" s="5">
        <v>4220</v>
      </c>
      <c r="C6" s="9" t="s">
        <v>17</v>
      </c>
      <c r="D6" s="5">
        <v>2080</v>
      </c>
      <c r="E6" s="25"/>
      <c r="F6" s="19">
        <f t="shared" si="0"/>
        <v>0</v>
      </c>
      <c r="G6" s="25"/>
      <c r="H6" s="19">
        <f t="shared" si="1"/>
        <v>0</v>
      </c>
      <c r="I6" s="19">
        <f t="shared" si="2"/>
        <v>0</v>
      </c>
    </row>
    <row r="7" spans="1:9" ht="25.5">
      <c r="A7" s="4">
        <v>5</v>
      </c>
      <c r="B7" s="5">
        <v>4210</v>
      </c>
      <c r="C7" s="9" t="s">
        <v>16</v>
      </c>
      <c r="D7" s="5">
        <v>2080</v>
      </c>
      <c r="E7" s="25"/>
      <c r="F7" s="19">
        <f t="shared" si="0"/>
        <v>0</v>
      </c>
      <c r="G7" s="25"/>
      <c r="H7" s="19">
        <f t="shared" si="1"/>
        <v>0</v>
      </c>
      <c r="I7" s="19">
        <f t="shared" si="2"/>
        <v>0</v>
      </c>
    </row>
    <row r="8" spans="1:9" ht="25.5">
      <c r="A8" s="4">
        <v>6</v>
      </c>
      <c r="B8" s="5">
        <v>2030</v>
      </c>
      <c r="C8" s="9" t="s">
        <v>18</v>
      </c>
      <c r="D8" s="5">
        <v>2080</v>
      </c>
      <c r="E8" s="25"/>
      <c r="F8" s="19">
        <f t="shared" si="0"/>
        <v>0</v>
      </c>
      <c r="G8" s="25"/>
      <c r="H8" s="19">
        <f t="shared" si="1"/>
        <v>0</v>
      </c>
      <c r="I8" s="19">
        <f t="shared" si="2"/>
        <v>0</v>
      </c>
    </row>
    <row r="9" spans="1:9" ht="25.5">
      <c r="A9" s="4">
        <v>7</v>
      </c>
      <c r="B9" s="5">
        <v>2020</v>
      </c>
      <c r="C9" s="9" t="s">
        <v>42</v>
      </c>
      <c r="D9" s="5">
        <v>2080</v>
      </c>
      <c r="E9" s="25"/>
      <c r="F9" s="19">
        <f t="shared" si="0"/>
        <v>0</v>
      </c>
      <c r="G9" s="25"/>
      <c r="H9" s="19">
        <f t="shared" si="1"/>
        <v>0</v>
      </c>
      <c r="I9" s="19">
        <f t="shared" si="2"/>
        <v>0</v>
      </c>
    </row>
    <row r="10" spans="1:9" ht="12.75">
      <c r="A10" s="4">
        <v>8</v>
      </c>
      <c r="B10" s="5">
        <v>2060</v>
      </c>
      <c r="C10" s="9" t="s">
        <v>43</v>
      </c>
      <c r="D10" s="5">
        <v>2080</v>
      </c>
      <c r="E10" s="25"/>
      <c r="F10" s="19">
        <f t="shared" si="0"/>
        <v>0</v>
      </c>
      <c r="G10" s="25"/>
      <c r="H10" s="19">
        <f t="shared" si="1"/>
        <v>0</v>
      </c>
      <c r="I10" s="19">
        <f t="shared" si="2"/>
        <v>0</v>
      </c>
    </row>
    <row r="11" spans="1:9" ht="25.5">
      <c r="A11" s="4">
        <v>9</v>
      </c>
      <c r="B11" s="5">
        <v>3210</v>
      </c>
      <c r="C11" s="9" t="s">
        <v>44</v>
      </c>
      <c r="D11" s="5">
        <v>2080</v>
      </c>
      <c r="E11" s="25"/>
      <c r="F11" s="19">
        <f t="shared" si="0"/>
        <v>0</v>
      </c>
      <c r="G11" s="25"/>
      <c r="H11" s="19">
        <f t="shared" si="1"/>
        <v>0</v>
      </c>
      <c r="I11" s="19">
        <f t="shared" si="2"/>
        <v>0</v>
      </c>
    </row>
    <row r="12" spans="1:9" ht="25.5">
      <c r="A12" s="4">
        <v>10</v>
      </c>
      <c r="B12" s="5">
        <v>3205</v>
      </c>
      <c r="C12" s="9" t="s">
        <v>45</v>
      </c>
      <c r="D12" s="5">
        <v>2080</v>
      </c>
      <c r="E12" s="25"/>
      <c r="F12" s="19">
        <f t="shared" si="0"/>
        <v>0</v>
      </c>
      <c r="G12" s="25"/>
      <c r="H12" s="19">
        <f t="shared" si="1"/>
        <v>0</v>
      </c>
      <c r="I12" s="19">
        <f t="shared" si="2"/>
        <v>0</v>
      </c>
    </row>
    <row r="13" spans="1:9" ht="12.75">
      <c r="A13" s="4">
        <v>11</v>
      </c>
      <c r="B13" s="5">
        <v>8410</v>
      </c>
      <c r="C13" s="9" t="s">
        <v>52</v>
      </c>
      <c r="D13" s="5">
        <v>2080</v>
      </c>
      <c r="E13" s="25"/>
      <c r="F13" s="19">
        <f>E13*D13</f>
        <v>0</v>
      </c>
      <c r="G13" s="25"/>
      <c r="H13" s="19">
        <f>G13*D13</f>
        <v>0</v>
      </c>
      <c r="I13" s="19">
        <f>H13+F13</f>
        <v>0</v>
      </c>
    </row>
    <row r="14" spans="1:9" ht="25.5">
      <c r="A14" s="4">
        <v>12</v>
      </c>
      <c r="B14" s="5">
        <v>8620</v>
      </c>
      <c r="C14" s="9" t="s">
        <v>15</v>
      </c>
      <c r="D14" s="5">
        <v>2080</v>
      </c>
      <c r="E14" s="25"/>
      <c r="F14" s="19">
        <f t="shared" si="0"/>
        <v>0</v>
      </c>
      <c r="G14" s="25"/>
      <c r="H14" s="19">
        <f t="shared" si="1"/>
        <v>0</v>
      </c>
      <c r="I14" s="19">
        <f t="shared" si="2"/>
        <v>0</v>
      </c>
    </row>
    <row r="15" spans="1:9" ht="12.75">
      <c r="A15" s="4">
        <v>13</v>
      </c>
      <c r="B15" s="5">
        <v>8610</v>
      </c>
      <c r="C15" s="9" t="s">
        <v>14</v>
      </c>
      <c r="D15" s="5">
        <v>2080</v>
      </c>
      <c r="E15" s="25"/>
      <c r="F15" s="19">
        <f t="shared" si="0"/>
        <v>0</v>
      </c>
      <c r="G15" s="25"/>
      <c r="H15" s="19">
        <f t="shared" si="1"/>
        <v>0</v>
      </c>
      <c r="I15" s="19">
        <f t="shared" si="2"/>
        <v>0</v>
      </c>
    </row>
    <row r="16" spans="1:9" ht="25.5">
      <c r="A16" s="4">
        <v>14</v>
      </c>
      <c r="B16" s="5">
        <v>2250</v>
      </c>
      <c r="C16" s="9" t="s">
        <v>46</v>
      </c>
      <c r="D16" s="5">
        <v>2080</v>
      </c>
      <c r="E16" s="25"/>
      <c r="F16" s="19">
        <f t="shared" si="0"/>
        <v>0</v>
      </c>
      <c r="G16" s="25"/>
      <c r="H16" s="19">
        <f t="shared" si="1"/>
        <v>0</v>
      </c>
      <c r="I16" s="19">
        <f t="shared" si="2"/>
        <v>0</v>
      </c>
    </row>
    <row r="17" spans="1:9" ht="25.5">
      <c r="A17" s="4">
        <v>15</v>
      </c>
      <c r="B17" s="5">
        <v>2240</v>
      </c>
      <c r="C17" s="9" t="s">
        <v>47</v>
      </c>
      <c r="D17" s="5">
        <v>2080</v>
      </c>
      <c r="E17" s="25"/>
      <c r="F17" s="19">
        <f>E17*D17</f>
        <v>0</v>
      </c>
      <c r="G17" s="25"/>
      <c r="H17" s="19">
        <f>G17*D17</f>
        <v>0</v>
      </c>
      <c r="I17" s="19">
        <f>H17+F17</f>
        <v>0</v>
      </c>
    </row>
    <row r="18" spans="1:9" ht="12.75">
      <c r="A18" s="4">
        <v>16</v>
      </c>
      <c r="B18" s="5">
        <v>2040</v>
      </c>
      <c r="C18" s="9" t="s">
        <v>51</v>
      </c>
      <c r="D18" s="5">
        <v>2080</v>
      </c>
      <c r="E18" s="25"/>
      <c r="F18" s="19">
        <f>E18*D18</f>
        <v>0</v>
      </c>
      <c r="G18" s="25"/>
      <c r="H18" s="19">
        <f>G18*D18</f>
        <v>0</v>
      </c>
      <c r="I18" s="19">
        <f>H18+F18</f>
        <v>0</v>
      </c>
    </row>
    <row r="19" spans="1:9" ht="12.75">
      <c r="A19" s="4">
        <v>17</v>
      </c>
      <c r="B19" s="5">
        <v>6240</v>
      </c>
      <c r="C19" s="9" t="s">
        <v>48</v>
      </c>
      <c r="D19" s="5">
        <v>2080</v>
      </c>
      <c r="E19" s="25"/>
      <c r="F19" s="19">
        <f>E19*D19</f>
        <v>0</v>
      </c>
      <c r="G19" s="25"/>
      <c r="H19" s="19">
        <f>G19*D19</f>
        <v>0</v>
      </c>
      <c r="I19" s="19">
        <f>H19+F19</f>
        <v>0</v>
      </c>
    </row>
    <row r="20" spans="1:9" ht="12.75">
      <c r="A20" s="4"/>
      <c r="B20" s="5"/>
      <c r="C20" s="9"/>
      <c r="D20" s="9"/>
      <c r="E20" s="9"/>
      <c r="F20" s="19"/>
      <c r="G20" s="9"/>
      <c r="H20" s="19"/>
      <c r="I20" s="19"/>
    </row>
    <row r="21" spans="1:9" ht="12.75">
      <c r="A21" s="4"/>
      <c r="B21" s="5"/>
      <c r="C21" s="9" t="s">
        <v>19</v>
      </c>
      <c r="D21" s="9"/>
      <c r="E21" s="9"/>
      <c r="F21" s="19"/>
      <c r="G21" s="9"/>
      <c r="H21" s="19"/>
      <c r="I21" s="19">
        <f>SUM(I3:I20)</f>
        <v>0</v>
      </c>
    </row>
    <row r="22" spans="1:9" ht="12.75">
      <c r="A22" s="4"/>
      <c r="B22" s="5"/>
      <c r="C22" s="9"/>
      <c r="D22" s="9"/>
      <c r="E22" s="9" t="s">
        <v>34</v>
      </c>
      <c r="F22" s="19"/>
      <c r="G22" s="9" t="s">
        <v>34</v>
      </c>
      <c r="H22" s="19"/>
      <c r="I22" s="19"/>
    </row>
    <row r="23" spans="1:9" ht="12.75">
      <c r="A23" s="4">
        <v>18</v>
      </c>
      <c r="B23" s="5"/>
      <c r="C23" s="9" t="s">
        <v>20</v>
      </c>
      <c r="D23" s="11">
        <v>50000</v>
      </c>
      <c r="E23" s="26"/>
      <c r="F23" s="19">
        <f>(E23*D23)+D23</f>
        <v>50000</v>
      </c>
      <c r="G23" s="26"/>
      <c r="H23" s="19">
        <f>(G23*D23)+D23</f>
        <v>50000</v>
      </c>
      <c r="I23" s="19">
        <f>H23+F23</f>
        <v>100000</v>
      </c>
    </row>
    <row r="24" spans="1:9" ht="12.75">
      <c r="A24" s="4">
        <v>19</v>
      </c>
      <c r="B24" s="5"/>
      <c r="C24" s="9" t="s">
        <v>21</v>
      </c>
      <c r="D24" s="11">
        <v>500000</v>
      </c>
      <c r="E24" s="26"/>
      <c r="F24" s="19">
        <f>(E24*D24)+D24</f>
        <v>500000</v>
      </c>
      <c r="G24" s="26"/>
      <c r="H24" s="19">
        <f>(G24*D24)+D24</f>
        <v>500000</v>
      </c>
      <c r="I24" s="19">
        <f>H24+F24</f>
        <v>1000000</v>
      </c>
    </row>
    <row r="25" spans="1:9" ht="12.75">
      <c r="A25" s="4"/>
      <c r="B25" s="5"/>
      <c r="C25" s="9"/>
      <c r="D25" s="9"/>
      <c r="E25" s="9"/>
      <c r="F25" s="19"/>
      <c r="G25" s="9"/>
      <c r="H25" s="19"/>
      <c r="I25" s="19"/>
    </row>
    <row r="26" spans="1:9" ht="12.75">
      <c r="A26" s="4"/>
      <c r="B26" s="5"/>
      <c r="C26" s="9" t="s">
        <v>22</v>
      </c>
      <c r="D26" s="9"/>
      <c r="E26" s="9"/>
      <c r="F26" s="19"/>
      <c r="G26" s="9"/>
      <c r="H26" s="19"/>
      <c r="I26" s="19">
        <f>SUM(I23:I25)</f>
        <v>1100000</v>
      </c>
    </row>
    <row r="27" spans="1:9" ht="12.75">
      <c r="A27" s="4"/>
      <c r="B27" s="5"/>
      <c r="C27" s="9"/>
      <c r="D27" s="9"/>
      <c r="E27" s="9"/>
      <c r="F27" s="19"/>
      <c r="G27" s="9"/>
      <c r="H27" s="19"/>
      <c r="I27" s="19"/>
    </row>
    <row r="28" spans="1:9" ht="25.5">
      <c r="A28" s="4"/>
      <c r="B28" s="5"/>
      <c r="C28" s="9" t="s">
        <v>23</v>
      </c>
      <c r="D28" s="9"/>
      <c r="E28" s="9"/>
      <c r="F28" s="19"/>
      <c r="G28" s="9"/>
      <c r="H28" s="19"/>
      <c r="I28" s="19">
        <f>I21+I26</f>
        <v>1100000</v>
      </c>
    </row>
    <row r="29" spans="1:9" ht="12.75">
      <c r="A29" s="4"/>
      <c r="B29" s="1"/>
      <c r="C29" s="9" t="s">
        <v>54</v>
      </c>
      <c r="D29" s="9"/>
      <c r="E29" s="29"/>
      <c r="F29" s="19"/>
      <c r="G29" s="9"/>
      <c r="H29" s="19"/>
      <c r="I29" s="19"/>
    </row>
    <row r="30" spans="1:2" ht="12.75">
      <c r="A30" s="12" t="s">
        <v>41</v>
      </c>
      <c r="B30" s="28"/>
    </row>
    <row r="31" spans="1:2" ht="12.75">
      <c r="A31" s="12" t="s">
        <v>39</v>
      </c>
      <c r="B31" s="12"/>
    </row>
    <row r="32" spans="1:2" ht="12.75">
      <c r="A32" s="12" t="s">
        <v>40</v>
      </c>
      <c r="B32" s="12"/>
    </row>
    <row r="33" spans="1:2" ht="12.75">
      <c r="A33" s="30" t="s">
        <v>55</v>
      </c>
      <c r="B33" s="12"/>
    </row>
  </sheetData>
  <sheetProtection password="CD9E" sheet="1" objects="1" scenarios="1"/>
  <printOptions horizontalCentered="1"/>
  <pageMargins left="0.75" right="0.75" top="0.75" bottom="0.75" header="0.25" footer="0.25"/>
  <pageSetup fitToHeight="1" fitToWidth="1" horizontalDpi="300" verticalDpi="300" orientation="landscape" scale="85" r:id="rId1"/>
  <headerFooter alignWithMargins="0">
    <oddHeader>&amp;CFA1 - 541511 - Custom Computer Programming Services
Option Period 1 - Contract Years 4 and 5</oddHeader>
    <oddFooter>&amp;CPage B-5 - FA1 - NAICS 541511 - Option Period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.57421875" style="0" hidden="1" customWidth="1"/>
    <col min="3" max="3" width="25.421875" style="0" customWidth="1"/>
    <col min="4" max="4" width="8.7109375" style="0" customWidth="1"/>
    <col min="5" max="8" width="11.7109375" style="34" customWidth="1"/>
    <col min="9" max="9" width="13.7109375" style="34" customWidth="1"/>
  </cols>
  <sheetData>
    <row r="1" spans="1:9" ht="25.5">
      <c r="A1" s="1" t="s">
        <v>0</v>
      </c>
      <c r="B1" s="27" t="s">
        <v>53</v>
      </c>
      <c r="C1" s="2" t="s">
        <v>1</v>
      </c>
      <c r="D1" s="27" t="s">
        <v>30</v>
      </c>
      <c r="E1" s="31" t="s">
        <v>35</v>
      </c>
      <c r="F1" s="21" t="s">
        <v>24</v>
      </c>
      <c r="G1" s="31" t="s">
        <v>36</v>
      </c>
      <c r="H1" s="21" t="s">
        <v>25</v>
      </c>
      <c r="I1" s="21" t="s">
        <v>26</v>
      </c>
    </row>
    <row r="2" spans="1:9" ht="12.75">
      <c r="A2" s="4"/>
      <c r="B2" s="5"/>
      <c r="C2" s="5"/>
      <c r="D2" s="6" t="s">
        <v>6</v>
      </c>
      <c r="E2" s="32" t="s">
        <v>7</v>
      </c>
      <c r="F2" s="22" t="s">
        <v>8</v>
      </c>
      <c r="G2" s="32" t="s">
        <v>9</v>
      </c>
      <c r="H2" s="22" t="s">
        <v>10</v>
      </c>
      <c r="I2" s="24"/>
    </row>
    <row r="3" spans="1:9" ht="12.75">
      <c r="A3" s="4">
        <v>1</v>
      </c>
      <c r="B3" s="5">
        <v>9020</v>
      </c>
      <c r="C3" s="9" t="s">
        <v>13</v>
      </c>
      <c r="D3" s="5">
        <v>2080</v>
      </c>
      <c r="E3" s="25"/>
      <c r="F3" s="19">
        <f aca="true" t="shared" si="0" ref="F3:F12">E3*D3</f>
        <v>0</v>
      </c>
      <c r="G3" s="25"/>
      <c r="H3" s="19">
        <f aca="true" t="shared" si="1" ref="H3:H12">G3*D3</f>
        <v>0</v>
      </c>
      <c r="I3" s="19">
        <f aca="true" t="shared" si="2" ref="I3:I12">H3+F3</f>
        <v>0</v>
      </c>
    </row>
    <row r="4" spans="1:9" ht="25.5">
      <c r="A4" s="4">
        <v>2</v>
      </c>
      <c r="B4" s="5">
        <v>6810</v>
      </c>
      <c r="C4" s="9" t="s">
        <v>117</v>
      </c>
      <c r="D4" s="5">
        <v>2080</v>
      </c>
      <c r="E4" s="25"/>
      <c r="F4" s="19">
        <f t="shared" si="0"/>
        <v>0</v>
      </c>
      <c r="G4" s="25"/>
      <c r="H4" s="19">
        <f t="shared" si="1"/>
        <v>0</v>
      </c>
      <c r="I4" s="19">
        <f t="shared" si="2"/>
        <v>0</v>
      </c>
    </row>
    <row r="5" spans="1:9" ht="25.5">
      <c r="A5" s="4">
        <v>3</v>
      </c>
      <c r="B5" s="5">
        <v>8810</v>
      </c>
      <c r="C5" s="9" t="s">
        <v>109</v>
      </c>
      <c r="D5" s="5">
        <v>2080</v>
      </c>
      <c r="E5" s="25"/>
      <c r="F5" s="19">
        <f t="shared" si="0"/>
        <v>0</v>
      </c>
      <c r="G5" s="25"/>
      <c r="H5" s="19">
        <f t="shared" si="1"/>
        <v>0</v>
      </c>
      <c r="I5" s="19">
        <f t="shared" si="2"/>
        <v>0</v>
      </c>
    </row>
    <row r="6" spans="1:9" ht="25.5">
      <c r="A6" s="4">
        <v>4</v>
      </c>
      <c r="B6" s="5">
        <v>8820</v>
      </c>
      <c r="C6" s="9" t="s">
        <v>110</v>
      </c>
      <c r="D6" s="5">
        <v>2080</v>
      </c>
      <c r="E6" s="25"/>
      <c r="F6" s="19">
        <f t="shared" si="0"/>
        <v>0</v>
      </c>
      <c r="G6" s="25"/>
      <c r="H6" s="19">
        <f t="shared" si="1"/>
        <v>0</v>
      </c>
      <c r="I6" s="19">
        <f t="shared" si="2"/>
        <v>0</v>
      </c>
    </row>
    <row r="7" spans="1:9" ht="12.75">
      <c r="A7" s="4">
        <v>5</v>
      </c>
      <c r="B7" s="5">
        <v>3410</v>
      </c>
      <c r="C7" s="9" t="s">
        <v>118</v>
      </c>
      <c r="D7" s="5">
        <v>2080</v>
      </c>
      <c r="E7" s="25"/>
      <c r="F7" s="19">
        <f t="shared" si="0"/>
        <v>0</v>
      </c>
      <c r="G7" s="25"/>
      <c r="H7" s="19">
        <f t="shared" si="1"/>
        <v>0</v>
      </c>
      <c r="I7" s="19">
        <f t="shared" si="2"/>
        <v>0</v>
      </c>
    </row>
    <row r="8" spans="1:9" ht="12.75">
      <c r="A8" s="4">
        <v>6</v>
      </c>
      <c r="B8" s="5">
        <v>3420</v>
      </c>
      <c r="C8" s="9" t="s">
        <v>119</v>
      </c>
      <c r="D8" s="5">
        <v>2080</v>
      </c>
      <c r="E8" s="25"/>
      <c r="F8" s="19">
        <f t="shared" si="0"/>
        <v>0</v>
      </c>
      <c r="G8" s="25"/>
      <c r="H8" s="19">
        <f t="shared" si="1"/>
        <v>0</v>
      </c>
      <c r="I8" s="19">
        <f t="shared" si="2"/>
        <v>0</v>
      </c>
    </row>
    <row r="9" spans="1:9" ht="25.5">
      <c r="A9" s="4">
        <v>7</v>
      </c>
      <c r="B9" s="5">
        <v>4820</v>
      </c>
      <c r="C9" s="9" t="s">
        <v>62</v>
      </c>
      <c r="D9" s="5">
        <v>2080</v>
      </c>
      <c r="E9" s="25"/>
      <c r="F9" s="19">
        <f t="shared" si="0"/>
        <v>0</v>
      </c>
      <c r="G9" s="25"/>
      <c r="H9" s="19">
        <f t="shared" si="1"/>
        <v>0</v>
      </c>
      <c r="I9" s="19">
        <f t="shared" si="2"/>
        <v>0</v>
      </c>
    </row>
    <row r="10" spans="1:9" ht="25.5">
      <c r="A10" s="4">
        <v>8</v>
      </c>
      <c r="B10" s="5">
        <v>4810</v>
      </c>
      <c r="C10" s="9" t="s">
        <v>63</v>
      </c>
      <c r="D10" s="5">
        <v>2080</v>
      </c>
      <c r="E10" s="25"/>
      <c r="F10" s="19">
        <f t="shared" si="0"/>
        <v>0</v>
      </c>
      <c r="G10" s="25"/>
      <c r="H10" s="19">
        <f t="shared" si="1"/>
        <v>0</v>
      </c>
      <c r="I10" s="19">
        <f t="shared" si="2"/>
        <v>0</v>
      </c>
    </row>
    <row r="11" spans="1:9" ht="25.5">
      <c r="A11" s="4">
        <v>9</v>
      </c>
      <c r="B11" s="5">
        <v>3210</v>
      </c>
      <c r="C11" s="9" t="s">
        <v>44</v>
      </c>
      <c r="D11" s="5">
        <v>2080</v>
      </c>
      <c r="E11" s="25"/>
      <c r="F11" s="19">
        <f t="shared" si="0"/>
        <v>0</v>
      </c>
      <c r="G11" s="25"/>
      <c r="H11" s="19">
        <f t="shared" si="1"/>
        <v>0</v>
      </c>
      <c r="I11" s="19">
        <f t="shared" si="2"/>
        <v>0</v>
      </c>
    </row>
    <row r="12" spans="1:9" ht="25.5">
      <c r="A12" s="4">
        <v>10</v>
      </c>
      <c r="B12" s="5">
        <v>3205</v>
      </c>
      <c r="C12" s="9" t="s">
        <v>45</v>
      </c>
      <c r="D12" s="5">
        <v>2080</v>
      </c>
      <c r="E12" s="25"/>
      <c r="F12" s="19">
        <f t="shared" si="0"/>
        <v>0</v>
      </c>
      <c r="G12" s="25"/>
      <c r="H12" s="19">
        <f t="shared" si="1"/>
        <v>0</v>
      </c>
      <c r="I12" s="19">
        <f t="shared" si="2"/>
        <v>0</v>
      </c>
    </row>
    <row r="13" spans="1:9" ht="12.75">
      <c r="A13" s="4"/>
      <c r="B13" s="5"/>
      <c r="C13" s="9"/>
      <c r="D13" s="9"/>
      <c r="E13" s="17"/>
      <c r="F13" s="19"/>
      <c r="G13" s="17"/>
      <c r="H13" s="19"/>
      <c r="I13" s="19"/>
    </row>
    <row r="14" spans="1:9" ht="12.75">
      <c r="A14" s="4"/>
      <c r="B14" s="5"/>
      <c r="C14" s="9" t="s">
        <v>19</v>
      </c>
      <c r="D14" s="9"/>
      <c r="E14" s="17"/>
      <c r="F14" s="19"/>
      <c r="G14" s="17"/>
      <c r="H14" s="19"/>
      <c r="I14" s="19">
        <f>SUM(I3:I13)</f>
        <v>0</v>
      </c>
    </row>
    <row r="15" spans="1:9" ht="12.75">
      <c r="A15" s="4"/>
      <c r="B15" s="5"/>
      <c r="C15" s="9"/>
      <c r="D15" s="9"/>
      <c r="E15" s="17" t="s">
        <v>34</v>
      </c>
      <c r="F15" s="19"/>
      <c r="G15" s="17" t="s">
        <v>34</v>
      </c>
      <c r="H15" s="19"/>
      <c r="I15" s="19"/>
    </row>
    <row r="16" spans="1:9" ht="12.75">
      <c r="A16" s="4">
        <v>11</v>
      </c>
      <c r="B16" s="5"/>
      <c r="C16" s="9" t="s">
        <v>20</v>
      </c>
      <c r="D16" s="11">
        <v>50000</v>
      </c>
      <c r="E16" s="33"/>
      <c r="F16" s="19">
        <f>(E16*D16)+D16</f>
        <v>50000</v>
      </c>
      <c r="G16" s="33"/>
      <c r="H16" s="19">
        <f>(G16*D16)+D16</f>
        <v>50000</v>
      </c>
      <c r="I16" s="19">
        <f>H16+F16</f>
        <v>100000</v>
      </c>
    </row>
    <row r="17" spans="1:9" ht="12.75">
      <c r="A17" s="4">
        <v>12</v>
      </c>
      <c r="B17" s="5"/>
      <c r="C17" s="9" t="s">
        <v>21</v>
      </c>
      <c r="D17" s="11">
        <v>500000</v>
      </c>
      <c r="E17" s="33"/>
      <c r="F17" s="19">
        <f>(E17*D17)+D17</f>
        <v>500000</v>
      </c>
      <c r="G17" s="33"/>
      <c r="H17" s="19">
        <f>(G17*D17)+D17</f>
        <v>500000</v>
      </c>
      <c r="I17" s="19">
        <f>H17+F17</f>
        <v>1000000</v>
      </c>
    </row>
    <row r="18" spans="1:9" ht="12.75">
      <c r="A18" s="4"/>
      <c r="B18" s="5"/>
      <c r="C18" s="9"/>
      <c r="D18" s="9"/>
      <c r="E18" s="17"/>
      <c r="F18" s="19"/>
      <c r="G18" s="17"/>
      <c r="H18" s="19"/>
      <c r="I18" s="19"/>
    </row>
    <row r="19" spans="1:9" ht="12.75">
      <c r="A19" s="4"/>
      <c r="B19" s="5"/>
      <c r="C19" s="9" t="s">
        <v>22</v>
      </c>
      <c r="D19" s="9"/>
      <c r="E19" s="17"/>
      <c r="F19" s="19"/>
      <c r="G19" s="17"/>
      <c r="H19" s="19"/>
      <c r="I19" s="19">
        <f>SUM(I16:I18)</f>
        <v>1100000</v>
      </c>
    </row>
    <row r="20" spans="1:9" ht="12.75">
      <c r="A20" s="4"/>
      <c r="B20" s="5"/>
      <c r="C20" s="9"/>
      <c r="D20" s="9"/>
      <c r="E20" s="17"/>
      <c r="F20" s="19"/>
      <c r="G20" s="17"/>
      <c r="H20" s="19"/>
      <c r="I20" s="19"/>
    </row>
    <row r="21" spans="1:9" ht="25.5">
      <c r="A21" s="4"/>
      <c r="B21" s="5"/>
      <c r="C21" s="9" t="s">
        <v>23</v>
      </c>
      <c r="D21" s="9"/>
      <c r="E21" s="17"/>
      <c r="F21" s="19"/>
      <c r="G21" s="17"/>
      <c r="H21" s="19"/>
      <c r="I21" s="19">
        <f>I14+I19</f>
        <v>1100000</v>
      </c>
    </row>
    <row r="22" spans="1:9" ht="12.75">
      <c r="A22" s="4"/>
      <c r="B22" s="5"/>
      <c r="C22" s="9" t="s">
        <v>54</v>
      </c>
      <c r="D22" s="9"/>
      <c r="E22" s="29"/>
      <c r="F22" s="19"/>
      <c r="G22" s="17"/>
      <c r="H22" s="19"/>
      <c r="I22" s="19"/>
    </row>
    <row r="23" spans="1:2" ht="12.75">
      <c r="A23" s="12" t="s">
        <v>41</v>
      </c>
      <c r="B23" s="12"/>
    </row>
    <row r="24" spans="1:2" ht="12.75">
      <c r="A24" s="12" t="s">
        <v>39</v>
      </c>
      <c r="B24" s="12"/>
    </row>
    <row r="25" spans="1:2" ht="12.75">
      <c r="A25" s="12" t="s">
        <v>40</v>
      </c>
      <c r="B25" s="12"/>
    </row>
    <row r="26" ht="12.75">
      <c r="A26" s="30" t="s">
        <v>55</v>
      </c>
    </row>
  </sheetData>
  <sheetProtection password="CD9E" sheet="1" objects="1" scenarios="1"/>
  <printOptions horizontalCentered="1"/>
  <pageMargins left="0.75" right="0.75" top="0.75" bottom="0.5" header="0.25" footer="0.5"/>
  <pageSetup fitToHeight="1" fitToWidth="1" horizontalDpi="300" verticalDpi="300" orientation="landscape" r:id="rId1"/>
  <headerFooter alignWithMargins="0">
    <oddHeader>&amp;CFA7 - 519190 - All Other Information Services
Option Period 1 - Contract Years 4 and 5</oddHeader>
    <oddFooter>&amp;CPage B-23 - FA7 - NAICS 519190 - Option Period 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.57421875" style="0" hidden="1" customWidth="1"/>
    <col min="3" max="3" width="25.421875" style="0" customWidth="1"/>
    <col min="4" max="4" width="8.7109375" style="0" customWidth="1"/>
    <col min="5" max="8" width="11.7109375" style="34" customWidth="1"/>
    <col min="9" max="9" width="13.7109375" style="34" customWidth="1"/>
  </cols>
  <sheetData>
    <row r="1" spans="1:9" ht="25.5">
      <c r="A1" s="1" t="s">
        <v>0</v>
      </c>
      <c r="B1" s="27" t="s">
        <v>53</v>
      </c>
      <c r="C1" s="2" t="s">
        <v>1</v>
      </c>
      <c r="D1" s="27" t="s">
        <v>30</v>
      </c>
      <c r="E1" s="31" t="s">
        <v>37</v>
      </c>
      <c r="F1" s="21" t="s">
        <v>27</v>
      </c>
      <c r="G1" s="31" t="s">
        <v>38</v>
      </c>
      <c r="H1" s="21" t="s">
        <v>28</v>
      </c>
      <c r="I1" s="21" t="s">
        <v>29</v>
      </c>
    </row>
    <row r="2" spans="1:9" ht="12.75">
      <c r="A2" s="4"/>
      <c r="B2" s="5"/>
      <c r="C2" s="5"/>
      <c r="D2" s="6" t="s">
        <v>6</v>
      </c>
      <c r="E2" s="32" t="s">
        <v>7</v>
      </c>
      <c r="F2" s="22" t="s">
        <v>8</v>
      </c>
      <c r="G2" s="32" t="s">
        <v>9</v>
      </c>
      <c r="H2" s="22" t="s">
        <v>10</v>
      </c>
      <c r="I2" s="24"/>
    </row>
    <row r="3" spans="1:9" ht="12.75">
      <c r="A3" s="4">
        <v>1</v>
      </c>
      <c r="B3" s="5">
        <v>9020</v>
      </c>
      <c r="C3" s="9" t="s">
        <v>13</v>
      </c>
      <c r="D3" s="5">
        <v>2080</v>
      </c>
      <c r="E3" s="25"/>
      <c r="F3" s="19">
        <f aca="true" t="shared" si="0" ref="F3:F12">E3*D3</f>
        <v>0</v>
      </c>
      <c r="G3" s="25"/>
      <c r="H3" s="19">
        <f aca="true" t="shared" si="1" ref="H3:H12">G3*D3</f>
        <v>0</v>
      </c>
      <c r="I3" s="19">
        <f aca="true" t="shared" si="2" ref="I3:I12">H3+F3</f>
        <v>0</v>
      </c>
    </row>
    <row r="4" spans="1:9" ht="25.5">
      <c r="A4" s="4">
        <v>2</v>
      </c>
      <c r="B4" s="5">
        <v>6810</v>
      </c>
      <c r="C4" s="9" t="s">
        <v>117</v>
      </c>
      <c r="D4" s="5">
        <v>2080</v>
      </c>
      <c r="E4" s="25"/>
      <c r="F4" s="19">
        <f t="shared" si="0"/>
        <v>0</v>
      </c>
      <c r="G4" s="25"/>
      <c r="H4" s="19">
        <f t="shared" si="1"/>
        <v>0</v>
      </c>
      <c r="I4" s="19">
        <f t="shared" si="2"/>
        <v>0</v>
      </c>
    </row>
    <row r="5" spans="1:9" ht="25.5">
      <c r="A5" s="4">
        <v>3</v>
      </c>
      <c r="B5" s="5">
        <v>8810</v>
      </c>
      <c r="C5" s="9" t="s">
        <v>109</v>
      </c>
      <c r="D5" s="5">
        <v>2080</v>
      </c>
      <c r="E5" s="25"/>
      <c r="F5" s="19">
        <f t="shared" si="0"/>
        <v>0</v>
      </c>
      <c r="G5" s="25"/>
      <c r="H5" s="19">
        <f t="shared" si="1"/>
        <v>0</v>
      </c>
      <c r="I5" s="19">
        <f t="shared" si="2"/>
        <v>0</v>
      </c>
    </row>
    <row r="6" spans="1:9" ht="25.5">
      <c r="A6" s="4">
        <v>4</v>
      </c>
      <c r="B6" s="5">
        <v>8820</v>
      </c>
      <c r="C6" s="9" t="s">
        <v>110</v>
      </c>
      <c r="D6" s="5">
        <v>2080</v>
      </c>
      <c r="E6" s="25"/>
      <c r="F6" s="19">
        <f t="shared" si="0"/>
        <v>0</v>
      </c>
      <c r="G6" s="25"/>
      <c r="H6" s="19">
        <f t="shared" si="1"/>
        <v>0</v>
      </c>
      <c r="I6" s="19">
        <f t="shared" si="2"/>
        <v>0</v>
      </c>
    </row>
    <row r="7" spans="1:9" ht="12.75">
      <c r="A7" s="4">
        <v>5</v>
      </c>
      <c r="B7" s="5">
        <v>3410</v>
      </c>
      <c r="C7" s="9" t="s">
        <v>118</v>
      </c>
      <c r="D7" s="5">
        <v>2080</v>
      </c>
      <c r="E7" s="25"/>
      <c r="F7" s="19">
        <f t="shared" si="0"/>
        <v>0</v>
      </c>
      <c r="G7" s="25"/>
      <c r="H7" s="19">
        <f t="shared" si="1"/>
        <v>0</v>
      </c>
      <c r="I7" s="19">
        <f t="shared" si="2"/>
        <v>0</v>
      </c>
    </row>
    <row r="8" spans="1:9" ht="12.75">
      <c r="A8" s="4">
        <v>6</v>
      </c>
      <c r="B8" s="5">
        <v>3420</v>
      </c>
      <c r="C8" s="9" t="s">
        <v>119</v>
      </c>
      <c r="D8" s="5">
        <v>2080</v>
      </c>
      <c r="E8" s="25"/>
      <c r="F8" s="19">
        <f t="shared" si="0"/>
        <v>0</v>
      </c>
      <c r="G8" s="25"/>
      <c r="H8" s="19">
        <f t="shared" si="1"/>
        <v>0</v>
      </c>
      <c r="I8" s="19">
        <f t="shared" si="2"/>
        <v>0</v>
      </c>
    </row>
    <row r="9" spans="1:9" ht="25.5">
      <c r="A9" s="4">
        <v>7</v>
      </c>
      <c r="B9" s="5">
        <v>4820</v>
      </c>
      <c r="C9" s="9" t="s">
        <v>62</v>
      </c>
      <c r="D9" s="5">
        <v>2080</v>
      </c>
      <c r="E9" s="25"/>
      <c r="F9" s="19">
        <f t="shared" si="0"/>
        <v>0</v>
      </c>
      <c r="G9" s="25"/>
      <c r="H9" s="19">
        <f t="shared" si="1"/>
        <v>0</v>
      </c>
      <c r="I9" s="19">
        <f t="shared" si="2"/>
        <v>0</v>
      </c>
    </row>
    <row r="10" spans="1:9" ht="25.5">
      <c r="A10" s="4">
        <v>8</v>
      </c>
      <c r="B10" s="5">
        <v>4810</v>
      </c>
      <c r="C10" s="9" t="s">
        <v>63</v>
      </c>
      <c r="D10" s="5">
        <v>2080</v>
      </c>
      <c r="E10" s="25"/>
      <c r="F10" s="19">
        <f t="shared" si="0"/>
        <v>0</v>
      </c>
      <c r="G10" s="25"/>
      <c r="H10" s="19">
        <f t="shared" si="1"/>
        <v>0</v>
      </c>
      <c r="I10" s="19">
        <f t="shared" si="2"/>
        <v>0</v>
      </c>
    </row>
    <row r="11" spans="1:9" ht="25.5">
      <c r="A11" s="4">
        <v>9</v>
      </c>
      <c r="B11" s="5">
        <v>3210</v>
      </c>
      <c r="C11" s="9" t="s">
        <v>44</v>
      </c>
      <c r="D11" s="5">
        <v>2080</v>
      </c>
      <c r="E11" s="25"/>
      <c r="F11" s="19">
        <f t="shared" si="0"/>
        <v>0</v>
      </c>
      <c r="G11" s="25"/>
      <c r="H11" s="19">
        <f t="shared" si="1"/>
        <v>0</v>
      </c>
      <c r="I11" s="19">
        <f t="shared" si="2"/>
        <v>0</v>
      </c>
    </row>
    <row r="12" spans="1:9" ht="25.5">
      <c r="A12" s="4">
        <v>10</v>
      </c>
      <c r="B12" s="5">
        <v>3205</v>
      </c>
      <c r="C12" s="9" t="s">
        <v>45</v>
      </c>
      <c r="D12" s="5">
        <v>2080</v>
      </c>
      <c r="E12" s="25"/>
      <c r="F12" s="19">
        <f t="shared" si="0"/>
        <v>0</v>
      </c>
      <c r="G12" s="25"/>
      <c r="H12" s="19">
        <f t="shared" si="1"/>
        <v>0</v>
      </c>
      <c r="I12" s="19">
        <f t="shared" si="2"/>
        <v>0</v>
      </c>
    </row>
    <row r="13" spans="1:9" ht="12.75">
      <c r="A13" s="4"/>
      <c r="B13" s="5"/>
      <c r="C13" s="9"/>
      <c r="D13" s="9"/>
      <c r="E13" s="17"/>
      <c r="F13" s="19"/>
      <c r="G13" s="17"/>
      <c r="H13" s="19"/>
      <c r="I13" s="19"/>
    </row>
    <row r="14" spans="1:9" ht="12.75">
      <c r="A14" s="4"/>
      <c r="B14" s="5"/>
      <c r="C14" s="9" t="s">
        <v>19</v>
      </c>
      <c r="D14" s="9"/>
      <c r="E14" s="17"/>
      <c r="F14" s="19"/>
      <c r="G14" s="17"/>
      <c r="H14" s="19"/>
      <c r="I14" s="19">
        <f>SUM(I3:I13)</f>
        <v>0</v>
      </c>
    </row>
    <row r="15" spans="1:9" ht="12.75">
      <c r="A15" s="4"/>
      <c r="B15" s="5"/>
      <c r="C15" s="9"/>
      <c r="D15" s="9"/>
      <c r="E15" s="17" t="s">
        <v>34</v>
      </c>
      <c r="F15" s="19"/>
      <c r="G15" s="17" t="s">
        <v>34</v>
      </c>
      <c r="H15" s="19"/>
      <c r="I15" s="19"/>
    </row>
    <row r="16" spans="1:9" ht="12.75">
      <c r="A16" s="4">
        <v>11</v>
      </c>
      <c r="B16" s="5"/>
      <c r="C16" s="9" t="s">
        <v>20</v>
      </c>
      <c r="D16" s="11">
        <v>50000</v>
      </c>
      <c r="E16" s="33"/>
      <c r="F16" s="19">
        <f>(E16*D16)+D16</f>
        <v>50000</v>
      </c>
      <c r="G16" s="33"/>
      <c r="H16" s="19">
        <f>(G16*D16)+D16</f>
        <v>50000</v>
      </c>
      <c r="I16" s="19">
        <f>H16+F16</f>
        <v>100000</v>
      </c>
    </row>
    <row r="17" spans="1:9" ht="12.75">
      <c r="A17" s="4">
        <v>12</v>
      </c>
      <c r="B17" s="5"/>
      <c r="C17" s="9" t="s">
        <v>21</v>
      </c>
      <c r="D17" s="11">
        <v>500000</v>
      </c>
      <c r="E17" s="33"/>
      <c r="F17" s="19">
        <f>(E17*D17)+D17</f>
        <v>500000</v>
      </c>
      <c r="G17" s="33"/>
      <c r="H17" s="19">
        <f>(G17*D17)+D17</f>
        <v>500000</v>
      </c>
      <c r="I17" s="19">
        <f>H17+F17</f>
        <v>1000000</v>
      </c>
    </row>
    <row r="18" spans="1:9" ht="12.75">
      <c r="A18" s="4"/>
      <c r="B18" s="5"/>
      <c r="C18" s="9"/>
      <c r="D18" s="9"/>
      <c r="E18" s="17"/>
      <c r="F18" s="19"/>
      <c r="G18" s="17"/>
      <c r="H18" s="19"/>
      <c r="I18" s="19"/>
    </row>
    <row r="19" spans="1:9" ht="12.75">
      <c r="A19" s="4"/>
      <c r="B19" s="5"/>
      <c r="C19" s="9" t="s">
        <v>22</v>
      </c>
      <c r="D19" s="9"/>
      <c r="E19" s="17"/>
      <c r="F19" s="19"/>
      <c r="G19" s="17"/>
      <c r="H19" s="19"/>
      <c r="I19" s="19">
        <f>SUM(I16:I18)</f>
        <v>1100000</v>
      </c>
    </row>
    <row r="20" spans="1:9" ht="12.75">
      <c r="A20" s="4"/>
      <c r="B20" s="5"/>
      <c r="C20" s="9"/>
      <c r="D20" s="9"/>
      <c r="E20" s="17"/>
      <c r="F20" s="19"/>
      <c r="G20" s="17"/>
      <c r="H20" s="19"/>
      <c r="I20" s="19"/>
    </row>
    <row r="21" spans="1:9" ht="25.5">
      <c r="A21" s="4"/>
      <c r="B21" s="5"/>
      <c r="C21" s="9" t="s">
        <v>23</v>
      </c>
      <c r="D21" s="9"/>
      <c r="E21" s="17"/>
      <c r="F21" s="19"/>
      <c r="G21" s="17"/>
      <c r="H21" s="19"/>
      <c r="I21" s="19">
        <f>I14+I19</f>
        <v>1100000</v>
      </c>
    </row>
    <row r="22" spans="1:9" ht="12.75">
      <c r="A22" s="4"/>
      <c r="B22" s="5"/>
      <c r="C22" s="9" t="s">
        <v>54</v>
      </c>
      <c r="D22" s="9"/>
      <c r="E22" s="29"/>
      <c r="F22" s="19"/>
      <c r="G22" s="17"/>
      <c r="H22" s="19"/>
      <c r="I22" s="19"/>
    </row>
    <row r="23" spans="1:2" ht="12.75">
      <c r="A23" s="12" t="s">
        <v>41</v>
      </c>
      <c r="B23" s="12"/>
    </row>
    <row r="24" spans="1:2" ht="12.75">
      <c r="A24" s="12" t="s">
        <v>39</v>
      </c>
      <c r="B24" s="12"/>
    </row>
    <row r="25" spans="1:2" ht="12.75">
      <c r="A25" s="12" t="s">
        <v>40</v>
      </c>
      <c r="B25" s="12"/>
    </row>
    <row r="26" ht="12.75">
      <c r="A26" s="30" t="s">
        <v>55</v>
      </c>
    </row>
  </sheetData>
  <sheetProtection password="CD9E" sheet="1" objects="1" scenarios="1"/>
  <printOptions horizontalCentered="1"/>
  <pageMargins left="0.75" right="0.75" top="0.75" bottom="0.5" header="0.25" footer="0.25"/>
  <pageSetup fitToHeight="1" fitToWidth="1" horizontalDpi="300" verticalDpi="300" orientation="landscape" r:id="rId1"/>
  <headerFooter alignWithMargins="0">
    <oddHeader>&amp;CFA7 - 519190 - All Other Information Services
Option Period 2 - Contract Years 6 and 7</oddHeader>
    <oddFooter>&amp;CPage B-24 - FA7 - NAICS 519190 - Option 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.57421875" style="0" hidden="1" customWidth="1"/>
    <col min="3" max="3" width="28.140625" style="0" customWidth="1"/>
    <col min="4" max="4" width="8.7109375" style="0" customWidth="1"/>
    <col min="5" max="10" width="11.7109375" style="34" customWidth="1"/>
    <col min="11" max="11" width="13.7109375" style="34" customWidth="1"/>
  </cols>
  <sheetData>
    <row r="1" spans="1:11" ht="25.5">
      <c r="A1" s="1" t="s">
        <v>0</v>
      </c>
      <c r="B1" s="27" t="s">
        <v>53</v>
      </c>
      <c r="C1" s="2" t="s">
        <v>1</v>
      </c>
      <c r="D1" s="27" t="s">
        <v>30</v>
      </c>
      <c r="E1" s="31" t="s">
        <v>31</v>
      </c>
      <c r="F1" s="21" t="s">
        <v>2</v>
      </c>
      <c r="G1" s="31" t="s">
        <v>32</v>
      </c>
      <c r="H1" s="21" t="s">
        <v>3</v>
      </c>
      <c r="I1" s="31" t="s">
        <v>33</v>
      </c>
      <c r="J1" s="21" t="s">
        <v>4</v>
      </c>
      <c r="K1" s="21" t="s">
        <v>5</v>
      </c>
    </row>
    <row r="2" spans="1:11" ht="12.75">
      <c r="A2" s="4"/>
      <c r="B2" s="5"/>
      <c r="C2" s="5"/>
      <c r="D2" s="6" t="s">
        <v>6</v>
      </c>
      <c r="E2" s="32" t="s">
        <v>7</v>
      </c>
      <c r="F2" s="22" t="s">
        <v>8</v>
      </c>
      <c r="G2" s="32" t="s">
        <v>9</v>
      </c>
      <c r="H2" s="22" t="s">
        <v>10</v>
      </c>
      <c r="I2" s="32" t="s">
        <v>11</v>
      </c>
      <c r="J2" s="22" t="s">
        <v>12</v>
      </c>
      <c r="K2" s="24"/>
    </row>
    <row r="3" spans="1:11" ht="12.75">
      <c r="A3" s="4">
        <v>1</v>
      </c>
      <c r="B3" s="5">
        <v>9020</v>
      </c>
      <c r="C3" s="9" t="s">
        <v>13</v>
      </c>
      <c r="D3" s="5">
        <v>2080</v>
      </c>
      <c r="E3" s="25"/>
      <c r="F3" s="19">
        <f aca="true" t="shared" si="0" ref="F3:F17">E3*D3</f>
        <v>0</v>
      </c>
      <c r="G3" s="25"/>
      <c r="H3" s="19">
        <f aca="true" t="shared" si="1" ref="H3:H17">G3*D3</f>
        <v>0</v>
      </c>
      <c r="I3" s="25"/>
      <c r="J3" s="19">
        <f aca="true" t="shared" si="2" ref="J3:J17">I3*D3</f>
        <v>0</v>
      </c>
      <c r="K3" s="19">
        <f aca="true" t="shared" si="3" ref="K3:K17">J3+H3+F3</f>
        <v>0</v>
      </c>
    </row>
    <row r="4" spans="1:11" ht="25.5">
      <c r="A4" s="4">
        <v>2</v>
      </c>
      <c r="B4" s="5">
        <v>6460</v>
      </c>
      <c r="C4" s="9" t="s">
        <v>120</v>
      </c>
      <c r="D4" s="5">
        <v>2080</v>
      </c>
      <c r="E4" s="25"/>
      <c r="F4" s="19">
        <f t="shared" si="0"/>
        <v>0</v>
      </c>
      <c r="G4" s="25"/>
      <c r="H4" s="19">
        <f t="shared" si="1"/>
        <v>0</v>
      </c>
      <c r="I4" s="25"/>
      <c r="J4" s="19">
        <f t="shared" si="2"/>
        <v>0</v>
      </c>
      <c r="K4" s="19">
        <f t="shared" si="3"/>
        <v>0</v>
      </c>
    </row>
    <row r="5" spans="1:11" ht="12.75">
      <c r="A5" s="4">
        <v>3</v>
      </c>
      <c r="B5" s="5">
        <v>6450</v>
      </c>
      <c r="C5" s="9" t="s">
        <v>121</v>
      </c>
      <c r="D5" s="5">
        <v>2080</v>
      </c>
      <c r="E5" s="25"/>
      <c r="F5" s="19">
        <f t="shared" si="0"/>
        <v>0</v>
      </c>
      <c r="G5" s="25"/>
      <c r="H5" s="19">
        <f t="shared" si="1"/>
        <v>0</v>
      </c>
      <c r="I5" s="25"/>
      <c r="J5" s="19">
        <f t="shared" si="2"/>
        <v>0</v>
      </c>
      <c r="K5" s="19">
        <f t="shared" si="3"/>
        <v>0</v>
      </c>
    </row>
    <row r="6" spans="1:11" ht="25.5">
      <c r="A6" s="4">
        <v>4</v>
      </c>
      <c r="B6" s="5">
        <v>6810</v>
      </c>
      <c r="C6" s="9" t="s">
        <v>117</v>
      </c>
      <c r="D6" s="5">
        <v>2080</v>
      </c>
      <c r="E6" s="25"/>
      <c r="F6" s="19">
        <f t="shared" si="0"/>
        <v>0</v>
      </c>
      <c r="G6" s="25"/>
      <c r="H6" s="19">
        <f t="shared" si="1"/>
        <v>0</v>
      </c>
      <c r="I6" s="25"/>
      <c r="J6" s="19">
        <f t="shared" si="2"/>
        <v>0</v>
      </c>
      <c r="K6" s="19">
        <f t="shared" si="3"/>
        <v>0</v>
      </c>
    </row>
    <row r="7" spans="1:11" ht="25.5">
      <c r="A7" s="4">
        <v>5</v>
      </c>
      <c r="B7" s="5">
        <v>6490</v>
      </c>
      <c r="C7" s="9" t="s">
        <v>122</v>
      </c>
      <c r="D7" s="5">
        <v>2080</v>
      </c>
      <c r="E7" s="25"/>
      <c r="F7" s="19">
        <f t="shared" si="0"/>
        <v>0</v>
      </c>
      <c r="G7" s="25"/>
      <c r="H7" s="19">
        <f t="shared" si="1"/>
        <v>0</v>
      </c>
      <c r="I7" s="25"/>
      <c r="J7" s="19">
        <f t="shared" si="2"/>
        <v>0</v>
      </c>
      <c r="K7" s="19">
        <f t="shared" si="3"/>
        <v>0</v>
      </c>
    </row>
    <row r="8" spans="1:11" ht="25.5">
      <c r="A8" s="4">
        <v>6</v>
      </c>
      <c r="B8" s="5">
        <v>7640</v>
      </c>
      <c r="C8" s="9" t="s">
        <v>123</v>
      </c>
      <c r="D8" s="5">
        <v>2080</v>
      </c>
      <c r="E8" s="25"/>
      <c r="F8" s="19">
        <f t="shared" si="0"/>
        <v>0</v>
      </c>
      <c r="G8" s="25"/>
      <c r="H8" s="19">
        <f t="shared" si="1"/>
        <v>0</v>
      </c>
      <c r="I8" s="25"/>
      <c r="J8" s="19">
        <f t="shared" si="2"/>
        <v>0</v>
      </c>
      <c r="K8" s="19">
        <f t="shared" si="3"/>
        <v>0</v>
      </c>
    </row>
    <row r="9" spans="1:11" ht="12.75">
      <c r="A9" s="4">
        <v>7</v>
      </c>
      <c r="B9" s="5">
        <v>7630</v>
      </c>
      <c r="C9" s="9" t="s">
        <v>124</v>
      </c>
      <c r="D9" s="5">
        <v>2080</v>
      </c>
      <c r="E9" s="25"/>
      <c r="F9" s="19">
        <f t="shared" si="0"/>
        <v>0</v>
      </c>
      <c r="G9" s="25"/>
      <c r="H9" s="19">
        <f t="shared" si="1"/>
        <v>0</v>
      </c>
      <c r="I9" s="25"/>
      <c r="J9" s="19">
        <f t="shared" si="2"/>
        <v>0</v>
      </c>
      <c r="K9" s="19">
        <f t="shared" si="3"/>
        <v>0</v>
      </c>
    </row>
    <row r="10" spans="1:11" ht="25.5">
      <c r="A10" s="4">
        <v>8</v>
      </c>
      <c r="B10" s="5">
        <v>7240</v>
      </c>
      <c r="C10" s="9" t="s">
        <v>125</v>
      </c>
      <c r="D10" s="5">
        <v>2080</v>
      </c>
      <c r="E10" s="25"/>
      <c r="F10" s="19">
        <f t="shared" si="0"/>
        <v>0</v>
      </c>
      <c r="G10" s="25"/>
      <c r="H10" s="19">
        <f t="shared" si="1"/>
        <v>0</v>
      </c>
      <c r="I10" s="25"/>
      <c r="J10" s="19">
        <f t="shared" si="2"/>
        <v>0</v>
      </c>
      <c r="K10" s="19">
        <f t="shared" si="3"/>
        <v>0</v>
      </c>
    </row>
    <row r="11" spans="1:11" ht="25.5">
      <c r="A11" s="4">
        <v>9</v>
      </c>
      <c r="B11" s="5">
        <v>7230</v>
      </c>
      <c r="C11" s="9" t="s">
        <v>126</v>
      </c>
      <c r="D11" s="5">
        <v>2080</v>
      </c>
      <c r="E11" s="25"/>
      <c r="F11" s="19">
        <f t="shared" si="0"/>
        <v>0</v>
      </c>
      <c r="G11" s="25"/>
      <c r="H11" s="19">
        <f t="shared" si="1"/>
        <v>0</v>
      </c>
      <c r="I11" s="25"/>
      <c r="J11" s="19">
        <f t="shared" si="2"/>
        <v>0</v>
      </c>
      <c r="K11" s="19">
        <f t="shared" si="3"/>
        <v>0</v>
      </c>
    </row>
    <row r="12" spans="1:11" ht="25.5">
      <c r="A12" s="4">
        <v>10</v>
      </c>
      <c r="B12" s="5">
        <v>6410</v>
      </c>
      <c r="C12" s="9" t="s">
        <v>127</v>
      </c>
      <c r="D12" s="5">
        <v>2080</v>
      </c>
      <c r="E12" s="25"/>
      <c r="F12" s="19">
        <f t="shared" si="0"/>
        <v>0</v>
      </c>
      <c r="G12" s="25"/>
      <c r="H12" s="19">
        <f t="shared" si="1"/>
        <v>0</v>
      </c>
      <c r="I12" s="25"/>
      <c r="J12" s="19">
        <f t="shared" si="2"/>
        <v>0</v>
      </c>
      <c r="K12" s="19">
        <f t="shared" si="3"/>
        <v>0</v>
      </c>
    </row>
    <row r="13" spans="1:11" ht="25.5">
      <c r="A13" s="4">
        <v>11</v>
      </c>
      <c r="B13" s="5">
        <v>6420</v>
      </c>
      <c r="C13" s="9" t="s">
        <v>128</v>
      </c>
      <c r="D13" s="5">
        <v>2080</v>
      </c>
      <c r="E13" s="25"/>
      <c r="F13" s="19">
        <f t="shared" si="0"/>
        <v>0</v>
      </c>
      <c r="G13" s="25"/>
      <c r="H13" s="19">
        <f t="shared" si="1"/>
        <v>0</v>
      </c>
      <c r="I13" s="25"/>
      <c r="J13" s="19">
        <f t="shared" si="2"/>
        <v>0</v>
      </c>
      <c r="K13" s="19">
        <f t="shared" si="3"/>
        <v>0</v>
      </c>
    </row>
    <row r="14" spans="1:11" ht="25.5">
      <c r="A14" s="4">
        <v>12</v>
      </c>
      <c r="B14" s="5">
        <v>7210</v>
      </c>
      <c r="C14" s="9" t="s">
        <v>129</v>
      </c>
      <c r="D14" s="5">
        <v>2080</v>
      </c>
      <c r="E14" s="25"/>
      <c r="F14" s="19">
        <f t="shared" si="0"/>
        <v>0</v>
      </c>
      <c r="G14" s="25"/>
      <c r="H14" s="19">
        <f t="shared" si="1"/>
        <v>0</v>
      </c>
      <c r="I14" s="25"/>
      <c r="J14" s="19">
        <f t="shared" si="2"/>
        <v>0</v>
      </c>
      <c r="K14" s="19">
        <f t="shared" si="3"/>
        <v>0</v>
      </c>
    </row>
    <row r="15" spans="1:11" ht="25.5">
      <c r="A15" s="4">
        <v>13</v>
      </c>
      <c r="B15" s="5">
        <v>7200</v>
      </c>
      <c r="C15" s="9" t="s">
        <v>130</v>
      </c>
      <c r="D15" s="5">
        <v>2080</v>
      </c>
      <c r="E15" s="25"/>
      <c r="F15" s="19">
        <f t="shared" si="0"/>
        <v>0</v>
      </c>
      <c r="G15" s="25"/>
      <c r="H15" s="19">
        <f t="shared" si="1"/>
        <v>0</v>
      </c>
      <c r="I15" s="25"/>
      <c r="J15" s="19">
        <f t="shared" si="2"/>
        <v>0</v>
      </c>
      <c r="K15" s="19">
        <f t="shared" si="3"/>
        <v>0</v>
      </c>
    </row>
    <row r="16" spans="1:11" ht="25.5">
      <c r="A16" s="4">
        <v>14</v>
      </c>
      <c r="B16" s="5">
        <v>6630</v>
      </c>
      <c r="C16" s="9" t="s">
        <v>131</v>
      </c>
      <c r="D16" s="5">
        <v>2080</v>
      </c>
      <c r="E16" s="25"/>
      <c r="F16" s="19">
        <f t="shared" si="0"/>
        <v>0</v>
      </c>
      <c r="G16" s="25"/>
      <c r="H16" s="19">
        <f t="shared" si="1"/>
        <v>0</v>
      </c>
      <c r="I16" s="25"/>
      <c r="J16" s="19">
        <f t="shared" si="2"/>
        <v>0</v>
      </c>
      <c r="K16" s="19">
        <f t="shared" si="3"/>
        <v>0</v>
      </c>
    </row>
    <row r="17" spans="1:11" ht="25.5">
      <c r="A17" s="4">
        <v>15</v>
      </c>
      <c r="B17" s="5">
        <v>6610</v>
      </c>
      <c r="C17" s="9" t="s">
        <v>132</v>
      </c>
      <c r="D17" s="5">
        <v>2080</v>
      </c>
      <c r="E17" s="25"/>
      <c r="F17" s="19">
        <f t="shared" si="0"/>
        <v>0</v>
      </c>
      <c r="G17" s="25"/>
      <c r="H17" s="19">
        <f t="shared" si="1"/>
        <v>0</v>
      </c>
      <c r="I17" s="25"/>
      <c r="J17" s="19">
        <f t="shared" si="2"/>
        <v>0</v>
      </c>
      <c r="K17" s="19">
        <f t="shared" si="3"/>
        <v>0</v>
      </c>
    </row>
    <row r="18" spans="1:11" ht="12.75">
      <c r="A18" s="4"/>
      <c r="B18" s="5"/>
      <c r="C18" s="9"/>
      <c r="D18" s="9"/>
      <c r="E18" s="17"/>
      <c r="F18" s="19"/>
      <c r="G18" s="17"/>
      <c r="H18" s="19"/>
      <c r="I18" s="17"/>
      <c r="J18" s="19"/>
      <c r="K18" s="19"/>
    </row>
    <row r="19" spans="1:11" ht="12.75">
      <c r="A19" s="4"/>
      <c r="B19" s="5"/>
      <c r="C19" s="9" t="s">
        <v>19</v>
      </c>
      <c r="D19" s="9"/>
      <c r="E19" s="17"/>
      <c r="F19" s="19"/>
      <c r="G19" s="17"/>
      <c r="H19" s="19"/>
      <c r="I19" s="17"/>
      <c r="J19" s="19"/>
      <c r="K19" s="19">
        <f>SUM(K3:K18)</f>
        <v>0</v>
      </c>
    </row>
    <row r="20" spans="1:11" ht="12.75">
      <c r="A20" s="4"/>
      <c r="B20" s="5"/>
      <c r="C20" s="9"/>
      <c r="D20" s="9"/>
      <c r="E20" s="17" t="s">
        <v>34</v>
      </c>
      <c r="F20" s="19"/>
      <c r="G20" s="17" t="s">
        <v>34</v>
      </c>
      <c r="H20" s="19"/>
      <c r="I20" s="17" t="s">
        <v>34</v>
      </c>
      <c r="J20" s="19"/>
      <c r="K20" s="19"/>
    </row>
    <row r="21" spans="1:11" ht="12.75">
      <c r="A21" s="4">
        <v>16</v>
      </c>
      <c r="B21" s="5"/>
      <c r="C21" s="9" t="s">
        <v>20</v>
      </c>
      <c r="D21" s="11">
        <v>50000</v>
      </c>
      <c r="E21" s="33"/>
      <c r="F21" s="19">
        <f>(E21*D21)+D21</f>
        <v>50000</v>
      </c>
      <c r="G21" s="33"/>
      <c r="H21" s="19">
        <f>(G21*D21)+D21</f>
        <v>50000</v>
      </c>
      <c r="I21" s="33"/>
      <c r="J21" s="19">
        <f>(I21*D21)+D21</f>
        <v>50000</v>
      </c>
      <c r="K21" s="19">
        <f>J21+H21+F21</f>
        <v>150000</v>
      </c>
    </row>
    <row r="22" spans="1:11" ht="12.75">
      <c r="A22" s="4">
        <v>17</v>
      </c>
      <c r="B22" s="5"/>
      <c r="C22" s="9" t="s">
        <v>21</v>
      </c>
      <c r="D22" s="11">
        <v>500000</v>
      </c>
      <c r="E22" s="33"/>
      <c r="F22" s="19">
        <f>(E22*D22)+D22</f>
        <v>500000</v>
      </c>
      <c r="G22" s="33"/>
      <c r="H22" s="19">
        <f>(G22*D22)+D22</f>
        <v>500000</v>
      </c>
      <c r="I22" s="33"/>
      <c r="J22" s="19">
        <f>(I22*D22)+D22</f>
        <v>500000</v>
      </c>
      <c r="K22" s="19">
        <f>J22+H22+F22</f>
        <v>1500000</v>
      </c>
    </row>
    <row r="23" spans="1:11" ht="12.75">
      <c r="A23" s="4"/>
      <c r="B23" s="5"/>
      <c r="C23" s="9"/>
      <c r="D23" s="9"/>
      <c r="E23" s="17"/>
      <c r="F23" s="19"/>
      <c r="G23" s="17"/>
      <c r="H23" s="19"/>
      <c r="I23" s="17"/>
      <c r="J23" s="19"/>
      <c r="K23" s="19"/>
    </row>
    <row r="24" spans="1:11" ht="12.75">
      <c r="A24" s="4"/>
      <c r="B24" s="5"/>
      <c r="C24" s="9" t="s">
        <v>22</v>
      </c>
      <c r="D24" s="9"/>
      <c r="E24" s="17"/>
      <c r="F24" s="19"/>
      <c r="G24" s="17"/>
      <c r="H24" s="19"/>
      <c r="I24" s="17"/>
      <c r="J24" s="19"/>
      <c r="K24" s="19">
        <f>SUM(K21:K23)</f>
        <v>1650000</v>
      </c>
    </row>
    <row r="25" spans="1:11" ht="12.75">
      <c r="A25" s="4"/>
      <c r="B25" s="5"/>
      <c r="C25" s="9"/>
      <c r="D25" s="9"/>
      <c r="E25" s="17"/>
      <c r="F25" s="19"/>
      <c r="G25" s="17"/>
      <c r="H25" s="19"/>
      <c r="I25" s="17"/>
      <c r="J25" s="19"/>
      <c r="K25" s="19"/>
    </row>
    <row r="26" spans="1:11" ht="12.75">
      <c r="A26" s="4"/>
      <c r="B26" s="5"/>
      <c r="C26" s="9" t="s">
        <v>23</v>
      </c>
      <c r="D26" s="9"/>
      <c r="E26" s="17"/>
      <c r="F26" s="19"/>
      <c r="G26" s="17"/>
      <c r="H26" s="19"/>
      <c r="I26" s="17"/>
      <c r="J26" s="19"/>
      <c r="K26" s="19">
        <f>K19+K24</f>
        <v>1650000</v>
      </c>
    </row>
    <row r="27" spans="1:11" ht="12.75">
      <c r="A27" s="4"/>
      <c r="B27" s="5"/>
      <c r="C27" s="9" t="s">
        <v>54</v>
      </c>
      <c r="D27" s="9"/>
      <c r="E27" s="29"/>
      <c r="F27" s="19"/>
      <c r="G27" s="17"/>
      <c r="H27" s="19"/>
      <c r="I27" s="17"/>
      <c r="J27" s="19"/>
      <c r="K27" s="19"/>
    </row>
    <row r="28" spans="1:2" ht="12.75">
      <c r="A28" s="12" t="s">
        <v>41</v>
      </c>
      <c r="B28" s="12"/>
    </row>
    <row r="29" spans="1:2" ht="12.75">
      <c r="A29" s="12" t="s">
        <v>39</v>
      </c>
      <c r="B29" s="12"/>
    </row>
    <row r="30" spans="1:2" ht="12.75">
      <c r="A30" s="12" t="s">
        <v>40</v>
      </c>
      <c r="B30" s="12"/>
    </row>
    <row r="31" ht="12.75">
      <c r="A31" s="30" t="s">
        <v>55</v>
      </c>
    </row>
  </sheetData>
  <sheetProtection password="CD9E" sheet="1" objects="1" scenarios="1"/>
  <printOptions horizontalCentered="1"/>
  <pageMargins left="0.75" right="0.75" top="0.75" bottom="0.5" header="0.25" footer="0.25"/>
  <pageSetup fitToHeight="1" fitToWidth="1" horizontalDpi="300" verticalDpi="300" orientation="landscape" scale="96" r:id="rId1"/>
  <headerFooter alignWithMargins="0">
    <oddHeader>&amp;CFA8 - 517110  - Wired Telecommunications Carriers 
Base Period - Contract Years 1, 2 and 3</oddHeader>
    <oddFooter>&amp;CPage B-25 - FA8 - NAICS 517110 - Base Period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.57421875" style="0" hidden="1" customWidth="1"/>
    <col min="3" max="3" width="28.140625" style="0" customWidth="1"/>
    <col min="4" max="4" width="8.7109375" style="0" customWidth="1"/>
    <col min="5" max="8" width="11.7109375" style="34" customWidth="1"/>
    <col min="9" max="9" width="13.7109375" style="34" customWidth="1"/>
  </cols>
  <sheetData>
    <row r="1" spans="1:9" ht="25.5">
      <c r="A1" s="1" t="s">
        <v>0</v>
      </c>
      <c r="B1" s="27" t="s">
        <v>53</v>
      </c>
      <c r="C1" s="2" t="s">
        <v>1</v>
      </c>
      <c r="D1" s="27" t="s">
        <v>30</v>
      </c>
      <c r="E1" s="31" t="s">
        <v>35</v>
      </c>
      <c r="F1" s="21" t="s">
        <v>24</v>
      </c>
      <c r="G1" s="31" t="s">
        <v>36</v>
      </c>
      <c r="H1" s="21" t="s">
        <v>25</v>
      </c>
      <c r="I1" s="21" t="s">
        <v>26</v>
      </c>
    </row>
    <row r="2" spans="1:9" ht="12.75">
      <c r="A2" s="4"/>
      <c r="B2" s="5"/>
      <c r="C2" s="5"/>
      <c r="D2" s="6" t="s">
        <v>6</v>
      </c>
      <c r="E2" s="32" t="s">
        <v>7</v>
      </c>
      <c r="F2" s="22" t="s">
        <v>8</v>
      </c>
      <c r="G2" s="32" t="s">
        <v>9</v>
      </c>
      <c r="H2" s="22" t="s">
        <v>10</v>
      </c>
      <c r="I2" s="24"/>
    </row>
    <row r="3" spans="1:9" ht="12.75">
      <c r="A3" s="4">
        <v>1</v>
      </c>
      <c r="B3" s="5">
        <v>9020</v>
      </c>
      <c r="C3" s="9" t="s">
        <v>13</v>
      </c>
      <c r="D3" s="5">
        <v>2080</v>
      </c>
      <c r="E3" s="25"/>
      <c r="F3" s="19">
        <f aca="true" t="shared" si="0" ref="F3:F17">E3*D3</f>
        <v>0</v>
      </c>
      <c r="G3" s="25"/>
      <c r="H3" s="19">
        <f aca="true" t="shared" si="1" ref="H3:H17">G3*D3</f>
        <v>0</v>
      </c>
      <c r="I3" s="19">
        <f aca="true" t="shared" si="2" ref="I3:I17">H3+F3</f>
        <v>0</v>
      </c>
    </row>
    <row r="4" spans="1:9" ht="25.5">
      <c r="A4" s="4">
        <v>2</v>
      </c>
      <c r="B4" s="5">
        <v>6460</v>
      </c>
      <c r="C4" s="9" t="s">
        <v>120</v>
      </c>
      <c r="D4" s="5">
        <v>2080</v>
      </c>
      <c r="E4" s="25"/>
      <c r="F4" s="19">
        <f t="shared" si="0"/>
        <v>0</v>
      </c>
      <c r="G4" s="25"/>
      <c r="H4" s="19">
        <f t="shared" si="1"/>
        <v>0</v>
      </c>
      <c r="I4" s="19">
        <f t="shared" si="2"/>
        <v>0</v>
      </c>
    </row>
    <row r="5" spans="1:9" ht="12.75">
      <c r="A5" s="4">
        <v>3</v>
      </c>
      <c r="B5" s="5">
        <v>6450</v>
      </c>
      <c r="C5" s="9" t="s">
        <v>121</v>
      </c>
      <c r="D5" s="5">
        <v>2080</v>
      </c>
      <c r="E5" s="25"/>
      <c r="F5" s="19">
        <f t="shared" si="0"/>
        <v>0</v>
      </c>
      <c r="G5" s="25"/>
      <c r="H5" s="19">
        <f t="shared" si="1"/>
        <v>0</v>
      </c>
      <c r="I5" s="19">
        <f t="shared" si="2"/>
        <v>0</v>
      </c>
    </row>
    <row r="6" spans="1:9" ht="25.5">
      <c r="A6" s="4">
        <v>4</v>
      </c>
      <c r="B6" s="5">
        <v>6810</v>
      </c>
      <c r="C6" s="9" t="s">
        <v>117</v>
      </c>
      <c r="D6" s="5">
        <v>2080</v>
      </c>
      <c r="E6" s="25"/>
      <c r="F6" s="19">
        <f t="shared" si="0"/>
        <v>0</v>
      </c>
      <c r="G6" s="25"/>
      <c r="H6" s="19">
        <f t="shared" si="1"/>
        <v>0</v>
      </c>
      <c r="I6" s="19">
        <f t="shared" si="2"/>
        <v>0</v>
      </c>
    </row>
    <row r="7" spans="1:9" ht="25.5">
      <c r="A7" s="4">
        <v>5</v>
      </c>
      <c r="B7" s="5">
        <v>6490</v>
      </c>
      <c r="C7" s="9" t="s">
        <v>122</v>
      </c>
      <c r="D7" s="5">
        <v>2080</v>
      </c>
      <c r="E7" s="25"/>
      <c r="F7" s="19">
        <f t="shared" si="0"/>
        <v>0</v>
      </c>
      <c r="G7" s="25"/>
      <c r="H7" s="19">
        <f t="shared" si="1"/>
        <v>0</v>
      </c>
      <c r="I7" s="19">
        <f t="shared" si="2"/>
        <v>0</v>
      </c>
    </row>
    <row r="8" spans="1:9" ht="25.5">
      <c r="A8" s="4">
        <v>6</v>
      </c>
      <c r="B8" s="5">
        <v>7640</v>
      </c>
      <c r="C8" s="9" t="s">
        <v>123</v>
      </c>
      <c r="D8" s="5">
        <v>2080</v>
      </c>
      <c r="E8" s="25"/>
      <c r="F8" s="19">
        <f t="shared" si="0"/>
        <v>0</v>
      </c>
      <c r="G8" s="25"/>
      <c r="H8" s="19">
        <f t="shared" si="1"/>
        <v>0</v>
      </c>
      <c r="I8" s="19">
        <f t="shared" si="2"/>
        <v>0</v>
      </c>
    </row>
    <row r="9" spans="1:9" ht="12.75">
      <c r="A9" s="4">
        <v>7</v>
      </c>
      <c r="B9" s="5">
        <v>7630</v>
      </c>
      <c r="C9" s="9" t="s">
        <v>124</v>
      </c>
      <c r="D9" s="5">
        <v>2080</v>
      </c>
      <c r="E9" s="25"/>
      <c r="F9" s="19">
        <f t="shared" si="0"/>
        <v>0</v>
      </c>
      <c r="G9" s="25"/>
      <c r="H9" s="19">
        <f t="shared" si="1"/>
        <v>0</v>
      </c>
      <c r="I9" s="19">
        <f t="shared" si="2"/>
        <v>0</v>
      </c>
    </row>
    <row r="10" spans="1:9" ht="25.5">
      <c r="A10" s="4">
        <v>8</v>
      </c>
      <c r="B10" s="5">
        <v>7240</v>
      </c>
      <c r="C10" s="9" t="s">
        <v>125</v>
      </c>
      <c r="D10" s="5">
        <v>2080</v>
      </c>
      <c r="E10" s="25"/>
      <c r="F10" s="19">
        <f t="shared" si="0"/>
        <v>0</v>
      </c>
      <c r="G10" s="25"/>
      <c r="H10" s="19">
        <f t="shared" si="1"/>
        <v>0</v>
      </c>
      <c r="I10" s="19">
        <f t="shared" si="2"/>
        <v>0</v>
      </c>
    </row>
    <row r="11" spans="1:9" ht="25.5">
      <c r="A11" s="4">
        <v>9</v>
      </c>
      <c r="B11" s="5">
        <v>7230</v>
      </c>
      <c r="C11" s="9" t="s">
        <v>126</v>
      </c>
      <c r="D11" s="5">
        <v>2080</v>
      </c>
      <c r="E11" s="25"/>
      <c r="F11" s="19">
        <f t="shared" si="0"/>
        <v>0</v>
      </c>
      <c r="G11" s="25"/>
      <c r="H11" s="19">
        <f t="shared" si="1"/>
        <v>0</v>
      </c>
      <c r="I11" s="19">
        <f t="shared" si="2"/>
        <v>0</v>
      </c>
    </row>
    <row r="12" spans="1:9" ht="25.5">
      <c r="A12" s="4">
        <v>10</v>
      </c>
      <c r="B12" s="5">
        <v>6410</v>
      </c>
      <c r="C12" s="9" t="s">
        <v>127</v>
      </c>
      <c r="D12" s="5">
        <v>2080</v>
      </c>
      <c r="E12" s="25"/>
      <c r="F12" s="19">
        <f t="shared" si="0"/>
        <v>0</v>
      </c>
      <c r="G12" s="25"/>
      <c r="H12" s="19">
        <f t="shared" si="1"/>
        <v>0</v>
      </c>
      <c r="I12" s="19">
        <f t="shared" si="2"/>
        <v>0</v>
      </c>
    </row>
    <row r="13" spans="1:9" ht="25.5">
      <c r="A13" s="4">
        <v>11</v>
      </c>
      <c r="B13" s="5">
        <v>6420</v>
      </c>
      <c r="C13" s="9" t="s">
        <v>128</v>
      </c>
      <c r="D13" s="5">
        <v>2080</v>
      </c>
      <c r="E13" s="25"/>
      <c r="F13" s="19">
        <f t="shared" si="0"/>
        <v>0</v>
      </c>
      <c r="G13" s="25"/>
      <c r="H13" s="19">
        <f t="shared" si="1"/>
        <v>0</v>
      </c>
      <c r="I13" s="19">
        <f t="shared" si="2"/>
        <v>0</v>
      </c>
    </row>
    <row r="14" spans="1:9" ht="25.5">
      <c r="A14" s="4">
        <v>12</v>
      </c>
      <c r="B14" s="5">
        <v>7210</v>
      </c>
      <c r="C14" s="9" t="s">
        <v>129</v>
      </c>
      <c r="D14" s="5">
        <v>2080</v>
      </c>
      <c r="E14" s="25"/>
      <c r="F14" s="19">
        <f t="shared" si="0"/>
        <v>0</v>
      </c>
      <c r="G14" s="25"/>
      <c r="H14" s="19">
        <f t="shared" si="1"/>
        <v>0</v>
      </c>
      <c r="I14" s="19">
        <f t="shared" si="2"/>
        <v>0</v>
      </c>
    </row>
    <row r="15" spans="1:9" ht="25.5">
      <c r="A15" s="4">
        <v>13</v>
      </c>
      <c r="B15" s="5">
        <v>7200</v>
      </c>
      <c r="C15" s="9" t="s">
        <v>130</v>
      </c>
      <c r="D15" s="5">
        <v>2080</v>
      </c>
      <c r="E15" s="25"/>
      <c r="F15" s="19">
        <f t="shared" si="0"/>
        <v>0</v>
      </c>
      <c r="G15" s="25"/>
      <c r="H15" s="19">
        <f t="shared" si="1"/>
        <v>0</v>
      </c>
      <c r="I15" s="19">
        <f t="shared" si="2"/>
        <v>0</v>
      </c>
    </row>
    <row r="16" spans="1:9" ht="25.5">
      <c r="A16" s="4">
        <v>14</v>
      </c>
      <c r="B16" s="5">
        <v>6630</v>
      </c>
      <c r="C16" s="9" t="s">
        <v>131</v>
      </c>
      <c r="D16" s="5">
        <v>2080</v>
      </c>
      <c r="E16" s="25"/>
      <c r="F16" s="19">
        <f t="shared" si="0"/>
        <v>0</v>
      </c>
      <c r="G16" s="25"/>
      <c r="H16" s="19">
        <f t="shared" si="1"/>
        <v>0</v>
      </c>
      <c r="I16" s="19">
        <f t="shared" si="2"/>
        <v>0</v>
      </c>
    </row>
    <row r="17" spans="1:9" ht="25.5">
      <c r="A17" s="4">
        <v>15</v>
      </c>
      <c r="B17" s="5">
        <v>6610</v>
      </c>
      <c r="C17" s="9" t="s">
        <v>132</v>
      </c>
      <c r="D17" s="5">
        <v>2080</v>
      </c>
      <c r="E17" s="25"/>
      <c r="F17" s="19">
        <f t="shared" si="0"/>
        <v>0</v>
      </c>
      <c r="G17" s="25"/>
      <c r="H17" s="19">
        <f t="shared" si="1"/>
        <v>0</v>
      </c>
      <c r="I17" s="19">
        <f t="shared" si="2"/>
        <v>0</v>
      </c>
    </row>
    <row r="18" spans="1:9" ht="12.75">
      <c r="A18" s="4"/>
      <c r="B18" s="5"/>
      <c r="C18" s="9"/>
      <c r="D18" s="9"/>
      <c r="E18" s="17"/>
      <c r="F18" s="19"/>
      <c r="G18" s="17"/>
      <c r="H18" s="19"/>
      <c r="I18" s="19"/>
    </row>
    <row r="19" spans="1:9" ht="12.75">
      <c r="A19" s="4"/>
      <c r="B19" s="5"/>
      <c r="C19" s="9" t="s">
        <v>19</v>
      </c>
      <c r="D19" s="9"/>
      <c r="E19" s="17"/>
      <c r="F19" s="19"/>
      <c r="G19" s="17"/>
      <c r="H19" s="19"/>
      <c r="I19" s="19">
        <f>SUM(I3:I18)</f>
        <v>0</v>
      </c>
    </row>
    <row r="20" spans="1:9" ht="12.75">
      <c r="A20" s="4"/>
      <c r="B20" s="5"/>
      <c r="C20" s="9"/>
      <c r="D20" s="9"/>
      <c r="E20" s="17" t="s">
        <v>34</v>
      </c>
      <c r="F20" s="19"/>
      <c r="G20" s="17" t="s">
        <v>34</v>
      </c>
      <c r="H20" s="19"/>
      <c r="I20" s="19"/>
    </row>
    <row r="21" spans="1:9" ht="12.75">
      <c r="A21" s="4">
        <v>16</v>
      </c>
      <c r="B21" s="5"/>
      <c r="C21" s="9" t="s">
        <v>20</v>
      </c>
      <c r="D21" s="11">
        <v>50000</v>
      </c>
      <c r="E21" s="33"/>
      <c r="F21" s="19">
        <f>(E21*D21)+D21</f>
        <v>50000</v>
      </c>
      <c r="G21" s="33"/>
      <c r="H21" s="19">
        <f>(G21*D21)+D21</f>
        <v>50000</v>
      </c>
      <c r="I21" s="19">
        <f>H21+F21</f>
        <v>100000</v>
      </c>
    </row>
    <row r="22" spans="1:9" ht="12.75">
      <c r="A22" s="4">
        <v>17</v>
      </c>
      <c r="B22" s="5"/>
      <c r="C22" s="9" t="s">
        <v>21</v>
      </c>
      <c r="D22" s="11">
        <v>500000</v>
      </c>
      <c r="E22" s="33"/>
      <c r="F22" s="19">
        <f>(E22*D22)+D22</f>
        <v>500000</v>
      </c>
      <c r="G22" s="33"/>
      <c r="H22" s="19">
        <f>(G22*D22)+D22</f>
        <v>500000</v>
      </c>
      <c r="I22" s="19">
        <f>H22+F22</f>
        <v>1000000</v>
      </c>
    </row>
    <row r="23" spans="1:9" ht="12.75">
      <c r="A23" s="4"/>
      <c r="B23" s="5"/>
      <c r="C23" s="9"/>
      <c r="D23" s="9"/>
      <c r="E23" s="17"/>
      <c r="F23" s="19"/>
      <c r="G23" s="17"/>
      <c r="H23" s="19"/>
      <c r="I23" s="19"/>
    </row>
    <row r="24" spans="1:9" ht="12.75">
      <c r="A24" s="4"/>
      <c r="B24" s="5"/>
      <c r="C24" s="9" t="s">
        <v>22</v>
      </c>
      <c r="D24" s="9"/>
      <c r="E24" s="17"/>
      <c r="F24" s="19"/>
      <c r="G24" s="17"/>
      <c r="H24" s="19"/>
      <c r="I24" s="19">
        <f>SUM(I21:I23)</f>
        <v>1100000</v>
      </c>
    </row>
    <row r="25" spans="1:9" ht="12.75">
      <c r="A25" s="4"/>
      <c r="B25" s="5"/>
      <c r="C25" s="9"/>
      <c r="D25" s="9"/>
      <c r="E25" s="17"/>
      <c r="F25" s="19"/>
      <c r="G25" s="17"/>
      <c r="H25" s="19"/>
      <c r="I25" s="19"/>
    </row>
    <row r="26" spans="1:9" ht="12.75">
      <c r="A26" s="4"/>
      <c r="B26" s="5"/>
      <c r="C26" s="9" t="s">
        <v>23</v>
      </c>
      <c r="D26" s="9"/>
      <c r="E26" s="17"/>
      <c r="F26" s="19"/>
      <c r="G26" s="17"/>
      <c r="H26" s="19"/>
      <c r="I26" s="19">
        <f>I19+I24</f>
        <v>1100000</v>
      </c>
    </row>
    <row r="27" spans="1:9" ht="12.75">
      <c r="A27" s="4"/>
      <c r="B27" s="5"/>
      <c r="C27" s="9" t="s">
        <v>54</v>
      </c>
      <c r="D27" s="9"/>
      <c r="E27" s="29"/>
      <c r="F27" s="19"/>
      <c r="G27" s="17"/>
      <c r="H27" s="19"/>
      <c r="I27" s="19"/>
    </row>
    <row r="28" spans="1:2" ht="12.75">
      <c r="A28" s="12" t="s">
        <v>41</v>
      </c>
      <c r="B28" s="12"/>
    </row>
    <row r="29" spans="1:2" ht="12.75">
      <c r="A29" s="12" t="s">
        <v>39</v>
      </c>
      <c r="B29" s="12"/>
    </row>
    <row r="30" spans="1:2" ht="12.75">
      <c r="A30" s="12" t="s">
        <v>40</v>
      </c>
      <c r="B30" s="12"/>
    </row>
    <row r="31" ht="12.75">
      <c r="A31" s="30" t="s">
        <v>55</v>
      </c>
    </row>
  </sheetData>
  <sheetProtection password="CD9E" sheet="1" objects="1" scenarios="1"/>
  <printOptions horizontalCentered="1"/>
  <pageMargins left="0.75" right="0.75" top="0.75" bottom="0.5" header="0.25" footer="0.25"/>
  <pageSetup fitToHeight="1" fitToWidth="1" horizontalDpi="300" verticalDpi="300" orientation="landscape" scale="96" r:id="rId1"/>
  <headerFooter alignWithMargins="0">
    <oddHeader>&amp;CFA8 - 517110 - Wired Telecommunications Carriers 
Option Period 1 - Contract Years 4 and 5</oddHeader>
    <oddFooter>&amp;CPage B-26 - FA8 - NAICS 517110 - Option Period 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.57421875" style="0" hidden="1" customWidth="1"/>
    <col min="3" max="3" width="28.140625" style="0" customWidth="1"/>
    <col min="4" max="4" width="8.7109375" style="0" customWidth="1"/>
    <col min="5" max="8" width="11.7109375" style="34" customWidth="1"/>
    <col min="9" max="9" width="13.7109375" style="34" customWidth="1"/>
  </cols>
  <sheetData>
    <row r="1" spans="1:9" ht="25.5">
      <c r="A1" s="1" t="s">
        <v>0</v>
      </c>
      <c r="B1" s="27" t="s">
        <v>53</v>
      </c>
      <c r="C1" s="2" t="s">
        <v>1</v>
      </c>
      <c r="D1" s="27" t="s">
        <v>30</v>
      </c>
      <c r="E1" s="31" t="s">
        <v>37</v>
      </c>
      <c r="F1" s="21" t="s">
        <v>27</v>
      </c>
      <c r="G1" s="31" t="s">
        <v>38</v>
      </c>
      <c r="H1" s="21" t="s">
        <v>28</v>
      </c>
      <c r="I1" s="21" t="s">
        <v>29</v>
      </c>
    </row>
    <row r="2" spans="1:9" ht="12.75">
      <c r="A2" s="4"/>
      <c r="B2" s="5"/>
      <c r="C2" s="5"/>
      <c r="D2" s="6" t="s">
        <v>6</v>
      </c>
      <c r="E2" s="32" t="s">
        <v>7</v>
      </c>
      <c r="F2" s="22" t="s">
        <v>8</v>
      </c>
      <c r="G2" s="32" t="s">
        <v>9</v>
      </c>
      <c r="H2" s="22" t="s">
        <v>10</v>
      </c>
      <c r="I2" s="24"/>
    </row>
    <row r="3" spans="1:9" ht="12.75">
      <c r="A3" s="4">
        <v>1</v>
      </c>
      <c r="B3" s="5">
        <v>9020</v>
      </c>
      <c r="C3" s="9" t="s">
        <v>13</v>
      </c>
      <c r="D3" s="5">
        <v>2080</v>
      </c>
      <c r="E3" s="25"/>
      <c r="F3" s="19">
        <f aca="true" t="shared" si="0" ref="F3:F17">E3*D3</f>
        <v>0</v>
      </c>
      <c r="G3" s="25"/>
      <c r="H3" s="19">
        <f aca="true" t="shared" si="1" ref="H3:H17">G3*D3</f>
        <v>0</v>
      </c>
      <c r="I3" s="19">
        <f aca="true" t="shared" si="2" ref="I3:I17">H3+F3</f>
        <v>0</v>
      </c>
    </row>
    <row r="4" spans="1:9" ht="25.5">
      <c r="A4" s="4">
        <v>2</v>
      </c>
      <c r="B4" s="5">
        <v>6460</v>
      </c>
      <c r="C4" s="9" t="s">
        <v>120</v>
      </c>
      <c r="D4" s="5">
        <v>2080</v>
      </c>
      <c r="E4" s="25"/>
      <c r="F4" s="19">
        <f t="shared" si="0"/>
        <v>0</v>
      </c>
      <c r="G4" s="25"/>
      <c r="H4" s="19">
        <f t="shared" si="1"/>
        <v>0</v>
      </c>
      <c r="I4" s="19">
        <f t="shared" si="2"/>
        <v>0</v>
      </c>
    </row>
    <row r="5" spans="1:9" ht="12.75">
      <c r="A5" s="4">
        <v>3</v>
      </c>
      <c r="B5" s="5">
        <v>6450</v>
      </c>
      <c r="C5" s="9" t="s">
        <v>121</v>
      </c>
      <c r="D5" s="5">
        <v>2080</v>
      </c>
      <c r="E5" s="25"/>
      <c r="F5" s="19">
        <f t="shared" si="0"/>
        <v>0</v>
      </c>
      <c r="G5" s="25"/>
      <c r="H5" s="19">
        <f t="shared" si="1"/>
        <v>0</v>
      </c>
      <c r="I5" s="19">
        <f t="shared" si="2"/>
        <v>0</v>
      </c>
    </row>
    <row r="6" spans="1:9" ht="25.5">
      <c r="A6" s="4">
        <v>4</v>
      </c>
      <c r="B6" s="5">
        <v>6810</v>
      </c>
      <c r="C6" s="9" t="s">
        <v>117</v>
      </c>
      <c r="D6" s="5">
        <v>2080</v>
      </c>
      <c r="E6" s="25"/>
      <c r="F6" s="19">
        <f t="shared" si="0"/>
        <v>0</v>
      </c>
      <c r="G6" s="25"/>
      <c r="H6" s="19">
        <f t="shared" si="1"/>
        <v>0</v>
      </c>
      <c r="I6" s="19">
        <f t="shared" si="2"/>
        <v>0</v>
      </c>
    </row>
    <row r="7" spans="1:9" ht="25.5">
      <c r="A7" s="4">
        <v>5</v>
      </c>
      <c r="B7" s="5">
        <v>6490</v>
      </c>
      <c r="C7" s="9" t="s">
        <v>122</v>
      </c>
      <c r="D7" s="5">
        <v>2080</v>
      </c>
      <c r="E7" s="25"/>
      <c r="F7" s="19">
        <f t="shared" si="0"/>
        <v>0</v>
      </c>
      <c r="G7" s="25"/>
      <c r="H7" s="19">
        <f t="shared" si="1"/>
        <v>0</v>
      </c>
      <c r="I7" s="19">
        <f t="shared" si="2"/>
        <v>0</v>
      </c>
    </row>
    <row r="8" spans="1:9" ht="25.5">
      <c r="A8" s="4">
        <v>6</v>
      </c>
      <c r="B8" s="5">
        <v>7640</v>
      </c>
      <c r="C8" s="9" t="s">
        <v>123</v>
      </c>
      <c r="D8" s="5">
        <v>2080</v>
      </c>
      <c r="E8" s="25"/>
      <c r="F8" s="19">
        <f t="shared" si="0"/>
        <v>0</v>
      </c>
      <c r="G8" s="25"/>
      <c r="H8" s="19">
        <f t="shared" si="1"/>
        <v>0</v>
      </c>
      <c r="I8" s="19">
        <f t="shared" si="2"/>
        <v>0</v>
      </c>
    </row>
    <row r="9" spans="1:9" ht="12.75">
      <c r="A9" s="4">
        <v>7</v>
      </c>
      <c r="B9" s="5">
        <v>7630</v>
      </c>
      <c r="C9" s="9" t="s">
        <v>124</v>
      </c>
      <c r="D9" s="5">
        <v>2080</v>
      </c>
      <c r="E9" s="25"/>
      <c r="F9" s="19">
        <f t="shared" si="0"/>
        <v>0</v>
      </c>
      <c r="G9" s="25"/>
      <c r="H9" s="19">
        <f t="shared" si="1"/>
        <v>0</v>
      </c>
      <c r="I9" s="19">
        <f t="shared" si="2"/>
        <v>0</v>
      </c>
    </row>
    <row r="10" spans="1:9" ht="25.5">
      <c r="A10" s="4">
        <v>8</v>
      </c>
      <c r="B10" s="5">
        <v>7240</v>
      </c>
      <c r="C10" s="9" t="s">
        <v>125</v>
      </c>
      <c r="D10" s="5">
        <v>2080</v>
      </c>
      <c r="E10" s="25"/>
      <c r="F10" s="19">
        <f t="shared" si="0"/>
        <v>0</v>
      </c>
      <c r="G10" s="25"/>
      <c r="H10" s="19">
        <f t="shared" si="1"/>
        <v>0</v>
      </c>
      <c r="I10" s="19">
        <f t="shared" si="2"/>
        <v>0</v>
      </c>
    </row>
    <row r="11" spans="1:9" ht="25.5">
      <c r="A11" s="4">
        <v>9</v>
      </c>
      <c r="B11" s="5">
        <v>7230</v>
      </c>
      <c r="C11" s="9" t="s">
        <v>126</v>
      </c>
      <c r="D11" s="5">
        <v>2080</v>
      </c>
      <c r="E11" s="25"/>
      <c r="F11" s="19">
        <f t="shared" si="0"/>
        <v>0</v>
      </c>
      <c r="G11" s="25"/>
      <c r="H11" s="19">
        <f t="shared" si="1"/>
        <v>0</v>
      </c>
      <c r="I11" s="19">
        <f t="shared" si="2"/>
        <v>0</v>
      </c>
    </row>
    <row r="12" spans="1:9" ht="25.5">
      <c r="A12" s="4">
        <v>10</v>
      </c>
      <c r="B12" s="5">
        <v>6410</v>
      </c>
      <c r="C12" s="9" t="s">
        <v>127</v>
      </c>
      <c r="D12" s="5">
        <v>2080</v>
      </c>
      <c r="E12" s="25"/>
      <c r="F12" s="19">
        <f t="shared" si="0"/>
        <v>0</v>
      </c>
      <c r="G12" s="25"/>
      <c r="H12" s="19">
        <f t="shared" si="1"/>
        <v>0</v>
      </c>
      <c r="I12" s="19">
        <f t="shared" si="2"/>
        <v>0</v>
      </c>
    </row>
    <row r="13" spans="1:9" ht="25.5">
      <c r="A13" s="4">
        <v>11</v>
      </c>
      <c r="B13" s="5">
        <v>6420</v>
      </c>
      <c r="C13" s="9" t="s">
        <v>128</v>
      </c>
      <c r="D13" s="5">
        <v>2080</v>
      </c>
      <c r="E13" s="25"/>
      <c r="F13" s="19">
        <f t="shared" si="0"/>
        <v>0</v>
      </c>
      <c r="G13" s="25"/>
      <c r="H13" s="19">
        <f t="shared" si="1"/>
        <v>0</v>
      </c>
      <c r="I13" s="19">
        <f t="shared" si="2"/>
        <v>0</v>
      </c>
    </row>
    <row r="14" spans="1:9" ht="25.5" customHeight="1">
      <c r="A14" s="4">
        <v>12</v>
      </c>
      <c r="B14" s="5">
        <v>7210</v>
      </c>
      <c r="C14" s="9" t="s">
        <v>129</v>
      </c>
      <c r="D14" s="5">
        <v>2080</v>
      </c>
      <c r="E14" s="25"/>
      <c r="F14" s="19">
        <f t="shared" si="0"/>
        <v>0</v>
      </c>
      <c r="G14" s="25"/>
      <c r="H14" s="19">
        <f t="shared" si="1"/>
        <v>0</v>
      </c>
      <c r="I14" s="19">
        <f t="shared" si="2"/>
        <v>0</v>
      </c>
    </row>
    <row r="15" spans="1:9" ht="25.5" customHeight="1">
      <c r="A15" s="4">
        <v>13</v>
      </c>
      <c r="B15" s="5">
        <v>7200</v>
      </c>
      <c r="C15" s="9" t="s">
        <v>130</v>
      </c>
      <c r="D15" s="5">
        <v>2080</v>
      </c>
      <c r="E15" s="25"/>
      <c r="F15" s="19">
        <f t="shared" si="0"/>
        <v>0</v>
      </c>
      <c r="G15" s="25"/>
      <c r="H15" s="19">
        <f t="shared" si="1"/>
        <v>0</v>
      </c>
      <c r="I15" s="19">
        <f t="shared" si="2"/>
        <v>0</v>
      </c>
    </row>
    <row r="16" spans="1:9" ht="25.5">
      <c r="A16" s="4">
        <v>14</v>
      </c>
      <c r="B16" s="5">
        <v>6630</v>
      </c>
      <c r="C16" s="9" t="s">
        <v>131</v>
      </c>
      <c r="D16" s="5">
        <v>2080</v>
      </c>
      <c r="E16" s="25"/>
      <c r="F16" s="19">
        <f t="shared" si="0"/>
        <v>0</v>
      </c>
      <c r="G16" s="25"/>
      <c r="H16" s="19">
        <f t="shared" si="1"/>
        <v>0</v>
      </c>
      <c r="I16" s="19">
        <f t="shared" si="2"/>
        <v>0</v>
      </c>
    </row>
    <row r="17" spans="1:9" ht="25.5">
      <c r="A17" s="4">
        <v>15</v>
      </c>
      <c r="B17" s="5">
        <v>6610</v>
      </c>
      <c r="C17" s="9" t="s">
        <v>132</v>
      </c>
      <c r="D17" s="5">
        <v>2080</v>
      </c>
      <c r="E17" s="25"/>
      <c r="F17" s="19">
        <f t="shared" si="0"/>
        <v>0</v>
      </c>
      <c r="G17" s="25"/>
      <c r="H17" s="19">
        <f t="shared" si="1"/>
        <v>0</v>
      </c>
      <c r="I17" s="19">
        <f t="shared" si="2"/>
        <v>0</v>
      </c>
    </row>
    <row r="18" spans="1:9" ht="12.75">
      <c r="A18" s="4"/>
      <c r="B18" s="5"/>
      <c r="C18" s="9"/>
      <c r="D18" s="9"/>
      <c r="E18" s="17"/>
      <c r="F18" s="19"/>
      <c r="G18" s="17"/>
      <c r="H18" s="19"/>
      <c r="I18" s="19"/>
    </row>
    <row r="19" spans="1:9" ht="12.75">
      <c r="A19" s="4"/>
      <c r="B19" s="5"/>
      <c r="C19" s="9" t="s">
        <v>19</v>
      </c>
      <c r="D19" s="9"/>
      <c r="E19" s="17"/>
      <c r="F19" s="19"/>
      <c r="G19" s="17"/>
      <c r="H19" s="19"/>
      <c r="I19" s="19">
        <f>SUM(I3:I18)</f>
        <v>0</v>
      </c>
    </row>
    <row r="20" spans="1:9" ht="12.75">
      <c r="A20" s="4"/>
      <c r="B20" s="5"/>
      <c r="C20" s="9"/>
      <c r="D20" s="9"/>
      <c r="E20" s="17" t="s">
        <v>34</v>
      </c>
      <c r="F20" s="19"/>
      <c r="G20" s="17" t="s">
        <v>34</v>
      </c>
      <c r="H20" s="19"/>
      <c r="I20" s="19"/>
    </row>
    <row r="21" spans="1:9" ht="12.75">
      <c r="A21" s="4">
        <v>16</v>
      </c>
      <c r="B21" s="5"/>
      <c r="C21" s="9" t="s">
        <v>20</v>
      </c>
      <c r="D21" s="11">
        <v>50000</v>
      </c>
      <c r="E21" s="33"/>
      <c r="F21" s="19">
        <f>(E21*D21)+D21</f>
        <v>50000</v>
      </c>
      <c r="G21" s="33"/>
      <c r="H21" s="19">
        <f>(G21*D21)+D21</f>
        <v>50000</v>
      </c>
      <c r="I21" s="19">
        <f>H21+F21</f>
        <v>100000</v>
      </c>
    </row>
    <row r="22" spans="1:9" ht="12.75">
      <c r="A22" s="4">
        <v>17</v>
      </c>
      <c r="B22" s="5"/>
      <c r="C22" s="9" t="s">
        <v>21</v>
      </c>
      <c r="D22" s="11">
        <v>500000</v>
      </c>
      <c r="E22" s="33"/>
      <c r="F22" s="19">
        <f>(E22*D22)+D22</f>
        <v>500000</v>
      </c>
      <c r="G22" s="33"/>
      <c r="H22" s="19">
        <f>(G22*D22)+D22</f>
        <v>500000</v>
      </c>
      <c r="I22" s="19">
        <f>H22+F22</f>
        <v>1000000</v>
      </c>
    </row>
    <row r="23" spans="1:9" ht="12.75">
      <c r="A23" s="4"/>
      <c r="B23" s="5"/>
      <c r="C23" s="9"/>
      <c r="D23" s="9"/>
      <c r="E23" s="17"/>
      <c r="F23" s="19"/>
      <c r="G23" s="17"/>
      <c r="H23" s="19"/>
      <c r="I23" s="19"/>
    </row>
    <row r="24" spans="1:9" ht="12.75">
      <c r="A24" s="4"/>
      <c r="B24" s="5"/>
      <c r="C24" s="9" t="s">
        <v>22</v>
      </c>
      <c r="D24" s="9"/>
      <c r="E24" s="17"/>
      <c r="F24" s="19"/>
      <c r="G24" s="17"/>
      <c r="H24" s="19"/>
      <c r="I24" s="19">
        <f>SUM(I21:I23)</f>
        <v>1100000</v>
      </c>
    </row>
    <row r="25" spans="1:9" ht="12.75">
      <c r="A25" s="4"/>
      <c r="B25" s="5"/>
      <c r="C25" s="9"/>
      <c r="D25" s="9"/>
      <c r="E25" s="17"/>
      <c r="F25" s="19"/>
      <c r="G25" s="17"/>
      <c r="H25" s="19"/>
      <c r="I25" s="19"/>
    </row>
    <row r="26" spans="1:9" ht="12.75">
      <c r="A26" s="4"/>
      <c r="B26" s="5"/>
      <c r="C26" s="9" t="s">
        <v>23</v>
      </c>
      <c r="D26" s="9"/>
      <c r="E26" s="17"/>
      <c r="F26" s="19"/>
      <c r="G26" s="17"/>
      <c r="H26" s="19"/>
      <c r="I26" s="19">
        <f>I19+I24</f>
        <v>1100000</v>
      </c>
    </row>
    <row r="27" spans="1:9" ht="12.75">
      <c r="A27" s="4"/>
      <c r="B27" s="5"/>
      <c r="C27" s="9" t="s">
        <v>54</v>
      </c>
      <c r="D27" s="9"/>
      <c r="E27" s="29"/>
      <c r="F27" s="19"/>
      <c r="G27" s="17"/>
      <c r="H27" s="19"/>
      <c r="I27" s="19"/>
    </row>
    <row r="28" spans="1:2" ht="12.75">
      <c r="A28" s="12" t="s">
        <v>41</v>
      </c>
      <c r="B28" s="12"/>
    </row>
    <row r="29" spans="1:2" ht="12.75">
      <c r="A29" s="12" t="s">
        <v>39</v>
      </c>
      <c r="B29" s="12"/>
    </row>
    <row r="30" spans="1:2" ht="12.75">
      <c r="A30" s="12" t="s">
        <v>40</v>
      </c>
      <c r="B30" s="12"/>
    </row>
    <row r="31" ht="12.75">
      <c r="A31" s="30" t="s">
        <v>55</v>
      </c>
    </row>
  </sheetData>
  <sheetProtection password="CD9E" sheet="1" objects="1" scenarios="1"/>
  <printOptions horizontalCentered="1"/>
  <pageMargins left="0.75" right="0.75" top="0.75" bottom="0.5" header="0.25" footer="0.25"/>
  <pageSetup fitToHeight="1" fitToWidth="1" horizontalDpi="300" verticalDpi="300" orientation="landscape" scale="96" r:id="rId1"/>
  <headerFooter alignWithMargins="0">
    <oddHeader>&amp;CFA8 - 517110 - Wired Telecommunications Carriers 
Option Period 2 - Contract Years 6 and 7</oddHeader>
    <oddFooter>&amp;CPage B-27 - FA8 - NAICS 517110 - Option Period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.57421875" style="0" hidden="1" customWidth="1"/>
    <col min="3" max="3" width="25.421875" style="0" customWidth="1"/>
    <col min="4" max="4" width="8.7109375" style="0" customWidth="1"/>
    <col min="5" max="5" width="11.7109375" style="0" customWidth="1"/>
    <col min="6" max="6" width="11.7109375" style="23" customWidth="1"/>
    <col min="7" max="7" width="11.7109375" style="0" customWidth="1"/>
    <col min="8" max="8" width="11.7109375" style="23" customWidth="1"/>
    <col min="9" max="9" width="13.7109375" style="23" customWidth="1"/>
  </cols>
  <sheetData>
    <row r="1" spans="1:9" ht="25.5">
      <c r="A1" s="1" t="s">
        <v>0</v>
      </c>
      <c r="B1" s="27" t="s">
        <v>53</v>
      </c>
      <c r="C1" s="2" t="s">
        <v>1</v>
      </c>
      <c r="D1" s="27" t="s">
        <v>30</v>
      </c>
      <c r="E1" s="2" t="s">
        <v>37</v>
      </c>
      <c r="F1" s="21" t="s">
        <v>27</v>
      </c>
      <c r="G1" s="2" t="s">
        <v>38</v>
      </c>
      <c r="H1" s="21" t="s">
        <v>28</v>
      </c>
      <c r="I1" s="21" t="s">
        <v>29</v>
      </c>
    </row>
    <row r="2" spans="1:9" ht="12.75">
      <c r="A2" s="4"/>
      <c r="B2" s="5"/>
      <c r="C2" s="5"/>
      <c r="D2" s="6" t="s">
        <v>6</v>
      </c>
      <c r="E2" s="6" t="s">
        <v>7</v>
      </c>
      <c r="F2" s="22" t="s">
        <v>8</v>
      </c>
      <c r="G2" s="6" t="s">
        <v>9</v>
      </c>
      <c r="H2" s="22" t="s">
        <v>10</v>
      </c>
      <c r="I2" s="24"/>
    </row>
    <row r="3" spans="1:9" ht="12.75">
      <c r="A3" s="4">
        <v>1</v>
      </c>
      <c r="B3" s="5">
        <v>9020</v>
      </c>
      <c r="C3" s="9" t="s">
        <v>13</v>
      </c>
      <c r="D3" s="5">
        <v>2080</v>
      </c>
      <c r="E3" s="25"/>
      <c r="F3" s="19">
        <f>E3*D3</f>
        <v>0</v>
      </c>
      <c r="G3" s="25"/>
      <c r="H3" s="19">
        <f>G3*D3</f>
        <v>0</v>
      </c>
      <c r="I3" s="19">
        <f>H3+F3</f>
        <v>0</v>
      </c>
    </row>
    <row r="4" spans="1:9" ht="25.5">
      <c r="A4" s="4">
        <v>2</v>
      </c>
      <c r="B4" s="5">
        <v>1440</v>
      </c>
      <c r="C4" s="9" t="s">
        <v>49</v>
      </c>
      <c r="D4" s="5">
        <v>2080</v>
      </c>
      <c r="E4" s="25"/>
      <c r="F4" s="19">
        <f aca="true" t="shared" si="0" ref="F4:F11">E4*D4</f>
        <v>0</v>
      </c>
      <c r="G4" s="25"/>
      <c r="H4" s="19">
        <f aca="true" t="shared" si="1" ref="H4:H11">G4*D4</f>
        <v>0</v>
      </c>
      <c r="I4" s="19">
        <f aca="true" t="shared" si="2" ref="I4:I11">H4+F4</f>
        <v>0</v>
      </c>
    </row>
    <row r="5" spans="1:9" ht="25.5">
      <c r="A5" s="4">
        <v>3</v>
      </c>
      <c r="B5" s="5">
        <v>1430</v>
      </c>
      <c r="C5" s="9" t="s">
        <v>50</v>
      </c>
      <c r="D5" s="5">
        <v>2080</v>
      </c>
      <c r="E5" s="25"/>
      <c r="F5" s="19">
        <f t="shared" si="0"/>
        <v>0</v>
      </c>
      <c r="G5" s="25"/>
      <c r="H5" s="19">
        <f t="shared" si="1"/>
        <v>0</v>
      </c>
      <c r="I5" s="19">
        <f t="shared" si="2"/>
        <v>0</v>
      </c>
    </row>
    <row r="6" spans="1:9" ht="25.5">
      <c r="A6" s="4">
        <v>4</v>
      </c>
      <c r="B6" s="5">
        <v>4220</v>
      </c>
      <c r="C6" s="9" t="s">
        <v>17</v>
      </c>
      <c r="D6" s="5">
        <v>2080</v>
      </c>
      <c r="E6" s="25"/>
      <c r="F6" s="19">
        <f t="shared" si="0"/>
        <v>0</v>
      </c>
      <c r="G6" s="25"/>
      <c r="H6" s="19">
        <f t="shared" si="1"/>
        <v>0</v>
      </c>
      <c r="I6" s="19">
        <f t="shared" si="2"/>
        <v>0</v>
      </c>
    </row>
    <row r="7" spans="1:9" ht="25.5">
      <c r="A7" s="4">
        <v>5</v>
      </c>
      <c r="B7" s="5">
        <v>4210</v>
      </c>
      <c r="C7" s="9" t="s">
        <v>16</v>
      </c>
      <c r="D7" s="5">
        <v>2080</v>
      </c>
      <c r="E7" s="25"/>
      <c r="F7" s="19">
        <f t="shared" si="0"/>
        <v>0</v>
      </c>
      <c r="G7" s="25"/>
      <c r="H7" s="19">
        <f t="shared" si="1"/>
        <v>0</v>
      </c>
      <c r="I7" s="19">
        <f t="shared" si="2"/>
        <v>0</v>
      </c>
    </row>
    <row r="8" spans="1:9" ht="25.5">
      <c r="A8" s="4">
        <v>6</v>
      </c>
      <c r="B8" s="5">
        <v>2030</v>
      </c>
      <c r="C8" s="9" t="s">
        <v>18</v>
      </c>
      <c r="D8" s="5">
        <v>2080</v>
      </c>
      <c r="E8" s="25"/>
      <c r="F8" s="19">
        <f t="shared" si="0"/>
        <v>0</v>
      </c>
      <c r="G8" s="25"/>
      <c r="H8" s="19">
        <f t="shared" si="1"/>
        <v>0</v>
      </c>
      <c r="I8" s="19">
        <f t="shared" si="2"/>
        <v>0</v>
      </c>
    </row>
    <row r="9" spans="1:9" ht="25.5">
      <c r="A9" s="4">
        <v>7</v>
      </c>
      <c r="B9" s="5">
        <v>2020</v>
      </c>
      <c r="C9" s="9" t="s">
        <v>42</v>
      </c>
      <c r="D9" s="5">
        <v>2080</v>
      </c>
      <c r="E9" s="25"/>
      <c r="F9" s="19">
        <f t="shared" si="0"/>
        <v>0</v>
      </c>
      <c r="G9" s="25"/>
      <c r="H9" s="19">
        <f t="shared" si="1"/>
        <v>0</v>
      </c>
      <c r="I9" s="19">
        <f t="shared" si="2"/>
        <v>0</v>
      </c>
    </row>
    <row r="10" spans="1:9" ht="12.75">
      <c r="A10" s="4">
        <v>8</v>
      </c>
      <c r="B10" s="5">
        <v>2060</v>
      </c>
      <c r="C10" s="9" t="s">
        <v>43</v>
      </c>
      <c r="D10" s="5">
        <v>2080</v>
      </c>
      <c r="E10" s="25"/>
      <c r="F10" s="19">
        <f t="shared" si="0"/>
        <v>0</v>
      </c>
      <c r="G10" s="25"/>
      <c r="H10" s="19">
        <f t="shared" si="1"/>
        <v>0</v>
      </c>
      <c r="I10" s="19">
        <f t="shared" si="2"/>
        <v>0</v>
      </c>
    </row>
    <row r="11" spans="1:9" ht="25.5">
      <c r="A11" s="4">
        <v>9</v>
      </c>
      <c r="B11" s="5">
        <v>3210</v>
      </c>
      <c r="C11" s="9" t="s">
        <v>44</v>
      </c>
      <c r="D11" s="5">
        <v>2080</v>
      </c>
      <c r="E11" s="25"/>
      <c r="F11" s="19">
        <f t="shared" si="0"/>
        <v>0</v>
      </c>
      <c r="G11" s="25"/>
      <c r="H11" s="19">
        <f t="shared" si="1"/>
        <v>0</v>
      </c>
      <c r="I11" s="19">
        <f t="shared" si="2"/>
        <v>0</v>
      </c>
    </row>
    <row r="12" spans="1:9" ht="25.5">
      <c r="A12" s="4">
        <v>10</v>
      </c>
      <c r="B12" s="5">
        <v>3205</v>
      </c>
      <c r="C12" s="9" t="s">
        <v>45</v>
      </c>
      <c r="D12" s="5">
        <v>2080</v>
      </c>
      <c r="E12" s="25"/>
      <c r="F12" s="19">
        <f aca="true" t="shared" si="3" ref="F12:F19">E12*D12</f>
        <v>0</v>
      </c>
      <c r="G12" s="25"/>
      <c r="H12" s="19">
        <f aca="true" t="shared" si="4" ref="H12:H19">G12*D12</f>
        <v>0</v>
      </c>
      <c r="I12" s="19">
        <f aca="true" t="shared" si="5" ref="I12:I19">H12+F12</f>
        <v>0</v>
      </c>
    </row>
    <row r="13" spans="1:9" ht="12.75">
      <c r="A13" s="4">
        <v>11</v>
      </c>
      <c r="B13" s="5">
        <v>8410</v>
      </c>
      <c r="C13" s="9" t="s">
        <v>52</v>
      </c>
      <c r="D13" s="5">
        <v>2080</v>
      </c>
      <c r="E13" s="25"/>
      <c r="F13" s="19">
        <f>E13*D13</f>
        <v>0</v>
      </c>
      <c r="G13" s="25"/>
      <c r="H13" s="19">
        <f>G13*D13</f>
        <v>0</v>
      </c>
      <c r="I13" s="19">
        <f>H13+F13</f>
        <v>0</v>
      </c>
    </row>
    <row r="14" spans="1:9" ht="25.5">
      <c r="A14" s="4">
        <v>12</v>
      </c>
      <c r="B14" s="5">
        <v>8620</v>
      </c>
      <c r="C14" s="9" t="s">
        <v>15</v>
      </c>
      <c r="D14" s="5">
        <v>2080</v>
      </c>
      <c r="E14" s="25"/>
      <c r="F14" s="19">
        <f t="shared" si="3"/>
        <v>0</v>
      </c>
      <c r="G14" s="25"/>
      <c r="H14" s="19">
        <f t="shared" si="4"/>
        <v>0</v>
      </c>
      <c r="I14" s="19">
        <f t="shared" si="5"/>
        <v>0</v>
      </c>
    </row>
    <row r="15" spans="1:9" ht="12.75">
      <c r="A15" s="4">
        <v>13</v>
      </c>
      <c r="B15" s="5">
        <v>8610</v>
      </c>
      <c r="C15" s="9" t="s">
        <v>14</v>
      </c>
      <c r="D15" s="5">
        <v>2080</v>
      </c>
      <c r="E15" s="25"/>
      <c r="F15" s="19">
        <f t="shared" si="3"/>
        <v>0</v>
      </c>
      <c r="G15" s="25"/>
      <c r="H15" s="19">
        <f t="shared" si="4"/>
        <v>0</v>
      </c>
      <c r="I15" s="19">
        <f t="shared" si="5"/>
        <v>0</v>
      </c>
    </row>
    <row r="16" spans="1:9" ht="25.5">
      <c r="A16" s="4">
        <v>14</v>
      </c>
      <c r="B16" s="5">
        <v>2250</v>
      </c>
      <c r="C16" s="9" t="s">
        <v>46</v>
      </c>
      <c r="D16" s="5">
        <v>2080</v>
      </c>
      <c r="E16" s="25"/>
      <c r="F16" s="19">
        <f t="shared" si="3"/>
        <v>0</v>
      </c>
      <c r="G16" s="25"/>
      <c r="H16" s="19">
        <f t="shared" si="4"/>
        <v>0</v>
      </c>
      <c r="I16" s="19">
        <f t="shared" si="5"/>
        <v>0</v>
      </c>
    </row>
    <row r="17" spans="1:9" ht="25.5">
      <c r="A17" s="4">
        <v>15</v>
      </c>
      <c r="B17" s="5">
        <v>2240</v>
      </c>
      <c r="C17" s="9" t="s">
        <v>47</v>
      </c>
      <c r="D17" s="5">
        <v>2080</v>
      </c>
      <c r="E17" s="25"/>
      <c r="F17" s="19">
        <f t="shared" si="3"/>
        <v>0</v>
      </c>
      <c r="G17" s="25"/>
      <c r="H17" s="19">
        <f t="shared" si="4"/>
        <v>0</v>
      </c>
      <c r="I17" s="19">
        <f t="shared" si="5"/>
        <v>0</v>
      </c>
    </row>
    <row r="18" spans="1:9" ht="12.75">
      <c r="A18" s="4">
        <v>16</v>
      </c>
      <c r="B18" s="5">
        <v>2040</v>
      </c>
      <c r="C18" s="9" t="s">
        <v>51</v>
      </c>
      <c r="D18" s="5">
        <v>2080</v>
      </c>
      <c r="E18" s="25"/>
      <c r="F18" s="19">
        <f>E18*D18</f>
        <v>0</v>
      </c>
      <c r="G18" s="25"/>
      <c r="H18" s="19">
        <f>G18*D18</f>
        <v>0</v>
      </c>
      <c r="I18" s="19">
        <f>H18+F18</f>
        <v>0</v>
      </c>
    </row>
    <row r="19" spans="1:9" ht="12.75">
      <c r="A19" s="4">
        <v>17</v>
      </c>
      <c r="B19" s="5">
        <v>6240</v>
      </c>
      <c r="C19" s="9" t="s">
        <v>48</v>
      </c>
      <c r="D19" s="5">
        <v>2080</v>
      </c>
      <c r="E19" s="25"/>
      <c r="F19" s="19">
        <f t="shared" si="3"/>
        <v>0</v>
      </c>
      <c r="G19" s="25"/>
      <c r="H19" s="19">
        <f t="shared" si="4"/>
        <v>0</v>
      </c>
      <c r="I19" s="19">
        <f t="shared" si="5"/>
        <v>0</v>
      </c>
    </row>
    <row r="20" spans="1:9" ht="12.75">
      <c r="A20" s="4"/>
      <c r="B20" s="5"/>
      <c r="C20" s="9"/>
      <c r="D20" s="9"/>
      <c r="E20" s="17"/>
      <c r="F20" s="19"/>
      <c r="G20" s="17"/>
      <c r="H20" s="19"/>
      <c r="I20" s="19"/>
    </row>
    <row r="21" spans="1:9" ht="12.75">
      <c r="A21" s="4"/>
      <c r="B21" s="5"/>
      <c r="C21" s="9" t="s">
        <v>19</v>
      </c>
      <c r="D21" s="9"/>
      <c r="E21" s="17"/>
      <c r="F21" s="19"/>
      <c r="G21" s="17"/>
      <c r="H21" s="19"/>
      <c r="I21" s="19">
        <f>SUM(I3:I20)</f>
        <v>0</v>
      </c>
    </row>
    <row r="22" spans="1:9" ht="12.75">
      <c r="A22" s="4"/>
      <c r="B22" s="5"/>
      <c r="C22" s="9"/>
      <c r="D22" s="9"/>
      <c r="E22" s="9" t="s">
        <v>34</v>
      </c>
      <c r="F22" s="19"/>
      <c r="G22" s="9" t="s">
        <v>34</v>
      </c>
      <c r="H22" s="19"/>
      <c r="I22" s="19"/>
    </row>
    <row r="23" spans="1:9" ht="12.75">
      <c r="A23" s="4">
        <v>18</v>
      </c>
      <c r="B23" s="5"/>
      <c r="C23" s="9" t="s">
        <v>20</v>
      </c>
      <c r="D23" s="11">
        <v>50000</v>
      </c>
      <c r="E23" s="26"/>
      <c r="F23" s="19">
        <f>(E23*D23)+D23</f>
        <v>50000</v>
      </c>
      <c r="G23" s="26"/>
      <c r="H23" s="19">
        <f>(G23*D23)+D23</f>
        <v>50000</v>
      </c>
      <c r="I23" s="19">
        <f>H23+F23</f>
        <v>100000</v>
      </c>
    </row>
    <row r="24" spans="1:9" ht="12.75">
      <c r="A24" s="4">
        <v>19</v>
      </c>
      <c r="B24" s="5"/>
      <c r="C24" s="9" t="s">
        <v>21</v>
      </c>
      <c r="D24" s="11">
        <v>500000</v>
      </c>
      <c r="E24" s="26"/>
      <c r="F24" s="19">
        <f>(E24*D24)+D24</f>
        <v>500000</v>
      </c>
      <c r="G24" s="26"/>
      <c r="H24" s="19">
        <f>(G24*D24)+D24</f>
        <v>500000</v>
      </c>
      <c r="I24" s="19">
        <f>H24+F24</f>
        <v>1000000</v>
      </c>
    </row>
    <row r="25" spans="1:9" ht="12.75">
      <c r="A25" s="4"/>
      <c r="B25" s="5"/>
      <c r="C25" s="9"/>
      <c r="D25" s="9"/>
      <c r="E25" s="9"/>
      <c r="F25" s="19"/>
      <c r="G25" s="9"/>
      <c r="H25" s="19"/>
      <c r="I25" s="19"/>
    </row>
    <row r="26" spans="1:9" ht="12.75">
      <c r="A26" s="4"/>
      <c r="B26" s="5"/>
      <c r="C26" s="9" t="s">
        <v>22</v>
      </c>
      <c r="D26" s="9"/>
      <c r="E26" s="9"/>
      <c r="F26" s="19"/>
      <c r="G26" s="9"/>
      <c r="H26" s="19"/>
      <c r="I26" s="19">
        <f>SUM(I23:I25)</f>
        <v>1100000</v>
      </c>
    </row>
    <row r="27" spans="1:9" ht="12.75">
      <c r="A27" s="4"/>
      <c r="B27" s="5"/>
      <c r="C27" s="9"/>
      <c r="D27" s="9"/>
      <c r="E27" s="9"/>
      <c r="F27" s="19"/>
      <c r="G27" s="9"/>
      <c r="H27" s="19"/>
      <c r="I27" s="19"/>
    </row>
    <row r="28" spans="1:9" ht="25.5">
      <c r="A28" s="4"/>
      <c r="B28" s="5"/>
      <c r="C28" s="9" t="s">
        <v>23</v>
      </c>
      <c r="D28" s="9"/>
      <c r="E28" s="9"/>
      <c r="F28" s="19"/>
      <c r="G28" s="9"/>
      <c r="H28" s="19"/>
      <c r="I28" s="19">
        <f>I21+I26</f>
        <v>1100000</v>
      </c>
    </row>
    <row r="29" spans="1:9" ht="12.75">
      <c r="A29" s="4"/>
      <c r="B29" s="1"/>
      <c r="C29" s="9" t="s">
        <v>54</v>
      </c>
      <c r="D29" s="9"/>
      <c r="E29" s="29"/>
      <c r="F29" s="19"/>
      <c r="G29" s="9"/>
      <c r="H29" s="19"/>
      <c r="I29" s="19"/>
    </row>
    <row r="30" spans="1:2" ht="12.75">
      <c r="A30" s="12" t="s">
        <v>41</v>
      </c>
      <c r="B30" s="28"/>
    </row>
    <row r="31" spans="1:2" ht="12.75">
      <c r="A31" s="12" t="s">
        <v>39</v>
      </c>
      <c r="B31" s="12"/>
    </row>
    <row r="32" spans="1:2" ht="12.75">
      <c r="A32" s="12" t="s">
        <v>40</v>
      </c>
      <c r="B32" s="12"/>
    </row>
    <row r="33" spans="1:2" ht="12.75">
      <c r="A33" s="30" t="s">
        <v>55</v>
      </c>
      <c r="B33" s="12"/>
    </row>
  </sheetData>
  <sheetProtection password="CD9E" sheet="1" objects="1" scenarios="1"/>
  <printOptions horizontalCentered="1"/>
  <pageMargins left="0.75" right="0.75" top="0.75" bottom="0.5" header="0.25" footer="0.25"/>
  <pageSetup fitToHeight="1" fitToWidth="1" horizontalDpi="300" verticalDpi="300" orientation="landscape" scale="89" r:id="rId1"/>
  <headerFooter alignWithMargins="0">
    <oddHeader>&amp;CFA1 - 541511 - Custom Computer Programming Services
Option Period 2 - Contract Years 6 and 7</oddHeader>
    <oddFooter>&amp;CPage B-6 - FA1 - NAICS 541511 - Option Period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C19" sqref="C19"/>
    </sheetView>
  </sheetViews>
  <sheetFormatPr defaultColWidth="9.140625" defaultRowHeight="12.75"/>
  <cols>
    <col min="1" max="1" width="5.7109375" style="0" customWidth="1"/>
    <col min="2" max="2" width="6.57421875" style="0" hidden="1" customWidth="1"/>
    <col min="3" max="3" width="25.421875" style="0" customWidth="1"/>
    <col min="4" max="4" width="8.7109375" style="0" customWidth="1"/>
    <col min="5" max="10" width="11.7109375" style="34" customWidth="1"/>
    <col min="11" max="11" width="13.7109375" style="34" customWidth="1"/>
  </cols>
  <sheetData>
    <row r="1" spans="1:11" ht="25.5">
      <c r="A1" s="1" t="s">
        <v>0</v>
      </c>
      <c r="B1" s="27" t="s">
        <v>53</v>
      </c>
      <c r="C1" s="2" t="s">
        <v>1</v>
      </c>
      <c r="D1" s="27" t="s">
        <v>30</v>
      </c>
      <c r="E1" s="31" t="s">
        <v>31</v>
      </c>
      <c r="F1" s="21" t="s">
        <v>2</v>
      </c>
      <c r="G1" s="31" t="s">
        <v>32</v>
      </c>
      <c r="H1" s="21" t="s">
        <v>3</v>
      </c>
      <c r="I1" s="31" t="s">
        <v>33</v>
      </c>
      <c r="J1" s="21" t="s">
        <v>4</v>
      </c>
      <c r="K1" s="21" t="s">
        <v>5</v>
      </c>
    </row>
    <row r="2" spans="1:11" ht="12.75">
      <c r="A2" s="4"/>
      <c r="B2" s="5"/>
      <c r="C2" s="5"/>
      <c r="D2" s="6" t="s">
        <v>6</v>
      </c>
      <c r="E2" s="32" t="s">
        <v>7</v>
      </c>
      <c r="F2" s="22" t="s">
        <v>8</v>
      </c>
      <c r="G2" s="32" t="s">
        <v>9</v>
      </c>
      <c r="H2" s="22" t="s">
        <v>10</v>
      </c>
      <c r="I2" s="32" t="s">
        <v>11</v>
      </c>
      <c r="J2" s="22" t="s">
        <v>12</v>
      </c>
      <c r="K2" s="24"/>
    </row>
    <row r="3" spans="1:11" ht="12.75">
      <c r="A3" s="4">
        <v>1</v>
      </c>
      <c r="B3" s="5">
        <v>9020</v>
      </c>
      <c r="C3" s="9" t="s">
        <v>13</v>
      </c>
      <c r="D3" s="5">
        <v>2080</v>
      </c>
      <c r="E3" s="25"/>
      <c r="F3" s="19">
        <f>E3*D3</f>
        <v>0</v>
      </c>
      <c r="G3" s="25"/>
      <c r="H3" s="19">
        <f>G3*D3</f>
        <v>0</v>
      </c>
      <c r="I3" s="25"/>
      <c r="J3" s="19">
        <f>I3*D3</f>
        <v>0</v>
      </c>
      <c r="K3" s="19">
        <f>J3+H3+F3</f>
        <v>0</v>
      </c>
    </row>
    <row r="4" spans="1:11" ht="25.5">
      <c r="A4" s="4">
        <v>2</v>
      </c>
      <c r="B4" s="5">
        <v>8400</v>
      </c>
      <c r="C4" s="9" t="s">
        <v>56</v>
      </c>
      <c r="D4" s="5">
        <v>2080</v>
      </c>
      <c r="E4" s="25"/>
      <c r="F4" s="19">
        <f>E4*D4</f>
        <v>0</v>
      </c>
      <c r="G4" s="25"/>
      <c r="H4" s="19">
        <f>G4*D4</f>
        <v>0</v>
      </c>
      <c r="I4" s="25"/>
      <c r="J4" s="19">
        <f>I4*D4</f>
        <v>0</v>
      </c>
      <c r="K4" s="19">
        <f>J4+H4+F4</f>
        <v>0</v>
      </c>
    </row>
    <row r="5" spans="1:11" ht="12.75">
      <c r="A5" s="4">
        <v>3</v>
      </c>
      <c r="B5" s="5">
        <v>4610</v>
      </c>
      <c r="C5" s="9" t="s">
        <v>57</v>
      </c>
      <c r="D5" s="5">
        <v>2080</v>
      </c>
      <c r="E5" s="25"/>
      <c r="F5" s="19">
        <f aca="true" t="shared" si="0" ref="F5:F18">E5*D5</f>
        <v>0</v>
      </c>
      <c r="G5" s="25"/>
      <c r="H5" s="19">
        <f aca="true" t="shared" si="1" ref="H5:H18">G5*D5</f>
        <v>0</v>
      </c>
      <c r="I5" s="25"/>
      <c r="J5" s="19">
        <f aca="true" t="shared" si="2" ref="J5:J18">I5*D5</f>
        <v>0</v>
      </c>
      <c r="K5" s="19">
        <f aca="true" t="shared" si="3" ref="K5:K18">J5+H5+F5</f>
        <v>0</v>
      </c>
    </row>
    <row r="6" spans="1:11" ht="25.5">
      <c r="A6" s="4">
        <v>4</v>
      </c>
      <c r="B6" s="5">
        <v>9240</v>
      </c>
      <c r="C6" s="9" t="s">
        <v>58</v>
      </c>
      <c r="D6" s="5">
        <v>2080</v>
      </c>
      <c r="E6" s="25"/>
      <c r="F6" s="19">
        <f>E6*D6</f>
        <v>0</v>
      </c>
      <c r="G6" s="25"/>
      <c r="H6" s="19">
        <f>G6*D6</f>
        <v>0</v>
      </c>
      <c r="I6" s="25"/>
      <c r="J6" s="19">
        <f>I6*D6</f>
        <v>0</v>
      </c>
      <c r="K6" s="19">
        <f>J6+H6+F6</f>
        <v>0</v>
      </c>
    </row>
    <row r="7" spans="1:11" ht="12.75">
      <c r="A7" s="4">
        <v>5</v>
      </c>
      <c r="B7" s="5">
        <v>9230</v>
      </c>
      <c r="C7" s="9" t="s">
        <v>59</v>
      </c>
      <c r="D7" s="5">
        <v>2080</v>
      </c>
      <c r="E7" s="25"/>
      <c r="F7" s="19">
        <f>E7*D7</f>
        <v>0</v>
      </c>
      <c r="G7" s="25"/>
      <c r="H7" s="19">
        <f>G7*D7</f>
        <v>0</v>
      </c>
      <c r="I7" s="25"/>
      <c r="J7" s="19">
        <f>I7*D7</f>
        <v>0</v>
      </c>
      <c r="K7" s="19">
        <f>J7+H7+F7</f>
        <v>0</v>
      </c>
    </row>
    <row r="8" spans="1:11" ht="12.75">
      <c r="A8" s="4">
        <v>6</v>
      </c>
      <c r="B8" s="5">
        <v>9220</v>
      </c>
      <c r="C8" s="9" t="s">
        <v>60</v>
      </c>
      <c r="D8" s="5">
        <v>2080</v>
      </c>
      <c r="E8" s="25"/>
      <c r="F8" s="19">
        <f>E8*D8</f>
        <v>0</v>
      </c>
      <c r="G8" s="25"/>
      <c r="H8" s="19">
        <f>G8*D8</f>
        <v>0</v>
      </c>
      <c r="I8" s="25"/>
      <c r="J8" s="19">
        <f>I8*D8</f>
        <v>0</v>
      </c>
      <c r="K8" s="19">
        <f>J8+H8+F8</f>
        <v>0</v>
      </c>
    </row>
    <row r="9" spans="1:11" ht="25.5">
      <c r="A9" s="4">
        <v>7</v>
      </c>
      <c r="B9" s="5">
        <v>6480</v>
      </c>
      <c r="C9" s="9" t="s">
        <v>61</v>
      </c>
      <c r="D9" s="5">
        <v>2080</v>
      </c>
      <c r="E9" s="25"/>
      <c r="F9" s="19">
        <f t="shared" si="0"/>
        <v>0</v>
      </c>
      <c r="G9" s="25"/>
      <c r="H9" s="19">
        <f t="shared" si="1"/>
        <v>0</v>
      </c>
      <c r="I9" s="25"/>
      <c r="J9" s="19">
        <f t="shared" si="2"/>
        <v>0</v>
      </c>
      <c r="K9" s="19">
        <f t="shared" si="3"/>
        <v>0</v>
      </c>
    </row>
    <row r="10" spans="1:11" ht="27.75" customHeight="1">
      <c r="A10" s="4">
        <v>8</v>
      </c>
      <c r="B10" s="5">
        <v>4820</v>
      </c>
      <c r="C10" s="9" t="s">
        <v>62</v>
      </c>
      <c r="D10" s="5">
        <v>2080</v>
      </c>
      <c r="E10" s="25"/>
      <c r="F10" s="19">
        <f t="shared" si="0"/>
        <v>0</v>
      </c>
      <c r="G10" s="25"/>
      <c r="H10" s="19">
        <f t="shared" si="1"/>
        <v>0</v>
      </c>
      <c r="I10" s="25"/>
      <c r="J10" s="19">
        <f t="shared" si="2"/>
        <v>0</v>
      </c>
      <c r="K10" s="19">
        <f t="shared" si="3"/>
        <v>0</v>
      </c>
    </row>
    <row r="11" spans="1:11" ht="25.5">
      <c r="A11" s="4">
        <v>9</v>
      </c>
      <c r="B11" s="5">
        <v>4810</v>
      </c>
      <c r="C11" s="9" t="s">
        <v>63</v>
      </c>
      <c r="D11" s="5">
        <v>2080</v>
      </c>
      <c r="E11" s="25"/>
      <c r="F11" s="19">
        <f t="shared" si="0"/>
        <v>0</v>
      </c>
      <c r="G11" s="25"/>
      <c r="H11" s="19">
        <f t="shared" si="1"/>
        <v>0</v>
      </c>
      <c r="I11" s="25"/>
      <c r="J11" s="19">
        <f t="shared" si="2"/>
        <v>0</v>
      </c>
      <c r="K11" s="19">
        <f t="shared" si="3"/>
        <v>0</v>
      </c>
    </row>
    <row r="12" spans="1:11" ht="25.5">
      <c r="A12" s="4">
        <v>10</v>
      </c>
      <c r="B12" s="5">
        <v>5610</v>
      </c>
      <c r="C12" s="9" t="s">
        <v>64</v>
      </c>
      <c r="D12" s="5">
        <v>2080</v>
      </c>
      <c r="E12" s="25"/>
      <c r="F12" s="19">
        <f t="shared" si="0"/>
        <v>0</v>
      </c>
      <c r="G12" s="25"/>
      <c r="H12" s="19">
        <f t="shared" si="1"/>
        <v>0</v>
      </c>
      <c r="I12" s="25"/>
      <c r="J12" s="19">
        <f t="shared" si="2"/>
        <v>0</v>
      </c>
      <c r="K12" s="19">
        <f t="shared" si="3"/>
        <v>0</v>
      </c>
    </row>
    <row r="13" spans="1:11" ht="12.75">
      <c r="A13" s="4">
        <v>11</v>
      </c>
      <c r="B13" s="5">
        <v>5600</v>
      </c>
      <c r="C13" s="9" t="s">
        <v>65</v>
      </c>
      <c r="D13" s="5">
        <v>2080</v>
      </c>
      <c r="E13" s="25"/>
      <c r="F13" s="19">
        <f>E13*D13</f>
        <v>0</v>
      </c>
      <c r="G13" s="25"/>
      <c r="H13" s="19">
        <f>G13*D13</f>
        <v>0</v>
      </c>
      <c r="I13" s="25"/>
      <c r="J13" s="19">
        <f>I13*D13</f>
        <v>0</v>
      </c>
      <c r="K13" s="19">
        <f>J13+H13+F13</f>
        <v>0</v>
      </c>
    </row>
    <row r="14" spans="1:11" ht="12.75">
      <c r="A14" s="4">
        <v>12</v>
      </c>
      <c r="B14" s="5">
        <v>6000</v>
      </c>
      <c r="C14" s="9" t="s">
        <v>66</v>
      </c>
      <c r="D14" s="5">
        <v>2080</v>
      </c>
      <c r="E14" s="25"/>
      <c r="F14" s="19">
        <f t="shared" si="0"/>
        <v>0</v>
      </c>
      <c r="G14" s="25"/>
      <c r="H14" s="19">
        <f t="shared" si="1"/>
        <v>0</v>
      </c>
      <c r="I14" s="25"/>
      <c r="J14" s="19">
        <f t="shared" si="2"/>
        <v>0</v>
      </c>
      <c r="K14" s="19">
        <f t="shared" si="3"/>
        <v>0</v>
      </c>
    </row>
    <row r="15" spans="1:11" ht="25.5">
      <c r="A15" s="4">
        <v>13</v>
      </c>
      <c r="B15" s="5">
        <v>7910</v>
      </c>
      <c r="C15" s="9" t="s">
        <v>67</v>
      </c>
      <c r="D15" s="5">
        <v>2080</v>
      </c>
      <c r="E15" s="25"/>
      <c r="F15" s="19">
        <f t="shared" si="0"/>
        <v>0</v>
      </c>
      <c r="G15" s="25"/>
      <c r="H15" s="19">
        <f t="shared" si="1"/>
        <v>0</v>
      </c>
      <c r="I15" s="25"/>
      <c r="J15" s="19">
        <f t="shared" si="2"/>
        <v>0</v>
      </c>
      <c r="K15" s="19">
        <f t="shared" si="3"/>
        <v>0</v>
      </c>
    </row>
    <row r="16" spans="1:11" ht="12.75">
      <c r="A16" s="4">
        <v>14</v>
      </c>
      <c r="B16" s="5">
        <v>7920</v>
      </c>
      <c r="C16" s="9" t="s">
        <v>68</v>
      </c>
      <c r="D16" s="5">
        <v>2080</v>
      </c>
      <c r="E16" s="25"/>
      <c r="F16" s="19">
        <f>E16*D16</f>
        <v>0</v>
      </c>
      <c r="G16" s="25"/>
      <c r="H16" s="19">
        <f>G16*D16</f>
        <v>0</v>
      </c>
      <c r="I16" s="25"/>
      <c r="J16" s="19">
        <f>I16*D16</f>
        <v>0</v>
      </c>
      <c r="K16" s="19">
        <f>J16+H16+F16</f>
        <v>0</v>
      </c>
    </row>
    <row r="17" spans="1:11" ht="25.5">
      <c r="A17" s="4">
        <v>15</v>
      </c>
      <c r="B17" s="5">
        <v>5470</v>
      </c>
      <c r="C17" s="9" t="s">
        <v>69</v>
      </c>
      <c r="D17" s="5">
        <v>2080</v>
      </c>
      <c r="E17" s="25"/>
      <c r="F17" s="19">
        <f t="shared" si="0"/>
        <v>0</v>
      </c>
      <c r="G17" s="25"/>
      <c r="H17" s="19">
        <f t="shared" si="1"/>
        <v>0</v>
      </c>
      <c r="I17" s="25"/>
      <c r="J17" s="19">
        <f t="shared" si="2"/>
        <v>0</v>
      </c>
      <c r="K17" s="19">
        <f t="shared" si="3"/>
        <v>0</v>
      </c>
    </row>
    <row r="18" spans="1:11" ht="25.5">
      <c r="A18" s="4">
        <v>16</v>
      </c>
      <c r="B18" s="5">
        <v>5460</v>
      </c>
      <c r="C18" s="9" t="s">
        <v>70</v>
      </c>
      <c r="D18" s="5">
        <v>2080</v>
      </c>
      <c r="E18" s="25"/>
      <c r="F18" s="19">
        <f t="shared" si="0"/>
        <v>0</v>
      </c>
      <c r="G18" s="25"/>
      <c r="H18" s="19">
        <f t="shared" si="1"/>
        <v>0</v>
      </c>
      <c r="I18" s="25"/>
      <c r="J18" s="19">
        <f t="shared" si="2"/>
        <v>0</v>
      </c>
      <c r="K18" s="19">
        <f t="shared" si="3"/>
        <v>0</v>
      </c>
    </row>
    <row r="19" spans="1:11" ht="25.5">
      <c r="A19" s="4">
        <v>17</v>
      </c>
      <c r="B19" s="5">
        <v>4010</v>
      </c>
      <c r="C19" s="9" t="s">
        <v>71</v>
      </c>
      <c r="D19" s="5">
        <v>2080</v>
      </c>
      <c r="E19" s="25"/>
      <c r="F19" s="19">
        <f>E19*D19</f>
        <v>0</v>
      </c>
      <c r="G19" s="25"/>
      <c r="H19" s="19">
        <f>G19*D19</f>
        <v>0</v>
      </c>
      <c r="I19" s="25"/>
      <c r="J19" s="19">
        <f>I19*D19</f>
        <v>0</v>
      </c>
      <c r="K19" s="19">
        <f>J19+H19+F19</f>
        <v>0</v>
      </c>
    </row>
    <row r="20" spans="1:11" ht="12.75">
      <c r="A20" s="4">
        <v>18</v>
      </c>
      <c r="B20" s="5">
        <v>4000</v>
      </c>
      <c r="C20" s="9" t="s">
        <v>72</v>
      </c>
      <c r="D20" s="5">
        <v>2080</v>
      </c>
      <c r="E20" s="25"/>
      <c r="F20" s="19">
        <f>E20*D20</f>
        <v>0</v>
      </c>
      <c r="G20" s="25"/>
      <c r="H20" s="19">
        <f>G20*D20</f>
        <v>0</v>
      </c>
      <c r="I20" s="25"/>
      <c r="J20" s="19">
        <f>I20*D20</f>
        <v>0</v>
      </c>
      <c r="K20" s="19">
        <f>J20+H20+F20</f>
        <v>0</v>
      </c>
    </row>
    <row r="21" spans="1:11" ht="12.75">
      <c r="A21" s="4">
        <v>19</v>
      </c>
      <c r="B21" s="5">
        <v>4050</v>
      </c>
      <c r="C21" s="9" t="s">
        <v>73</v>
      </c>
      <c r="D21" s="5">
        <v>2080</v>
      </c>
      <c r="E21" s="25"/>
      <c r="F21" s="19">
        <f>E21*D21</f>
        <v>0</v>
      </c>
      <c r="G21" s="25"/>
      <c r="H21" s="19">
        <f>G21*D21</f>
        <v>0</v>
      </c>
      <c r="I21" s="25"/>
      <c r="J21" s="19">
        <f>I21*D21</f>
        <v>0</v>
      </c>
      <c r="K21" s="19">
        <f>J21+H21+F21</f>
        <v>0</v>
      </c>
    </row>
    <row r="22" spans="1:11" ht="12.75">
      <c r="A22" s="4"/>
      <c r="B22" s="5"/>
      <c r="C22" s="9"/>
      <c r="D22" s="9"/>
      <c r="E22" s="17"/>
      <c r="F22" s="19"/>
      <c r="G22" s="17"/>
      <c r="H22" s="19"/>
      <c r="I22" s="17"/>
      <c r="J22" s="19"/>
      <c r="K22" s="19"/>
    </row>
    <row r="23" spans="1:11" ht="12.75">
      <c r="A23" s="4"/>
      <c r="B23" s="5"/>
      <c r="C23" s="9" t="s">
        <v>19</v>
      </c>
      <c r="D23" s="9"/>
      <c r="E23" s="17"/>
      <c r="F23" s="19"/>
      <c r="G23" s="17"/>
      <c r="H23" s="19"/>
      <c r="I23" s="17"/>
      <c r="J23" s="19"/>
      <c r="K23" s="19">
        <f>SUM(K3:K22)</f>
        <v>0</v>
      </c>
    </row>
    <row r="24" spans="1:11" ht="12.75">
      <c r="A24" s="4"/>
      <c r="B24" s="5"/>
      <c r="C24" s="9"/>
      <c r="D24" s="9"/>
      <c r="E24" s="17" t="s">
        <v>34</v>
      </c>
      <c r="F24" s="19"/>
      <c r="G24" s="17" t="s">
        <v>34</v>
      </c>
      <c r="H24" s="19"/>
      <c r="I24" s="17" t="s">
        <v>34</v>
      </c>
      <c r="J24" s="19"/>
      <c r="K24" s="19"/>
    </row>
    <row r="25" spans="1:11" ht="12.75">
      <c r="A25" s="4">
        <v>20</v>
      </c>
      <c r="B25" s="5"/>
      <c r="C25" s="9" t="s">
        <v>20</v>
      </c>
      <c r="D25" s="11">
        <v>50000</v>
      </c>
      <c r="E25" s="33"/>
      <c r="F25" s="19">
        <f>(E25*D25)+D25</f>
        <v>50000</v>
      </c>
      <c r="G25" s="33"/>
      <c r="H25" s="19">
        <f>(G25*D25)+D25</f>
        <v>50000</v>
      </c>
      <c r="I25" s="33"/>
      <c r="J25" s="19">
        <f>(I25*D25)+D25</f>
        <v>50000</v>
      </c>
      <c r="K25" s="19">
        <f>J25+H25+F25</f>
        <v>150000</v>
      </c>
    </row>
    <row r="26" spans="1:11" ht="12.75">
      <c r="A26" s="4">
        <v>21</v>
      </c>
      <c r="B26" s="5"/>
      <c r="C26" s="9" t="s">
        <v>21</v>
      </c>
      <c r="D26" s="11">
        <v>500000</v>
      </c>
      <c r="E26" s="33"/>
      <c r="F26" s="19">
        <f>(E26*D26)+D26</f>
        <v>500000</v>
      </c>
      <c r="G26" s="33"/>
      <c r="H26" s="19">
        <f>(G26*D26)+D26</f>
        <v>500000</v>
      </c>
      <c r="I26" s="33"/>
      <c r="J26" s="19">
        <f>(I26*D26)+D26</f>
        <v>500000</v>
      </c>
      <c r="K26" s="19">
        <f>J26+H26+F26</f>
        <v>1500000</v>
      </c>
    </row>
    <row r="27" spans="1:11" ht="12.75">
      <c r="A27" s="4"/>
      <c r="B27" s="5"/>
      <c r="C27" s="9"/>
      <c r="D27" s="9"/>
      <c r="E27" s="17"/>
      <c r="F27" s="19"/>
      <c r="G27" s="17"/>
      <c r="H27" s="19"/>
      <c r="I27" s="17"/>
      <c r="J27" s="19"/>
      <c r="K27" s="19"/>
    </row>
    <row r="28" spans="1:11" ht="12.75">
      <c r="A28" s="4"/>
      <c r="B28" s="5"/>
      <c r="C28" s="9" t="s">
        <v>22</v>
      </c>
      <c r="D28" s="9"/>
      <c r="E28" s="17"/>
      <c r="F28" s="19"/>
      <c r="G28" s="17"/>
      <c r="H28" s="19"/>
      <c r="I28" s="17"/>
      <c r="J28" s="19"/>
      <c r="K28" s="19">
        <f>SUM(K25:K27)</f>
        <v>1650000</v>
      </c>
    </row>
    <row r="29" spans="1:11" ht="12.75">
      <c r="A29" s="4"/>
      <c r="B29" s="5"/>
      <c r="C29" s="9"/>
      <c r="D29" s="9"/>
      <c r="E29" s="17"/>
      <c r="F29" s="19"/>
      <c r="G29" s="17"/>
      <c r="H29" s="19"/>
      <c r="I29" s="17"/>
      <c r="J29" s="19"/>
      <c r="K29" s="19"/>
    </row>
    <row r="30" spans="1:11" ht="25.5">
      <c r="A30" s="4"/>
      <c r="B30" s="5"/>
      <c r="C30" s="9" t="s">
        <v>23</v>
      </c>
      <c r="D30" s="9"/>
      <c r="E30" s="17"/>
      <c r="F30" s="19"/>
      <c r="G30" s="17"/>
      <c r="H30" s="19"/>
      <c r="I30" s="17"/>
      <c r="J30" s="19"/>
      <c r="K30" s="19">
        <f>K23+K28</f>
        <v>1650000</v>
      </c>
    </row>
    <row r="31" spans="1:11" ht="12.75">
      <c r="A31" s="4"/>
      <c r="B31" s="5"/>
      <c r="C31" s="9" t="s">
        <v>54</v>
      </c>
      <c r="D31" s="9"/>
      <c r="E31" s="29"/>
      <c r="F31" s="19"/>
      <c r="G31" s="17"/>
      <c r="H31" s="19"/>
      <c r="I31" s="17"/>
      <c r="J31" s="19"/>
      <c r="K31" s="19"/>
    </row>
    <row r="32" spans="1:2" ht="12.75">
      <c r="A32" s="12" t="s">
        <v>41</v>
      </c>
      <c r="B32" s="12"/>
    </row>
    <row r="33" spans="1:2" ht="12.75">
      <c r="A33" s="12" t="s">
        <v>39</v>
      </c>
      <c r="B33" s="12"/>
    </row>
    <row r="34" spans="1:2" ht="12.75">
      <c r="A34" s="12" t="s">
        <v>40</v>
      </c>
      <c r="B34" s="12"/>
    </row>
    <row r="35" ht="12.75">
      <c r="A35" s="30" t="s">
        <v>55</v>
      </c>
    </row>
  </sheetData>
  <sheetProtection password="CD9E" sheet="1" objects="1" scenarios="1"/>
  <printOptions horizontalCentered="1"/>
  <pageMargins left="0.75" right="0.75" top="0.75" bottom="0.5" header="0.25" footer="0.25"/>
  <pageSetup fitToHeight="1" fitToWidth="1" horizontalDpi="300" verticalDpi="300" orientation="landscape" scale="82" r:id="rId1"/>
  <headerFooter alignWithMargins="0">
    <oddHeader>&amp;CFA2 - 541512 - Computer Systems Design Services
Base Period - Contract Years 1, 2 and 3</oddHeader>
    <oddFooter>&amp;CPage B-7 - FA2 - NAICS 541512 - Base Period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C19" sqref="C19"/>
    </sheetView>
  </sheetViews>
  <sheetFormatPr defaultColWidth="9.140625" defaultRowHeight="12.75"/>
  <cols>
    <col min="1" max="1" width="5.7109375" style="0" customWidth="1"/>
    <col min="2" max="2" width="6.57421875" style="0" hidden="1" customWidth="1"/>
    <col min="3" max="3" width="25.421875" style="0" customWidth="1"/>
    <col min="4" max="4" width="8.7109375" style="0" customWidth="1"/>
    <col min="5" max="8" width="11.7109375" style="34" customWidth="1"/>
    <col min="9" max="9" width="13.7109375" style="34" customWidth="1"/>
  </cols>
  <sheetData>
    <row r="1" spans="1:9" ht="25.5">
      <c r="A1" s="1" t="s">
        <v>0</v>
      </c>
      <c r="B1" s="27" t="s">
        <v>53</v>
      </c>
      <c r="C1" s="2" t="s">
        <v>1</v>
      </c>
      <c r="D1" s="27" t="s">
        <v>30</v>
      </c>
      <c r="E1" s="31" t="s">
        <v>35</v>
      </c>
      <c r="F1" s="21" t="s">
        <v>24</v>
      </c>
      <c r="G1" s="31" t="s">
        <v>36</v>
      </c>
      <c r="H1" s="21" t="s">
        <v>25</v>
      </c>
      <c r="I1" s="21" t="s">
        <v>26</v>
      </c>
    </row>
    <row r="2" spans="1:9" ht="12.75">
      <c r="A2" s="4"/>
      <c r="B2" s="5"/>
      <c r="C2" s="5"/>
      <c r="D2" s="6" t="s">
        <v>6</v>
      </c>
      <c r="E2" s="32" t="s">
        <v>7</v>
      </c>
      <c r="F2" s="22" t="s">
        <v>8</v>
      </c>
      <c r="G2" s="32" t="s">
        <v>9</v>
      </c>
      <c r="H2" s="22" t="s">
        <v>10</v>
      </c>
      <c r="I2" s="24"/>
    </row>
    <row r="3" spans="1:9" ht="12.75">
      <c r="A3" s="4">
        <v>1</v>
      </c>
      <c r="B3" s="5">
        <v>9020</v>
      </c>
      <c r="C3" s="9" t="s">
        <v>13</v>
      </c>
      <c r="D3" s="5">
        <v>2080</v>
      </c>
      <c r="E3" s="25"/>
      <c r="F3" s="19">
        <f>E3*D3</f>
        <v>0</v>
      </c>
      <c r="G3" s="25"/>
      <c r="H3" s="19">
        <f>G3*D3</f>
        <v>0</v>
      </c>
      <c r="I3" s="19">
        <f>H3+F3</f>
        <v>0</v>
      </c>
    </row>
    <row r="4" spans="1:9" ht="25.5">
      <c r="A4" s="4">
        <v>2</v>
      </c>
      <c r="B4" s="5">
        <v>8400</v>
      </c>
      <c r="C4" s="9" t="s">
        <v>56</v>
      </c>
      <c r="D4" s="5">
        <v>2080</v>
      </c>
      <c r="E4" s="25"/>
      <c r="F4" s="19">
        <f aca="true" t="shared" si="0" ref="F4:F20">E4*D4</f>
        <v>0</v>
      </c>
      <c r="G4" s="25"/>
      <c r="H4" s="19">
        <f aca="true" t="shared" si="1" ref="H4:H20">G4*D4</f>
        <v>0</v>
      </c>
      <c r="I4" s="19">
        <f aca="true" t="shared" si="2" ref="I4:I20">H4+F4</f>
        <v>0</v>
      </c>
    </row>
    <row r="5" spans="1:9" ht="12.75">
      <c r="A5" s="4">
        <v>3</v>
      </c>
      <c r="B5" s="5">
        <v>4610</v>
      </c>
      <c r="C5" s="9" t="s">
        <v>57</v>
      </c>
      <c r="D5" s="5">
        <v>2080</v>
      </c>
      <c r="E5" s="25"/>
      <c r="F5" s="19">
        <f t="shared" si="0"/>
        <v>0</v>
      </c>
      <c r="G5" s="25"/>
      <c r="H5" s="19">
        <f t="shared" si="1"/>
        <v>0</v>
      </c>
      <c r="I5" s="19">
        <f t="shared" si="2"/>
        <v>0</v>
      </c>
    </row>
    <row r="6" spans="1:9" ht="25.5">
      <c r="A6" s="4">
        <v>4</v>
      </c>
      <c r="B6" s="5">
        <v>9240</v>
      </c>
      <c r="C6" s="9" t="s">
        <v>58</v>
      </c>
      <c r="D6" s="5">
        <v>2080</v>
      </c>
      <c r="E6" s="25"/>
      <c r="F6" s="19">
        <f t="shared" si="0"/>
        <v>0</v>
      </c>
      <c r="G6" s="25"/>
      <c r="H6" s="19">
        <f t="shared" si="1"/>
        <v>0</v>
      </c>
      <c r="I6" s="19">
        <f t="shared" si="2"/>
        <v>0</v>
      </c>
    </row>
    <row r="7" spans="1:9" ht="12.75">
      <c r="A7" s="4">
        <v>5</v>
      </c>
      <c r="B7" s="5">
        <v>9230</v>
      </c>
      <c r="C7" s="9" t="s">
        <v>59</v>
      </c>
      <c r="D7" s="5">
        <v>2080</v>
      </c>
      <c r="E7" s="25"/>
      <c r="F7" s="19">
        <f t="shared" si="0"/>
        <v>0</v>
      </c>
      <c r="G7" s="25"/>
      <c r="H7" s="19">
        <f t="shared" si="1"/>
        <v>0</v>
      </c>
      <c r="I7" s="19">
        <f t="shared" si="2"/>
        <v>0</v>
      </c>
    </row>
    <row r="8" spans="1:9" ht="12.75">
      <c r="A8" s="4">
        <v>6</v>
      </c>
      <c r="B8" s="5">
        <v>9220</v>
      </c>
      <c r="C8" s="9" t="s">
        <v>60</v>
      </c>
      <c r="D8" s="5">
        <v>2080</v>
      </c>
      <c r="E8" s="25"/>
      <c r="F8" s="19">
        <f t="shared" si="0"/>
        <v>0</v>
      </c>
      <c r="G8" s="25"/>
      <c r="H8" s="19">
        <f t="shared" si="1"/>
        <v>0</v>
      </c>
      <c r="I8" s="19">
        <f t="shared" si="2"/>
        <v>0</v>
      </c>
    </row>
    <row r="9" spans="1:9" ht="25.5">
      <c r="A9" s="4">
        <v>7</v>
      </c>
      <c r="B9" s="5">
        <v>6480</v>
      </c>
      <c r="C9" s="9" t="s">
        <v>61</v>
      </c>
      <c r="D9" s="5">
        <v>2080</v>
      </c>
      <c r="E9" s="25"/>
      <c r="F9" s="19">
        <f t="shared" si="0"/>
        <v>0</v>
      </c>
      <c r="G9" s="25"/>
      <c r="H9" s="19">
        <f t="shared" si="1"/>
        <v>0</v>
      </c>
      <c r="I9" s="19">
        <f t="shared" si="2"/>
        <v>0</v>
      </c>
    </row>
    <row r="10" spans="1:9" ht="27.75" customHeight="1">
      <c r="A10" s="4">
        <v>8</v>
      </c>
      <c r="B10" s="5">
        <v>4820</v>
      </c>
      <c r="C10" s="9" t="s">
        <v>62</v>
      </c>
      <c r="D10" s="5">
        <v>2080</v>
      </c>
      <c r="E10" s="25"/>
      <c r="F10" s="19">
        <f t="shared" si="0"/>
        <v>0</v>
      </c>
      <c r="G10" s="25"/>
      <c r="H10" s="19">
        <f t="shared" si="1"/>
        <v>0</v>
      </c>
      <c r="I10" s="19">
        <f t="shared" si="2"/>
        <v>0</v>
      </c>
    </row>
    <row r="11" spans="1:9" ht="25.5">
      <c r="A11" s="4">
        <v>9</v>
      </c>
      <c r="B11" s="5">
        <v>4810</v>
      </c>
      <c r="C11" s="9" t="s">
        <v>63</v>
      </c>
      <c r="D11" s="5">
        <v>2080</v>
      </c>
      <c r="E11" s="25"/>
      <c r="F11" s="19">
        <f t="shared" si="0"/>
        <v>0</v>
      </c>
      <c r="G11" s="25"/>
      <c r="H11" s="19">
        <f t="shared" si="1"/>
        <v>0</v>
      </c>
      <c r="I11" s="19">
        <f t="shared" si="2"/>
        <v>0</v>
      </c>
    </row>
    <row r="12" spans="1:9" ht="25.5">
      <c r="A12" s="4">
        <v>10</v>
      </c>
      <c r="B12" s="5">
        <v>5610</v>
      </c>
      <c r="C12" s="9" t="s">
        <v>64</v>
      </c>
      <c r="D12" s="5">
        <v>2080</v>
      </c>
      <c r="E12" s="25"/>
      <c r="F12" s="19">
        <f t="shared" si="0"/>
        <v>0</v>
      </c>
      <c r="G12" s="25"/>
      <c r="H12" s="19">
        <f t="shared" si="1"/>
        <v>0</v>
      </c>
      <c r="I12" s="19">
        <f t="shared" si="2"/>
        <v>0</v>
      </c>
    </row>
    <row r="13" spans="1:9" ht="12.75">
      <c r="A13" s="4">
        <v>11</v>
      </c>
      <c r="B13" s="5">
        <v>5600</v>
      </c>
      <c r="C13" s="9" t="s">
        <v>65</v>
      </c>
      <c r="D13" s="5">
        <v>2080</v>
      </c>
      <c r="E13" s="25"/>
      <c r="F13" s="19">
        <f t="shared" si="0"/>
        <v>0</v>
      </c>
      <c r="G13" s="25"/>
      <c r="H13" s="19">
        <f t="shared" si="1"/>
        <v>0</v>
      </c>
      <c r="I13" s="19">
        <f t="shared" si="2"/>
        <v>0</v>
      </c>
    </row>
    <row r="14" spans="1:9" ht="12.75">
      <c r="A14" s="4">
        <v>12</v>
      </c>
      <c r="B14" s="5">
        <v>6000</v>
      </c>
      <c r="C14" s="9" t="s">
        <v>66</v>
      </c>
      <c r="D14" s="5">
        <v>2080</v>
      </c>
      <c r="E14" s="25"/>
      <c r="F14" s="19">
        <f t="shared" si="0"/>
        <v>0</v>
      </c>
      <c r="G14" s="25"/>
      <c r="H14" s="19">
        <f t="shared" si="1"/>
        <v>0</v>
      </c>
      <c r="I14" s="19">
        <f t="shared" si="2"/>
        <v>0</v>
      </c>
    </row>
    <row r="15" spans="1:9" ht="25.5">
      <c r="A15" s="4">
        <v>13</v>
      </c>
      <c r="B15" s="5">
        <v>7910</v>
      </c>
      <c r="C15" s="9" t="s">
        <v>67</v>
      </c>
      <c r="D15" s="5">
        <v>2080</v>
      </c>
      <c r="E15" s="25"/>
      <c r="F15" s="19">
        <f t="shared" si="0"/>
        <v>0</v>
      </c>
      <c r="G15" s="25"/>
      <c r="H15" s="19">
        <f t="shared" si="1"/>
        <v>0</v>
      </c>
      <c r="I15" s="19">
        <f t="shared" si="2"/>
        <v>0</v>
      </c>
    </row>
    <row r="16" spans="1:9" ht="12.75">
      <c r="A16" s="4">
        <v>14</v>
      </c>
      <c r="B16" s="5">
        <v>7920</v>
      </c>
      <c r="C16" s="9" t="s">
        <v>68</v>
      </c>
      <c r="D16" s="5">
        <v>2080</v>
      </c>
      <c r="E16" s="25"/>
      <c r="F16" s="19">
        <f t="shared" si="0"/>
        <v>0</v>
      </c>
      <c r="G16" s="25"/>
      <c r="H16" s="19">
        <f t="shared" si="1"/>
        <v>0</v>
      </c>
      <c r="I16" s="19">
        <f t="shared" si="2"/>
        <v>0</v>
      </c>
    </row>
    <row r="17" spans="1:9" ht="25.5">
      <c r="A17" s="4">
        <v>15</v>
      </c>
      <c r="B17" s="5">
        <v>5470</v>
      </c>
      <c r="C17" s="9" t="s">
        <v>69</v>
      </c>
      <c r="D17" s="5">
        <v>2080</v>
      </c>
      <c r="E17" s="25"/>
      <c r="F17" s="19">
        <f t="shared" si="0"/>
        <v>0</v>
      </c>
      <c r="G17" s="25"/>
      <c r="H17" s="19">
        <f t="shared" si="1"/>
        <v>0</v>
      </c>
      <c r="I17" s="19">
        <f t="shared" si="2"/>
        <v>0</v>
      </c>
    </row>
    <row r="18" spans="1:9" ht="25.5">
      <c r="A18" s="4">
        <v>16</v>
      </c>
      <c r="B18" s="5">
        <v>5460</v>
      </c>
      <c r="C18" s="9" t="s">
        <v>70</v>
      </c>
      <c r="D18" s="5">
        <v>2080</v>
      </c>
      <c r="E18" s="25"/>
      <c r="F18" s="19">
        <f>E18*D18</f>
        <v>0</v>
      </c>
      <c r="G18" s="25"/>
      <c r="H18" s="19">
        <f>G18*D18</f>
        <v>0</v>
      </c>
      <c r="I18" s="19">
        <f>H18+F18</f>
        <v>0</v>
      </c>
    </row>
    <row r="19" spans="1:9" ht="25.5">
      <c r="A19" s="4">
        <v>17</v>
      </c>
      <c r="B19" s="5">
        <v>4010</v>
      </c>
      <c r="C19" s="9" t="s">
        <v>71</v>
      </c>
      <c r="D19" s="5">
        <v>2080</v>
      </c>
      <c r="E19" s="25"/>
      <c r="F19" s="19">
        <f t="shared" si="0"/>
        <v>0</v>
      </c>
      <c r="G19" s="25"/>
      <c r="H19" s="19">
        <f t="shared" si="1"/>
        <v>0</v>
      </c>
      <c r="I19" s="19">
        <f t="shared" si="2"/>
        <v>0</v>
      </c>
    </row>
    <row r="20" spans="1:9" ht="12.75">
      <c r="A20" s="4">
        <v>18</v>
      </c>
      <c r="B20" s="5">
        <v>4000</v>
      </c>
      <c r="C20" s="9" t="s">
        <v>72</v>
      </c>
      <c r="D20" s="5">
        <v>2080</v>
      </c>
      <c r="E20" s="25"/>
      <c r="F20" s="19">
        <f t="shared" si="0"/>
        <v>0</v>
      </c>
      <c r="G20" s="25"/>
      <c r="H20" s="19">
        <f t="shared" si="1"/>
        <v>0</v>
      </c>
      <c r="I20" s="19">
        <f t="shared" si="2"/>
        <v>0</v>
      </c>
    </row>
    <row r="21" spans="1:9" ht="12.75">
      <c r="A21" s="4">
        <v>19</v>
      </c>
      <c r="B21" s="5">
        <v>4050</v>
      </c>
      <c r="C21" s="9" t="s">
        <v>73</v>
      </c>
      <c r="D21" s="5">
        <v>2080</v>
      </c>
      <c r="E21" s="25"/>
      <c r="F21" s="19">
        <f>E21*D21</f>
        <v>0</v>
      </c>
      <c r="G21" s="25"/>
      <c r="H21" s="19">
        <f>G21*D21</f>
        <v>0</v>
      </c>
      <c r="I21" s="19">
        <f>H21+F21</f>
        <v>0</v>
      </c>
    </row>
    <row r="22" spans="1:9" ht="12.75">
      <c r="A22" s="4"/>
      <c r="B22" s="5"/>
      <c r="C22" s="9"/>
      <c r="D22" s="9"/>
      <c r="E22" s="17"/>
      <c r="F22" s="19"/>
      <c r="G22" s="17"/>
      <c r="H22" s="19"/>
      <c r="I22" s="19"/>
    </row>
    <row r="23" spans="1:9" ht="12.75">
      <c r="A23" s="4"/>
      <c r="B23" s="5"/>
      <c r="C23" s="9" t="s">
        <v>19</v>
      </c>
      <c r="D23" s="9"/>
      <c r="E23" s="17"/>
      <c r="F23" s="19"/>
      <c r="G23" s="17"/>
      <c r="H23" s="19"/>
      <c r="I23" s="19">
        <f>SUM(I3:I22)</f>
        <v>0</v>
      </c>
    </row>
    <row r="24" spans="1:9" ht="12.75">
      <c r="A24" s="4"/>
      <c r="B24" s="5"/>
      <c r="C24" s="9"/>
      <c r="D24" s="9"/>
      <c r="E24" s="17" t="s">
        <v>34</v>
      </c>
      <c r="F24" s="19"/>
      <c r="G24" s="17" t="s">
        <v>34</v>
      </c>
      <c r="H24" s="19"/>
      <c r="I24" s="19"/>
    </row>
    <row r="25" spans="1:9" ht="12.75">
      <c r="A25" s="4">
        <v>20</v>
      </c>
      <c r="B25" s="5"/>
      <c r="C25" s="9" t="s">
        <v>20</v>
      </c>
      <c r="D25" s="11">
        <v>50000</v>
      </c>
      <c r="E25" s="33"/>
      <c r="F25" s="19">
        <f>(E25*D25)+D25</f>
        <v>50000</v>
      </c>
      <c r="G25" s="33"/>
      <c r="H25" s="19">
        <f>(G25*D25)+D25</f>
        <v>50000</v>
      </c>
      <c r="I25" s="19">
        <f>H25+F25</f>
        <v>100000</v>
      </c>
    </row>
    <row r="26" spans="1:9" ht="12.75">
      <c r="A26" s="4">
        <v>21</v>
      </c>
      <c r="B26" s="5"/>
      <c r="C26" s="9" t="s">
        <v>21</v>
      </c>
      <c r="D26" s="11">
        <v>500000</v>
      </c>
      <c r="E26" s="33"/>
      <c r="F26" s="19">
        <f>(E26*D26)+D26</f>
        <v>500000</v>
      </c>
      <c r="G26" s="33"/>
      <c r="H26" s="19">
        <f>(G26*D26)+D26</f>
        <v>500000</v>
      </c>
      <c r="I26" s="19">
        <f>H26+F26</f>
        <v>1000000</v>
      </c>
    </row>
    <row r="27" spans="1:9" ht="12.75">
      <c r="A27" s="4"/>
      <c r="B27" s="5"/>
      <c r="C27" s="9"/>
      <c r="D27" s="9"/>
      <c r="E27" s="17"/>
      <c r="F27" s="19"/>
      <c r="G27" s="17"/>
      <c r="H27" s="19"/>
      <c r="I27" s="19"/>
    </row>
    <row r="28" spans="1:9" ht="12.75">
      <c r="A28" s="4"/>
      <c r="B28" s="5"/>
      <c r="C28" s="9" t="s">
        <v>22</v>
      </c>
      <c r="D28" s="9"/>
      <c r="E28" s="17"/>
      <c r="F28" s="19"/>
      <c r="G28" s="17"/>
      <c r="H28" s="19"/>
      <c r="I28" s="19">
        <f>SUM(I25:I27)</f>
        <v>1100000</v>
      </c>
    </row>
    <row r="29" spans="1:9" ht="12.75">
      <c r="A29" s="4"/>
      <c r="B29" s="5"/>
      <c r="C29" s="9"/>
      <c r="D29" s="9"/>
      <c r="E29" s="17"/>
      <c r="F29" s="19"/>
      <c r="G29" s="17"/>
      <c r="H29" s="19"/>
      <c r="I29" s="19"/>
    </row>
    <row r="30" spans="1:9" ht="25.5">
      <c r="A30" s="4"/>
      <c r="B30" s="5"/>
      <c r="C30" s="9" t="s">
        <v>23</v>
      </c>
      <c r="D30" s="9"/>
      <c r="E30" s="17"/>
      <c r="F30" s="19"/>
      <c r="G30" s="17"/>
      <c r="H30" s="19"/>
      <c r="I30" s="19">
        <f>I23+I28</f>
        <v>1100000</v>
      </c>
    </row>
    <row r="31" spans="1:9" ht="12.75">
      <c r="A31" s="4"/>
      <c r="B31" s="5"/>
      <c r="C31" s="9" t="s">
        <v>54</v>
      </c>
      <c r="D31" s="9"/>
      <c r="E31" s="29"/>
      <c r="F31" s="19"/>
      <c r="G31" s="17"/>
      <c r="H31" s="19"/>
      <c r="I31" s="19"/>
    </row>
    <row r="32" spans="1:2" ht="12.75">
      <c r="A32" s="12" t="s">
        <v>41</v>
      </c>
      <c r="B32" s="12"/>
    </row>
    <row r="33" spans="1:2" ht="12.75">
      <c r="A33" s="12" t="s">
        <v>39</v>
      </c>
      <c r="B33" s="12"/>
    </row>
    <row r="34" spans="1:2" ht="12.75">
      <c r="A34" s="12" t="s">
        <v>40</v>
      </c>
      <c r="B34" s="12"/>
    </row>
    <row r="35" ht="12.75">
      <c r="A35" s="30" t="s">
        <v>55</v>
      </c>
    </row>
  </sheetData>
  <sheetProtection password="CD9E" sheet="1" objects="1" scenarios="1"/>
  <printOptions horizontalCentered="1"/>
  <pageMargins left="0.75" right="0.75" top="0.75" bottom="0.5" header="0.25" footer="0.25"/>
  <pageSetup fitToHeight="1" fitToWidth="1" horizontalDpi="300" verticalDpi="300" orientation="landscape" scale="82" r:id="rId1"/>
  <headerFooter alignWithMargins="0">
    <oddHeader>&amp;CFA2 - 541512 - Computer Systems Design Services
Option Period 1 - Contract Years 4 and 5</oddHeader>
    <oddFooter>&amp;CPage B-8 - FA2 - NAICS 541512 - Option Period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C19" sqref="C19"/>
    </sheetView>
  </sheetViews>
  <sheetFormatPr defaultColWidth="9.140625" defaultRowHeight="12.75"/>
  <cols>
    <col min="1" max="1" width="5.7109375" style="0" customWidth="1"/>
    <col min="2" max="2" width="6.57421875" style="0" hidden="1" customWidth="1"/>
    <col min="3" max="3" width="25.421875" style="0" customWidth="1"/>
    <col min="4" max="4" width="8.7109375" style="0" customWidth="1"/>
    <col min="5" max="8" width="11.7109375" style="34" customWidth="1"/>
    <col min="9" max="9" width="13.7109375" style="34" customWidth="1"/>
  </cols>
  <sheetData>
    <row r="1" spans="1:9" ht="25.5">
      <c r="A1" s="1" t="s">
        <v>0</v>
      </c>
      <c r="B1" s="27" t="s">
        <v>53</v>
      </c>
      <c r="C1" s="2" t="s">
        <v>1</v>
      </c>
      <c r="D1" s="27" t="s">
        <v>30</v>
      </c>
      <c r="E1" s="31" t="s">
        <v>37</v>
      </c>
      <c r="F1" s="21" t="s">
        <v>27</v>
      </c>
      <c r="G1" s="31" t="s">
        <v>38</v>
      </c>
      <c r="H1" s="21" t="s">
        <v>28</v>
      </c>
      <c r="I1" s="21" t="s">
        <v>29</v>
      </c>
    </row>
    <row r="2" spans="1:9" ht="12.75">
      <c r="A2" s="4"/>
      <c r="B2" s="5"/>
      <c r="C2" s="5"/>
      <c r="D2" s="6" t="s">
        <v>6</v>
      </c>
      <c r="E2" s="32" t="s">
        <v>7</v>
      </c>
      <c r="F2" s="22" t="s">
        <v>8</v>
      </c>
      <c r="G2" s="32" t="s">
        <v>9</v>
      </c>
      <c r="H2" s="22" t="s">
        <v>10</v>
      </c>
      <c r="I2" s="24"/>
    </row>
    <row r="3" spans="1:9" ht="12.75">
      <c r="A3" s="4">
        <v>1</v>
      </c>
      <c r="B3" s="5">
        <v>9020</v>
      </c>
      <c r="C3" s="9" t="s">
        <v>13</v>
      </c>
      <c r="D3" s="5">
        <v>2080</v>
      </c>
      <c r="E3" s="25"/>
      <c r="F3" s="19">
        <f>E3*D3</f>
        <v>0</v>
      </c>
      <c r="G3" s="25"/>
      <c r="H3" s="19">
        <f>G3*D3</f>
        <v>0</v>
      </c>
      <c r="I3" s="19">
        <f>H3+F3</f>
        <v>0</v>
      </c>
    </row>
    <row r="4" spans="1:9" ht="25.5">
      <c r="A4" s="4">
        <v>2</v>
      </c>
      <c r="B4" s="5">
        <v>8400</v>
      </c>
      <c r="C4" s="9" t="s">
        <v>56</v>
      </c>
      <c r="D4" s="5">
        <v>2080</v>
      </c>
      <c r="E4" s="25"/>
      <c r="F4" s="19">
        <f aca="true" t="shared" si="0" ref="F4:F19">E4*D4</f>
        <v>0</v>
      </c>
      <c r="G4" s="25"/>
      <c r="H4" s="19">
        <f aca="true" t="shared" si="1" ref="H4:H19">G4*D4</f>
        <v>0</v>
      </c>
      <c r="I4" s="19">
        <f aca="true" t="shared" si="2" ref="I4:I19">H4+F4</f>
        <v>0</v>
      </c>
    </row>
    <row r="5" spans="1:9" ht="12.75">
      <c r="A5" s="4">
        <v>3</v>
      </c>
      <c r="B5" s="5">
        <v>4610</v>
      </c>
      <c r="C5" s="9" t="s">
        <v>57</v>
      </c>
      <c r="D5" s="5">
        <v>2080</v>
      </c>
      <c r="E5" s="25"/>
      <c r="F5" s="19">
        <f t="shared" si="0"/>
        <v>0</v>
      </c>
      <c r="G5" s="25"/>
      <c r="H5" s="19">
        <f t="shared" si="1"/>
        <v>0</v>
      </c>
      <c r="I5" s="19">
        <f t="shared" si="2"/>
        <v>0</v>
      </c>
    </row>
    <row r="6" spans="1:9" ht="25.5">
      <c r="A6" s="4">
        <v>4</v>
      </c>
      <c r="B6" s="5">
        <v>9240</v>
      </c>
      <c r="C6" s="9" t="s">
        <v>58</v>
      </c>
      <c r="D6" s="5">
        <v>2080</v>
      </c>
      <c r="E6" s="25"/>
      <c r="F6" s="19">
        <f t="shared" si="0"/>
        <v>0</v>
      </c>
      <c r="G6" s="25"/>
      <c r="H6" s="19">
        <f t="shared" si="1"/>
        <v>0</v>
      </c>
      <c r="I6" s="19">
        <f t="shared" si="2"/>
        <v>0</v>
      </c>
    </row>
    <row r="7" spans="1:9" ht="12.75">
      <c r="A7" s="4">
        <v>5</v>
      </c>
      <c r="B7" s="5">
        <v>9230</v>
      </c>
      <c r="C7" s="9" t="s">
        <v>59</v>
      </c>
      <c r="D7" s="5">
        <v>2080</v>
      </c>
      <c r="E7" s="25"/>
      <c r="F7" s="19">
        <f t="shared" si="0"/>
        <v>0</v>
      </c>
      <c r="G7" s="25"/>
      <c r="H7" s="19">
        <f t="shared" si="1"/>
        <v>0</v>
      </c>
      <c r="I7" s="19">
        <f t="shared" si="2"/>
        <v>0</v>
      </c>
    </row>
    <row r="8" spans="1:9" ht="12.75">
      <c r="A8" s="4">
        <v>6</v>
      </c>
      <c r="B8" s="5">
        <v>9220</v>
      </c>
      <c r="C8" s="9" t="s">
        <v>60</v>
      </c>
      <c r="D8" s="5">
        <v>2080</v>
      </c>
      <c r="E8" s="25"/>
      <c r="F8" s="19">
        <f t="shared" si="0"/>
        <v>0</v>
      </c>
      <c r="G8" s="25"/>
      <c r="H8" s="19">
        <f t="shared" si="1"/>
        <v>0</v>
      </c>
      <c r="I8" s="19">
        <f t="shared" si="2"/>
        <v>0</v>
      </c>
    </row>
    <row r="9" spans="1:9" ht="25.5">
      <c r="A9" s="4">
        <v>7</v>
      </c>
      <c r="B9" s="5">
        <v>6480</v>
      </c>
      <c r="C9" s="9" t="s">
        <v>61</v>
      </c>
      <c r="D9" s="5">
        <v>2080</v>
      </c>
      <c r="E9" s="25"/>
      <c r="F9" s="19">
        <f t="shared" si="0"/>
        <v>0</v>
      </c>
      <c r="G9" s="25"/>
      <c r="H9" s="19">
        <f t="shared" si="1"/>
        <v>0</v>
      </c>
      <c r="I9" s="19">
        <f t="shared" si="2"/>
        <v>0</v>
      </c>
    </row>
    <row r="10" spans="1:9" ht="27.75" customHeight="1">
      <c r="A10" s="4">
        <v>8</v>
      </c>
      <c r="B10" s="5">
        <v>4820</v>
      </c>
      <c r="C10" s="9" t="s">
        <v>62</v>
      </c>
      <c r="D10" s="5">
        <v>2080</v>
      </c>
      <c r="E10" s="25"/>
      <c r="F10" s="19">
        <f t="shared" si="0"/>
        <v>0</v>
      </c>
      <c r="G10" s="25"/>
      <c r="H10" s="19">
        <f t="shared" si="1"/>
        <v>0</v>
      </c>
      <c r="I10" s="19">
        <f t="shared" si="2"/>
        <v>0</v>
      </c>
    </row>
    <row r="11" spans="1:9" ht="25.5">
      <c r="A11" s="4">
        <v>9</v>
      </c>
      <c r="B11" s="5">
        <v>4810</v>
      </c>
      <c r="C11" s="9" t="s">
        <v>63</v>
      </c>
      <c r="D11" s="5">
        <v>2080</v>
      </c>
      <c r="E11" s="25"/>
      <c r="F11" s="19">
        <f t="shared" si="0"/>
        <v>0</v>
      </c>
      <c r="G11" s="25"/>
      <c r="H11" s="19">
        <f t="shared" si="1"/>
        <v>0</v>
      </c>
      <c r="I11" s="19">
        <f t="shared" si="2"/>
        <v>0</v>
      </c>
    </row>
    <row r="12" spans="1:9" ht="25.5">
      <c r="A12" s="4">
        <v>10</v>
      </c>
      <c r="B12" s="5">
        <v>5610</v>
      </c>
      <c r="C12" s="9" t="s">
        <v>64</v>
      </c>
      <c r="D12" s="5">
        <v>2080</v>
      </c>
      <c r="E12" s="25"/>
      <c r="F12" s="19">
        <f t="shared" si="0"/>
        <v>0</v>
      </c>
      <c r="G12" s="25"/>
      <c r="H12" s="19">
        <f t="shared" si="1"/>
        <v>0</v>
      </c>
      <c r="I12" s="19">
        <f t="shared" si="2"/>
        <v>0</v>
      </c>
    </row>
    <row r="13" spans="1:9" ht="12.75">
      <c r="A13" s="4">
        <v>11</v>
      </c>
      <c r="B13" s="5">
        <v>5600</v>
      </c>
      <c r="C13" s="9" t="s">
        <v>65</v>
      </c>
      <c r="D13" s="5">
        <v>2080</v>
      </c>
      <c r="E13" s="25"/>
      <c r="F13" s="19">
        <f t="shared" si="0"/>
        <v>0</v>
      </c>
      <c r="G13" s="25"/>
      <c r="H13" s="19">
        <f t="shared" si="1"/>
        <v>0</v>
      </c>
      <c r="I13" s="19">
        <f t="shared" si="2"/>
        <v>0</v>
      </c>
    </row>
    <row r="14" spans="1:9" ht="12.75">
      <c r="A14" s="4">
        <v>12</v>
      </c>
      <c r="B14" s="5">
        <v>6000</v>
      </c>
      <c r="C14" s="9" t="s">
        <v>66</v>
      </c>
      <c r="D14" s="5">
        <v>2080</v>
      </c>
      <c r="E14" s="25"/>
      <c r="F14" s="19">
        <f t="shared" si="0"/>
        <v>0</v>
      </c>
      <c r="G14" s="25"/>
      <c r="H14" s="19">
        <f t="shared" si="1"/>
        <v>0</v>
      </c>
      <c r="I14" s="19">
        <f t="shared" si="2"/>
        <v>0</v>
      </c>
    </row>
    <row r="15" spans="1:9" ht="25.5">
      <c r="A15" s="4">
        <v>13</v>
      </c>
      <c r="B15" s="5">
        <v>7910</v>
      </c>
      <c r="C15" s="9" t="s">
        <v>67</v>
      </c>
      <c r="D15" s="5">
        <v>2080</v>
      </c>
      <c r="E15" s="25"/>
      <c r="F15" s="19">
        <f t="shared" si="0"/>
        <v>0</v>
      </c>
      <c r="G15" s="25"/>
      <c r="H15" s="19">
        <f t="shared" si="1"/>
        <v>0</v>
      </c>
      <c r="I15" s="19">
        <f t="shared" si="2"/>
        <v>0</v>
      </c>
    </row>
    <row r="16" spans="1:9" ht="12.75">
      <c r="A16" s="4">
        <v>14</v>
      </c>
      <c r="B16" s="5">
        <v>7920</v>
      </c>
      <c r="C16" s="9" t="s">
        <v>68</v>
      </c>
      <c r="D16" s="5">
        <v>2080</v>
      </c>
      <c r="E16" s="25"/>
      <c r="F16" s="19">
        <f t="shared" si="0"/>
        <v>0</v>
      </c>
      <c r="G16" s="25"/>
      <c r="H16" s="19">
        <f t="shared" si="1"/>
        <v>0</v>
      </c>
      <c r="I16" s="19">
        <f t="shared" si="2"/>
        <v>0</v>
      </c>
    </row>
    <row r="17" spans="1:9" ht="25.5">
      <c r="A17" s="4">
        <v>15</v>
      </c>
      <c r="B17" s="5">
        <v>5470</v>
      </c>
      <c r="C17" s="9" t="s">
        <v>69</v>
      </c>
      <c r="D17" s="5">
        <v>2080</v>
      </c>
      <c r="E17" s="25"/>
      <c r="F17" s="19">
        <f t="shared" si="0"/>
        <v>0</v>
      </c>
      <c r="G17" s="25"/>
      <c r="H17" s="19">
        <f t="shared" si="1"/>
        <v>0</v>
      </c>
      <c r="I17" s="19">
        <f t="shared" si="2"/>
        <v>0</v>
      </c>
    </row>
    <row r="18" spans="1:9" ht="25.5">
      <c r="A18" s="4">
        <v>16</v>
      </c>
      <c r="B18" s="5">
        <v>5460</v>
      </c>
      <c r="C18" s="9" t="s">
        <v>70</v>
      </c>
      <c r="D18" s="5">
        <v>2080</v>
      </c>
      <c r="E18" s="25"/>
      <c r="F18" s="19">
        <f>E18*D18</f>
        <v>0</v>
      </c>
      <c r="G18" s="25"/>
      <c r="H18" s="19">
        <f>G18*D18</f>
        <v>0</v>
      </c>
      <c r="I18" s="19">
        <f>H18+F18</f>
        <v>0</v>
      </c>
    </row>
    <row r="19" spans="1:9" ht="25.5">
      <c r="A19" s="4">
        <v>17</v>
      </c>
      <c r="B19" s="5">
        <v>4010</v>
      </c>
      <c r="C19" s="9" t="s">
        <v>71</v>
      </c>
      <c r="D19" s="5">
        <v>2080</v>
      </c>
      <c r="E19" s="25"/>
      <c r="F19" s="19">
        <f t="shared" si="0"/>
        <v>0</v>
      </c>
      <c r="G19" s="25"/>
      <c r="H19" s="19">
        <f t="shared" si="1"/>
        <v>0</v>
      </c>
      <c r="I19" s="19">
        <f t="shared" si="2"/>
        <v>0</v>
      </c>
    </row>
    <row r="20" spans="1:9" ht="12.75">
      <c r="A20" s="4">
        <v>18</v>
      </c>
      <c r="B20" s="5">
        <v>4000</v>
      </c>
      <c r="C20" s="9" t="s">
        <v>72</v>
      </c>
      <c r="D20" s="5">
        <v>2080</v>
      </c>
      <c r="E20" s="25"/>
      <c r="F20" s="19">
        <f>E20*D20</f>
        <v>0</v>
      </c>
      <c r="G20" s="25"/>
      <c r="H20" s="19">
        <f>G20*D20</f>
        <v>0</v>
      </c>
      <c r="I20" s="19">
        <f>H20+F20</f>
        <v>0</v>
      </c>
    </row>
    <row r="21" spans="1:9" ht="12.75">
      <c r="A21" s="4">
        <v>19</v>
      </c>
      <c r="B21" s="5">
        <v>4050</v>
      </c>
      <c r="C21" s="9" t="s">
        <v>73</v>
      </c>
      <c r="D21" s="5">
        <v>2080</v>
      </c>
      <c r="E21" s="25"/>
      <c r="F21" s="19">
        <f>E21*D21</f>
        <v>0</v>
      </c>
      <c r="G21" s="25"/>
      <c r="H21" s="19">
        <f>G21*D21</f>
        <v>0</v>
      </c>
      <c r="I21" s="19">
        <f>H21+F21</f>
        <v>0</v>
      </c>
    </row>
    <row r="22" spans="1:9" ht="12.75">
      <c r="A22" s="4"/>
      <c r="B22" s="5"/>
      <c r="C22" s="9"/>
      <c r="D22" s="9"/>
      <c r="E22" s="17"/>
      <c r="F22" s="19"/>
      <c r="G22" s="17"/>
      <c r="H22" s="19"/>
      <c r="I22" s="19"/>
    </row>
    <row r="23" spans="1:9" ht="12.75">
      <c r="A23" s="4"/>
      <c r="B23" s="5"/>
      <c r="C23" s="9" t="s">
        <v>19</v>
      </c>
      <c r="D23" s="9"/>
      <c r="E23" s="17"/>
      <c r="F23" s="19"/>
      <c r="G23" s="17"/>
      <c r="H23" s="19"/>
      <c r="I23" s="19">
        <f>SUM(I3:I22)</f>
        <v>0</v>
      </c>
    </row>
    <row r="24" spans="1:9" ht="12.75">
      <c r="A24" s="4"/>
      <c r="B24" s="5"/>
      <c r="C24" s="9"/>
      <c r="D24" s="9"/>
      <c r="E24" s="17" t="s">
        <v>34</v>
      </c>
      <c r="F24" s="19"/>
      <c r="G24" s="17" t="s">
        <v>34</v>
      </c>
      <c r="H24" s="19"/>
      <c r="I24" s="19"/>
    </row>
    <row r="25" spans="1:9" ht="12.75">
      <c r="A25" s="4">
        <v>20</v>
      </c>
      <c r="B25" s="5"/>
      <c r="C25" s="9" t="s">
        <v>20</v>
      </c>
      <c r="D25" s="11">
        <v>50000</v>
      </c>
      <c r="E25" s="33"/>
      <c r="F25" s="19">
        <f>(E25*D25)+D25</f>
        <v>50000</v>
      </c>
      <c r="G25" s="33"/>
      <c r="H25" s="19">
        <f>(G25*D25)+D25</f>
        <v>50000</v>
      </c>
      <c r="I25" s="19">
        <f>H25+F25</f>
        <v>100000</v>
      </c>
    </row>
    <row r="26" spans="1:9" ht="12.75">
      <c r="A26" s="4">
        <v>21</v>
      </c>
      <c r="B26" s="5"/>
      <c r="C26" s="9" t="s">
        <v>21</v>
      </c>
      <c r="D26" s="11">
        <v>500000</v>
      </c>
      <c r="E26" s="33"/>
      <c r="F26" s="19">
        <f>(E26*D26)+D26</f>
        <v>500000</v>
      </c>
      <c r="G26" s="33"/>
      <c r="H26" s="19">
        <f>(G26*D26)+D26</f>
        <v>500000</v>
      </c>
      <c r="I26" s="19">
        <f>H26+F26</f>
        <v>1000000</v>
      </c>
    </row>
    <row r="27" spans="1:9" ht="12.75">
      <c r="A27" s="4"/>
      <c r="B27" s="5"/>
      <c r="C27" s="9"/>
      <c r="D27" s="9"/>
      <c r="E27" s="17"/>
      <c r="F27" s="19"/>
      <c r="G27" s="17"/>
      <c r="H27" s="19"/>
      <c r="I27" s="19"/>
    </row>
    <row r="28" spans="1:9" ht="12.75">
      <c r="A28" s="4"/>
      <c r="B28" s="5"/>
      <c r="C28" s="9" t="s">
        <v>22</v>
      </c>
      <c r="D28" s="9"/>
      <c r="E28" s="17"/>
      <c r="F28" s="19"/>
      <c r="G28" s="17"/>
      <c r="H28" s="19"/>
      <c r="I28" s="19">
        <f>SUM(I25:I27)</f>
        <v>1100000</v>
      </c>
    </row>
    <row r="29" spans="1:9" ht="12.75">
      <c r="A29" s="4"/>
      <c r="B29" s="5"/>
      <c r="C29" s="9"/>
      <c r="D29" s="9"/>
      <c r="E29" s="17"/>
      <c r="F29" s="19"/>
      <c r="G29" s="17"/>
      <c r="H29" s="19"/>
      <c r="I29" s="19"/>
    </row>
    <row r="30" spans="1:9" ht="25.5">
      <c r="A30" s="4"/>
      <c r="B30" s="5"/>
      <c r="C30" s="9" t="s">
        <v>23</v>
      </c>
      <c r="D30" s="9"/>
      <c r="E30" s="17"/>
      <c r="F30" s="19"/>
      <c r="G30" s="17"/>
      <c r="H30" s="19"/>
      <c r="I30" s="19">
        <f>I23+I28</f>
        <v>1100000</v>
      </c>
    </row>
    <row r="31" spans="1:9" ht="12.75">
      <c r="A31" s="4"/>
      <c r="B31" s="5"/>
      <c r="C31" s="9" t="s">
        <v>54</v>
      </c>
      <c r="D31" s="9"/>
      <c r="E31" s="29"/>
      <c r="F31" s="19"/>
      <c r="G31" s="17"/>
      <c r="H31" s="19"/>
      <c r="I31" s="19"/>
    </row>
    <row r="32" spans="1:2" ht="12.75">
      <c r="A32" s="12" t="s">
        <v>41</v>
      </c>
      <c r="B32" s="12"/>
    </row>
    <row r="33" spans="1:2" ht="12.75">
      <c r="A33" s="12" t="s">
        <v>39</v>
      </c>
      <c r="B33" s="12"/>
    </row>
    <row r="34" spans="1:2" ht="12.75">
      <c r="A34" s="12" t="s">
        <v>40</v>
      </c>
      <c r="B34" s="12"/>
    </row>
    <row r="35" ht="12.75">
      <c r="A35" s="30" t="s">
        <v>55</v>
      </c>
    </row>
  </sheetData>
  <sheetProtection password="CD9E" sheet="1" objects="1" scenarios="1"/>
  <printOptions horizontalCentered="1"/>
  <pageMargins left="0.75" right="0.75" top="0.75" bottom="0.5" header="0.25" footer="0.25"/>
  <pageSetup fitToHeight="1" fitToWidth="1" horizontalDpi="300" verticalDpi="300" orientation="landscape" scale="82" r:id="rId1"/>
  <headerFooter alignWithMargins="0">
    <oddHeader>&amp;CFA2 - 541512 - Computer Systems Design Services
Option Period 2 - Contract Years 6 and 7</oddHeader>
    <oddFooter>&amp;CPage B-9 - FA2 - NAICS 541512 - Option Period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.57421875" style="0" hidden="1" customWidth="1"/>
    <col min="3" max="3" width="25.57421875" style="0" customWidth="1"/>
    <col min="4" max="4" width="8.7109375" style="0" customWidth="1"/>
    <col min="5" max="10" width="11.7109375" style="34" customWidth="1"/>
    <col min="11" max="11" width="13.7109375" style="34" customWidth="1"/>
  </cols>
  <sheetData>
    <row r="1" spans="1:11" ht="25.5">
      <c r="A1" s="1" t="s">
        <v>0</v>
      </c>
      <c r="B1" s="27" t="s">
        <v>53</v>
      </c>
      <c r="C1" s="2" t="s">
        <v>1</v>
      </c>
      <c r="D1" s="27" t="s">
        <v>30</v>
      </c>
      <c r="E1" s="31" t="s">
        <v>31</v>
      </c>
      <c r="F1" s="21" t="s">
        <v>2</v>
      </c>
      <c r="G1" s="31" t="s">
        <v>32</v>
      </c>
      <c r="H1" s="21" t="s">
        <v>3</v>
      </c>
      <c r="I1" s="31" t="s">
        <v>33</v>
      </c>
      <c r="J1" s="21" t="s">
        <v>4</v>
      </c>
      <c r="K1" s="21" t="s">
        <v>5</v>
      </c>
    </row>
    <row r="2" spans="1:11" ht="12.75">
      <c r="A2" s="4"/>
      <c r="B2" s="5"/>
      <c r="C2" s="5"/>
      <c r="D2" s="6" t="s">
        <v>6</v>
      </c>
      <c r="E2" s="32" t="s">
        <v>7</v>
      </c>
      <c r="F2" s="22" t="s">
        <v>8</v>
      </c>
      <c r="G2" s="32" t="s">
        <v>9</v>
      </c>
      <c r="H2" s="22" t="s">
        <v>10</v>
      </c>
      <c r="I2" s="32" t="s">
        <v>11</v>
      </c>
      <c r="J2" s="22" t="s">
        <v>12</v>
      </c>
      <c r="K2" s="24"/>
    </row>
    <row r="3" spans="1:11" ht="12.75">
      <c r="A3" s="4">
        <v>1</v>
      </c>
      <c r="B3" s="5">
        <v>9020</v>
      </c>
      <c r="C3" s="9" t="s">
        <v>13</v>
      </c>
      <c r="D3" s="5">
        <v>2080</v>
      </c>
      <c r="E3" s="25"/>
      <c r="F3" s="19">
        <f aca="true" t="shared" si="0" ref="F3:F15">E3*D3</f>
        <v>0</v>
      </c>
      <c r="G3" s="25"/>
      <c r="H3" s="19">
        <f aca="true" t="shared" si="1" ref="H3:H15">G3*D3</f>
        <v>0</v>
      </c>
      <c r="I3" s="25"/>
      <c r="J3" s="19">
        <f aca="true" t="shared" si="2" ref="J3:J15">I3*D3</f>
        <v>0</v>
      </c>
      <c r="K3" s="19">
        <f aca="true" t="shared" si="3" ref="K3:K15">J3+H3+F3</f>
        <v>0</v>
      </c>
    </row>
    <row r="4" spans="1:11" ht="12.75">
      <c r="A4" s="4">
        <v>2</v>
      </c>
      <c r="B4" s="5">
        <v>8060</v>
      </c>
      <c r="C4" s="9" t="s">
        <v>74</v>
      </c>
      <c r="D4" s="5">
        <v>2080</v>
      </c>
      <c r="E4" s="25"/>
      <c r="F4" s="19">
        <f t="shared" si="0"/>
        <v>0</v>
      </c>
      <c r="G4" s="25"/>
      <c r="H4" s="19">
        <f t="shared" si="1"/>
        <v>0</v>
      </c>
      <c r="I4" s="25"/>
      <c r="J4" s="19">
        <f t="shared" si="2"/>
        <v>0</v>
      </c>
      <c r="K4" s="19">
        <f t="shared" si="3"/>
        <v>0</v>
      </c>
    </row>
    <row r="5" spans="1:11" ht="12.75">
      <c r="A5" s="4">
        <v>3</v>
      </c>
      <c r="B5" s="5">
        <v>2800</v>
      </c>
      <c r="C5" s="9" t="s">
        <v>75</v>
      </c>
      <c r="D5" s="5">
        <v>2080</v>
      </c>
      <c r="E5" s="25"/>
      <c r="F5" s="19">
        <f t="shared" si="0"/>
        <v>0</v>
      </c>
      <c r="G5" s="25"/>
      <c r="H5" s="19">
        <f t="shared" si="1"/>
        <v>0</v>
      </c>
      <c r="I5" s="25"/>
      <c r="J5" s="19">
        <f t="shared" si="2"/>
        <v>0</v>
      </c>
      <c r="K5" s="19">
        <f t="shared" si="3"/>
        <v>0</v>
      </c>
    </row>
    <row r="6" spans="1:11" ht="25.5">
      <c r="A6" s="4">
        <v>4</v>
      </c>
      <c r="B6" s="5">
        <v>5220</v>
      </c>
      <c r="C6" s="9" t="s">
        <v>76</v>
      </c>
      <c r="D6" s="5">
        <v>2080</v>
      </c>
      <c r="E6" s="25"/>
      <c r="F6" s="19">
        <f t="shared" si="0"/>
        <v>0</v>
      </c>
      <c r="G6" s="25"/>
      <c r="H6" s="19">
        <f t="shared" si="1"/>
        <v>0</v>
      </c>
      <c r="I6" s="25"/>
      <c r="J6" s="19">
        <f t="shared" si="2"/>
        <v>0</v>
      </c>
      <c r="K6" s="19">
        <f t="shared" si="3"/>
        <v>0</v>
      </c>
    </row>
    <row r="7" spans="1:11" ht="12.75">
      <c r="A7" s="4">
        <v>5</v>
      </c>
      <c r="B7" s="5">
        <v>5210</v>
      </c>
      <c r="C7" s="9" t="s">
        <v>77</v>
      </c>
      <c r="D7" s="5">
        <v>2080</v>
      </c>
      <c r="E7" s="25"/>
      <c r="F7" s="19">
        <f t="shared" si="0"/>
        <v>0</v>
      </c>
      <c r="G7" s="25"/>
      <c r="H7" s="19">
        <f t="shared" si="1"/>
        <v>0</v>
      </c>
      <c r="I7" s="25"/>
      <c r="J7" s="19">
        <f t="shared" si="2"/>
        <v>0</v>
      </c>
      <c r="K7" s="19">
        <f t="shared" si="3"/>
        <v>0</v>
      </c>
    </row>
    <row r="8" spans="1:11" ht="12.75">
      <c r="A8" s="4">
        <v>6</v>
      </c>
      <c r="B8" s="5">
        <v>5200</v>
      </c>
      <c r="C8" s="9" t="s">
        <v>78</v>
      </c>
      <c r="D8" s="5">
        <v>2080</v>
      </c>
      <c r="E8" s="25"/>
      <c r="F8" s="19">
        <f t="shared" si="0"/>
        <v>0</v>
      </c>
      <c r="G8" s="25"/>
      <c r="H8" s="19">
        <f t="shared" si="1"/>
        <v>0</v>
      </c>
      <c r="I8" s="25"/>
      <c r="J8" s="19">
        <f t="shared" si="2"/>
        <v>0</v>
      </c>
      <c r="K8" s="19">
        <f t="shared" si="3"/>
        <v>0</v>
      </c>
    </row>
    <row r="9" spans="1:11" ht="25.5">
      <c r="A9" s="4">
        <v>7</v>
      </c>
      <c r="B9" s="5">
        <v>5240</v>
      </c>
      <c r="C9" s="9" t="s">
        <v>79</v>
      </c>
      <c r="D9" s="5">
        <v>2080</v>
      </c>
      <c r="E9" s="25"/>
      <c r="F9" s="19">
        <f t="shared" si="0"/>
        <v>0</v>
      </c>
      <c r="G9" s="25"/>
      <c r="H9" s="19">
        <f t="shared" si="1"/>
        <v>0</v>
      </c>
      <c r="I9" s="25"/>
      <c r="J9" s="19">
        <f t="shared" si="2"/>
        <v>0</v>
      </c>
      <c r="K9" s="19">
        <f t="shared" si="3"/>
        <v>0</v>
      </c>
    </row>
    <row r="10" spans="1:11" ht="25.5">
      <c r="A10" s="4">
        <v>8</v>
      </c>
      <c r="B10" s="5">
        <v>5230</v>
      </c>
      <c r="C10" s="9" t="s">
        <v>80</v>
      </c>
      <c r="D10" s="5">
        <v>2080</v>
      </c>
      <c r="E10" s="25"/>
      <c r="F10" s="19">
        <f t="shared" si="0"/>
        <v>0</v>
      </c>
      <c r="G10" s="25"/>
      <c r="H10" s="19">
        <f t="shared" si="1"/>
        <v>0</v>
      </c>
      <c r="I10" s="25"/>
      <c r="J10" s="19">
        <f t="shared" si="2"/>
        <v>0</v>
      </c>
      <c r="K10" s="19">
        <f t="shared" si="3"/>
        <v>0</v>
      </c>
    </row>
    <row r="11" spans="1:11" ht="12.75">
      <c r="A11" s="4">
        <v>9</v>
      </c>
      <c r="B11" s="5">
        <v>6010</v>
      </c>
      <c r="C11" s="9" t="s">
        <v>81</v>
      </c>
      <c r="D11" s="5">
        <v>2080</v>
      </c>
      <c r="E11" s="25"/>
      <c r="F11" s="19">
        <f t="shared" si="0"/>
        <v>0</v>
      </c>
      <c r="G11" s="25"/>
      <c r="H11" s="19">
        <f t="shared" si="1"/>
        <v>0</v>
      </c>
      <c r="I11" s="25"/>
      <c r="J11" s="19">
        <f t="shared" si="2"/>
        <v>0</v>
      </c>
      <c r="K11" s="19">
        <f t="shared" si="3"/>
        <v>0</v>
      </c>
    </row>
    <row r="12" spans="1:11" ht="12.75">
      <c r="A12" s="4">
        <v>10</v>
      </c>
      <c r="B12" s="5">
        <v>7620</v>
      </c>
      <c r="C12" s="9" t="s">
        <v>82</v>
      </c>
      <c r="D12" s="5">
        <v>2080</v>
      </c>
      <c r="E12" s="25"/>
      <c r="F12" s="19">
        <f t="shared" si="0"/>
        <v>0</v>
      </c>
      <c r="G12" s="25"/>
      <c r="H12" s="19">
        <f t="shared" si="1"/>
        <v>0</v>
      </c>
      <c r="I12" s="25"/>
      <c r="J12" s="19">
        <f t="shared" si="2"/>
        <v>0</v>
      </c>
      <c r="K12" s="19">
        <f t="shared" si="3"/>
        <v>0</v>
      </c>
    </row>
    <row r="13" spans="1:11" ht="25.5">
      <c r="A13" s="4">
        <v>11</v>
      </c>
      <c r="B13" s="5">
        <v>2600</v>
      </c>
      <c r="C13" s="9" t="s">
        <v>83</v>
      </c>
      <c r="D13" s="5">
        <v>2080</v>
      </c>
      <c r="E13" s="25"/>
      <c r="F13" s="19">
        <f t="shared" si="0"/>
        <v>0</v>
      </c>
      <c r="G13" s="25"/>
      <c r="H13" s="19">
        <f t="shared" si="1"/>
        <v>0</v>
      </c>
      <c r="I13" s="25"/>
      <c r="J13" s="19">
        <f t="shared" si="2"/>
        <v>0</v>
      </c>
      <c r="K13" s="19">
        <f t="shared" si="3"/>
        <v>0</v>
      </c>
    </row>
    <row r="14" spans="1:11" ht="12.75">
      <c r="A14" s="4">
        <v>12</v>
      </c>
      <c r="B14" s="5">
        <v>5430</v>
      </c>
      <c r="C14" s="9" t="s">
        <v>84</v>
      </c>
      <c r="D14" s="5">
        <v>2080</v>
      </c>
      <c r="E14" s="25"/>
      <c r="F14" s="19">
        <f t="shared" si="0"/>
        <v>0</v>
      </c>
      <c r="G14" s="25"/>
      <c r="H14" s="19">
        <f t="shared" si="1"/>
        <v>0</v>
      </c>
      <c r="I14" s="25"/>
      <c r="J14" s="19">
        <f t="shared" si="2"/>
        <v>0</v>
      </c>
      <c r="K14" s="19">
        <f t="shared" si="3"/>
        <v>0</v>
      </c>
    </row>
    <row r="15" spans="1:11" ht="12.75">
      <c r="A15" s="4">
        <v>13</v>
      </c>
      <c r="B15" s="5">
        <v>5420</v>
      </c>
      <c r="C15" s="9" t="s">
        <v>85</v>
      </c>
      <c r="D15" s="5">
        <v>2080</v>
      </c>
      <c r="E15" s="25"/>
      <c r="F15" s="19">
        <f t="shared" si="0"/>
        <v>0</v>
      </c>
      <c r="G15" s="25"/>
      <c r="H15" s="19">
        <f t="shared" si="1"/>
        <v>0</v>
      </c>
      <c r="I15" s="25"/>
      <c r="J15" s="19">
        <f t="shared" si="2"/>
        <v>0</v>
      </c>
      <c r="K15" s="19">
        <f t="shared" si="3"/>
        <v>0</v>
      </c>
    </row>
    <row r="16" spans="1:11" ht="12.75">
      <c r="A16" s="4"/>
      <c r="B16" s="5"/>
      <c r="C16" s="9"/>
      <c r="D16" s="9"/>
      <c r="E16" s="17"/>
      <c r="F16" s="19"/>
      <c r="G16" s="17"/>
      <c r="H16" s="19"/>
      <c r="I16" s="17"/>
      <c r="J16" s="19"/>
      <c r="K16" s="19"/>
    </row>
    <row r="17" spans="1:11" ht="12.75">
      <c r="A17" s="4"/>
      <c r="B17" s="5"/>
      <c r="C17" s="9" t="s">
        <v>19</v>
      </c>
      <c r="D17" s="9"/>
      <c r="E17" s="17"/>
      <c r="F17" s="19"/>
      <c r="G17" s="17"/>
      <c r="H17" s="19"/>
      <c r="I17" s="17"/>
      <c r="J17" s="19"/>
      <c r="K17" s="19">
        <f>SUM(K3:K16)</f>
        <v>0</v>
      </c>
    </row>
    <row r="18" spans="1:11" ht="12.75">
      <c r="A18" s="4"/>
      <c r="B18" s="5"/>
      <c r="C18" s="9"/>
      <c r="D18" s="9"/>
      <c r="E18" s="17" t="s">
        <v>34</v>
      </c>
      <c r="F18" s="19"/>
      <c r="G18" s="17" t="s">
        <v>34</v>
      </c>
      <c r="H18" s="19"/>
      <c r="I18" s="17" t="s">
        <v>34</v>
      </c>
      <c r="J18" s="19"/>
      <c r="K18" s="19"/>
    </row>
    <row r="19" spans="1:11" ht="12.75">
      <c r="A19" s="4">
        <v>14</v>
      </c>
      <c r="B19" s="5"/>
      <c r="C19" s="9" t="s">
        <v>20</v>
      </c>
      <c r="D19" s="11">
        <v>50000</v>
      </c>
      <c r="E19" s="33"/>
      <c r="F19" s="19">
        <f>(E19*D19)+D19</f>
        <v>50000</v>
      </c>
      <c r="G19" s="33"/>
      <c r="H19" s="19">
        <f>(G19*D19)+D19</f>
        <v>50000</v>
      </c>
      <c r="I19" s="33"/>
      <c r="J19" s="19">
        <f>(I19*D19)+D19</f>
        <v>50000</v>
      </c>
      <c r="K19" s="19">
        <f>J19+H19+F19</f>
        <v>150000</v>
      </c>
    </row>
    <row r="20" spans="1:11" ht="12.75">
      <c r="A20" s="4">
        <v>15</v>
      </c>
      <c r="B20" s="5"/>
      <c r="C20" s="9" t="s">
        <v>21</v>
      </c>
      <c r="D20" s="11">
        <v>500000</v>
      </c>
      <c r="E20" s="33"/>
      <c r="F20" s="19">
        <f>(E20*D20)+D20</f>
        <v>500000</v>
      </c>
      <c r="G20" s="33"/>
      <c r="H20" s="19">
        <f>(G20*D20)+D20</f>
        <v>500000</v>
      </c>
      <c r="I20" s="33"/>
      <c r="J20" s="19">
        <f>(I20*D20)+D20</f>
        <v>500000</v>
      </c>
      <c r="K20" s="19">
        <f>J20+H20+F20</f>
        <v>1500000</v>
      </c>
    </row>
    <row r="21" spans="1:11" ht="12.75">
      <c r="A21" s="4"/>
      <c r="B21" s="5"/>
      <c r="C21" s="9"/>
      <c r="D21" s="9"/>
      <c r="E21" s="17"/>
      <c r="F21" s="19"/>
      <c r="G21" s="17"/>
      <c r="H21" s="19"/>
      <c r="I21" s="17"/>
      <c r="J21" s="19"/>
      <c r="K21" s="19"/>
    </row>
    <row r="22" spans="1:11" ht="12.75">
      <c r="A22" s="4"/>
      <c r="B22" s="5"/>
      <c r="C22" s="9" t="s">
        <v>22</v>
      </c>
      <c r="D22" s="9"/>
      <c r="E22" s="17"/>
      <c r="F22" s="19"/>
      <c r="G22" s="17"/>
      <c r="H22" s="19"/>
      <c r="I22" s="17"/>
      <c r="J22" s="19"/>
      <c r="K22" s="19">
        <f>SUM(K19:K21)</f>
        <v>1650000</v>
      </c>
    </row>
    <row r="23" spans="1:11" ht="12.75">
      <c r="A23" s="4"/>
      <c r="B23" s="5"/>
      <c r="C23" s="9"/>
      <c r="D23" s="9"/>
      <c r="E23" s="17"/>
      <c r="F23" s="19"/>
      <c r="G23" s="17"/>
      <c r="H23" s="19"/>
      <c r="I23" s="17"/>
      <c r="J23" s="19"/>
      <c r="K23" s="19"/>
    </row>
    <row r="24" spans="1:11" ht="25.5">
      <c r="A24" s="4"/>
      <c r="B24" s="5"/>
      <c r="C24" s="9" t="s">
        <v>23</v>
      </c>
      <c r="D24" s="9"/>
      <c r="E24" s="17"/>
      <c r="F24" s="19"/>
      <c r="G24" s="17"/>
      <c r="H24" s="19"/>
      <c r="I24" s="17"/>
      <c r="J24" s="19"/>
      <c r="K24" s="19">
        <f>K17+K22</f>
        <v>1650000</v>
      </c>
    </row>
    <row r="25" spans="1:11" ht="12.75">
      <c r="A25" s="4"/>
      <c r="B25" s="5"/>
      <c r="C25" s="9" t="s">
        <v>54</v>
      </c>
      <c r="D25" s="9"/>
      <c r="E25" s="29"/>
      <c r="F25" s="19"/>
      <c r="G25" s="17"/>
      <c r="H25" s="19"/>
      <c r="I25" s="17"/>
      <c r="J25" s="19"/>
      <c r="K25" s="19"/>
    </row>
    <row r="26" spans="1:2" ht="12.75">
      <c r="A26" s="12" t="s">
        <v>41</v>
      </c>
      <c r="B26" s="12"/>
    </row>
    <row r="27" spans="1:2" ht="12.75">
      <c r="A27" s="12" t="s">
        <v>39</v>
      </c>
      <c r="B27" s="12"/>
    </row>
    <row r="28" spans="1:2" ht="12.75">
      <c r="A28" s="12" t="s">
        <v>40</v>
      </c>
      <c r="B28" s="12"/>
    </row>
    <row r="29" ht="12.75">
      <c r="A29" s="30" t="s">
        <v>55</v>
      </c>
    </row>
  </sheetData>
  <sheetProtection password="CD9E" sheet="1" objects="1" scenarios="1"/>
  <printOptions horizontalCentered="1"/>
  <pageMargins left="0.75" right="0.75" top="0.75" bottom="0.5" header="0.25" footer="0.25"/>
  <pageSetup fitToHeight="1" fitToWidth="1" horizontalDpi="300" verticalDpi="300" orientation="landscape" scale="97" r:id="rId1"/>
  <headerFooter alignWithMargins="0">
    <oddHeader>&amp;CFA3 - 541513 - Computer Facitilities Management Services
Base Period - Contract Years 1, 2 and 3</oddHeader>
    <oddFooter>&amp;CPage B-10 - FA3 - NAICS 541513 - Base Period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.57421875" style="0" hidden="1" customWidth="1"/>
    <col min="3" max="3" width="25.57421875" style="0" customWidth="1"/>
    <col min="4" max="4" width="8.7109375" style="0" customWidth="1"/>
    <col min="5" max="8" width="11.7109375" style="34" customWidth="1"/>
    <col min="9" max="9" width="13.7109375" style="34" customWidth="1"/>
  </cols>
  <sheetData>
    <row r="1" spans="1:9" ht="25.5">
      <c r="A1" s="1" t="s">
        <v>0</v>
      </c>
      <c r="B1" s="27" t="s">
        <v>53</v>
      </c>
      <c r="C1" s="2" t="s">
        <v>1</v>
      </c>
      <c r="D1" s="27" t="s">
        <v>30</v>
      </c>
      <c r="E1" s="31" t="s">
        <v>35</v>
      </c>
      <c r="F1" s="21" t="s">
        <v>24</v>
      </c>
      <c r="G1" s="31" t="s">
        <v>36</v>
      </c>
      <c r="H1" s="21" t="s">
        <v>25</v>
      </c>
      <c r="I1" s="21" t="s">
        <v>26</v>
      </c>
    </row>
    <row r="2" spans="1:9" ht="12.75">
      <c r="A2" s="4"/>
      <c r="B2" s="5"/>
      <c r="C2" s="5"/>
      <c r="D2" s="6" t="s">
        <v>6</v>
      </c>
      <c r="E2" s="32" t="s">
        <v>7</v>
      </c>
      <c r="F2" s="22" t="s">
        <v>8</v>
      </c>
      <c r="G2" s="32" t="s">
        <v>9</v>
      </c>
      <c r="H2" s="22" t="s">
        <v>10</v>
      </c>
      <c r="I2" s="24"/>
    </row>
    <row r="3" spans="1:9" ht="12.75">
      <c r="A3" s="4">
        <v>1</v>
      </c>
      <c r="B3" s="5">
        <v>9020</v>
      </c>
      <c r="C3" s="9" t="s">
        <v>13</v>
      </c>
      <c r="D3" s="5">
        <v>2080</v>
      </c>
      <c r="E3" s="25"/>
      <c r="F3" s="19">
        <f aca="true" t="shared" si="0" ref="F3:F15">E3*D3</f>
        <v>0</v>
      </c>
      <c r="G3" s="25"/>
      <c r="H3" s="19">
        <f aca="true" t="shared" si="1" ref="H3:H15">G3*D3</f>
        <v>0</v>
      </c>
      <c r="I3" s="19">
        <f aca="true" t="shared" si="2" ref="I3:I15">H3+F3</f>
        <v>0</v>
      </c>
    </row>
    <row r="4" spans="1:9" ht="12.75">
      <c r="A4" s="4">
        <v>2</v>
      </c>
      <c r="B4" s="5">
        <v>8060</v>
      </c>
      <c r="C4" s="9" t="s">
        <v>74</v>
      </c>
      <c r="D4" s="5">
        <v>2080</v>
      </c>
      <c r="E4" s="25"/>
      <c r="F4" s="19">
        <f t="shared" si="0"/>
        <v>0</v>
      </c>
      <c r="G4" s="25"/>
      <c r="H4" s="19">
        <f t="shared" si="1"/>
        <v>0</v>
      </c>
      <c r="I4" s="19">
        <f t="shared" si="2"/>
        <v>0</v>
      </c>
    </row>
    <row r="5" spans="1:9" ht="12.75">
      <c r="A5" s="4">
        <v>3</v>
      </c>
      <c r="B5" s="5">
        <v>2800</v>
      </c>
      <c r="C5" s="9" t="s">
        <v>75</v>
      </c>
      <c r="D5" s="5">
        <v>2080</v>
      </c>
      <c r="E5" s="25"/>
      <c r="F5" s="19">
        <f t="shared" si="0"/>
        <v>0</v>
      </c>
      <c r="G5" s="25"/>
      <c r="H5" s="19">
        <f t="shared" si="1"/>
        <v>0</v>
      </c>
      <c r="I5" s="19">
        <f t="shared" si="2"/>
        <v>0</v>
      </c>
    </row>
    <row r="6" spans="1:9" ht="25.5">
      <c r="A6" s="4">
        <v>4</v>
      </c>
      <c r="B6" s="5">
        <v>5220</v>
      </c>
      <c r="C6" s="9" t="s">
        <v>76</v>
      </c>
      <c r="D6" s="5">
        <v>2080</v>
      </c>
      <c r="E6" s="25"/>
      <c r="F6" s="19">
        <f t="shared" si="0"/>
        <v>0</v>
      </c>
      <c r="G6" s="25"/>
      <c r="H6" s="19">
        <f t="shared" si="1"/>
        <v>0</v>
      </c>
      <c r="I6" s="19">
        <f t="shared" si="2"/>
        <v>0</v>
      </c>
    </row>
    <row r="7" spans="1:9" ht="12.75">
      <c r="A7" s="4">
        <v>5</v>
      </c>
      <c r="B7" s="5">
        <v>5210</v>
      </c>
      <c r="C7" s="9" t="s">
        <v>77</v>
      </c>
      <c r="D7" s="5">
        <v>2080</v>
      </c>
      <c r="E7" s="25"/>
      <c r="F7" s="19">
        <f t="shared" si="0"/>
        <v>0</v>
      </c>
      <c r="G7" s="25"/>
      <c r="H7" s="19">
        <f t="shared" si="1"/>
        <v>0</v>
      </c>
      <c r="I7" s="19">
        <f t="shared" si="2"/>
        <v>0</v>
      </c>
    </row>
    <row r="8" spans="1:9" ht="12.75">
      <c r="A8" s="4">
        <v>6</v>
      </c>
      <c r="B8" s="5">
        <v>5200</v>
      </c>
      <c r="C8" s="9" t="s">
        <v>78</v>
      </c>
      <c r="D8" s="5">
        <v>2080</v>
      </c>
      <c r="E8" s="25"/>
      <c r="F8" s="19">
        <f t="shared" si="0"/>
        <v>0</v>
      </c>
      <c r="G8" s="25"/>
      <c r="H8" s="19">
        <f t="shared" si="1"/>
        <v>0</v>
      </c>
      <c r="I8" s="19">
        <f t="shared" si="2"/>
        <v>0</v>
      </c>
    </row>
    <row r="9" spans="1:9" ht="25.5">
      <c r="A9" s="4">
        <v>7</v>
      </c>
      <c r="B9" s="5">
        <v>5240</v>
      </c>
      <c r="C9" s="9" t="s">
        <v>79</v>
      </c>
      <c r="D9" s="5">
        <v>2080</v>
      </c>
      <c r="E9" s="25"/>
      <c r="F9" s="19">
        <f t="shared" si="0"/>
        <v>0</v>
      </c>
      <c r="G9" s="25"/>
      <c r="H9" s="19">
        <f t="shared" si="1"/>
        <v>0</v>
      </c>
      <c r="I9" s="19">
        <f t="shared" si="2"/>
        <v>0</v>
      </c>
    </row>
    <row r="10" spans="1:9" ht="25.5">
      <c r="A10" s="4">
        <v>8</v>
      </c>
      <c r="B10" s="5">
        <v>5230</v>
      </c>
      <c r="C10" s="9" t="s">
        <v>80</v>
      </c>
      <c r="D10" s="5">
        <v>2080</v>
      </c>
      <c r="E10" s="25"/>
      <c r="F10" s="19">
        <f t="shared" si="0"/>
        <v>0</v>
      </c>
      <c r="G10" s="25"/>
      <c r="H10" s="19">
        <f t="shared" si="1"/>
        <v>0</v>
      </c>
      <c r="I10" s="19">
        <f t="shared" si="2"/>
        <v>0</v>
      </c>
    </row>
    <row r="11" spans="1:9" ht="12.75">
      <c r="A11" s="4">
        <v>9</v>
      </c>
      <c r="B11" s="5">
        <v>6010</v>
      </c>
      <c r="C11" s="9" t="s">
        <v>81</v>
      </c>
      <c r="D11" s="5">
        <v>2080</v>
      </c>
      <c r="E11" s="25"/>
      <c r="F11" s="19">
        <f t="shared" si="0"/>
        <v>0</v>
      </c>
      <c r="G11" s="25"/>
      <c r="H11" s="19">
        <f t="shared" si="1"/>
        <v>0</v>
      </c>
      <c r="I11" s="19">
        <f t="shared" si="2"/>
        <v>0</v>
      </c>
    </row>
    <row r="12" spans="1:9" ht="12.75">
      <c r="A12" s="4">
        <v>10</v>
      </c>
      <c r="B12" s="5">
        <v>7620</v>
      </c>
      <c r="C12" s="9" t="s">
        <v>82</v>
      </c>
      <c r="D12" s="5">
        <v>2080</v>
      </c>
      <c r="E12" s="25"/>
      <c r="F12" s="19">
        <f t="shared" si="0"/>
        <v>0</v>
      </c>
      <c r="G12" s="25"/>
      <c r="H12" s="19">
        <f t="shared" si="1"/>
        <v>0</v>
      </c>
      <c r="I12" s="19">
        <f t="shared" si="2"/>
        <v>0</v>
      </c>
    </row>
    <row r="13" spans="1:9" ht="25.5">
      <c r="A13" s="4">
        <v>11</v>
      </c>
      <c r="B13" s="5">
        <v>2600</v>
      </c>
      <c r="C13" s="9" t="s">
        <v>83</v>
      </c>
      <c r="D13" s="5">
        <v>2080</v>
      </c>
      <c r="E13" s="25"/>
      <c r="F13" s="19">
        <f t="shared" si="0"/>
        <v>0</v>
      </c>
      <c r="G13" s="25"/>
      <c r="H13" s="19">
        <f t="shared" si="1"/>
        <v>0</v>
      </c>
      <c r="I13" s="19">
        <f t="shared" si="2"/>
        <v>0</v>
      </c>
    </row>
    <row r="14" spans="1:9" ht="12.75">
      <c r="A14" s="4">
        <v>12</v>
      </c>
      <c r="B14" s="5">
        <v>5430</v>
      </c>
      <c r="C14" s="9" t="s">
        <v>84</v>
      </c>
      <c r="D14" s="5">
        <v>2080</v>
      </c>
      <c r="E14" s="25"/>
      <c r="F14" s="19">
        <f t="shared" si="0"/>
        <v>0</v>
      </c>
      <c r="G14" s="25"/>
      <c r="H14" s="19">
        <f t="shared" si="1"/>
        <v>0</v>
      </c>
      <c r="I14" s="19">
        <f t="shared" si="2"/>
        <v>0</v>
      </c>
    </row>
    <row r="15" spans="1:9" ht="12.75">
      <c r="A15" s="4">
        <v>13</v>
      </c>
      <c r="B15" s="5">
        <v>5420</v>
      </c>
      <c r="C15" s="9" t="s">
        <v>85</v>
      </c>
      <c r="D15" s="5">
        <v>2080</v>
      </c>
      <c r="E15" s="25"/>
      <c r="F15" s="19">
        <f t="shared" si="0"/>
        <v>0</v>
      </c>
      <c r="G15" s="25"/>
      <c r="H15" s="19">
        <f t="shared" si="1"/>
        <v>0</v>
      </c>
      <c r="I15" s="19">
        <f t="shared" si="2"/>
        <v>0</v>
      </c>
    </row>
    <row r="16" spans="1:9" ht="12.75">
      <c r="A16" s="4"/>
      <c r="B16" s="5"/>
      <c r="C16" s="9"/>
      <c r="D16" s="9"/>
      <c r="E16" s="17"/>
      <c r="F16" s="19"/>
      <c r="G16" s="17"/>
      <c r="H16" s="19"/>
      <c r="I16" s="19"/>
    </row>
    <row r="17" spans="1:9" ht="12.75">
      <c r="A17" s="4"/>
      <c r="B17" s="5"/>
      <c r="C17" s="9" t="s">
        <v>19</v>
      </c>
      <c r="D17" s="9"/>
      <c r="E17" s="17"/>
      <c r="F17" s="19"/>
      <c r="G17" s="17"/>
      <c r="H17" s="19"/>
      <c r="I17" s="19">
        <f>SUM(I3:I16)</f>
        <v>0</v>
      </c>
    </row>
    <row r="18" spans="1:9" ht="12.75">
      <c r="A18" s="4"/>
      <c r="B18" s="5"/>
      <c r="C18" s="9"/>
      <c r="D18" s="9"/>
      <c r="E18" s="17" t="s">
        <v>34</v>
      </c>
      <c r="F18" s="19"/>
      <c r="G18" s="17" t="s">
        <v>34</v>
      </c>
      <c r="H18" s="19"/>
      <c r="I18" s="19"/>
    </row>
    <row r="19" spans="1:9" ht="12.75">
      <c r="A19" s="4">
        <v>14</v>
      </c>
      <c r="B19" s="5"/>
      <c r="C19" s="9" t="s">
        <v>20</v>
      </c>
      <c r="D19" s="11">
        <v>50000</v>
      </c>
      <c r="E19" s="33"/>
      <c r="F19" s="19">
        <f>(E19*D19)+D19</f>
        <v>50000</v>
      </c>
      <c r="G19" s="33"/>
      <c r="H19" s="19">
        <f>(G19*D19)+D19</f>
        <v>50000</v>
      </c>
      <c r="I19" s="19">
        <f>H19+F19</f>
        <v>100000</v>
      </c>
    </row>
    <row r="20" spans="1:9" ht="12.75">
      <c r="A20" s="4">
        <v>15</v>
      </c>
      <c r="B20" s="5"/>
      <c r="C20" s="9" t="s">
        <v>21</v>
      </c>
      <c r="D20" s="11">
        <v>500000</v>
      </c>
      <c r="E20" s="33"/>
      <c r="F20" s="19">
        <f>(E20*D20)+D20</f>
        <v>500000</v>
      </c>
      <c r="G20" s="33"/>
      <c r="H20" s="19">
        <f>(G20*D20)+D20</f>
        <v>500000</v>
      </c>
      <c r="I20" s="19">
        <f>H20+F20</f>
        <v>1000000</v>
      </c>
    </row>
    <row r="21" spans="1:9" ht="12.75">
      <c r="A21" s="4"/>
      <c r="B21" s="5"/>
      <c r="C21" s="9"/>
      <c r="D21" s="9"/>
      <c r="E21" s="17"/>
      <c r="F21" s="19"/>
      <c r="G21" s="17"/>
      <c r="H21" s="19"/>
      <c r="I21" s="19"/>
    </row>
    <row r="22" spans="1:9" ht="12.75">
      <c r="A22" s="4"/>
      <c r="B22" s="5"/>
      <c r="C22" s="9" t="s">
        <v>22</v>
      </c>
      <c r="D22" s="9"/>
      <c r="E22" s="17"/>
      <c r="F22" s="19"/>
      <c r="G22" s="17"/>
      <c r="H22" s="19"/>
      <c r="I22" s="19">
        <f>SUM(I19:I21)</f>
        <v>1100000</v>
      </c>
    </row>
    <row r="23" spans="1:9" ht="12.75">
      <c r="A23" s="4"/>
      <c r="B23" s="5"/>
      <c r="C23" s="9"/>
      <c r="D23" s="9"/>
      <c r="E23" s="17"/>
      <c r="F23" s="19"/>
      <c r="G23" s="17"/>
      <c r="H23" s="19"/>
      <c r="I23" s="19"/>
    </row>
    <row r="24" spans="1:9" ht="25.5">
      <c r="A24" s="4"/>
      <c r="B24" s="5"/>
      <c r="C24" s="9" t="s">
        <v>23</v>
      </c>
      <c r="D24" s="9"/>
      <c r="E24" s="17"/>
      <c r="F24" s="19"/>
      <c r="G24" s="17"/>
      <c r="H24" s="19"/>
      <c r="I24" s="19">
        <f>I17+I22</f>
        <v>1100000</v>
      </c>
    </row>
    <row r="25" spans="1:9" ht="12.75">
      <c r="A25" s="4"/>
      <c r="B25" s="5"/>
      <c r="C25" s="9" t="s">
        <v>54</v>
      </c>
      <c r="D25" s="9"/>
      <c r="E25" s="29"/>
      <c r="F25" s="19"/>
      <c r="G25" s="17"/>
      <c r="H25" s="19"/>
      <c r="I25" s="19"/>
    </row>
    <row r="26" spans="1:2" ht="12.75">
      <c r="A26" s="12" t="s">
        <v>41</v>
      </c>
      <c r="B26" s="12"/>
    </row>
    <row r="27" spans="1:2" ht="12.75">
      <c r="A27" s="12" t="s">
        <v>39</v>
      </c>
      <c r="B27" s="12"/>
    </row>
    <row r="28" spans="1:2" ht="12.75">
      <c r="A28" s="12" t="s">
        <v>40</v>
      </c>
      <c r="B28" s="12"/>
    </row>
    <row r="29" ht="12.75">
      <c r="A29" s="30" t="s">
        <v>55</v>
      </c>
    </row>
  </sheetData>
  <sheetProtection password="CD9E" sheet="1" objects="1" scenarios="1"/>
  <printOptions horizontalCentered="1"/>
  <pageMargins left="0.75" right="0.75" top="0.75" bottom="0.5" header="0.25" footer="0.25"/>
  <pageSetup fitToHeight="1" fitToWidth="1" horizontalDpi="300" verticalDpi="300" orientation="landscape" r:id="rId1"/>
  <headerFooter alignWithMargins="0">
    <oddHeader>&amp;CFA3 - 541513 - Computer Facilities Management Services
Option Period 1 - Contract Years 4 and 5</oddHeader>
    <oddFooter>&amp;CPage B-11 - FA3 - NAICS 541513 - Option Period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.57421875" style="0" hidden="1" customWidth="1"/>
    <col min="3" max="3" width="25.57421875" style="0" customWidth="1"/>
    <col min="4" max="4" width="8.7109375" style="0" customWidth="1"/>
    <col min="5" max="8" width="11.7109375" style="34" customWidth="1"/>
    <col min="9" max="9" width="13.7109375" style="34" customWidth="1"/>
  </cols>
  <sheetData>
    <row r="1" spans="1:9" ht="25.5">
      <c r="A1" s="1" t="s">
        <v>0</v>
      </c>
      <c r="B1" s="27" t="s">
        <v>53</v>
      </c>
      <c r="C1" s="2" t="s">
        <v>1</v>
      </c>
      <c r="D1" s="27" t="s">
        <v>30</v>
      </c>
      <c r="E1" s="31" t="s">
        <v>37</v>
      </c>
      <c r="F1" s="21" t="s">
        <v>27</v>
      </c>
      <c r="G1" s="31" t="s">
        <v>38</v>
      </c>
      <c r="H1" s="21" t="s">
        <v>28</v>
      </c>
      <c r="I1" s="21" t="s">
        <v>29</v>
      </c>
    </row>
    <row r="2" spans="1:9" ht="12.75">
      <c r="A2" s="4"/>
      <c r="B2" s="5"/>
      <c r="C2" s="5"/>
      <c r="D2" s="6" t="s">
        <v>6</v>
      </c>
      <c r="E2" s="32" t="s">
        <v>7</v>
      </c>
      <c r="F2" s="22" t="s">
        <v>8</v>
      </c>
      <c r="G2" s="32" t="s">
        <v>9</v>
      </c>
      <c r="H2" s="22" t="s">
        <v>10</v>
      </c>
      <c r="I2" s="24"/>
    </row>
    <row r="3" spans="1:9" ht="12.75">
      <c r="A3" s="4">
        <v>1</v>
      </c>
      <c r="B3" s="5">
        <v>9020</v>
      </c>
      <c r="C3" s="9" t="s">
        <v>13</v>
      </c>
      <c r="D3" s="5">
        <v>2080</v>
      </c>
      <c r="E3" s="25"/>
      <c r="F3" s="19">
        <f aca="true" t="shared" si="0" ref="F3:F15">E3*D3</f>
        <v>0</v>
      </c>
      <c r="G3" s="25"/>
      <c r="H3" s="19">
        <f aca="true" t="shared" si="1" ref="H3:H15">G3*D3</f>
        <v>0</v>
      </c>
      <c r="I3" s="19">
        <f aca="true" t="shared" si="2" ref="I3:I15">H3+F3</f>
        <v>0</v>
      </c>
    </row>
    <row r="4" spans="1:9" ht="12.75">
      <c r="A4" s="4">
        <v>2</v>
      </c>
      <c r="B4" s="5">
        <v>8060</v>
      </c>
      <c r="C4" s="9" t="s">
        <v>74</v>
      </c>
      <c r="D4" s="5">
        <v>2080</v>
      </c>
      <c r="E4" s="25"/>
      <c r="F4" s="19">
        <f t="shared" si="0"/>
        <v>0</v>
      </c>
      <c r="G4" s="25"/>
      <c r="H4" s="19">
        <f t="shared" si="1"/>
        <v>0</v>
      </c>
      <c r="I4" s="19">
        <f t="shared" si="2"/>
        <v>0</v>
      </c>
    </row>
    <row r="5" spans="1:9" ht="12.75">
      <c r="A5" s="4">
        <v>3</v>
      </c>
      <c r="B5" s="5">
        <v>2800</v>
      </c>
      <c r="C5" s="9" t="s">
        <v>75</v>
      </c>
      <c r="D5" s="5">
        <v>2080</v>
      </c>
      <c r="E5" s="25"/>
      <c r="F5" s="19">
        <f t="shared" si="0"/>
        <v>0</v>
      </c>
      <c r="G5" s="25"/>
      <c r="H5" s="19">
        <f t="shared" si="1"/>
        <v>0</v>
      </c>
      <c r="I5" s="19">
        <f t="shared" si="2"/>
        <v>0</v>
      </c>
    </row>
    <row r="6" spans="1:9" ht="25.5">
      <c r="A6" s="4">
        <v>4</v>
      </c>
      <c r="B6" s="5">
        <v>5220</v>
      </c>
      <c r="C6" s="9" t="s">
        <v>76</v>
      </c>
      <c r="D6" s="5">
        <v>2080</v>
      </c>
      <c r="E6" s="25"/>
      <c r="F6" s="19">
        <f t="shared" si="0"/>
        <v>0</v>
      </c>
      <c r="G6" s="25"/>
      <c r="H6" s="19">
        <f t="shared" si="1"/>
        <v>0</v>
      </c>
      <c r="I6" s="19">
        <f t="shared" si="2"/>
        <v>0</v>
      </c>
    </row>
    <row r="7" spans="1:9" ht="12.75">
      <c r="A7" s="4">
        <v>5</v>
      </c>
      <c r="B7" s="5">
        <v>5210</v>
      </c>
      <c r="C7" s="9" t="s">
        <v>77</v>
      </c>
      <c r="D7" s="5">
        <v>2080</v>
      </c>
      <c r="E7" s="25"/>
      <c r="F7" s="19">
        <f t="shared" si="0"/>
        <v>0</v>
      </c>
      <c r="G7" s="25"/>
      <c r="H7" s="19">
        <f t="shared" si="1"/>
        <v>0</v>
      </c>
      <c r="I7" s="19">
        <f t="shared" si="2"/>
        <v>0</v>
      </c>
    </row>
    <row r="8" spans="1:9" ht="12.75">
      <c r="A8" s="4">
        <v>6</v>
      </c>
      <c r="B8" s="5">
        <v>5200</v>
      </c>
      <c r="C8" s="9" t="s">
        <v>78</v>
      </c>
      <c r="D8" s="5">
        <v>2080</v>
      </c>
      <c r="E8" s="25"/>
      <c r="F8" s="19">
        <f t="shared" si="0"/>
        <v>0</v>
      </c>
      <c r="G8" s="25"/>
      <c r="H8" s="19">
        <f t="shared" si="1"/>
        <v>0</v>
      </c>
      <c r="I8" s="19">
        <f t="shared" si="2"/>
        <v>0</v>
      </c>
    </row>
    <row r="9" spans="1:9" ht="25.5">
      <c r="A9" s="4">
        <v>7</v>
      </c>
      <c r="B9" s="5">
        <v>5240</v>
      </c>
      <c r="C9" s="9" t="s">
        <v>79</v>
      </c>
      <c r="D9" s="5">
        <v>2080</v>
      </c>
      <c r="E9" s="25"/>
      <c r="F9" s="19">
        <f t="shared" si="0"/>
        <v>0</v>
      </c>
      <c r="G9" s="25"/>
      <c r="H9" s="19">
        <f t="shared" si="1"/>
        <v>0</v>
      </c>
      <c r="I9" s="19">
        <f t="shared" si="2"/>
        <v>0</v>
      </c>
    </row>
    <row r="10" spans="1:9" ht="25.5">
      <c r="A10" s="4">
        <v>8</v>
      </c>
      <c r="B10" s="5">
        <v>5230</v>
      </c>
      <c r="C10" s="9" t="s">
        <v>80</v>
      </c>
      <c r="D10" s="5">
        <v>2080</v>
      </c>
      <c r="E10" s="25"/>
      <c r="F10" s="19">
        <f t="shared" si="0"/>
        <v>0</v>
      </c>
      <c r="G10" s="25"/>
      <c r="H10" s="19">
        <f t="shared" si="1"/>
        <v>0</v>
      </c>
      <c r="I10" s="19">
        <f t="shared" si="2"/>
        <v>0</v>
      </c>
    </row>
    <row r="11" spans="1:9" ht="12.75">
      <c r="A11" s="4">
        <v>9</v>
      </c>
      <c r="B11" s="5">
        <v>6010</v>
      </c>
      <c r="C11" s="9" t="s">
        <v>81</v>
      </c>
      <c r="D11" s="5">
        <v>2080</v>
      </c>
      <c r="E11" s="25"/>
      <c r="F11" s="19">
        <f t="shared" si="0"/>
        <v>0</v>
      </c>
      <c r="G11" s="25"/>
      <c r="H11" s="19">
        <f t="shared" si="1"/>
        <v>0</v>
      </c>
      <c r="I11" s="19">
        <f t="shared" si="2"/>
        <v>0</v>
      </c>
    </row>
    <row r="12" spans="1:9" ht="12.75">
      <c r="A12" s="4">
        <v>10</v>
      </c>
      <c r="B12" s="5">
        <v>7620</v>
      </c>
      <c r="C12" s="9" t="s">
        <v>82</v>
      </c>
      <c r="D12" s="5">
        <v>2080</v>
      </c>
      <c r="E12" s="25"/>
      <c r="F12" s="19">
        <f t="shared" si="0"/>
        <v>0</v>
      </c>
      <c r="G12" s="25"/>
      <c r="H12" s="19">
        <f t="shared" si="1"/>
        <v>0</v>
      </c>
      <c r="I12" s="19">
        <f t="shared" si="2"/>
        <v>0</v>
      </c>
    </row>
    <row r="13" spans="1:9" ht="25.5">
      <c r="A13" s="4">
        <v>11</v>
      </c>
      <c r="B13" s="5">
        <v>2600</v>
      </c>
      <c r="C13" s="9" t="s">
        <v>83</v>
      </c>
      <c r="D13" s="5">
        <v>2080</v>
      </c>
      <c r="E13" s="25"/>
      <c r="F13" s="19">
        <f t="shared" si="0"/>
        <v>0</v>
      </c>
      <c r="G13" s="25"/>
      <c r="H13" s="19">
        <f t="shared" si="1"/>
        <v>0</v>
      </c>
      <c r="I13" s="19">
        <f t="shared" si="2"/>
        <v>0</v>
      </c>
    </row>
    <row r="14" spans="1:9" ht="12.75">
      <c r="A14" s="4">
        <v>12</v>
      </c>
      <c r="B14" s="5">
        <v>5430</v>
      </c>
      <c r="C14" s="9" t="s">
        <v>84</v>
      </c>
      <c r="D14" s="5">
        <v>2080</v>
      </c>
      <c r="E14" s="25"/>
      <c r="F14" s="19">
        <f t="shared" si="0"/>
        <v>0</v>
      </c>
      <c r="G14" s="25"/>
      <c r="H14" s="19">
        <f t="shared" si="1"/>
        <v>0</v>
      </c>
      <c r="I14" s="19">
        <f t="shared" si="2"/>
        <v>0</v>
      </c>
    </row>
    <row r="15" spans="1:9" ht="12.75">
      <c r="A15" s="4">
        <v>13</v>
      </c>
      <c r="B15" s="5">
        <v>5420</v>
      </c>
      <c r="C15" s="9" t="s">
        <v>85</v>
      </c>
      <c r="D15" s="5">
        <v>2080</v>
      </c>
      <c r="E15" s="25"/>
      <c r="F15" s="19">
        <f t="shared" si="0"/>
        <v>0</v>
      </c>
      <c r="G15" s="25"/>
      <c r="H15" s="19">
        <f t="shared" si="1"/>
        <v>0</v>
      </c>
      <c r="I15" s="19">
        <f t="shared" si="2"/>
        <v>0</v>
      </c>
    </row>
    <row r="16" spans="1:9" ht="12.75">
      <c r="A16" s="4"/>
      <c r="B16" s="5"/>
      <c r="C16" s="9"/>
      <c r="D16" s="9"/>
      <c r="E16" s="17"/>
      <c r="F16" s="19"/>
      <c r="G16" s="17"/>
      <c r="H16" s="19"/>
      <c r="I16" s="19"/>
    </row>
    <row r="17" spans="1:9" ht="12.75">
      <c r="A17" s="4"/>
      <c r="B17" s="5"/>
      <c r="C17" s="9" t="s">
        <v>19</v>
      </c>
      <c r="D17" s="9"/>
      <c r="E17" s="17"/>
      <c r="F17" s="19"/>
      <c r="G17" s="17"/>
      <c r="H17" s="19"/>
      <c r="I17" s="19">
        <f>SUM(I3:I16)</f>
        <v>0</v>
      </c>
    </row>
    <row r="18" spans="1:9" ht="12.75">
      <c r="A18" s="4"/>
      <c r="B18" s="5"/>
      <c r="C18" s="9"/>
      <c r="D18" s="9"/>
      <c r="E18" s="17" t="s">
        <v>34</v>
      </c>
      <c r="F18" s="19"/>
      <c r="G18" s="17" t="s">
        <v>34</v>
      </c>
      <c r="H18" s="19"/>
      <c r="I18" s="19"/>
    </row>
    <row r="19" spans="1:9" ht="12.75">
      <c r="A19" s="4">
        <v>14</v>
      </c>
      <c r="B19" s="5"/>
      <c r="C19" s="9" t="s">
        <v>20</v>
      </c>
      <c r="D19" s="11">
        <v>50000</v>
      </c>
      <c r="E19" s="33"/>
      <c r="F19" s="19">
        <f>(E19*D19)+D19</f>
        <v>50000</v>
      </c>
      <c r="G19" s="33"/>
      <c r="H19" s="19">
        <f>(G19*D19)+D19</f>
        <v>50000</v>
      </c>
      <c r="I19" s="19">
        <f>H19+F19</f>
        <v>100000</v>
      </c>
    </row>
    <row r="20" spans="1:9" ht="12.75">
      <c r="A20" s="4">
        <v>15</v>
      </c>
      <c r="B20" s="5"/>
      <c r="C20" s="9" t="s">
        <v>21</v>
      </c>
      <c r="D20" s="11">
        <v>500000</v>
      </c>
      <c r="E20" s="33"/>
      <c r="F20" s="19">
        <f>(E20*D20)+D20</f>
        <v>500000</v>
      </c>
      <c r="G20" s="33"/>
      <c r="H20" s="19">
        <f>(G20*D20)+D20</f>
        <v>500000</v>
      </c>
      <c r="I20" s="19">
        <f>H20+F20</f>
        <v>1000000</v>
      </c>
    </row>
    <row r="21" spans="1:9" ht="12.75">
      <c r="A21" s="4"/>
      <c r="B21" s="5"/>
      <c r="C21" s="9"/>
      <c r="D21" s="9"/>
      <c r="E21" s="17"/>
      <c r="F21" s="19"/>
      <c r="G21" s="17"/>
      <c r="H21" s="19"/>
      <c r="I21" s="19"/>
    </row>
    <row r="22" spans="1:9" ht="12.75">
      <c r="A22" s="4"/>
      <c r="B22" s="5"/>
      <c r="C22" s="9" t="s">
        <v>22</v>
      </c>
      <c r="D22" s="9"/>
      <c r="E22" s="17"/>
      <c r="F22" s="19"/>
      <c r="G22" s="17"/>
      <c r="H22" s="19"/>
      <c r="I22" s="19">
        <f>SUM(I19:I21)</f>
        <v>1100000</v>
      </c>
    </row>
    <row r="23" spans="1:9" ht="12.75">
      <c r="A23" s="4"/>
      <c r="B23" s="5"/>
      <c r="C23" s="9"/>
      <c r="D23" s="9"/>
      <c r="E23" s="17"/>
      <c r="F23" s="19"/>
      <c r="G23" s="17"/>
      <c r="H23" s="19"/>
      <c r="I23" s="19"/>
    </row>
    <row r="24" spans="1:9" ht="25.5">
      <c r="A24" s="4"/>
      <c r="B24" s="5"/>
      <c r="C24" s="9" t="s">
        <v>23</v>
      </c>
      <c r="D24" s="9"/>
      <c r="E24" s="17"/>
      <c r="F24" s="19"/>
      <c r="G24" s="17"/>
      <c r="H24" s="19"/>
      <c r="I24" s="19">
        <f>I17+I22</f>
        <v>1100000</v>
      </c>
    </row>
    <row r="25" spans="1:9" ht="12.75">
      <c r="A25" s="4"/>
      <c r="B25" s="5"/>
      <c r="C25" s="9" t="s">
        <v>54</v>
      </c>
      <c r="D25" s="9"/>
      <c r="E25" s="29"/>
      <c r="F25" s="19"/>
      <c r="G25" s="17"/>
      <c r="H25" s="19"/>
      <c r="I25" s="19"/>
    </row>
    <row r="26" spans="1:2" ht="12.75">
      <c r="A26" s="12" t="s">
        <v>41</v>
      </c>
      <c r="B26" s="12"/>
    </row>
    <row r="27" spans="1:2" ht="12.75">
      <c r="A27" s="12" t="s">
        <v>39</v>
      </c>
      <c r="B27" s="12"/>
    </row>
    <row r="28" spans="1:2" ht="12.75">
      <c r="A28" s="12" t="s">
        <v>40</v>
      </c>
      <c r="B28" s="12"/>
    </row>
    <row r="29" ht="12.75">
      <c r="A29" s="30" t="s">
        <v>55</v>
      </c>
    </row>
  </sheetData>
  <sheetProtection password="CD9E" sheet="1" objects="1" scenarios="1"/>
  <printOptions horizontalCentered="1"/>
  <pageMargins left="0.75" right="0.75" top="0.75" bottom="0.5" header="0.25" footer="0.25"/>
  <pageSetup fitToHeight="1" fitToWidth="1" horizontalDpi="300" verticalDpi="300" orientation="landscape" r:id="rId1"/>
  <headerFooter alignWithMargins="0">
    <oddHeader>&amp;CFA3 - 541513 - Computer Facilities Management Services
Option Period 2 - Contract Years 6 and 7</oddHeader>
    <oddFooter>&amp;CPage B-12 - FA3 - NAICS 541513 - Option Period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Delta Helm</dc:creator>
  <cp:keywords/>
  <dc:description/>
  <cp:lastModifiedBy>tiaameredith</cp:lastModifiedBy>
  <cp:lastPrinted>2003-08-08T17:29:40Z</cp:lastPrinted>
  <dcterms:created xsi:type="dcterms:W3CDTF">2003-03-19T16:38:44Z</dcterms:created>
  <dcterms:modified xsi:type="dcterms:W3CDTF">2005-01-13T15:33:39Z</dcterms:modified>
  <cp:category/>
  <cp:version/>
  <cp:contentType/>
  <cp:contentStatus/>
</cp:coreProperties>
</file>