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55" windowHeight="6570" tabRatio="599" activeTab="0"/>
  </bookViews>
  <sheets>
    <sheet name="FULL TIME" sheetId="1" r:id="rId1"/>
    <sheet name="FULLTIME PAGE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Kristina Palmer</author>
  </authors>
  <commentList>
    <comment ref="S2" authorId="0">
      <text>
        <r>
          <rPr>
            <b/>
            <sz val="8"/>
            <rFont val="Tahoma"/>
            <family val="0"/>
          </rPr>
          <t>Kristina Palmer:</t>
        </r>
        <r>
          <rPr>
            <sz val="8"/>
            <rFont val="Tahoma"/>
            <family val="0"/>
          </rPr>
          <t xml:space="preserve">
suggestion they can type the Location too. Example ARS-TFRL</t>
        </r>
      </text>
    </comment>
  </commentList>
</comments>
</file>

<file path=xl/sharedStrings.xml><?xml version="1.0" encoding="utf-8"?>
<sst xmlns="http://schemas.openxmlformats.org/spreadsheetml/2006/main" count="131" uniqueCount="78">
  <si>
    <t xml:space="preserve">AUDIT FOR LEAVE YEAR:            </t>
  </si>
  <si>
    <t xml:space="preserve">NAME:  </t>
  </si>
  <si>
    <t xml:space="preserve">SSN:  </t>
  </si>
  <si>
    <t>SERVICE COMPUTION DATE:</t>
  </si>
  <si>
    <t>EOD (if in year of audit):</t>
  </si>
  <si>
    <t>SEPARATION DATE:</t>
  </si>
  <si>
    <t>ANNUAL LEAVE RECORD</t>
  </si>
  <si>
    <t>PAY</t>
  </si>
  <si>
    <t>PERIOD</t>
  </si>
  <si>
    <t>BROUGHT FORWARD FROM PRIOR PERIOD</t>
  </si>
  <si>
    <t>ACCRUED OR EARNED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</si>
  <si>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</si>
  <si>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</si>
  <si>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</si>
  <si>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</si>
  <si>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</si>
  <si>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</si>
  <si>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</si>
  <si>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</si>
  <si>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</si>
  <si>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</si>
  <si>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</si>
  <si>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</si>
  <si>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</si>
  <si>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</si>
  <si>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</si>
  <si>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</si>
  <si>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</si>
  <si>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</si>
  <si>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</si>
  <si>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</si>
  <si>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</si>
  <si>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</si>
  <si>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</si>
  <si>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</si>
  <si>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</si>
  <si>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USED THIS PERIOD</t>
  </si>
  <si>
    <t>BALANCE OR TOTAL TO DATE</t>
  </si>
  <si>
    <t>SICK LEAVE RECORD</t>
  </si>
  <si>
    <t>USED THIS PEROID</t>
  </si>
  <si>
    <t>DONATED LEAVE RECEIVED</t>
  </si>
  <si>
    <t>DONATED LEAVE (+)    OR (-)</t>
  </si>
  <si>
    <t>BROUGHT
FORWARD FROM PRIOR PERIOD</t>
  </si>
  <si>
    <t xml:space="preserve">ACCRUED OR    EARNED </t>
  </si>
  <si>
    <t>ABSENCE WITHOUT PAY RECORD
(LWOP, AWOL, SUSPENSION, FURLOUGH)</t>
  </si>
  <si>
    <t xml:space="preserve">06 </t>
  </si>
  <si>
    <t>CREDIT HOURS RECORD</t>
  </si>
  <si>
    <t>U.S.DEPARTMENT OF AGRICULTURE</t>
  </si>
  <si>
    <t>CURRENT INCREMENT BALANCE</t>
  </si>
  <si>
    <t>INCREMENTS MET</t>
  </si>
  <si>
    <t>CAT:</t>
  </si>
  <si>
    <t>SUPERVISOR CERTIFICATION: (Signature/Date)</t>
  </si>
  <si>
    <t xml:space="preserve">T&amp;A CONTACT POINT  NUMBER:                
</t>
  </si>
  <si>
    <t>CD-527 LF (1-94)</t>
  </si>
  <si>
    <t>REMARKS:</t>
  </si>
  <si>
    <t>TYPE NAME                                        DATE</t>
  </si>
  <si>
    <t>TYPE NAME/PHONE                                     DATE</t>
  </si>
  <si>
    <t>FORM CD-527 LF (I-94)</t>
  </si>
  <si>
    <t xml:space="preserve">AUDIT FOR LEAVE YEAR:      </t>
  </si>
  <si>
    <t xml:space="preserve">COMPLETE CONTACT POINT :  
</t>
  </si>
  <si>
    <t>U.S. DEPARTMENT OF AGRICULTURE</t>
  </si>
  <si>
    <t>COMPENSATORY LEAVE RECORD</t>
  </si>
  <si>
    <t>MILITARY LEAVE RECORD</t>
  </si>
  <si>
    <t>FAMILY LEAVE RECORD</t>
  </si>
  <si>
    <t>OTHER PAID LEAVE RECORD
(SHORE, RESTORED ANNUAL, ETC.)</t>
  </si>
  <si>
    <t>HOURLY
RATE</t>
  </si>
  <si>
    <t>TOTAL  DAYS
FROM  PRIOR
 PERIOD</t>
  </si>
  <si>
    <t>DAYS USED 
FROM
 PRIOR
PERIOD</t>
  </si>
  <si>
    <t xml:space="preserve">TOTAL
DAYS USED
TO DATE </t>
  </si>
  <si>
    <t>06</t>
  </si>
  <si>
    <t xml:space="preserve"> </t>
  </si>
  <si>
    <t>TOTALS YTD</t>
  </si>
  <si>
    <t>REMARKS:  * For Military Leave remember to reconfigure the leave at the beginning of the</t>
  </si>
  <si>
    <r>
      <t>CERTIFIED CORRECT: (</t>
    </r>
    <r>
      <rPr>
        <i/>
        <sz val="8"/>
        <rFont val="Times New Roman"/>
        <family val="1"/>
      </rPr>
      <t>Signature</t>
    </r>
    <r>
      <rPr>
        <sz val="8"/>
        <rFont val="Times New Roman"/>
        <family val="1"/>
      </rPr>
      <t>)</t>
    </r>
  </si>
  <si>
    <t>DATE:</t>
  </si>
  <si>
    <t>Fiscal Year.  Either PP-19 or PP-20</t>
  </si>
  <si>
    <t xml:space="preserve">HOME LEAVE ACCRUAL DATE: </t>
  </si>
  <si>
    <t>TIMEKEEPER NAME/PHONE: (Signature/Date/)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</si>
</sst>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00\-00\-0000"/>
  </numFmts>
  <fonts count="2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4.5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4.5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6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gray125">
        <fgColor indexed="8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8"/>
        <bgColor indexed="4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horizontal="right"/>
    </xf>
    <xf numFmtId="0" fontId="5" fillId="2" borderId="7" xfId="0" applyFont="1" applyFill="1" applyBorder="1" applyAlignment="1">
      <alignment/>
    </xf>
    <xf numFmtId="0" fontId="5" fillId="0" borderId="0" xfId="0" applyFont="1" applyBorder="1" applyAlignment="1">
      <alignment/>
    </xf>
    <xf numFmtId="39" fontId="6" fillId="0" borderId="4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/>
    </xf>
    <xf numFmtId="39" fontId="8" fillId="0" borderId="4" xfId="0" applyNumberFormat="1" applyFont="1" applyBorder="1" applyAlignment="1">
      <alignment horizontal="right" vertical="center"/>
    </xf>
    <xf numFmtId="39" fontId="8" fillId="0" borderId="8" xfId="0" applyNumberFormat="1" applyFont="1" applyBorder="1" applyAlignment="1">
      <alignment horizontal="right"/>
    </xf>
    <xf numFmtId="39" fontId="8" fillId="0" borderId="3" xfId="0" applyNumberFormat="1" applyFont="1" applyBorder="1" applyAlignment="1">
      <alignment horizontal="right"/>
    </xf>
    <xf numFmtId="39" fontId="8" fillId="0" borderId="6" xfId="0" applyNumberFormat="1" applyFont="1" applyBorder="1" applyAlignment="1">
      <alignment horizontal="right"/>
    </xf>
    <xf numFmtId="39" fontId="6" fillId="0" borderId="3" xfId="0" applyNumberFormat="1" applyFont="1" applyBorder="1" applyAlignment="1">
      <alignment horizontal="center" vertical="center" wrapText="1"/>
    </xf>
    <xf numFmtId="39" fontId="8" fillId="0" borderId="3" xfId="0" applyNumberFormat="1" applyFont="1" applyBorder="1" applyAlignment="1">
      <alignment horizontal="right" vertical="center"/>
    </xf>
    <xf numFmtId="39" fontId="5" fillId="2" borderId="7" xfId="0" applyNumberFormat="1" applyFont="1" applyFill="1" applyBorder="1" applyAlignment="1">
      <alignment/>
    </xf>
    <xf numFmtId="37" fontId="6" fillId="0" borderId="4" xfId="0" applyNumberFormat="1" applyFont="1" applyBorder="1" applyAlignment="1">
      <alignment horizontal="center" vertical="center" wrapText="1"/>
    </xf>
    <xf numFmtId="37" fontId="8" fillId="0" borderId="4" xfId="0" applyNumberFormat="1" applyFont="1" applyBorder="1" applyAlignment="1">
      <alignment horizontal="center"/>
    </xf>
    <xf numFmtId="37" fontId="8" fillId="0" borderId="6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37" fontId="6" fillId="0" borderId="3" xfId="0" applyNumberFormat="1" applyFont="1" applyBorder="1" applyAlignment="1">
      <alignment horizontal="center" vertical="center" wrapText="1"/>
    </xf>
    <xf numFmtId="39" fontId="8" fillId="0" borderId="3" xfId="0" applyNumberFormat="1" applyFont="1" applyBorder="1" applyAlignment="1">
      <alignment/>
    </xf>
    <xf numFmtId="39" fontId="5" fillId="0" borderId="6" xfId="0" applyNumberFormat="1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39" fontId="8" fillId="0" borderId="9" xfId="0" applyNumberFormat="1" applyFont="1" applyBorder="1" applyAlignment="1">
      <alignment horizontal="right" vertical="center"/>
    </xf>
    <xf numFmtId="39" fontId="8" fillId="0" borderId="4" xfId="0" applyNumberFormat="1" applyFont="1" applyBorder="1" applyAlignment="1" applyProtection="1">
      <alignment horizontal="right" vertical="center"/>
      <protection locked="0"/>
    </xf>
    <xf numFmtId="39" fontId="8" fillId="0" borderId="4" xfId="0" applyNumberFormat="1" applyFont="1" applyBorder="1" applyAlignment="1" applyProtection="1">
      <alignment horizontal="right"/>
      <protection locked="0"/>
    </xf>
    <xf numFmtId="39" fontId="8" fillId="0" borderId="4" xfId="0" applyNumberFormat="1" applyFont="1" applyBorder="1" applyAlignment="1" applyProtection="1">
      <alignment horizontal="center"/>
      <protection locked="0"/>
    </xf>
    <xf numFmtId="39" fontId="8" fillId="0" borderId="4" xfId="0" applyNumberFormat="1" applyFont="1" applyBorder="1" applyAlignment="1" applyProtection="1">
      <alignment horizontal="center" vertical="center"/>
      <protection locked="0"/>
    </xf>
    <xf numFmtId="39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9" fontId="2" fillId="0" borderId="10" xfId="0" applyNumberFormat="1" applyFont="1" applyBorder="1" applyAlignment="1" applyProtection="1">
      <alignment/>
      <protection/>
    </xf>
    <xf numFmtId="39" fontId="8" fillId="0" borderId="3" xfId="0" applyNumberFormat="1" applyFont="1" applyBorder="1" applyAlignment="1" applyProtection="1">
      <alignment horizontal="right" vertical="center"/>
      <protection locked="0"/>
    </xf>
    <xf numFmtId="39" fontId="8" fillId="0" borderId="3" xfId="0" applyNumberFormat="1" applyFont="1" applyBorder="1" applyAlignment="1" applyProtection="1">
      <alignment/>
      <protection locked="0"/>
    </xf>
    <xf numFmtId="39" fontId="5" fillId="0" borderId="1" xfId="0" applyNumberFormat="1" applyFont="1" applyBorder="1" applyAlignment="1">
      <alignment vertical="top"/>
    </xf>
    <xf numFmtId="39" fontId="5" fillId="0" borderId="12" xfId="0" applyNumberFormat="1" applyFont="1" applyBorder="1" applyAlignment="1">
      <alignment vertical="top"/>
    </xf>
    <xf numFmtId="39" fontId="6" fillId="3" borderId="4" xfId="0" applyNumberFormat="1" applyFont="1" applyFill="1" applyBorder="1" applyAlignment="1">
      <alignment horizontal="center" vertical="center" wrapText="1"/>
    </xf>
    <xf numFmtId="39" fontId="8" fillId="3" borderId="4" xfId="0" applyNumberFormat="1" applyFont="1" applyFill="1" applyBorder="1" applyAlignment="1">
      <alignment horizontal="right"/>
    </xf>
    <xf numFmtId="37" fontId="6" fillId="3" borderId="10" xfId="0" applyNumberFormat="1" applyFont="1" applyFill="1" applyBorder="1" applyAlignment="1">
      <alignment horizontal="center" vertical="center" wrapText="1"/>
    </xf>
    <xf numFmtId="39" fontId="8" fillId="3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 vertical="center" wrapText="1"/>
    </xf>
    <xf numFmtId="39" fontId="8" fillId="3" borderId="10" xfId="0" applyNumberFormat="1" applyFont="1" applyFill="1" applyBorder="1" applyAlignment="1">
      <alignment horizontal="right" vertical="center"/>
    </xf>
    <xf numFmtId="39" fontId="5" fillId="4" borderId="7" xfId="0" applyNumberFormat="1" applyFont="1" applyFill="1" applyBorder="1" applyAlignment="1">
      <alignment/>
    </xf>
    <xf numFmtId="0" fontId="1" fillId="0" borderId="13" xfId="0" applyFont="1" applyBorder="1" applyAlignment="1" applyProtection="1">
      <alignment horizontal="center"/>
      <protection locked="0"/>
    </xf>
    <xf numFmtId="49" fontId="5" fillId="0" borderId="5" xfId="0" applyNumberFormat="1" applyFont="1" applyFill="1" applyBorder="1" applyAlignment="1">
      <alignment vertical="center"/>
    </xf>
    <xf numFmtId="39" fontId="8" fillId="0" borderId="3" xfId="0" applyNumberFormat="1" applyFont="1" applyFill="1" applyBorder="1" applyAlignment="1">
      <alignment horizontal="right"/>
    </xf>
    <xf numFmtId="37" fontId="8" fillId="0" borderId="4" xfId="0" applyNumberFormat="1" applyFont="1" applyFill="1" applyBorder="1" applyAlignment="1">
      <alignment horizontal="center"/>
    </xf>
    <xf numFmtId="39" fontId="8" fillId="0" borderId="4" xfId="0" applyNumberFormat="1" applyFont="1" applyFill="1" applyBorder="1" applyAlignment="1" applyProtection="1">
      <alignment horizontal="right"/>
      <protection locked="0"/>
    </xf>
    <xf numFmtId="39" fontId="8" fillId="0" borderId="8" xfId="0" applyNumberFormat="1" applyFont="1" applyFill="1" applyBorder="1" applyAlignment="1">
      <alignment horizontal="right"/>
    </xf>
    <xf numFmtId="39" fontId="8" fillId="0" borderId="3" xfId="0" applyNumberFormat="1" applyFont="1" applyFill="1" applyBorder="1" applyAlignment="1">
      <alignment/>
    </xf>
    <xf numFmtId="39" fontId="8" fillId="0" borderId="4" xfId="0" applyNumberFormat="1" applyFont="1" applyFill="1" applyBorder="1" applyAlignment="1" applyProtection="1">
      <alignment horizontal="center"/>
      <protection locked="0"/>
    </xf>
    <xf numFmtId="39" fontId="8" fillId="0" borderId="9" xfId="0" applyNumberFormat="1" applyFont="1" applyFill="1" applyBorder="1" applyAlignment="1">
      <alignment horizontal="right" vertical="center"/>
    </xf>
    <xf numFmtId="39" fontId="8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9" fontId="5" fillId="0" borderId="0" xfId="0" applyNumberFormat="1" applyFont="1" applyBorder="1" applyAlignment="1">
      <alignment vertical="top"/>
    </xf>
    <xf numFmtId="39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6" fillId="3" borderId="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7" fillId="0" borderId="5" xfId="0" applyNumberFormat="1" applyFont="1" applyBorder="1" applyAlignment="1">
      <alignment vertical="center"/>
    </xf>
    <xf numFmtId="39" fontId="8" fillId="0" borderId="3" xfId="0" applyNumberFormat="1" applyFont="1" applyBorder="1" applyAlignment="1" applyProtection="1">
      <alignment horizontal="right"/>
      <protection locked="0"/>
    </xf>
    <xf numFmtId="39" fontId="8" fillId="0" borderId="4" xfId="0" applyNumberFormat="1" applyFont="1" applyBorder="1" applyAlignment="1">
      <alignment horizontal="right"/>
    </xf>
    <xf numFmtId="37" fontId="8" fillId="0" borderId="3" xfId="0" applyNumberFormat="1" applyFont="1" applyBorder="1" applyAlignment="1" applyProtection="1">
      <alignment horizontal="right"/>
      <protection locked="0"/>
    </xf>
    <xf numFmtId="37" fontId="8" fillId="0" borderId="13" xfId="0" applyNumberFormat="1" applyFont="1" applyBorder="1" applyAlignment="1" applyProtection="1">
      <alignment horizontal="right"/>
      <protection locked="0"/>
    </xf>
    <xf numFmtId="37" fontId="8" fillId="3" borderId="10" xfId="0" applyNumberFormat="1" applyFont="1" applyFill="1" applyBorder="1" applyAlignment="1">
      <alignment horizontal="right"/>
    </xf>
    <xf numFmtId="37" fontId="8" fillId="0" borderId="4" xfId="0" applyNumberFormat="1" applyFont="1" applyBorder="1" applyAlignment="1" applyProtection="1">
      <alignment horizontal="right"/>
      <protection locked="0"/>
    </xf>
    <xf numFmtId="37" fontId="8" fillId="0" borderId="10" xfId="0" applyNumberFormat="1" applyFont="1" applyBorder="1" applyAlignment="1" applyProtection="1">
      <alignment horizontal="right"/>
      <protection locked="0"/>
    </xf>
    <xf numFmtId="39" fontId="8" fillId="0" borderId="10" xfId="0" applyNumberFormat="1" applyFont="1" applyBorder="1" applyAlignment="1" applyProtection="1">
      <alignment horizontal="right"/>
      <protection locked="0"/>
    </xf>
    <xf numFmtId="37" fontId="8" fillId="0" borderId="3" xfId="0" applyNumberFormat="1" applyFont="1" applyBorder="1" applyAlignment="1">
      <alignment horizontal="right"/>
    </xf>
    <xf numFmtId="49" fontId="17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39" fontId="8" fillId="5" borderId="7" xfId="0" applyNumberFormat="1" applyFont="1" applyFill="1" applyBorder="1" applyAlignment="1">
      <alignment horizontal="right"/>
    </xf>
    <xf numFmtId="39" fontId="8" fillId="2" borderId="7" xfId="0" applyNumberFormat="1" applyFont="1" applyFill="1" applyBorder="1" applyAlignment="1">
      <alignment horizontal="right"/>
    </xf>
    <xf numFmtId="37" fontId="8" fillId="2" borderId="16" xfId="0" applyNumberFormat="1" applyFont="1" applyFill="1" applyBorder="1" applyAlignment="1">
      <alignment horizontal="right"/>
    </xf>
    <xf numFmtId="37" fontId="8" fillId="0" borderId="6" xfId="0" applyNumberFormat="1" applyFont="1" applyBorder="1" applyAlignment="1">
      <alignment horizontal="right"/>
    </xf>
    <xf numFmtId="37" fontId="8" fillId="2" borderId="7" xfId="0" applyNumberFormat="1" applyFont="1" applyFill="1" applyBorder="1" applyAlignment="1">
      <alignment horizontal="right"/>
    </xf>
    <xf numFmtId="39" fontId="8" fillId="2" borderId="17" xfId="0" applyNumberFormat="1" applyFont="1" applyFill="1" applyBorder="1" applyAlignment="1">
      <alignment horizontal="right"/>
    </xf>
    <xf numFmtId="39" fontId="8" fillId="2" borderId="18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9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9" fontId="8" fillId="0" borderId="3" xfId="0" applyNumberFormat="1" applyFont="1" applyBorder="1" applyAlignment="1" applyProtection="1">
      <alignment horizontal="center" vertical="center"/>
      <protection locked="0"/>
    </xf>
    <xf numFmtId="39" fontId="8" fillId="0" borderId="3" xfId="0" applyNumberFormat="1" applyFont="1" applyBorder="1" applyAlignment="1">
      <alignment horizontal="center"/>
    </xf>
    <xf numFmtId="39" fontId="8" fillId="0" borderId="3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"/>
    </xf>
    <xf numFmtId="39" fontId="5" fillId="0" borderId="2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9" fontId="5" fillId="0" borderId="1" xfId="0" applyNumberFormat="1" applyFont="1" applyBorder="1" applyAlignment="1">
      <alignment horizontal="left" vertical="top"/>
    </xf>
    <xf numFmtId="39" fontId="5" fillId="0" borderId="12" xfId="0" applyNumberFormat="1" applyFont="1" applyBorder="1" applyAlignment="1">
      <alignment horizontal="left" vertical="top"/>
    </xf>
    <xf numFmtId="39" fontId="5" fillId="0" borderId="19" xfId="0" applyNumberFormat="1" applyFont="1" applyBorder="1" applyAlignment="1">
      <alignment horizontal="left" vertical="top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39" fontId="5" fillId="0" borderId="2" xfId="0" applyNumberFormat="1" applyFont="1" applyBorder="1" applyAlignment="1">
      <alignment vertical="center"/>
    </xf>
    <xf numFmtId="39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39" fontId="3" fillId="0" borderId="1" xfId="0" applyNumberFormat="1" applyFont="1" applyBorder="1" applyAlignment="1">
      <alignment wrapText="1"/>
    </xf>
    <xf numFmtId="39" fontId="3" fillId="0" borderId="12" xfId="0" applyNumberFormat="1" applyFont="1" applyBorder="1" applyAlignment="1">
      <alignment/>
    </xf>
    <xf numFmtId="39" fontId="5" fillId="0" borderId="20" xfId="0" applyNumberFormat="1" applyFont="1" applyBorder="1" applyAlignment="1">
      <alignment vertical="center"/>
    </xf>
    <xf numFmtId="39" fontId="12" fillId="6" borderId="26" xfId="0" applyNumberFormat="1" applyFont="1" applyFill="1" applyBorder="1" applyAlignment="1">
      <alignment horizontal="center"/>
    </xf>
    <xf numFmtId="39" fontId="12" fillId="6" borderId="24" xfId="0" applyNumberFormat="1" applyFont="1" applyFill="1" applyBorder="1" applyAlignment="1">
      <alignment horizontal="center"/>
    </xf>
    <xf numFmtId="39" fontId="12" fillId="6" borderId="23" xfId="0" applyNumberFormat="1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49" fontId="5" fillId="7" borderId="15" xfId="0" applyNumberFormat="1" applyFont="1" applyFill="1" applyBorder="1" applyAlignment="1">
      <alignment vertical="top"/>
    </xf>
    <xf numFmtId="49" fontId="5" fillId="7" borderId="7" xfId="0" applyNumberFormat="1" applyFont="1" applyFill="1" applyBorder="1" applyAlignment="1">
      <alignment vertical="top"/>
    </xf>
    <xf numFmtId="39" fontId="1" fillId="0" borderId="20" xfId="0" applyNumberFormat="1" applyFont="1" applyBorder="1" applyAlignment="1">
      <alignment horizontal="center"/>
    </xf>
    <xf numFmtId="39" fontId="1" fillId="0" borderId="21" xfId="0" applyNumberFormat="1" applyFont="1" applyBorder="1" applyAlignment="1">
      <alignment horizontal="center"/>
    </xf>
    <xf numFmtId="39" fontId="1" fillId="0" borderId="22" xfId="0" applyNumberFormat="1" applyFont="1" applyBorder="1" applyAlignment="1">
      <alignment horizontal="center"/>
    </xf>
    <xf numFmtId="14" fontId="1" fillId="0" borderId="27" xfId="0" applyNumberFormat="1" applyFont="1" applyBorder="1" applyAlignment="1" applyProtection="1">
      <alignment/>
      <protection locked="0"/>
    </xf>
    <xf numFmtId="14" fontId="1" fillId="0" borderId="28" xfId="0" applyNumberFormat="1" applyFont="1" applyBorder="1" applyAlignment="1" applyProtection="1">
      <alignment/>
      <protection locked="0"/>
    </xf>
    <xf numFmtId="14" fontId="1" fillId="0" borderId="29" xfId="0" applyNumberFormat="1" applyFont="1" applyBorder="1" applyAlignment="1" applyProtection="1">
      <alignment/>
      <protection locked="0"/>
    </xf>
    <xf numFmtId="39" fontId="11" fillId="0" borderId="2" xfId="0" applyNumberFormat="1" applyFont="1" applyBorder="1" applyAlignment="1" applyProtection="1">
      <alignment horizontal="center"/>
      <protection locked="0"/>
    </xf>
    <xf numFmtId="39" fontId="1" fillId="0" borderId="0" xfId="0" applyNumberFormat="1" applyFont="1" applyBorder="1" applyAlignment="1" applyProtection="1">
      <alignment horizontal="center"/>
      <protection locked="0"/>
    </xf>
    <xf numFmtId="39" fontId="1" fillId="0" borderId="30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9" fontId="1" fillId="0" borderId="27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37" fontId="1" fillId="0" borderId="2" xfId="0" applyNumberFormat="1" applyFont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 vertical="top" wrapText="1"/>
      <protection locked="0"/>
    </xf>
    <xf numFmtId="37" fontId="4" fillId="0" borderId="11" xfId="0" applyNumberFormat="1" applyFont="1" applyBorder="1" applyAlignment="1" applyProtection="1">
      <alignment vertical="top"/>
      <protection locked="0"/>
    </xf>
    <xf numFmtId="0" fontId="3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9" xfId="0" applyFont="1" applyBorder="1" applyAlignment="1">
      <alignment/>
    </xf>
    <xf numFmtId="39" fontId="5" fillId="0" borderId="1" xfId="0" applyNumberFormat="1" applyFont="1" applyBorder="1" applyAlignment="1">
      <alignment/>
    </xf>
    <xf numFmtId="39" fontId="5" fillId="0" borderId="12" xfId="0" applyNumberFormat="1" applyFont="1" applyBorder="1" applyAlignment="1">
      <alignment/>
    </xf>
    <xf numFmtId="39" fontId="1" fillId="0" borderId="1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12" xfId="0" applyNumberFormat="1" applyFont="1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39" fontId="3" fillId="8" borderId="10" xfId="0" applyNumberFormat="1" applyFont="1" applyFill="1" applyBorder="1" applyAlignment="1">
      <alignment horizontal="center" wrapText="1"/>
    </xf>
    <xf numFmtId="39" fontId="3" fillId="8" borderId="11" xfId="0" applyNumberFormat="1" applyFont="1" applyFill="1" applyBorder="1" applyAlignment="1">
      <alignment horizontal="center" wrapText="1"/>
    </xf>
    <xf numFmtId="39" fontId="3" fillId="8" borderId="13" xfId="0" applyNumberFormat="1" applyFont="1" applyFill="1" applyBorder="1" applyAlignment="1">
      <alignment horizontal="center" wrapText="1"/>
    </xf>
    <xf numFmtId="37" fontId="5" fillId="0" borderId="10" xfId="0" applyNumberFormat="1" applyFont="1" applyBorder="1" applyAlignment="1" applyProtection="1">
      <alignment horizontal="center" vertical="top" wrapText="1"/>
      <protection locked="0"/>
    </xf>
    <xf numFmtId="37" fontId="5" fillId="0" borderId="11" xfId="0" applyNumberFormat="1" applyFont="1" applyBorder="1" applyAlignment="1" applyProtection="1">
      <alignment horizontal="center" vertical="top" wrapText="1"/>
      <protection locked="0"/>
    </xf>
    <xf numFmtId="37" fontId="5" fillId="0" borderId="13" xfId="0" applyNumberFormat="1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7" fontId="1" fillId="0" borderId="20" xfId="0" applyNumberFormat="1" applyFont="1" applyBorder="1" applyAlignment="1" applyProtection="1">
      <alignment horizontal="center" vertical="top" wrapText="1"/>
      <protection locked="0"/>
    </xf>
    <xf numFmtId="37" fontId="1" fillId="0" borderId="21" xfId="0" applyNumberFormat="1" applyFont="1" applyBorder="1" applyAlignment="1" applyProtection="1">
      <alignment horizontal="center" vertical="top" wrapText="1"/>
      <protection locked="0"/>
    </xf>
    <xf numFmtId="37" fontId="1" fillId="0" borderId="22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37" fontId="12" fillId="6" borderId="23" xfId="0" applyNumberFormat="1" applyFont="1" applyFill="1" applyBorder="1" applyAlignment="1">
      <alignment horizontal="center"/>
    </xf>
    <xf numFmtId="37" fontId="12" fillId="6" borderId="24" xfId="0" applyNumberFormat="1" applyFont="1" applyFill="1" applyBorder="1" applyAlignment="1">
      <alignment horizontal="center"/>
    </xf>
    <xf numFmtId="37" fontId="12" fillId="6" borderId="25" xfId="0" applyNumberFormat="1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 wrapText="1"/>
    </xf>
    <xf numFmtId="0" fontId="16" fillId="6" borderId="24" xfId="0" applyFont="1" applyFill="1" applyBorder="1" applyAlignment="1">
      <alignment horizontal="center" wrapText="1"/>
    </xf>
    <xf numFmtId="0" fontId="16" fillId="6" borderId="3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6"/>
  <sheetViews>
    <sheetView tabSelected="1" workbookViewId="0" topLeftCell="A1">
      <selection activeCell="P34" sqref="P34:U34"/>
    </sheetView>
  </sheetViews>
  <sheetFormatPr defaultColWidth="9.140625" defaultRowHeight="12.75"/>
  <cols>
    <col min="1" max="1" width="3.57421875" style="1" customWidth="1"/>
    <col min="2" max="2" width="6.7109375" style="1" customWidth="1"/>
    <col min="3" max="3" width="6.7109375" style="103" customWidth="1"/>
    <col min="4" max="4" width="4.8515625" style="22" customWidth="1"/>
    <col min="5" max="5" width="6.28125" style="11" customWidth="1"/>
    <col min="6" max="6" width="6.8515625" style="11" customWidth="1"/>
    <col min="7" max="7" width="7.8515625" style="11" customWidth="1"/>
    <col min="8" max="8" width="6.7109375" style="11" customWidth="1"/>
    <col min="9" max="9" width="4.7109375" style="11" customWidth="1"/>
    <col min="10" max="10" width="6.421875" style="22" customWidth="1"/>
    <col min="11" max="11" width="5.8515625" style="11" customWidth="1"/>
    <col min="12" max="12" width="9.28125" style="11" customWidth="1"/>
    <col min="13" max="13" width="7.7109375" style="11" customWidth="1"/>
    <col min="14" max="14" width="5.28125" style="11" customWidth="1"/>
    <col min="15" max="15" width="6.57421875" style="22" customWidth="1"/>
    <col min="16" max="16" width="5.28125" style="22" customWidth="1"/>
    <col min="17" max="17" width="6.28125" style="22" bestFit="1" customWidth="1"/>
    <col min="18" max="18" width="6.57421875" style="22" customWidth="1"/>
    <col min="19" max="19" width="7.00390625" style="1" customWidth="1"/>
    <col min="20" max="20" width="6.140625" style="1" customWidth="1"/>
    <col min="21" max="21" width="7.00390625" style="1" customWidth="1"/>
    <col min="22" max="16384" width="9.140625" style="1" customWidth="1"/>
  </cols>
  <sheetData>
    <row r="1" spans="2:21" ht="13.5" customHeight="1">
      <c r="B1" s="119" t="s">
        <v>53</v>
      </c>
      <c r="C1" s="120"/>
      <c r="D1" s="120"/>
      <c r="E1" s="120"/>
      <c r="F1" s="120"/>
      <c r="G1" s="33" t="s">
        <v>0</v>
      </c>
      <c r="H1" s="34"/>
      <c r="I1" s="34"/>
      <c r="J1" s="34"/>
      <c r="K1" s="163"/>
      <c r="L1" s="164"/>
      <c r="M1" s="35" t="s">
        <v>50</v>
      </c>
      <c r="N1" s="47"/>
      <c r="O1" s="147" t="s">
        <v>52</v>
      </c>
      <c r="P1" s="148"/>
      <c r="Q1" s="148"/>
      <c r="R1" s="148"/>
      <c r="S1" s="149" t="s">
        <v>47</v>
      </c>
      <c r="T1" s="150"/>
      <c r="U1" s="151"/>
    </row>
    <row r="2" spans="2:21" ht="12.75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8"/>
      <c r="P2" s="169"/>
      <c r="Q2" s="169"/>
      <c r="R2" s="170"/>
      <c r="S2" s="116"/>
      <c r="T2" s="117"/>
      <c r="U2" s="118"/>
    </row>
    <row r="3" spans="2:21" ht="12.75">
      <c r="B3" s="155" t="s">
        <v>1</v>
      </c>
      <c r="C3" s="156"/>
      <c r="D3" s="156"/>
      <c r="E3" s="156"/>
      <c r="F3" s="156"/>
      <c r="G3" s="157" t="s">
        <v>2</v>
      </c>
      <c r="H3" s="158"/>
      <c r="I3" s="158"/>
      <c r="J3" s="158"/>
      <c r="K3" s="155" t="s">
        <v>3</v>
      </c>
      <c r="L3" s="159"/>
      <c r="M3" s="159"/>
      <c r="N3" s="159"/>
      <c r="O3" s="160"/>
      <c r="P3" s="161" t="s">
        <v>4</v>
      </c>
      <c r="Q3" s="162"/>
      <c r="R3" s="162"/>
      <c r="S3" s="152" t="s">
        <v>5</v>
      </c>
      <c r="T3" s="153"/>
      <c r="U3" s="154"/>
    </row>
    <row r="4" spans="2:21" ht="18" customHeight="1" thickBot="1">
      <c r="B4" s="136"/>
      <c r="C4" s="137"/>
      <c r="D4" s="137"/>
      <c r="E4" s="137"/>
      <c r="F4" s="138"/>
      <c r="G4" s="139"/>
      <c r="H4" s="140"/>
      <c r="I4" s="140"/>
      <c r="J4" s="141"/>
      <c r="K4" s="142"/>
      <c r="L4" s="143"/>
      <c r="M4" s="143"/>
      <c r="N4" s="143"/>
      <c r="O4" s="144"/>
      <c r="P4" s="145"/>
      <c r="Q4" s="146"/>
      <c r="R4" s="146"/>
      <c r="S4" s="133"/>
      <c r="T4" s="134"/>
      <c r="U4" s="135"/>
    </row>
    <row r="5" spans="2:21" ht="16.5" customHeight="1">
      <c r="B5" s="2" t="s">
        <v>7</v>
      </c>
      <c r="C5" s="124" t="s">
        <v>6</v>
      </c>
      <c r="D5" s="123"/>
      <c r="E5" s="123"/>
      <c r="F5" s="123"/>
      <c r="G5" s="123"/>
      <c r="H5" s="122" t="s">
        <v>38</v>
      </c>
      <c r="I5" s="123"/>
      <c r="J5" s="123"/>
      <c r="K5" s="123"/>
      <c r="L5" s="123"/>
      <c r="M5" s="125" t="s">
        <v>46</v>
      </c>
      <c r="N5" s="126"/>
      <c r="O5" s="126"/>
      <c r="P5" s="127"/>
      <c r="Q5" s="111" t="s">
        <v>44</v>
      </c>
      <c r="R5" s="112"/>
      <c r="S5" s="112"/>
      <c r="T5" s="112"/>
      <c r="U5" s="113"/>
    </row>
    <row r="6" spans="2:30" ht="29.25" customHeight="1">
      <c r="B6" s="3" t="s">
        <v>8</v>
      </c>
      <c r="C6" s="16" t="s">
        <v>9</v>
      </c>
      <c r="D6" s="19" t="s">
        <v>10</v>
      </c>
      <c r="E6" s="10" t="s">
        <v>36</v>
      </c>
      <c r="F6" s="10" t="s">
        <v>41</v>
      </c>
      <c r="G6" s="40" t="s">
        <v>37</v>
      </c>
      <c r="H6" s="16" t="s">
        <v>9</v>
      </c>
      <c r="I6" s="19" t="s">
        <v>10</v>
      </c>
      <c r="J6" s="10" t="s">
        <v>39</v>
      </c>
      <c r="K6" s="10" t="s">
        <v>40</v>
      </c>
      <c r="L6" s="40" t="s">
        <v>37</v>
      </c>
      <c r="M6" s="23" t="s">
        <v>42</v>
      </c>
      <c r="N6" s="19" t="s">
        <v>43</v>
      </c>
      <c r="O6" s="19" t="s">
        <v>36</v>
      </c>
      <c r="P6" s="42" t="s">
        <v>37</v>
      </c>
      <c r="Q6" s="4" t="s">
        <v>9</v>
      </c>
      <c r="R6" s="5" t="s">
        <v>36</v>
      </c>
      <c r="S6" s="44" t="s">
        <v>37</v>
      </c>
      <c r="T6" s="27" t="s">
        <v>48</v>
      </c>
      <c r="U6" s="5" t="s">
        <v>49</v>
      </c>
      <c r="Z6" s="9"/>
      <c r="AA6" s="9"/>
      <c r="AB6" s="9"/>
      <c r="AC6" s="9"/>
      <c r="AD6" s="9"/>
    </row>
    <row r="7" spans="2:21" ht="12.75">
      <c r="B7" s="6" t="s">
        <v>11</v>
      </c>
      <c r="C7" s="100"/>
      <c r="D7" s="20">
        <f>IF($U7&gt;=80,0,N$1)</f>
        <v>0</v>
      </c>
      <c r="E7" s="30"/>
      <c r="F7" s="30"/>
      <c r="G7" s="41">
        <f>C7+D7-E7+F7</f>
        <v>0</v>
      </c>
      <c r="H7" s="36">
        <v>0</v>
      </c>
      <c r="I7" s="20">
        <f>IF($U7&gt;=80,0,4)</f>
        <v>4</v>
      </c>
      <c r="J7" s="29"/>
      <c r="K7" s="29"/>
      <c r="L7" s="41">
        <f aca="true" t="shared" si="0" ref="L7:L32">H7+I7-J7+K7</f>
        <v>4</v>
      </c>
      <c r="M7" s="37">
        <v>0</v>
      </c>
      <c r="N7" s="31"/>
      <c r="O7" s="32"/>
      <c r="P7" s="43">
        <f>IF((M7+N7-O7)&lt;24,(M7+N7-O7),24)</f>
        <v>0</v>
      </c>
      <c r="Q7" s="17">
        <v>0</v>
      </c>
      <c r="R7" s="29"/>
      <c r="S7" s="45">
        <f>Q7+R7</f>
        <v>0</v>
      </c>
      <c r="T7" s="28">
        <f>IF($R7&gt;=80,R7-80,R7)</f>
        <v>0</v>
      </c>
      <c r="U7" s="12">
        <f>IF($R7&gt;=80,80,0)</f>
        <v>0</v>
      </c>
    </row>
    <row r="8" spans="2:21" ht="12.75">
      <c r="B8" s="6" t="s">
        <v>12</v>
      </c>
      <c r="C8" s="101">
        <f>G7</f>
        <v>0</v>
      </c>
      <c r="D8" s="20">
        <f>IF($U8&lt;&gt;$U7,0,N$1)</f>
        <v>0</v>
      </c>
      <c r="E8" s="30"/>
      <c r="F8" s="30"/>
      <c r="G8" s="41">
        <f aca="true" t="shared" si="1" ref="G8:G32">C8+D8-E8+F8</f>
        <v>0</v>
      </c>
      <c r="H8" s="13">
        <f aca="true" t="shared" si="2" ref="H8:H30">L7</f>
        <v>4</v>
      </c>
      <c r="I8" s="20">
        <f>IF($U8&lt;&gt;$U7,0,4)</f>
        <v>4</v>
      </c>
      <c r="J8" s="30"/>
      <c r="K8" s="30"/>
      <c r="L8" s="41">
        <f t="shared" si="0"/>
        <v>8</v>
      </c>
      <c r="M8" s="24">
        <f>P7</f>
        <v>0</v>
      </c>
      <c r="N8" s="31"/>
      <c r="O8" s="31"/>
      <c r="P8" s="43">
        <f aca="true" t="shared" si="3" ref="P8:P32">IF((M8+N8-O8)&lt;24,(M8+N8-O8),24)</f>
        <v>0</v>
      </c>
      <c r="Q8" s="14">
        <f>S7</f>
        <v>0</v>
      </c>
      <c r="R8" s="30"/>
      <c r="S8" s="45">
        <f aca="true" t="shared" si="4" ref="S8:S32">Q8+R8</f>
        <v>0</v>
      </c>
      <c r="T8" s="28">
        <f>IF($R8+$T7&gt;=80,+T7+R8-80,+T7+R8)</f>
        <v>0</v>
      </c>
      <c r="U8" s="12">
        <f>IF($R8+$T7&gt;=80,+U7+80,+U7)</f>
        <v>0</v>
      </c>
    </row>
    <row r="9" spans="2:21" ht="12.75">
      <c r="B9" s="6" t="s">
        <v>13</v>
      </c>
      <c r="C9" s="101">
        <f aca="true" t="shared" si="5" ref="C9:C30">G8</f>
        <v>0</v>
      </c>
      <c r="D9" s="20">
        <f aca="true" t="shared" si="6" ref="D9:D32">IF($U9&lt;&gt;$U8,0,N$1)</f>
        <v>0</v>
      </c>
      <c r="E9" s="30"/>
      <c r="F9" s="30"/>
      <c r="G9" s="41">
        <f t="shared" si="1"/>
        <v>0</v>
      </c>
      <c r="H9" s="13">
        <f t="shared" si="2"/>
        <v>8</v>
      </c>
      <c r="I9" s="20">
        <f aca="true" t="shared" si="7" ref="I9:I32">IF($U9&lt;&gt;$U8,0,4)</f>
        <v>4</v>
      </c>
      <c r="J9" s="30"/>
      <c r="K9" s="30"/>
      <c r="L9" s="41">
        <f t="shared" si="0"/>
        <v>12</v>
      </c>
      <c r="M9" s="24">
        <f aca="true" t="shared" si="8" ref="M9:M31">P8</f>
        <v>0</v>
      </c>
      <c r="N9" s="31"/>
      <c r="O9" s="31"/>
      <c r="P9" s="43">
        <f t="shared" si="3"/>
        <v>0</v>
      </c>
      <c r="Q9" s="14">
        <f aca="true" t="shared" si="9" ref="Q9:Q32">S8</f>
        <v>0</v>
      </c>
      <c r="R9" s="30"/>
      <c r="S9" s="45">
        <f t="shared" si="4"/>
        <v>0</v>
      </c>
      <c r="T9" s="28">
        <f aca="true" t="shared" si="10" ref="T9:T15">IF($R9+$T8&gt;=80,+T8+R9-80,+T8+R9)</f>
        <v>0</v>
      </c>
      <c r="U9" s="12">
        <f aca="true" t="shared" si="11" ref="U9:U15">IF($R9+$T8&gt;=80,+U8+80,+U8)</f>
        <v>0</v>
      </c>
    </row>
    <row r="10" spans="2:21" ht="12.75">
      <c r="B10" s="6" t="s">
        <v>14</v>
      </c>
      <c r="C10" s="101">
        <f t="shared" si="5"/>
        <v>0</v>
      </c>
      <c r="D10" s="20">
        <f t="shared" si="6"/>
        <v>0</v>
      </c>
      <c r="E10" s="30"/>
      <c r="F10" s="30"/>
      <c r="G10" s="41">
        <f t="shared" si="1"/>
        <v>0</v>
      </c>
      <c r="H10" s="13">
        <f t="shared" si="2"/>
        <v>12</v>
      </c>
      <c r="I10" s="20">
        <f t="shared" si="7"/>
        <v>4</v>
      </c>
      <c r="J10" s="30"/>
      <c r="K10" s="30"/>
      <c r="L10" s="41">
        <f t="shared" si="0"/>
        <v>16</v>
      </c>
      <c r="M10" s="24">
        <f t="shared" si="8"/>
        <v>0</v>
      </c>
      <c r="N10" s="31"/>
      <c r="O10" s="31"/>
      <c r="P10" s="43">
        <f t="shared" si="3"/>
        <v>0</v>
      </c>
      <c r="Q10" s="14">
        <f t="shared" si="9"/>
        <v>0</v>
      </c>
      <c r="R10" s="30"/>
      <c r="S10" s="45">
        <f t="shared" si="4"/>
        <v>0</v>
      </c>
      <c r="T10" s="28">
        <f t="shared" si="10"/>
        <v>0</v>
      </c>
      <c r="U10" s="12">
        <f t="shared" si="11"/>
        <v>0</v>
      </c>
    </row>
    <row r="11" spans="2:21" ht="12.75">
      <c r="B11" s="6" t="s">
        <v>15</v>
      </c>
      <c r="C11" s="101">
        <f t="shared" si="5"/>
        <v>0</v>
      </c>
      <c r="D11" s="20">
        <f t="shared" si="6"/>
        <v>0</v>
      </c>
      <c r="E11" s="30"/>
      <c r="F11" s="30"/>
      <c r="G11" s="41">
        <f t="shared" si="1"/>
        <v>0</v>
      </c>
      <c r="H11" s="13">
        <f t="shared" si="2"/>
        <v>16</v>
      </c>
      <c r="I11" s="20">
        <f t="shared" si="7"/>
        <v>4</v>
      </c>
      <c r="J11" s="30"/>
      <c r="K11" s="30"/>
      <c r="L11" s="41">
        <f t="shared" si="0"/>
        <v>20</v>
      </c>
      <c r="M11" s="24">
        <f t="shared" si="8"/>
        <v>0</v>
      </c>
      <c r="N11" s="31"/>
      <c r="O11" s="31"/>
      <c r="P11" s="43">
        <f t="shared" si="3"/>
        <v>0</v>
      </c>
      <c r="Q11" s="14">
        <f t="shared" si="9"/>
        <v>0</v>
      </c>
      <c r="R11" s="30"/>
      <c r="S11" s="45">
        <f t="shared" si="4"/>
        <v>0</v>
      </c>
      <c r="T11" s="28">
        <f t="shared" si="10"/>
        <v>0</v>
      </c>
      <c r="U11" s="12">
        <f t="shared" si="11"/>
        <v>0</v>
      </c>
    </row>
    <row r="12" spans="2:21" ht="12.75">
      <c r="B12" s="6" t="s">
        <v>45</v>
      </c>
      <c r="C12" s="101">
        <f t="shared" si="5"/>
        <v>0</v>
      </c>
      <c r="D12" s="20">
        <f t="shared" si="6"/>
        <v>0</v>
      </c>
      <c r="E12" s="30"/>
      <c r="F12" s="30"/>
      <c r="G12" s="41">
        <f t="shared" si="1"/>
        <v>0</v>
      </c>
      <c r="H12" s="13">
        <f t="shared" si="2"/>
        <v>20</v>
      </c>
      <c r="I12" s="20">
        <f t="shared" si="7"/>
        <v>4</v>
      </c>
      <c r="J12" s="30"/>
      <c r="K12" s="30"/>
      <c r="L12" s="41">
        <f t="shared" si="0"/>
        <v>24</v>
      </c>
      <c r="M12" s="24">
        <f t="shared" si="8"/>
        <v>0</v>
      </c>
      <c r="N12" s="31"/>
      <c r="O12" s="31"/>
      <c r="P12" s="43">
        <f t="shared" si="3"/>
        <v>0</v>
      </c>
      <c r="Q12" s="14">
        <f t="shared" si="9"/>
        <v>0</v>
      </c>
      <c r="R12" s="30"/>
      <c r="S12" s="45">
        <f t="shared" si="4"/>
        <v>0</v>
      </c>
      <c r="T12" s="28">
        <f t="shared" si="10"/>
        <v>0</v>
      </c>
      <c r="U12" s="12">
        <f t="shared" si="11"/>
        <v>0</v>
      </c>
    </row>
    <row r="13" spans="2:21" ht="12.75">
      <c r="B13" s="6" t="s">
        <v>16</v>
      </c>
      <c r="C13" s="101">
        <f t="shared" si="5"/>
        <v>0</v>
      </c>
      <c r="D13" s="20">
        <f t="shared" si="6"/>
        <v>0</v>
      </c>
      <c r="E13" s="30"/>
      <c r="F13" s="30"/>
      <c r="G13" s="41">
        <f t="shared" si="1"/>
        <v>0</v>
      </c>
      <c r="H13" s="13">
        <f t="shared" si="2"/>
        <v>24</v>
      </c>
      <c r="I13" s="20">
        <f t="shared" si="7"/>
        <v>4</v>
      </c>
      <c r="J13" s="30"/>
      <c r="K13" s="30"/>
      <c r="L13" s="41">
        <f t="shared" si="0"/>
        <v>28</v>
      </c>
      <c r="M13" s="24">
        <f t="shared" si="8"/>
        <v>0</v>
      </c>
      <c r="N13" s="31"/>
      <c r="O13" s="31"/>
      <c r="P13" s="43">
        <f t="shared" si="3"/>
        <v>0</v>
      </c>
      <c r="Q13" s="14">
        <f t="shared" si="9"/>
        <v>0</v>
      </c>
      <c r="R13" s="30"/>
      <c r="S13" s="45">
        <f t="shared" si="4"/>
        <v>0</v>
      </c>
      <c r="T13" s="28">
        <f t="shared" si="10"/>
        <v>0</v>
      </c>
      <c r="U13" s="12">
        <f t="shared" si="11"/>
        <v>0</v>
      </c>
    </row>
    <row r="14" spans="2:21" ht="12.75">
      <c r="B14" s="6" t="s">
        <v>17</v>
      </c>
      <c r="C14" s="101">
        <f t="shared" si="5"/>
        <v>0</v>
      </c>
      <c r="D14" s="20">
        <f t="shared" si="6"/>
        <v>0</v>
      </c>
      <c r="E14" s="30"/>
      <c r="F14" s="30"/>
      <c r="G14" s="41">
        <f t="shared" si="1"/>
        <v>0</v>
      </c>
      <c r="H14" s="13">
        <f t="shared" si="2"/>
        <v>28</v>
      </c>
      <c r="I14" s="20">
        <f t="shared" si="7"/>
        <v>4</v>
      </c>
      <c r="J14" s="30"/>
      <c r="K14" s="30"/>
      <c r="L14" s="41">
        <f t="shared" si="0"/>
        <v>32</v>
      </c>
      <c r="M14" s="24">
        <f t="shared" si="8"/>
        <v>0</v>
      </c>
      <c r="N14" s="31"/>
      <c r="O14" s="31"/>
      <c r="P14" s="43">
        <f t="shared" si="3"/>
        <v>0</v>
      </c>
      <c r="Q14" s="14">
        <f t="shared" si="9"/>
        <v>0</v>
      </c>
      <c r="R14" s="30"/>
      <c r="S14" s="45">
        <f t="shared" si="4"/>
        <v>0</v>
      </c>
      <c r="T14" s="28">
        <f t="shared" si="10"/>
        <v>0</v>
      </c>
      <c r="U14" s="12">
        <f t="shared" si="11"/>
        <v>0</v>
      </c>
    </row>
    <row r="15" spans="2:21" ht="12.75">
      <c r="B15" s="6" t="s">
        <v>18</v>
      </c>
      <c r="C15" s="101">
        <f t="shared" si="5"/>
        <v>0</v>
      </c>
      <c r="D15" s="20">
        <f t="shared" si="6"/>
        <v>0</v>
      </c>
      <c r="E15" s="30"/>
      <c r="F15" s="30"/>
      <c r="G15" s="41">
        <f t="shared" si="1"/>
        <v>0</v>
      </c>
      <c r="H15" s="13">
        <f t="shared" si="2"/>
        <v>32</v>
      </c>
      <c r="I15" s="20">
        <f t="shared" si="7"/>
        <v>4</v>
      </c>
      <c r="J15" s="30"/>
      <c r="K15" s="30"/>
      <c r="L15" s="41">
        <f t="shared" si="0"/>
        <v>36</v>
      </c>
      <c r="M15" s="24">
        <f t="shared" si="8"/>
        <v>0</v>
      </c>
      <c r="N15" s="31"/>
      <c r="O15" s="31"/>
      <c r="P15" s="43">
        <f t="shared" si="3"/>
        <v>0</v>
      </c>
      <c r="Q15" s="14">
        <f t="shared" si="9"/>
        <v>0</v>
      </c>
      <c r="R15" s="30"/>
      <c r="S15" s="45">
        <f t="shared" si="4"/>
        <v>0</v>
      </c>
      <c r="T15" s="28">
        <f t="shared" si="10"/>
        <v>0</v>
      </c>
      <c r="U15" s="12">
        <f t="shared" si="11"/>
        <v>0</v>
      </c>
    </row>
    <row r="16" spans="2:21" s="57" customFormat="1" ht="12.75">
      <c r="B16" s="48" t="s">
        <v>19</v>
      </c>
      <c r="C16" s="102">
        <f t="shared" si="5"/>
        <v>0</v>
      </c>
      <c r="D16" s="50">
        <f t="shared" si="6"/>
        <v>0</v>
      </c>
      <c r="E16" s="51"/>
      <c r="F16" s="51"/>
      <c r="G16" s="41">
        <f t="shared" si="1"/>
        <v>0</v>
      </c>
      <c r="H16" s="52">
        <f t="shared" si="2"/>
        <v>36</v>
      </c>
      <c r="I16" s="50">
        <f t="shared" si="7"/>
        <v>4</v>
      </c>
      <c r="J16" s="51"/>
      <c r="K16" s="51"/>
      <c r="L16" s="41">
        <f t="shared" si="0"/>
        <v>40</v>
      </c>
      <c r="M16" s="53">
        <f t="shared" si="8"/>
        <v>0</v>
      </c>
      <c r="N16" s="54"/>
      <c r="O16" s="54"/>
      <c r="P16" s="43">
        <f t="shared" si="3"/>
        <v>0</v>
      </c>
      <c r="Q16" s="49">
        <f t="shared" si="9"/>
        <v>0</v>
      </c>
      <c r="R16" s="51"/>
      <c r="S16" s="45">
        <f t="shared" si="4"/>
        <v>0</v>
      </c>
      <c r="T16" s="55">
        <f aca="true" t="shared" si="12" ref="T16:T32">IF($R16+$T15&gt;=80,+T15+R16-80,+T15+R16)</f>
        <v>0</v>
      </c>
      <c r="U16" s="56">
        <f aca="true" t="shared" si="13" ref="U16:U32">IF($R16+$T15&gt;=80,+U15+80,+U15)</f>
        <v>0</v>
      </c>
    </row>
    <row r="17" spans="2:21" ht="12.75">
      <c r="B17" s="6" t="s">
        <v>20</v>
      </c>
      <c r="C17" s="101">
        <f t="shared" si="5"/>
        <v>0</v>
      </c>
      <c r="D17" s="50">
        <f t="shared" si="6"/>
        <v>0</v>
      </c>
      <c r="E17" s="30"/>
      <c r="F17" s="30"/>
      <c r="G17" s="41">
        <f t="shared" si="1"/>
        <v>0</v>
      </c>
      <c r="H17" s="13">
        <f t="shared" si="2"/>
        <v>40</v>
      </c>
      <c r="I17" s="20">
        <f t="shared" si="7"/>
        <v>4</v>
      </c>
      <c r="J17" s="30"/>
      <c r="K17" s="30"/>
      <c r="L17" s="41">
        <f t="shared" si="0"/>
        <v>44</v>
      </c>
      <c r="M17" s="24">
        <f t="shared" si="8"/>
        <v>0</v>
      </c>
      <c r="N17" s="31"/>
      <c r="O17" s="31"/>
      <c r="P17" s="43">
        <f t="shared" si="3"/>
        <v>0</v>
      </c>
      <c r="Q17" s="14">
        <f t="shared" si="9"/>
        <v>0</v>
      </c>
      <c r="R17" s="30"/>
      <c r="S17" s="45">
        <f t="shared" si="4"/>
        <v>0</v>
      </c>
      <c r="T17" s="28">
        <f t="shared" si="12"/>
        <v>0</v>
      </c>
      <c r="U17" s="12">
        <f t="shared" si="13"/>
        <v>0</v>
      </c>
    </row>
    <row r="18" spans="2:21" ht="12.75">
      <c r="B18" s="6" t="s">
        <v>21</v>
      </c>
      <c r="C18" s="101">
        <f t="shared" si="5"/>
        <v>0</v>
      </c>
      <c r="D18" s="50">
        <f t="shared" si="6"/>
        <v>0</v>
      </c>
      <c r="E18" s="30"/>
      <c r="F18" s="30"/>
      <c r="G18" s="41">
        <f t="shared" si="1"/>
        <v>0</v>
      </c>
      <c r="H18" s="13">
        <f t="shared" si="2"/>
        <v>44</v>
      </c>
      <c r="I18" s="20">
        <f t="shared" si="7"/>
        <v>4</v>
      </c>
      <c r="J18" s="30"/>
      <c r="K18" s="30"/>
      <c r="L18" s="41">
        <f t="shared" si="0"/>
        <v>48</v>
      </c>
      <c r="M18" s="24">
        <f t="shared" si="8"/>
        <v>0</v>
      </c>
      <c r="N18" s="31"/>
      <c r="O18" s="31"/>
      <c r="P18" s="43">
        <f t="shared" si="3"/>
        <v>0</v>
      </c>
      <c r="Q18" s="14">
        <f t="shared" si="9"/>
        <v>0</v>
      </c>
      <c r="R18" s="30"/>
      <c r="S18" s="45">
        <f t="shared" si="4"/>
        <v>0</v>
      </c>
      <c r="T18" s="28">
        <f t="shared" si="12"/>
        <v>0</v>
      </c>
      <c r="U18" s="12">
        <f t="shared" si="13"/>
        <v>0</v>
      </c>
    </row>
    <row r="19" spans="2:21" ht="12.75">
      <c r="B19" s="6" t="s">
        <v>22</v>
      </c>
      <c r="C19" s="101">
        <f t="shared" si="5"/>
        <v>0</v>
      </c>
      <c r="D19" s="50">
        <f t="shared" si="6"/>
        <v>0</v>
      </c>
      <c r="E19" s="30"/>
      <c r="F19" s="30"/>
      <c r="G19" s="41">
        <f t="shared" si="1"/>
        <v>0</v>
      </c>
      <c r="H19" s="13">
        <f t="shared" si="2"/>
        <v>48</v>
      </c>
      <c r="I19" s="20">
        <f t="shared" si="7"/>
        <v>4</v>
      </c>
      <c r="J19" s="30"/>
      <c r="K19" s="30"/>
      <c r="L19" s="41">
        <f t="shared" si="0"/>
        <v>52</v>
      </c>
      <c r="M19" s="24">
        <f t="shared" si="8"/>
        <v>0</v>
      </c>
      <c r="N19" s="31"/>
      <c r="O19" s="31"/>
      <c r="P19" s="43">
        <f t="shared" si="3"/>
        <v>0</v>
      </c>
      <c r="Q19" s="14">
        <f t="shared" si="9"/>
        <v>0</v>
      </c>
      <c r="R19" s="30"/>
      <c r="S19" s="45">
        <f t="shared" si="4"/>
        <v>0</v>
      </c>
      <c r="T19" s="28">
        <f t="shared" si="12"/>
        <v>0</v>
      </c>
      <c r="U19" s="12">
        <f t="shared" si="13"/>
        <v>0</v>
      </c>
    </row>
    <row r="20" spans="2:21" ht="12.75">
      <c r="B20" s="6" t="s">
        <v>23</v>
      </c>
      <c r="C20" s="101">
        <f t="shared" si="5"/>
        <v>0</v>
      </c>
      <c r="D20" s="50">
        <f t="shared" si="6"/>
        <v>0</v>
      </c>
      <c r="E20" s="30"/>
      <c r="F20" s="30"/>
      <c r="G20" s="41">
        <f t="shared" si="1"/>
        <v>0</v>
      </c>
      <c r="H20" s="13">
        <f t="shared" si="2"/>
        <v>52</v>
      </c>
      <c r="I20" s="20">
        <f t="shared" si="7"/>
        <v>4</v>
      </c>
      <c r="J20" s="30"/>
      <c r="K20" s="30"/>
      <c r="L20" s="41">
        <f t="shared" si="0"/>
        <v>56</v>
      </c>
      <c r="M20" s="24">
        <f t="shared" si="8"/>
        <v>0</v>
      </c>
      <c r="N20" s="31"/>
      <c r="O20" s="31"/>
      <c r="P20" s="43">
        <f t="shared" si="3"/>
        <v>0</v>
      </c>
      <c r="Q20" s="14">
        <f t="shared" si="9"/>
        <v>0</v>
      </c>
      <c r="R20" s="30"/>
      <c r="S20" s="45">
        <f t="shared" si="4"/>
        <v>0</v>
      </c>
      <c r="T20" s="28">
        <f t="shared" si="12"/>
        <v>0</v>
      </c>
      <c r="U20" s="12">
        <f t="shared" si="13"/>
        <v>0</v>
      </c>
    </row>
    <row r="21" spans="2:21" ht="12.75">
      <c r="B21" s="6" t="s">
        <v>24</v>
      </c>
      <c r="C21" s="101">
        <f t="shared" si="5"/>
        <v>0</v>
      </c>
      <c r="D21" s="50">
        <f t="shared" si="6"/>
        <v>0</v>
      </c>
      <c r="E21" s="30"/>
      <c r="F21" s="30"/>
      <c r="G21" s="41">
        <f t="shared" si="1"/>
        <v>0</v>
      </c>
      <c r="H21" s="13">
        <f t="shared" si="2"/>
        <v>56</v>
      </c>
      <c r="I21" s="20">
        <f t="shared" si="7"/>
        <v>4</v>
      </c>
      <c r="J21" s="30"/>
      <c r="K21" s="30"/>
      <c r="L21" s="41">
        <f t="shared" si="0"/>
        <v>60</v>
      </c>
      <c r="M21" s="24">
        <f t="shared" si="8"/>
        <v>0</v>
      </c>
      <c r="N21" s="31"/>
      <c r="O21" s="31"/>
      <c r="P21" s="43">
        <f t="shared" si="3"/>
        <v>0</v>
      </c>
      <c r="Q21" s="14">
        <f t="shared" si="9"/>
        <v>0</v>
      </c>
      <c r="R21" s="30"/>
      <c r="S21" s="45">
        <f t="shared" si="4"/>
        <v>0</v>
      </c>
      <c r="T21" s="28">
        <f t="shared" si="12"/>
        <v>0</v>
      </c>
      <c r="U21" s="12">
        <f t="shared" si="13"/>
        <v>0</v>
      </c>
    </row>
    <row r="22" spans="2:21" ht="12.75">
      <c r="B22" s="6" t="s">
        <v>25</v>
      </c>
      <c r="C22" s="101">
        <f t="shared" si="5"/>
        <v>0</v>
      </c>
      <c r="D22" s="50">
        <f t="shared" si="6"/>
        <v>0</v>
      </c>
      <c r="E22" s="30"/>
      <c r="F22" s="30"/>
      <c r="G22" s="41">
        <f t="shared" si="1"/>
        <v>0</v>
      </c>
      <c r="H22" s="13">
        <f t="shared" si="2"/>
        <v>60</v>
      </c>
      <c r="I22" s="20">
        <f t="shared" si="7"/>
        <v>4</v>
      </c>
      <c r="J22" s="30"/>
      <c r="K22" s="30"/>
      <c r="L22" s="41">
        <f t="shared" si="0"/>
        <v>64</v>
      </c>
      <c r="M22" s="24">
        <f t="shared" si="8"/>
        <v>0</v>
      </c>
      <c r="N22" s="31"/>
      <c r="O22" s="31"/>
      <c r="P22" s="43">
        <f t="shared" si="3"/>
        <v>0</v>
      </c>
      <c r="Q22" s="14">
        <f t="shared" si="9"/>
        <v>0</v>
      </c>
      <c r="R22" s="30"/>
      <c r="S22" s="45">
        <f t="shared" si="4"/>
        <v>0</v>
      </c>
      <c r="T22" s="28">
        <f t="shared" si="12"/>
        <v>0</v>
      </c>
      <c r="U22" s="12">
        <f t="shared" si="13"/>
        <v>0</v>
      </c>
    </row>
    <row r="23" spans="2:21" ht="12.75">
      <c r="B23" s="6" t="s">
        <v>26</v>
      </c>
      <c r="C23" s="101">
        <f t="shared" si="5"/>
        <v>0</v>
      </c>
      <c r="D23" s="50">
        <f t="shared" si="6"/>
        <v>0</v>
      </c>
      <c r="E23" s="30"/>
      <c r="F23" s="30"/>
      <c r="G23" s="41">
        <f t="shared" si="1"/>
        <v>0</v>
      </c>
      <c r="H23" s="13">
        <f t="shared" si="2"/>
        <v>64</v>
      </c>
      <c r="I23" s="20">
        <f t="shared" si="7"/>
        <v>4</v>
      </c>
      <c r="J23" s="30"/>
      <c r="K23" s="30"/>
      <c r="L23" s="41">
        <f t="shared" si="0"/>
        <v>68</v>
      </c>
      <c r="M23" s="24">
        <f t="shared" si="8"/>
        <v>0</v>
      </c>
      <c r="N23" s="31"/>
      <c r="O23" s="31"/>
      <c r="P23" s="43">
        <f t="shared" si="3"/>
        <v>0</v>
      </c>
      <c r="Q23" s="14">
        <f t="shared" si="9"/>
        <v>0</v>
      </c>
      <c r="R23" s="30"/>
      <c r="S23" s="45">
        <f t="shared" si="4"/>
        <v>0</v>
      </c>
      <c r="T23" s="28">
        <f t="shared" si="12"/>
        <v>0</v>
      </c>
      <c r="U23" s="12">
        <f t="shared" si="13"/>
        <v>0</v>
      </c>
    </row>
    <row r="24" spans="2:21" ht="12.75">
      <c r="B24" s="6" t="s">
        <v>27</v>
      </c>
      <c r="C24" s="101">
        <f t="shared" si="5"/>
        <v>0</v>
      </c>
      <c r="D24" s="50">
        <f t="shared" si="6"/>
        <v>0</v>
      </c>
      <c r="E24" s="30"/>
      <c r="F24" s="30"/>
      <c r="G24" s="41">
        <f t="shared" si="1"/>
        <v>0</v>
      </c>
      <c r="H24" s="13">
        <f t="shared" si="2"/>
        <v>68</v>
      </c>
      <c r="I24" s="20">
        <f t="shared" si="7"/>
        <v>4</v>
      </c>
      <c r="J24" s="30"/>
      <c r="K24" s="30"/>
      <c r="L24" s="41">
        <f t="shared" si="0"/>
        <v>72</v>
      </c>
      <c r="M24" s="24">
        <f t="shared" si="8"/>
        <v>0</v>
      </c>
      <c r="N24" s="31"/>
      <c r="O24" s="31"/>
      <c r="P24" s="43">
        <f t="shared" si="3"/>
        <v>0</v>
      </c>
      <c r="Q24" s="14">
        <f t="shared" si="9"/>
        <v>0</v>
      </c>
      <c r="R24" s="30"/>
      <c r="S24" s="45">
        <f t="shared" si="4"/>
        <v>0</v>
      </c>
      <c r="T24" s="28">
        <f t="shared" si="12"/>
        <v>0</v>
      </c>
      <c r="U24" s="12">
        <f t="shared" si="13"/>
        <v>0</v>
      </c>
    </row>
    <row r="25" spans="2:21" ht="12.75">
      <c r="B25" s="6" t="s">
        <v>28</v>
      </c>
      <c r="C25" s="101">
        <f t="shared" si="5"/>
        <v>0</v>
      </c>
      <c r="D25" s="50">
        <f t="shared" si="6"/>
        <v>0</v>
      </c>
      <c r="E25" s="30"/>
      <c r="F25" s="30"/>
      <c r="G25" s="41">
        <f t="shared" si="1"/>
        <v>0</v>
      </c>
      <c r="H25" s="13">
        <f t="shared" si="2"/>
        <v>72</v>
      </c>
      <c r="I25" s="20">
        <f t="shared" si="7"/>
        <v>4</v>
      </c>
      <c r="J25" s="30"/>
      <c r="K25" s="30"/>
      <c r="L25" s="41">
        <f t="shared" si="0"/>
        <v>76</v>
      </c>
      <c r="M25" s="24">
        <f t="shared" si="8"/>
        <v>0</v>
      </c>
      <c r="N25" s="31"/>
      <c r="O25" s="31"/>
      <c r="P25" s="43">
        <f t="shared" si="3"/>
        <v>0</v>
      </c>
      <c r="Q25" s="14">
        <f t="shared" si="9"/>
        <v>0</v>
      </c>
      <c r="R25" s="30"/>
      <c r="S25" s="45">
        <f t="shared" si="4"/>
        <v>0</v>
      </c>
      <c r="T25" s="28">
        <f t="shared" si="12"/>
        <v>0</v>
      </c>
      <c r="U25" s="12">
        <f t="shared" si="13"/>
        <v>0</v>
      </c>
    </row>
    <row r="26" spans="2:21" ht="12.75">
      <c r="B26" s="6" t="s">
        <v>29</v>
      </c>
      <c r="C26" s="101">
        <f t="shared" si="5"/>
        <v>0</v>
      </c>
      <c r="D26" s="50">
        <f t="shared" si="6"/>
        <v>0</v>
      </c>
      <c r="E26" s="30"/>
      <c r="F26" s="30"/>
      <c r="G26" s="41">
        <f t="shared" si="1"/>
        <v>0</v>
      </c>
      <c r="H26" s="13">
        <f t="shared" si="2"/>
        <v>76</v>
      </c>
      <c r="I26" s="20">
        <f t="shared" si="7"/>
        <v>4</v>
      </c>
      <c r="J26" s="30"/>
      <c r="K26" s="30"/>
      <c r="L26" s="41">
        <f t="shared" si="0"/>
        <v>80</v>
      </c>
      <c r="M26" s="24">
        <f t="shared" si="8"/>
        <v>0</v>
      </c>
      <c r="N26" s="31"/>
      <c r="O26" s="31"/>
      <c r="P26" s="43">
        <f t="shared" si="3"/>
        <v>0</v>
      </c>
      <c r="Q26" s="14">
        <f t="shared" si="9"/>
        <v>0</v>
      </c>
      <c r="R26" s="30"/>
      <c r="S26" s="45">
        <f t="shared" si="4"/>
        <v>0</v>
      </c>
      <c r="T26" s="28">
        <f t="shared" si="12"/>
        <v>0</v>
      </c>
      <c r="U26" s="12">
        <f t="shared" si="13"/>
        <v>0</v>
      </c>
    </row>
    <row r="27" spans="2:21" ht="12.75">
      <c r="B27" s="6" t="s">
        <v>30</v>
      </c>
      <c r="C27" s="101">
        <f t="shared" si="5"/>
        <v>0</v>
      </c>
      <c r="D27" s="50">
        <f t="shared" si="6"/>
        <v>0</v>
      </c>
      <c r="E27" s="30"/>
      <c r="F27" s="30"/>
      <c r="G27" s="41">
        <f t="shared" si="1"/>
        <v>0</v>
      </c>
      <c r="H27" s="13">
        <f t="shared" si="2"/>
        <v>80</v>
      </c>
      <c r="I27" s="20">
        <f t="shared" si="7"/>
        <v>4</v>
      </c>
      <c r="J27" s="30"/>
      <c r="K27" s="30"/>
      <c r="L27" s="41">
        <f t="shared" si="0"/>
        <v>84</v>
      </c>
      <c r="M27" s="24">
        <f t="shared" si="8"/>
        <v>0</v>
      </c>
      <c r="N27" s="31"/>
      <c r="O27" s="31"/>
      <c r="P27" s="43">
        <f t="shared" si="3"/>
        <v>0</v>
      </c>
      <c r="Q27" s="14">
        <f t="shared" si="9"/>
        <v>0</v>
      </c>
      <c r="R27" s="30"/>
      <c r="S27" s="45">
        <f t="shared" si="4"/>
        <v>0</v>
      </c>
      <c r="T27" s="28">
        <f t="shared" si="12"/>
        <v>0</v>
      </c>
      <c r="U27" s="12">
        <f t="shared" si="13"/>
        <v>0</v>
      </c>
    </row>
    <row r="28" spans="2:21" ht="12.75">
      <c r="B28" s="6" t="s">
        <v>31</v>
      </c>
      <c r="C28" s="101">
        <f t="shared" si="5"/>
        <v>0</v>
      </c>
      <c r="D28" s="50">
        <f t="shared" si="6"/>
        <v>0</v>
      </c>
      <c r="E28" s="30"/>
      <c r="F28" s="30"/>
      <c r="G28" s="41">
        <f t="shared" si="1"/>
        <v>0</v>
      </c>
      <c r="H28" s="13">
        <f t="shared" si="2"/>
        <v>84</v>
      </c>
      <c r="I28" s="20">
        <f t="shared" si="7"/>
        <v>4</v>
      </c>
      <c r="J28" s="30"/>
      <c r="K28" s="30"/>
      <c r="L28" s="41">
        <f t="shared" si="0"/>
        <v>88</v>
      </c>
      <c r="M28" s="24">
        <f t="shared" si="8"/>
        <v>0</v>
      </c>
      <c r="N28" s="31"/>
      <c r="O28" s="31"/>
      <c r="P28" s="43">
        <f t="shared" si="3"/>
        <v>0</v>
      </c>
      <c r="Q28" s="14">
        <f t="shared" si="9"/>
        <v>0</v>
      </c>
      <c r="R28" s="30"/>
      <c r="S28" s="45">
        <f t="shared" si="4"/>
        <v>0</v>
      </c>
      <c r="T28" s="28">
        <f t="shared" si="12"/>
        <v>0</v>
      </c>
      <c r="U28" s="12">
        <f t="shared" si="13"/>
        <v>0</v>
      </c>
    </row>
    <row r="29" spans="2:21" ht="12.75">
      <c r="B29" s="6" t="s">
        <v>32</v>
      </c>
      <c r="C29" s="101">
        <f t="shared" si="5"/>
        <v>0</v>
      </c>
      <c r="D29" s="50">
        <f t="shared" si="6"/>
        <v>0</v>
      </c>
      <c r="E29" s="30"/>
      <c r="F29" s="30"/>
      <c r="G29" s="41">
        <f t="shared" si="1"/>
        <v>0</v>
      </c>
      <c r="H29" s="13">
        <f t="shared" si="2"/>
        <v>88</v>
      </c>
      <c r="I29" s="20">
        <f t="shared" si="7"/>
        <v>4</v>
      </c>
      <c r="J29" s="30"/>
      <c r="K29" s="30"/>
      <c r="L29" s="41">
        <f t="shared" si="0"/>
        <v>92</v>
      </c>
      <c r="M29" s="24">
        <f t="shared" si="8"/>
        <v>0</v>
      </c>
      <c r="N29" s="31"/>
      <c r="O29" s="31"/>
      <c r="P29" s="43">
        <f t="shared" si="3"/>
        <v>0</v>
      </c>
      <c r="Q29" s="14">
        <f t="shared" si="9"/>
        <v>0</v>
      </c>
      <c r="R29" s="30"/>
      <c r="S29" s="45">
        <f t="shared" si="4"/>
        <v>0</v>
      </c>
      <c r="T29" s="28">
        <f t="shared" si="12"/>
        <v>0</v>
      </c>
      <c r="U29" s="12">
        <f t="shared" si="13"/>
        <v>0</v>
      </c>
    </row>
    <row r="30" spans="2:28" ht="12.75">
      <c r="B30" s="6" t="s">
        <v>33</v>
      </c>
      <c r="C30" s="101">
        <f t="shared" si="5"/>
        <v>0</v>
      </c>
      <c r="D30" s="50">
        <f t="shared" si="6"/>
        <v>0</v>
      </c>
      <c r="E30" s="30"/>
      <c r="F30" s="30"/>
      <c r="G30" s="41">
        <f t="shared" si="1"/>
        <v>0</v>
      </c>
      <c r="H30" s="13">
        <f t="shared" si="2"/>
        <v>92</v>
      </c>
      <c r="I30" s="20">
        <f t="shared" si="7"/>
        <v>4</v>
      </c>
      <c r="J30" s="30"/>
      <c r="K30" s="30"/>
      <c r="L30" s="41">
        <f t="shared" si="0"/>
        <v>96</v>
      </c>
      <c r="M30" s="24">
        <f t="shared" si="8"/>
        <v>0</v>
      </c>
      <c r="N30" s="31"/>
      <c r="O30" s="31"/>
      <c r="P30" s="43">
        <f t="shared" si="3"/>
        <v>0</v>
      </c>
      <c r="Q30" s="14">
        <f t="shared" si="9"/>
        <v>0</v>
      </c>
      <c r="R30" s="30"/>
      <c r="S30" s="45">
        <f t="shared" si="4"/>
        <v>0</v>
      </c>
      <c r="T30" s="28">
        <f t="shared" si="12"/>
        <v>0</v>
      </c>
      <c r="U30" s="12">
        <f t="shared" si="13"/>
        <v>0</v>
      </c>
      <c r="W30" s="58"/>
      <c r="X30" s="58"/>
      <c r="Y30" s="58"/>
      <c r="Z30" s="58"/>
      <c r="AA30" s="58"/>
      <c r="AB30" s="58"/>
    </row>
    <row r="31" spans="2:28" ht="12.75">
      <c r="B31" s="6" t="s">
        <v>34</v>
      </c>
      <c r="C31" s="101">
        <f>G30</f>
        <v>0</v>
      </c>
      <c r="D31" s="20">
        <f>(IF($T31&lt;&gt;$T30,0,IF($M$1=6,10,N$1)))</f>
        <v>0</v>
      </c>
      <c r="E31" s="30"/>
      <c r="F31" s="30"/>
      <c r="G31" s="41">
        <f>C31+D31-E31+F31</f>
        <v>0</v>
      </c>
      <c r="H31" s="13">
        <f>L30</f>
        <v>96</v>
      </c>
      <c r="I31" s="20">
        <f t="shared" si="7"/>
        <v>4</v>
      </c>
      <c r="J31" s="30"/>
      <c r="K31" s="30"/>
      <c r="L31" s="41">
        <f t="shared" si="0"/>
        <v>100</v>
      </c>
      <c r="M31" s="24">
        <f t="shared" si="8"/>
        <v>0</v>
      </c>
      <c r="N31" s="31"/>
      <c r="O31" s="31"/>
      <c r="P31" s="43">
        <f t="shared" si="3"/>
        <v>0</v>
      </c>
      <c r="Q31" s="14">
        <f t="shared" si="9"/>
        <v>0</v>
      </c>
      <c r="R31" s="30"/>
      <c r="S31" s="45">
        <f t="shared" si="4"/>
        <v>0</v>
      </c>
      <c r="T31" s="28">
        <f t="shared" si="12"/>
        <v>0</v>
      </c>
      <c r="U31" s="12">
        <f t="shared" si="13"/>
        <v>0</v>
      </c>
      <c r="W31" s="59"/>
      <c r="X31" s="59"/>
      <c r="Y31" s="59"/>
      <c r="Z31" s="59"/>
      <c r="AA31" s="59"/>
      <c r="AB31" s="59"/>
    </row>
    <row r="32" spans="2:28" ht="13.5" thickBot="1">
      <c r="B32" s="6" t="s">
        <v>35</v>
      </c>
      <c r="C32" s="101">
        <f>G31</f>
        <v>0</v>
      </c>
      <c r="D32" s="50">
        <f t="shared" si="6"/>
        <v>0</v>
      </c>
      <c r="E32" s="30"/>
      <c r="F32" s="30"/>
      <c r="G32" s="41">
        <f t="shared" si="1"/>
        <v>0</v>
      </c>
      <c r="H32" s="13">
        <f>L31</f>
        <v>100</v>
      </c>
      <c r="I32" s="20">
        <f t="shared" si="7"/>
        <v>4</v>
      </c>
      <c r="J32" s="30"/>
      <c r="K32" s="30"/>
      <c r="L32" s="41">
        <f t="shared" si="0"/>
        <v>104</v>
      </c>
      <c r="M32" s="24">
        <f>P31</f>
        <v>0</v>
      </c>
      <c r="N32" s="31"/>
      <c r="O32" s="31"/>
      <c r="P32" s="43">
        <f t="shared" si="3"/>
        <v>0</v>
      </c>
      <c r="Q32" s="14">
        <f t="shared" si="9"/>
        <v>0</v>
      </c>
      <c r="R32" s="30"/>
      <c r="S32" s="45">
        <f t="shared" si="4"/>
        <v>0</v>
      </c>
      <c r="T32" s="28">
        <f t="shared" si="12"/>
        <v>0</v>
      </c>
      <c r="U32" s="12">
        <f t="shared" si="13"/>
        <v>0</v>
      </c>
      <c r="W32" s="60"/>
      <c r="X32" s="60"/>
      <c r="Y32" s="60"/>
      <c r="Z32" s="60"/>
      <c r="AA32" s="60"/>
      <c r="AB32" s="60"/>
    </row>
    <row r="33" spans="2:21" ht="13.5" thickTop="1">
      <c r="B33" s="128"/>
      <c r="C33" s="129"/>
      <c r="D33" s="21">
        <f>SUM(D7:D32)</f>
        <v>0</v>
      </c>
      <c r="E33" s="15">
        <f>SUM(E7:E32)</f>
        <v>0</v>
      </c>
      <c r="F33" s="15">
        <f>SUM(F7:F32)</f>
        <v>0</v>
      </c>
      <c r="G33" s="46">
        <f>C7+D33-E33+F33</f>
        <v>0</v>
      </c>
      <c r="H33" s="18"/>
      <c r="I33" s="21">
        <f>SUM(I7:I32)</f>
        <v>104</v>
      </c>
      <c r="J33" s="15">
        <f>SUM(J7:J32)</f>
        <v>0</v>
      </c>
      <c r="K33" s="15">
        <f>SUM(K7:K32)</f>
        <v>0</v>
      </c>
      <c r="L33" s="46">
        <f>H7+I33-J33-K33</f>
        <v>104</v>
      </c>
      <c r="M33" s="18"/>
      <c r="N33" s="25">
        <f>SUM(N7:N32)</f>
        <v>0</v>
      </c>
      <c r="O33" s="25">
        <f>SUM(O7:O32)</f>
        <v>0</v>
      </c>
      <c r="P33" s="46">
        <f>M7+N33-O33</f>
        <v>0</v>
      </c>
      <c r="Q33" s="8"/>
      <c r="R33" s="7">
        <f>SUM(R7:R32)</f>
        <v>0</v>
      </c>
      <c r="S33" s="8"/>
      <c r="T33" s="26"/>
      <c r="U33" s="8"/>
    </row>
    <row r="34" spans="2:21" ht="12.75">
      <c r="B34" s="108" t="s">
        <v>54</v>
      </c>
      <c r="C34" s="109"/>
      <c r="D34" s="109"/>
      <c r="E34" s="109"/>
      <c r="F34" s="109"/>
      <c r="G34" s="109"/>
      <c r="H34" s="109"/>
      <c r="I34" s="109"/>
      <c r="J34" s="110"/>
      <c r="K34" s="38" t="s">
        <v>51</v>
      </c>
      <c r="L34" s="39"/>
      <c r="M34" s="39"/>
      <c r="N34" s="39"/>
      <c r="O34" s="39"/>
      <c r="P34" s="108" t="s">
        <v>77</v>
      </c>
      <c r="Q34" s="109"/>
      <c r="R34" s="109"/>
      <c r="S34" s="109"/>
      <c r="T34" s="109"/>
      <c r="U34" s="110"/>
    </row>
    <row r="35" spans="2:21" ht="12.75">
      <c r="B35" s="114"/>
      <c r="C35" s="115"/>
      <c r="D35" s="115"/>
      <c r="E35" s="115"/>
      <c r="F35" s="115"/>
      <c r="G35" s="115"/>
      <c r="H35" s="115"/>
      <c r="I35" s="115"/>
      <c r="J35" s="115"/>
      <c r="K35" s="130"/>
      <c r="L35" s="131"/>
      <c r="M35" s="131"/>
      <c r="N35" s="131"/>
      <c r="O35" s="132"/>
      <c r="P35" s="130"/>
      <c r="Q35" s="131"/>
      <c r="R35" s="131"/>
      <c r="S35" s="131"/>
      <c r="T35" s="131"/>
      <c r="U35" s="132"/>
    </row>
    <row r="36" spans="2:21" ht="12.75">
      <c r="B36" s="121"/>
      <c r="C36" s="104"/>
      <c r="D36" s="104"/>
      <c r="E36" s="104"/>
      <c r="F36" s="104"/>
      <c r="G36" s="104"/>
      <c r="H36" s="104"/>
      <c r="I36" s="104"/>
      <c r="J36" s="104"/>
      <c r="K36" s="105" t="s">
        <v>55</v>
      </c>
      <c r="L36" s="106"/>
      <c r="M36" s="106"/>
      <c r="N36" s="106"/>
      <c r="O36" s="107"/>
      <c r="P36" s="105" t="s">
        <v>56</v>
      </c>
      <c r="Q36" s="106"/>
      <c r="R36" s="106"/>
      <c r="S36" s="106"/>
      <c r="T36" s="106"/>
      <c r="U36" s="107"/>
    </row>
  </sheetData>
  <sheetProtection/>
  <mergeCells count="30">
    <mergeCell ref="O1:R1"/>
    <mergeCell ref="S1:U1"/>
    <mergeCell ref="S3:U3"/>
    <mergeCell ref="B3:F3"/>
    <mergeCell ref="G3:J3"/>
    <mergeCell ref="K3:O3"/>
    <mergeCell ref="P3:R3"/>
    <mergeCell ref="K1:L1"/>
    <mergeCell ref="B2:N2"/>
    <mergeCell ref="O2:R2"/>
    <mergeCell ref="S4:U4"/>
    <mergeCell ref="B4:F4"/>
    <mergeCell ref="G4:J4"/>
    <mergeCell ref="K4:O4"/>
    <mergeCell ref="P4:R4"/>
    <mergeCell ref="S2:U2"/>
    <mergeCell ref="B1:F1"/>
    <mergeCell ref="B36:J36"/>
    <mergeCell ref="H5:L5"/>
    <mergeCell ref="C5:G5"/>
    <mergeCell ref="M5:P5"/>
    <mergeCell ref="B33:C33"/>
    <mergeCell ref="K35:O35"/>
    <mergeCell ref="K36:O36"/>
    <mergeCell ref="P35:U35"/>
    <mergeCell ref="P36:U36"/>
    <mergeCell ref="P34:U34"/>
    <mergeCell ref="B34:J34"/>
    <mergeCell ref="Q5:U5"/>
    <mergeCell ref="B35:J35"/>
  </mergeCells>
  <conditionalFormatting sqref="P7:P32">
    <cfRule type="cellIs" priority="1" dxfId="0" operator="lessThan" stopIfTrue="1">
      <formula>0</formula>
    </cfRule>
  </conditionalFormatting>
  <printOptions/>
  <pageMargins left="0.46" right="0.45" top="0.41" bottom="0.51" header="0.39" footer="0.5"/>
  <pageSetup fitToHeight="1" fitToWidth="1" horizontalDpi="300" verticalDpi="3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workbookViewId="0" topLeftCell="A1">
      <selection activeCell="B5" sqref="B5:F5"/>
    </sheetView>
  </sheetViews>
  <sheetFormatPr defaultColWidth="9.140625" defaultRowHeight="12.75"/>
  <cols>
    <col min="1" max="1" width="4.00390625" style="1" customWidth="1"/>
    <col min="2" max="2" width="6.7109375" style="1" customWidth="1"/>
    <col min="3" max="3" width="7.421875" style="1" customWidth="1"/>
    <col min="4" max="4" width="6.140625" style="1" customWidth="1"/>
    <col min="5" max="5" width="6.57421875" style="1" customWidth="1"/>
    <col min="6" max="6" width="6.7109375" style="1" customWidth="1"/>
    <col min="7" max="7" width="6.28125" style="1" customWidth="1"/>
    <col min="8" max="8" width="7.8515625" style="1" customWidth="1"/>
    <col min="9" max="9" width="6.7109375" style="1" customWidth="1"/>
    <col min="10" max="10" width="7.421875" style="1" customWidth="1"/>
    <col min="11" max="11" width="7.57421875" style="1" customWidth="1"/>
    <col min="12" max="12" width="6.140625" style="1" customWidth="1"/>
    <col min="13" max="13" width="5.8515625" style="1" customWidth="1"/>
    <col min="14" max="14" width="6.421875" style="1" customWidth="1"/>
    <col min="15" max="15" width="8.28125" style="1" customWidth="1"/>
    <col min="16" max="16" width="6.57421875" style="1" customWidth="1"/>
    <col min="17" max="17" width="7.00390625" style="1" customWidth="1"/>
    <col min="18" max="18" width="6.7109375" style="1" customWidth="1"/>
    <col min="19" max="16384" width="9.140625" style="1" customWidth="1"/>
  </cols>
  <sheetData>
    <row r="2" spans="2:18" ht="12.75" customHeight="1">
      <c r="B2" s="177" t="s">
        <v>57</v>
      </c>
      <c r="C2" s="178"/>
      <c r="D2" s="178"/>
      <c r="E2" s="178"/>
      <c r="F2" s="179"/>
      <c r="G2" s="61" t="s">
        <v>58</v>
      </c>
      <c r="H2" s="62"/>
      <c r="I2" s="62"/>
      <c r="J2" s="62"/>
      <c r="K2" s="180" t="s">
        <v>59</v>
      </c>
      <c r="L2" s="181"/>
      <c r="M2" s="181"/>
      <c r="N2" s="181"/>
      <c r="O2" s="182"/>
      <c r="P2" s="183" t="s">
        <v>60</v>
      </c>
      <c r="Q2" s="183"/>
      <c r="R2" s="184"/>
    </row>
    <row r="3" spans="2:20" ht="15" customHeight="1">
      <c r="B3" s="185"/>
      <c r="C3" s="186"/>
      <c r="D3" s="186"/>
      <c r="E3" s="186"/>
      <c r="F3" s="187"/>
      <c r="G3" s="188"/>
      <c r="H3" s="189"/>
      <c r="I3" s="189"/>
      <c r="J3" s="189"/>
      <c r="K3" s="190"/>
      <c r="L3" s="191"/>
      <c r="M3" s="191"/>
      <c r="N3" s="191"/>
      <c r="O3" s="192"/>
      <c r="P3" s="193"/>
      <c r="Q3" s="193"/>
      <c r="R3" s="194"/>
      <c r="S3" s="63"/>
      <c r="T3" s="63"/>
    </row>
    <row r="4" spans="2:18" ht="12" customHeight="1">
      <c r="B4" s="206" t="s">
        <v>1</v>
      </c>
      <c r="C4" s="207"/>
      <c r="D4" s="207"/>
      <c r="E4" s="207"/>
      <c r="F4" s="208"/>
      <c r="G4" s="209" t="s">
        <v>2</v>
      </c>
      <c r="H4" s="210"/>
      <c r="I4" s="210"/>
      <c r="J4" s="211"/>
      <c r="K4" s="206" t="s">
        <v>3</v>
      </c>
      <c r="L4" s="207"/>
      <c r="M4" s="207"/>
      <c r="N4" s="208"/>
      <c r="O4" s="195" t="s">
        <v>4</v>
      </c>
      <c r="P4" s="196"/>
      <c r="Q4" s="195" t="s">
        <v>5</v>
      </c>
      <c r="R4" s="196"/>
    </row>
    <row r="5" spans="2:18" ht="17.25" customHeight="1" thickBot="1">
      <c r="B5" s="197"/>
      <c r="C5" s="198"/>
      <c r="D5" s="198"/>
      <c r="E5" s="198"/>
      <c r="F5" s="199"/>
      <c r="G5" s="200"/>
      <c r="H5" s="201"/>
      <c r="I5" s="201"/>
      <c r="J5" s="202"/>
      <c r="K5" s="203"/>
      <c r="L5" s="204"/>
      <c r="M5" s="204"/>
      <c r="N5" s="205"/>
      <c r="O5" s="203"/>
      <c r="P5" s="205"/>
      <c r="Q5" s="203"/>
      <c r="R5" s="205"/>
    </row>
    <row r="6" spans="2:18" ht="16.5" customHeight="1">
      <c r="B6" s="2" t="s">
        <v>7</v>
      </c>
      <c r="C6" s="125" t="s">
        <v>61</v>
      </c>
      <c r="D6" s="126"/>
      <c r="E6" s="126"/>
      <c r="F6" s="126"/>
      <c r="G6" s="127"/>
      <c r="H6" s="125" t="s">
        <v>62</v>
      </c>
      <c r="I6" s="126"/>
      <c r="J6" s="127"/>
      <c r="K6" s="212" t="s">
        <v>63</v>
      </c>
      <c r="L6" s="213"/>
      <c r="M6" s="213"/>
      <c r="N6" s="214"/>
      <c r="O6" s="215" t="s">
        <v>64</v>
      </c>
      <c r="P6" s="216"/>
      <c r="Q6" s="216"/>
      <c r="R6" s="217"/>
    </row>
    <row r="7" spans="2:18" ht="29.25" customHeight="1">
      <c r="B7" s="3" t="s">
        <v>8</v>
      </c>
      <c r="C7" s="4" t="s">
        <v>9</v>
      </c>
      <c r="D7" s="5" t="s">
        <v>10</v>
      </c>
      <c r="E7" s="5" t="s">
        <v>36</v>
      </c>
      <c r="F7" s="64" t="s">
        <v>37</v>
      </c>
      <c r="G7" s="5" t="s">
        <v>65</v>
      </c>
      <c r="H7" s="4" t="s">
        <v>66</v>
      </c>
      <c r="I7" s="65" t="s">
        <v>67</v>
      </c>
      <c r="J7" s="64" t="s">
        <v>68</v>
      </c>
      <c r="K7" s="4" t="s">
        <v>9</v>
      </c>
      <c r="L7" s="5" t="s">
        <v>10</v>
      </c>
      <c r="M7" s="5" t="s">
        <v>36</v>
      </c>
      <c r="N7" s="44" t="s">
        <v>37</v>
      </c>
      <c r="O7" s="4" t="s">
        <v>9</v>
      </c>
      <c r="P7" s="5" t="s">
        <v>10</v>
      </c>
      <c r="Q7" s="5" t="s">
        <v>36</v>
      </c>
      <c r="R7" s="64" t="s">
        <v>37</v>
      </c>
    </row>
    <row r="8" spans="2:18" s="66" customFormat="1" ht="14.25" customHeight="1">
      <c r="B8" s="67" t="s">
        <v>11</v>
      </c>
      <c r="C8" s="68">
        <v>0</v>
      </c>
      <c r="D8" s="30"/>
      <c r="E8" s="30"/>
      <c r="F8" s="41">
        <f aca="true" t="shared" si="0" ref="F8:F33">C8+D8-E8</f>
        <v>0</v>
      </c>
      <c r="G8" s="69"/>
      <c r="H8" s="70">
        <v>0</v>
      </c>
      <c r="I8" s="71"/>
      <c r="J8" s="72">
        <f aca="true" t="shared" si="1" ref="J8:J33">H8-I8</f>
        <v>0</v>
      </c>
      <c r="K8" s="70">
        <v>0</v>
      </c>
      <c r="L8" s="73"/>
      <c r="M8" s="74"/>
      <c r="N8" s="72">
        <f aca="true" t="shared" si="2" ref="N8:N33">K8+L8-M8</f>
        <v>0</v>
      </c>
      <c r="O8" s="68">
        <v>0</v>
      </c>
      <c r="P8" s="75"/>
      <c r="Q8" s="30"/>
      <c r="R8" s="41">
        <f aca="true" t="shared" si="3" ref="R8:R33">O8+P8-Q8</f>
        <v>0</v>
      </c>
    </row>
    <row r="9" spans="2:18" s="66" customFormat="1" ht="14.25" customHeight="1">
      <c r="B9" s="67" t="s">
        <v>12</v>
      </c>
      <c r="C9" s="14">
        <f aca="true" t="shared" si="4" ref="C9:C33">F8</f>
        <v>0</v>
      </c>
      <c r="D9" s="30"/>
      <c r="E9" s="30"/>
      <c r="F9" s="41">
        <f t="shared" si="0"/>
        <v>0</v>
      </c>
      <c r="G9" s="69"/>
      <c r="H9" s="76">
        <f aca="true" t="shared" si="5" ref="H9:H33">J8</f>
        <v>0</v>
      </c>
      <c r="I9" s="71"/>
      <c r="J9" s="72">
        <f t="shared" si="1"/>
        <v>0</v>
      </c>
      <c r="K9" s="76">
        <f aca="true" t="shared" si="6" ref="K9:K33">N8</f>
        <v>0</v>
      </c>
      <c r="L9" s="73"/>
      <c r="M9" s="74"/>
      <c r="N9" s="72">
        <f t="shared" si="2"/>
        <v>0</v>
      </c>
      <c r="O9" s="14">
        <f aca="true" t="shared" si="7" ref="O9:O33">R8</f>
        <v>0</v>
      </c>
      <c r="P9" s="75"/>
      <c r="Q9" s="30"/>
      <c r="R9" s="41">
        <f t="shared" si="3"/>
        <v>0</v>
      </c>
    </row>
    <row r="10" spans="2:18" s="66" customFormat="1" ht="14.25" customHeight="1">
      <c r="B10" s="67" t="s">
        <v>13</v>
      </c>
      <c r="C10" s="14">
        <f t="shared" si="4"/>
        <v>0</v>
      </c>
      <c r="D10" s="30"/>
      <c r="E10" s="30"/>
      <c r="F10" s="41">
        <f t="shared" si="0"/>
        <v>0</v>
      </c>
      <c r="G10" s="69"/>
      <c r="H10" s="76">
        <f t="shared" si="5"/>
        <v>0</v>
      </c>
      <c r="I10" s="71"/>
      <c r="J10" s="72">
        <f t="shared" si="1"/>
        <v>0</v>
      </c>
      <c r="K10" s="76">
        <f t="shared" si="6"/>
        <v>0</v>
      </c>
      <c r="L10" s="73"/>
      <c r="M10" s="74"/>
      <c r="N10" s="72">
        <f t="shared" si="2"/>
        <v>0</v>
      </c>
      <c r="O10" s="14">
        <f t="shared" si="7"/>
        <v>0</v>
      </c>
      <c r="P10" s="75"/>
      <c r="Q10" s="30"/>
      <c r="R10" s="41">
        <f t="shared" si="3"/>
        <v>0</v>
      </c>
    </row>
    <row r="11" spans="2:18" s="66" customFormat="1" ht="14.25" customHeight="1">
      <c r="B11" s="67" t="s">
        <v>14</v>
      </c>
      <c r="C11" s="14">
        <f t="shared" si="4"/>
        <v>0</v>
      </c>
      <c r="D11" s="30"/>
      <c r="E11" s="30"/>
      <c r="F11" s="41">
        <f t="shared" si="0"/>
        <v>0</v>
      </c>
      <c r="G11" s="69"/>
      <c r="H11" s="76">
        <f t="shared" si="5"/>
        <v>0</v>
      </c>
      <c r="I11" s="71"/>
      <c r="J11" s="72">
        <f t="shared" si="1"/>
        <v>0</v>
      </c>
      <c r="K11" s="76">
        <f t="shared" si="6"/>
        <v>0</v>
      </c>
      <c r="L11" s="73"/>
      <c r="M11" s="74"/>
      <c r="N11" s="72">
        <f t="shared" si="2"/>
        <v>0</v>
      </c>
      <c r="O11" s="14">
        <f t="shared" si="7"/>
        <v>0</v>
      </c>
      <c r="P11" s="75"/>
      <c r="Q11" s="30"/>
      <c r="R11" s="41">
        <f t="shared" si="3"/>
        <v>0</v>
      </c>
    </row>
    <row r="12" spans="2:18" s="66" customFormat="1" ht="14.25" customHeight="1">
      <c r="B12" s="67" t="s">
        <v>15</v>
      </c>
      <c r="C12" s="14">
        <f t="shared" si="4"/>
        <v>0</v>
      </c>
      <c r="D12" s="30"/>
      <c r="E12" s="30"/>
      <c r="F12" s="41">
        <f t="shared" si="0"/>
        <v>0</v>
      </c>
      <c r="G12" s="69"/>
      <c r="H12" s="76">
        <f t="shared" si="5"/>
        <v>0</v>
      </c>
      <c r="I12" s="71"/>
      <c r="J12" s="72">
        <f t="shared" si="1"/>
        <v>0</v>
      </c>
      <c r="K12" s="76">
        <f t="shared" si="6"/>
        <v>0</v>
      </c>
      <c r="L12" s="73"/>
      <c r="M12" s="74"/>
      <c r="N12" s="72">
        <f t="shared" si="2"/>
        <v>0</v>
      </c>
      <c r="O12" s="14">
        <f t="shared" si="7"/>
        <v>0</v>
      </c>
      <c r="P12" s="75"/>
      <c r="Q12" s="30"/>
      <c r="R12" s="41">
        <f t="shared" si="3"/>
        <v>0</v>
      </c>
    </row>
    <row r="13" spans="2:18" s="66" customFormat="1" ht="14.25" customHeight="1">
      <c r="B13" s="67" t="s">
        <v>69</v>
      </c>
      <c r="C13" s="14">
        <f t="shared" si="4"/>
        <v>0</v>
      </c>
      <c r="D13" s="30"/>
      <c r="E13" s="30"/>
      <c r="F13" s="41">
        <f t="shared" si="0"/>
        <v>0</v>
      </c>
      <c r="G13" s="69"/>
      <c r="H13" s="76">
        <f t="shared" si="5"/>
        <v>0</v>
      </c>
      <c r="I13" s="71"/>
      <c r="J13" s="72">
        <f t="shared" si="1"/>
        <v>0</v>
      </c>
      <c r="K13" s="76">
        <f t="shared" si="6"/>
        <v>0</v>
      </c>
      <c r="L13" s="73"/>
      <c r="M13" s="74"/>
      <c r="N13" s="72">
        <f t="shared" si="2"/>
        <v>0</v>
      </c>
      <c r="O13" s="14">
        <f t="shared" si="7"/>
        <v>0</v>
      </c>
      <c r="P13" s="75"/>
      <c r="Q13" s="30"/>
      <c r="R13" s="41">
        <f t="shared" si="3"/>
        <v>0</v>
      </c>
    </row>
    <row r="14" spans="2:18" s="66" customFormat="1" ht="14.25" customHeight="1">
      <c r="B14" s="67" t="s">
        <v>16</v>
      </c>
      <c r="C14" s="14">
        <f t="shared" si="4"/>
        <v>0</v>
      </c>
      <c r="D14" s="30"/>
      <c r="E14" s="30"/>
      <c r="F14" s="41">
        <f t="shared" si="0"/>
        <v>0</v>
      </c>
      <c r="G14" s="69"/>
      <c r="H14" s="76">
        <f t="shared" si="5"/>
        <v>0</v>
      </c>
      <c r="I14" s="71"/>
      <c r="J14" s="72">
        <f t="shared" si="1"/>
        <v>0</v>
      </c>
      <c r="K14" s="76">
        <f t="shared" si="6"/>
        <v>0</v>
      </c>
      <c r="L14" s="73"/>
      <c r="M14" s="74"/>
      <c r="N14" s="72">
        <f t="shared" si="2"/>
        <v>0</v>
      </c>
      <c r="O14" s="14">
        <f t="shared" si="7"/>
        <v>0</v>
      </c>
      <c r="P14" s="75"/>
      <c r="Q14" s="30"/>
      <c r="R14" s="41">
        <f t="shared" si="3"/>
        <v>0</v>
      </c>
    </row>
    <row r="15" spans="2:18" s="66" customFormat="1" ht="14.25" customHeight="1">
      <c r="B15" s="67" t="s">
        <v>17</v>
      </c>
      <c r="C15" s="14">
        <f t="shared" si="4"/>
        <v>0</v>
      </c>
      <c r="D15" s="30"/>
      <c r="E15" s="30"/>
      <c r="F15" s="41">
        <f t="shared" si="0"/>
        <v>0</v>
      </c>
      <c r="G15" s="69"/>
      <c r="H15" s="76">
        <f t="shared" si="5"/>
        <v>0</v>
      </c>
      <c r="I15" s="71"/>
      <c r="J15" s="72">
        <f t="shared" si="1"/>
        <v>0</v>
      </c>
      <c r="K15" s="76">
        <f t="shared" si="6"/>
        <v>0</v>
      </c>
      <c r="L15" s="73"/>
      <c r="M15" s="74"/>
      <c r="N15" s="72">
        <f t="shared" si="2"/>
        <v>0</v>
      </c>
      <c r="O15" s="14">
        <f t="shared" si="7"/>
        <v>0</v>
      </c>
      <c r="P15" s="75"/>
      <c r="Q15" s="30"/>
      <c r="R15" s="41">
        <f t="shared" si="3"/>
        <v>0</v>
      </c>
    </row>
    <row r="16" spans="2:18" s="66" customFormat="1" ht="14.25" customHeight="1">
      <c r="B16" s="67" t="s">
        <v>18</v>
      </c>
      <c r="C16" s="14">
        <f t="shared" si="4"/>
        <v>0</v>
      </c>
      <c r="D16" s="30"/>
      <c r="E16" s="30"/>
      <c r="F16" s="41">
        <f t="shared" si="0"/>
        <v>0</v>
      </c>
      <c r="G16" s="69"/>
      <c r="H16" s="76">
        <f t="shared" si="5"/>
        <v>0</v>
      </c>
      <c r="I16" s="71"/>
      <c r="J16" s="72">
        <f t="shared" si="1"/>
        <v>0</v>
      </c>
      <c r="K16" s="76">
        <f t="shared" si="6"/>
        <v>0</v>
      </c>
      <c r="L16" s="73"/>
      <c r="M16" s="74"/>
      <c r="N16" s="72">
        <f t="shared" si="2"/>
        <v>0</v>
      </c>
      <c r="O16" s="14">
        <f t="shared" si="7"/>
        <v>0</v>
      </c>
      <c r="P16" s="75"/>
      <c r="Q16" s="30"/>
      <c r="R16" s="41">
        <f t="shared" si="3"/>
        <v>0</v>
      </c>
    </row>
    <row r="17" spans="2:18" s="66" customFormat="1" ht="14.25" customHeight="1">
      <c r="B17" s="67" t="s">
        <v>19</v>
      </c>
      <c r="C17" s="14">
        <f t="shared" si="4"/>
        <v>0</v>
      </c>
      <c r="D17" s="30"/>
      <c r="E17" s="30"/>
      <c r="F17" s="41">
        <f t="shared" si="0"/>
        <v>0</v>
      </c>
      <c r="G17" s="69"/>
      <c r="H17" s="76">
        <f t="shared" si="5"/>
        <v>0</v>
      </c>
      <c r="I17" s="71"/>
      <c r="J17" s="72">
        <f t="shared" si="1"/>
        <v>0</v>
      </c>
      <c r="K17" s="76">
        <f t="shared" si="6"/>
        <v>0</v>
      </c>
      <c r="L17" s="73"/>
      <c r="M17" s="74"/>
      <c r="N17" s="72">
        <f t="shared" si="2"/>
        <v>0</v>
      </c>
      <c r="O17" s="14">
        <f t="shared" si="7"/>
        <v>0</v>
      </c>
      <c r="P17" s="75"/>
      <c r="Q17" s="30"/>
      <c r="R17" s="41">
        <f t="shared" si="3"/>
        <v>0</v>
      </c>
    </row>
    <row r="18" spans="2:18" s="66" customFormat="1" ht="14.25" customHeight="1">
      <c r="B18" s="67" t="s">
        <v>20</v>
      </c>
      <c r="C18" s="14">
        <f t="shared" si="4"/>
        <v>0</v>
      </c>
      <c r="D18" s="30"/>
      <c r="E18" s="30"/>
      <c r="F18" s="41">
        <f t="shared" si="0"/>
        <v>0</v>
      </c>
      <c r="G18" s="69"/>
      <c r="H18" s="76">
        <f t="shared" si="5"/>
        <v>0</v>
      </c>
      <c r="I18" s="71"/>
      <c r="J18" s="72">
        <f t="shared" si="1"/>
        <v>0</v>
      </c>
      <c r="K18" s="76">
        <f t="shared" si="6"/>
        <v>0</v>
      </c>
      <c r="L18" s="73"/>
      <c r="M18" s="74"/>
      <c r="N18" s="72">
        <f t="shared" si="2"/>
        <v>0</v>
      </c>
      <c r="O18" s="14">
        <f t="shared" si="7"/>
        <v>0</v>
      </c>
      <c r="P18" s="75"/>
      <c r="Q18" s="30"/>
      <c r="R18" s="41">
        <f t="shared" si="3"/>
        <v>0</v>
      </c>
    </row>
    <row r="19" spans="2:18" s="66" customFormat="1" ht="14.25" customHeight="1">
      <c r="B19" s="67" t="s">
        <v>21</v>
      </c>
      <c r="C19" s="14">
        <f t="shared" si="4"/>
        <v>0</v>
      </c>
      <c r="D19" s="30"/>
      <c r="E19" s="30"/>
      <c r="F19" s="41">
        <f t="shared" si="0"/>
        <v>0</v>
      </c>
      <c r="G19" s="69"/>
      <c r="H19" s="76">
        <f t="shared" si="5"/>
        <v>0</v>
      </c>
      <c r="I19" s="71"/>
      <c r="J19" s="72">
        <f t="shared" si="1"/>
        <v>0</v>
      </c>
      <c r="K19" s="76">
        <f t="shared" si="6"/>
        <v>0</v>
      </c>
      <c r="L19" s="73"/>
      <c r="M19" s="74"/>
      <c r="N19" s="72">
        <f t="shared" si="2"/>
        <v>0</v>
      </c>
      <c r="O19" s="14">
        <f t="shared" si="7"/>
        <v>0</v>
      </c>
      <c r="P19" s="75"/>
      <c r="Q19" s="30"/>
      <c r="R19" s="41">
        <f t="shared" si="3"/>
        <v>0</v>
      </c>
    </row>
    <row r="20" spans="2:18" s="66" customFormat="1" ht="14.25" customHeight="1">
      <c r="B20" s="67" t="s">
        <v>22</v>
      </c>
      <c r="C20" s="14">
        <f t="shared" si="4"/>
        <v>0</v>
      </c>
      <c r="D20" s="30"/>
      <c r="E20" s="30"/>
      <c r="F20" s="41">
        <f t="shared" si="0"/>
        <v>0</v>
      </c>
      <c r="G20" s="69"/>
      <c r="H20" s="76">
        <f t="shared" si="5"/>
        <v>0</v>
      </c>
      <c r="I20" s="71"/>
      <c r="J20" s="72">
        <f t="shared" si="1"/>
        <v>0</v>
      </c>
      <c r="K20" s="76">
        <f t="shared" si="6"/>
        <v>0</v>
      </c>
      <c r="L20" s="73"/>
      <c r="M20" s="74"/>
      <c r="N20" s="72">
        <f t="shared" si="2"/>
        <v>0</v>
      </c>
      <c r="O20" s="14">
        <f t="shared" si="7"/>
        <v>0</v>
      </c>
      <c r="P20" s="75"/>
      <c r="Q20" s="30"/>
      <c r="R20" s="41">
        <f t="shared" si="3"/>
        <v>0</v>
      </c>
    </row>
    <row r="21" spans="2:18" s="66" customFormat="1" ht="14.25" customHeight="1">
      <c r="B21" s="67" t="s">
        <v>23</v>
      </c>
      <c r="C21" s="14">
        <f t="shared" si="4"/>
        <v>0</v>
      </c>
      <c r="D21" s="30"/>
      <c r="E21" s="30"/>
      <c r="F21" s="41">
        <f t="shared" si="0"/>
        <v>0</v>
      </c>
      <c r="G21" s="69"/>
      <c r="H21" s="76">
        <f t="shared" si="5"/>
        <v>0</v>
      </c>
      <c r="I21" s="71"/>
      <c r="J21" s="72">
        <f t="shared" si="1"/>
        <v>0</v>
      </c>
      <c r="K21" s="76">
        <f t="shared" si="6"/>
        <v>0</v>
      </c>
      <c r="L21" s="73"/>
      <c r="M21" s="74"/>
      <c r="N21" s="72">
        <f t="shared" si="2"/>
        <v>0</v>
      </c>
      <c r="O21" s="14">
        <f t="shared" si="7"/>
        <v>0</v>
      </c>
      <c r="P21" s="75"/>
      <c r="Q21" s="30"/>
      <c r="R21" s="41">
        <f t="shared" si="3"/>
        <v>0</v>
      </c>
    </row>
    <row r="22" spans="2:18" s="66" customFormat="1" ht="14.25" customHeight="1">
      <c r="B22" s="67" t="s">
        <v>24</v>
      </c>
      <c r="C22" s="14">
        <f t="shared" si="4"/>
        <v>0</v>
      </c>
      <c r="D22" s="30"/>
      <c r="E22" s="30"/>
      <c r="F22" s="41">
        <f t="shared" si="0"/>
        <v>0</v>
      </c>
      <c r="G22" s="69"/>
      <c r="H22" s="76">
        <f t="shared" si="5"/>
        <v>0</v>
      </c>
      <c r="I22" s="71"/>
      <c r="J22" s="72">
        <f t="shared" si="1"/>
        <v>0</v>
      </c>
      <c r="K22" s="76">
        <f t="shared" si="6"/>
        <v>0</v>
      </c>
      <c r="L22" s="73"/>
      <c r="M22" s="74"/>
      <c r="N22" s="72">
        <f t="shared" si="2"/>
        <v>0</v>
      </c>
      <c r="O22" s="14">
        <f t="shared" si="7"/>
        <v>0</v>
      </c>
      <c r="P22" s="75"/>
      <c r="Q22" s="30"/>
      <c r="R22" s="41">
        <f t="shared" si="3"/>
        <v>0</v>
      </c>
    </row>
    <row r="23" spans="2:18" s="66" customFormat="1" ht="14.25" customHeight="1">
      <c r="B23" s="67" t="s">
        <v>25</v>
      </c>
      <c r="C23" s="14">
        <f t="shared" si="4"/>
        <v>0</v>
      </c>
      <c r="D23" s="30"/>
      <c r="E23" s="30"/>
      <c r="F23" s="41">
        <f t="shared" si="0"/>
        <v>0</v>
      </c>
      <c r="G23" s="69"/>
      <c r="H23" s="76">
        <f t="shared" si="5"/>
        <v>0</v>
      </c>
      <c r="I23" s="71"/>
      <c r="J23" s="72">
        <f t="shared" si="1"/>
        <v>0</v>
      </c>
      <c r="K23" s="76">
        <f t="shared" si="6"/>
        <v>0</v>
      </c>
      <c r="L23" s="73"/>
      <c r="M23" s="74"/>
      <c r="N23" s="72">
        <f t="shared" si="2"/>
        <v>0</v>
      </c>
      <c r="O23" s="14">
        <f t="shared" si="7"/>
        <v>0</v>
      </c>
      <c r="P23" s="75"/>
      <c r="Q23" s="30"/>
      <c r="R23" s="41">
        <f t="shared" si="3"/>
        <v>0</v>
      </c>
    </row>
    <row r="24" spans="2:18" s="66" customFormat="1" ht="14.25" customHeight="1">
      <c r="B24" s="67" t="s">
        <v>26</v>
      </c>
      <c r="C24" s="14">
        <f t="shared" si="4"/>
        <v>0</v>
      </c>
      <c r="D24" s="30"/>
      <c r="E24" s="30"/>
      <c r="F24" s="41">
        <f t="shared" si="0"/>
        <v>0</v>
      </c>
      <c r="G24" s="69"/>
      <c r="H24" s="76">
        <f t="shared" si="5"/>
        <v>0</v>
      </c>
      <c r="I24" s="71"/>
      <c r="J24" s="72">
        <f t="shared" si="1"/>
        <v>0</v>
      </c>
      <c r="K24" s="76">
        <f t="shared" si="6"/>
        <v>0</v>
      </c>
      <c r="L24" s="73"/>
      <c r="M24" s="74"/>
      <c r="N24" s="72">
        <f t="shared" si="2"/>
        <v>0</v>
      </c>
      <c r="O24" s="14">
        <f t="shared" si="7"/>
        <v>0</v>
      </c>
      <c r="P24" s="75"/>
      <c r="Q24" s="30"/>
      <c r="R24" s="41">
        <f t="shared" si="3"/>
        <v>0</v>
      </c>
    </row>
    <row r="25" spans="2:18" s="66" customFormat="1" ht="14.25" customHeight="1">
      <c r="B25" s="67" t="s">
        <v>27</v>
      </c>
      <c r="C25" s="14">
        <f t="shared" si="4"/>
        <v>0</v>
      </c>
      <c r="D25" s="30"/>
      <c r="E25" s="30"/>
      <c r="F25" s="41">
        <f t="shared" si="0"/>
        <v>0</v>
      </c>
      <c r="G25" s="69"/>
      <c r="H25" s="76">
        <f t="shared" si="5"/>
        <v>0</v>
      </c>
      <c r="I25" s="71"/>
      <c r="J25" s="72">
        <f t="shared" si="1"/>
        <v>0</v>
      </c>
      <c r="K25" s="76">
        <f t="shared" si="6"/>
        <v>0</v>
      </c>
      <c r="L25" s="73"/>
      <c r="M25" s="74"/>
      <c r="N25" s="72">
        <f t="shared" si="2"/>
        <v>0</v>
      </c>
      <c r="O25" s="14">
        <f t="shared" si="7"/>
        <v>0</v>
      </c>
      <c r="P25" s="75"/>
      <c r="Q25" s="30"/>
      <c r="R25" s="41">
        <f t="shared" si="3"/>
        <v>0</v>
      </c>
    </row>
    <row r="26" spans="2:18" s="66" customFormat="1" ht="14.25" customHeight="1">
      <c r="B26" s="67" t="s">
        <v>28</v>
      </c>
      <c r="C26" s="14">
        <f t="shared" si="4"/>
        <v>0</v>
      </c>
      <c r="D26" s="30"/>
      <c r="E26" s="30"/>
      <c r="F26" s="41">
        <f t="shared" si="0"/>
        <v>0</v>
      </c>
      <c r="G26" s="69"/>
      <c r="H26" s="76">
        <v>0</v>
      </c>
      <c r="I26" s="71"/>
      <c r="J26" s="72">
        <f t="shared" si="1"/>
        <v>0</v>
      </c>
      <c r="K26" s="76">
        <f t="shared" si="6"/>
        <v>0</v>
      </c>
      <c r="L26" s="73"/>
      <c r="M26" s="74"/>
      <c r="N26" s="72">
        <f t="shared" si="2"/>
        <v>0</v>
      </c>
      <c r="O26" s="14">
        <f t="shared" si="7"/>
        <v>0</v>
      </c>
      <c r="P26" s="75"/>
      <c r="Q26" s="30"/>
      <c r="R26" s="41">
        <f t="shared" si="3"/>
        <v>0</v>
      </c>
    </row>
    <row r="27" spans="2:18" s="66" customFormat="1" ht="14.25" customHeight="1">
      <c r="B27" s="67" t="s">
        <v>29</v>
      </c>
      <c r="C27" s="14">
        <f t="shared" si="4"/>
        <v>0</v>
      </c>
      <c r="D27" s="30"/>
      <c r="E27" s="30"/>
      <c r="F27" s="41">
        <f t="shared" si="0"/>
        <v>0</v>
      </c>
      <c r="G27" s="69"/>
      <c r="H27" s="76">
        <f t="shared" si="5"/>
        <v>0</v>
      </c>
      <c r="I27" s="71"/>
      <c r="J27" s="72">
        <f t="shared" si="1"/>
        <v>0</v>
      </c>
      <c r="K27" s="76">
        <f t="shared" si="6"/>
        <v>0</v>
      </c>
      <c r="L27" s="73"/>
      <c r="M27" s="74"/>
      <c r="N27" s="72">
        <f t="shared" si="2"/>
        <v>0</v>
      </c>
      <c r="O27" s="14">
        <f t="shared" si="7"/>
        <v>0</v>
      </c>
      <c r="P27" s="75"/>
      <c r="Q27" s="30"/>
      <c r="R27" s="41">
        <f t="shared" si="3"/>
        <v>0</v>
      </c>
    </row>
    <row r="28" spans="2:18" s="66" customFormat="1" ht="14.25" customHeight="1">
      <c r="B28" s="67" t="s">
        <v>30</v>
      </c>
      <c r="C28" s="14">
        <f t="shared" si="4"/>
        <v>0</v>
      </c>
      <c r="D28" s="30"/>
      <c r="E28" s="30"/>
      <c r="F28" s="41">
        <f t="shared" si="0"/>
        <v>0</v>
      </c>
      <c r="G28" s="69"/>
      <c r="H28" s="76">
        <f t="shared" si="5"/>
        <v>0</v>
      </c>
      <c r="I28" s="71"/>
      <c r="J28" s="72">
        <f t="shared" si="1"/>
        <v>0</v>
      </c>
      <c r="K28" s="76">
        <f t="shared" si="6"/>
        <v>0</v>
      </c>
      <c r="L28" s="73"/>
      <c r="M28" s="74"/>
      <c r="N28" s="72">
        <f t="shared" si="2"/>
        <v>0</v>
      </c>
      <c r="O28" s="14">
        <f t="shared" si="7"/>
        <v>0</v>
      </c>
      <c r="P28" s="75"/>
      <c r="Q28" s="30"/>
      <c r="R28" s="41">
        <f t="shared" si="3"/>
        <v>0</v>
      </c>
    </row>
    <row r="29" spans="2:18" s="66" customFormat="1" ht="14.25" customHeight="1">
      <c r="B29" s="67" t="s">
        <v>31</v>
      </c>
      <c r="C29" s="14">
        <f t="shared" si="4"/>
        <v>0</v>
      </c>
      <c r="D29" s="30"/>
      <c r="E29" s="30"/>
      <c r="F29" s="41">
        <f t="shared" si="0"/>
        <v>0</v>
      </c>
      <c r="G29" s="69"/>
      <c r="H29" s="76">
        <f t="shared" si="5"/>
        <v>0</v>
      </c>
      <c r="I29" s="71"/>
      <c r="J29" s="72">
        <f t="shared" si="1"/>
        <v>0</v>
      </c>
      <c r="K29" s="76">
        <f t="shared" si="6"/>
        <v>0</v>
      </c>
      <c r="L29" s="73"/>
      <c r="M29" s="74"/>
      <c r="N29" s="72">
        <f t="shared" si="2"/>
        <v>0</v>
      </c>
      <c r="O29" s="14">
        <f t="shared" si="7"/>
        <v>0</v>
      </c>
      <c r="P29" s="75"/>
      <c r="Q29" s="30"/>
      <c r="R29" s="41">
        <f t="shared" si="3"/>
        <v>0</v>
      </c>
    </row>
    <row r="30" spans="2:18" s="66" customFormat="1" ht="14.25" customHeight="1">
      <c r="B30" s="67" t="s">
        <v>32</v>
      </c>
      <c r="C30" s="14">
        <f t="shared" si="4"/>
        <v>0</v>
      </c>
      <c r="D30" s="30"/>
      <c r="E30" s="30"/>
      <c r="F30" s="41">
        <f t="shared" si="0"/>
        <v>0</v>
      </c>
      <c r="G30" s="69"/>
      <c r="H30" s="76">
        <f t="shared" si="5"/>
        <v>0</v>
      </c>
      <c r="I30" s="71"/>
      <c r="J30" s="72">
        <f t="shared" si="1"/>
        <v>0</v>
      </c>
      <c r="K30" s="76">
        <f t="shared" si="6"/>
        <v>0</v>
      </c>
      <c r="L30" s="73"/>
      <c r="M30" s="74"/>
      <c r="N30" s="72">
        <f t="shared" si="2"/>
        <v>0</v>
      </c>
      <c r="O30" s="14">
        <f t="shared" si="7"/>
        <v>0</v>
      </c>
      <c r="P30" s="75"/>
      <c r="Q30" s="30"/>
      <c r="R30" s="41">
        <f t="shared" si="3"/>
        <v>0</v>
      </c>
    </row>
    <row r="31" spans="2:18" s="66" customFormat="1" ht="14.25" customHeight="1">
      <c r="B31" s="67" t="s">
        <v>33</v>
      </c>
      <c r="C31" s="14">
        <f t="shared" si="4"/>
        <v>0</v>
      </c>
      <c r="D31" s="30"/>
      <c r="E31" s="30"/>
      <c r="F31" s="41">
        <f t="shared" si="0"/>
        <v>0</v>
      </c>
      <c r="G31" s="69"/>
      <c r="H31" s="76">
        <f t="shared" si="5"/>
        <v>0</v>
      </c>
      <c r="I31" s="71"/>
      <c r="J31" s="72">
        <f t="shared" si="1"/>
        <v>0</v>
      </c>
      <c r="K31" s="76">
        <f t="shared" si="6"/>
        <v>0</v>
      </c>
      <c r="L31" s="73"/>
      <c r="M31" s="74"/>
      <c r="N31" s="72">
        <f t="shared" si="2"/>
        <v>0</v>
      </c>
      <c r="O31" s="14">
        <f t="shared" si="7"/>
        <v>0</v>
      </c>
      <c r="P31" s="75"/>
      <c r="Q31" s="30"/>
      <c r="R31" s="41">
        <f t="shared" si="3"/>
        <v>0</v>
      </c>
    </row>
    <row r="32" spans="2:18" s="66" customFormat="1" ht="14.25" customHeight="1">
      <c r="B32" s="67" t="s">
        <v>34</v>
      </c>
      <c r="C32" s="14">
        <f t="shared" si="4"/>
        <v>0</v>
      </c>
      <c r="D32" s="30" t="s">
        <v>70</v>
      </c>
      <c r="E32" s="30" t="s">
        <v>70</v>
      </c>
      <c r="F32" s="41">
        <v>0</v>
      </c>
      <c r="G32" s="69"/>
      <c r="H32" s="76">
        <f t="shared" si="5"/>
        <v>0</v>
      </c>
      <c r="I32" s="71"/>
      <c r="J32" s="72">
        <f t="shared" si="1"/>
        <v>0</v>
      </c>
      <c r="K32" s="76">
        <f t="shared" si="6"/>
        <v>0</v>
      </c>
      <c r="L32" s="73"/>
      <c r="M32" s="74"/>
      <c r="N32" s="72">
        <f t="shared" si="2"/>
        <v>0</v>
      </c>
      <c r="O32" s="14">
        <f t="shared" si="7"/>
        <v>0</v>
      </c>
      <c r="P32" s="75"/>
      <c r="Q32" s="30"/>
      <c r="R32" s="41">
        <f t="shared" si="3"/>
        <v>0</v>
      </c>
    </row>
    <row r="33" spans="2:18" s="66" customFormat="1" ht="14.25" customHeight="1" thickBot="1">
      <c r="B33" s="77" t="s">
        <v>35</v>
      </c>
      <c r="C33" s="14">
        <f t="shared" si="4"/>
        <v>0</v>
      </c>
      <c r="D33" s="30"/>
      <c r="E33" s="30"/>
      <c r="F33" s="41">
        <f t="shared" si="0"/>
        <v>0</v>
      </c>
      <c r="G33" s="69"/>
      <c r="H33" s="76">
        <f t="shared" si="5"/>
        <v>0</v>
      </c>
      <c r="I33" s="71"/>
      <c r="J33" s="72">
        <f t="shared" si="1"/>
        <v>0</v>
      </c>
      <c r="K33" s="76">
        <f t="shared" si="6"/>
        <v>0</v>
      </c>
      <c r="L33" s="73"/>
      <c r="M33" s="74"/>
      <c r="N33" s="72">
        <f t="shared" si="2"/>
        <v>0</v>
      </c>
      <c r="O33" s="14">
        <f t="shared" si="7"/>
        <v>0</v>
      </c>
      <c r="P33" s="75"/>
      <c r="Q33" s="30"/>
      <c r="R33" s="41">
        <f t="shared" si="3"/>
        <v>0</v>
      </c>
    </row>
    <row r="34" spans="2:18" ht="14.25" customHeight="1" thickTop="1">
      <c r="B34" s="78" t="s">
        <v>71</v>
      </c>
      <c r="C34" s="79"/>
      <c r="D34" s="15">
        <f>SUM(D8:D33)</f>
        <v>0</v>
      </c>
      <c r="E34" s="15">
        <f>SUM(E8:E33)</f>
        <v>0</v>
      </c>
      <c r="F34" s="80">
        <f>C8+D34-E34</f>
        <v>0</v>
      </c>
      <c r="G34" s="81"/>
      <c r="H34" s="15">
        <f>SUM(H8:H33)</f>
        <v>0</v>
      </c>
      <c r="I34" s="15">
        <f>SUM(I8:I33)</f>
        <v>0</v>
      </c>
      <c r="J34" s="81"/>
      <c r="K34" s="82"/>
      <c r="L34" s="83">
        <f>SUM(L8:L33)</f>
        <v>0</v>
      </c>
      <c r="M34" s="83">
        <f>SUM(M8:M33)</f>
        <v>0</v>
      </c>
      <c r="N34" s="84"/>
      <c r="O34" s="85"/>
      <c r="P34" s="15">
        <f>SUM(P8:P33)</f>
        <v>0</v>
      </c>
      <c r="Q34" s="15">
        <f>SUM(Q8:Q33)</f>
        <v>0</v>
      </c>
      <c r="R34" s="86"/>
    </row>
    <row r="35" spans="2:18" ht="12.75">
      <c r="B35" s="87" t="s">
        <v>72</v>
      </c>
      <c r="C35" s="88"/>
      <c r="D35" s="88"/>
      <c r="E35" s="88"/>
      <c r="F35" s="88"/>
      <c r="G35" s="88"/>
      <c r="H35" s="88"/>
      <c r="I35" s="88"/>
      <c r="J35" s="89"/>
      <c r="K35" s="90" t="s">
        <v>73</v>
      </c>
      <c r="L35" s="91"/>
      <c r="M35" s="91"/>
      <c r="N35" s="91"/>
      <c r="O35" s="91"/>
      <c r="P35" s="90" t="s">
        <v>74</v>
      </c>
      <c r="Q35" s="91"/>
      <c r="R35" s="92"/>
    </row>
    <row r="36" spans="2:18" ht="12.75">
      <c r="B36" s="93" t="s">
        <v>75</v>
      </c>
      <c r="C36" s="94"/>
      <c r="D36" s="94"/>
      <c r="E36" s="94"/>
      <c r="F36" s="94"/>
      <c r="G36" s="94"/>
      <c r="H36" s="94"/>
      <c r="I36" s="94"/>
      <c r="J36" s="94"/>
      <c r="K36" s="171"/>
      <c r="L36" s="172"/>
      <c r="M36" s="172"/>
      <c r="N36" s="172"/>
      <c r="O36" s="173"/>
      <c r="P36" s="171"/>
      <c r="Q36" s="172"/>
      <c r="R36" s="173"/>
    </row>
    <row r="37" spans="2:18" ht="12.75">
      <c r="B37" s="95" t="s">
        <v>76</v>
      </c>
      <c r="C37" s="96"/>
      <c r="D37" s="96"/>
      <c r="E37" s="96"/>
      <c r="F37" s="96"/>
      <c r="G37" s="96"/>
      <c r="H37" s="96"/>
      <c r="I37" s="96"/>
      <c r="J37" s="96"/>
      <c r="K37" s="174"/>
      <c r="L37" s="175"/>
      <c r="M37" s="175"/>
      <c r="N37" s="175"/>
      <c r="O37" s="176"/>
      <c r="P37" s="97"/>
      <c r="Q37" s="98"/>
      <c r="R37" s="99"/>
    </row>
  </sheetData>
  <mergeCells count="24">
    <mergeCell ref="C6:G6"/>
    <mergeCell ref="H6:J6"/>
    <mergeCell ref="K6:N6"/>
    <mergeCell ref="O6:R6"/>
    <mergeCell ref="Q4:R4"/>
    <mergeCell ref="B5:F5"/>
    <mergeCell ref="G5:J5"/>
    <mergeCell ref="K5:N5"/>
    <mergeCell ref="O5:P5"/>
    <mergeCell ref="Q5:R5"/>
    <mergeCell ref="B4:F4"/>
    <mergeCell ref="G4:J4"/>
    <mergeCell ref="K4:N4"/>
    <mergeCell ref="O4:P4"/>
    <mergeCell ref="K36:O36"/>
    <mergeCell ref="P36:R36"/>
    <mergeCell ref="K37:O37"/>
    <mergeCell ref="B2:F2"/>
    <mergeCell ref="K2:O2"/>
    <mergeCell ref="P2:R2"/>
    <mergeCell ref="B3:F3"/>
    <mergeCell ref="G3:J3"/>
    <mergeCell ref="K3:O3"/>
    <mergeCell ref="P3:R3"/>
  </mergeCells>
  <conditionalFormatting sqref="F8:F33">
    <cfRule type="cellIs" priority="1" dxfId="0" operator="lessThan" stopIfTrue="1">
      <formula>0</formula>
    </cfRule>
  </conditionalFormatting>
  <printOptions/>
  <pageMargins left="0.46" right="0.45" top="0.41" bottom="0.51" header="0.39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Davis</dc:creator>
  <cp:keywords/>
  <dc:description/>
  <cp:lastModifiedBy>michelyn.boyd1</cp:lastModifiedBy>
  <cp:lastPrinted>2008-05-08T18:28:36Z</cp:lastPrinted>
  <dcterms:created xsi:type="dcterms:W3CDTF">1999-05-05T00:40:37Z</dcterms:created>
  <dcterms:modified xsi:type="dcterms:W3CDTF">2008-05-20T17:07:03Z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