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55" windowHeight="6570" tabRatio="599" activeTab="0"/>
  </bookViews>
  <sheets>
    <sheet name="Audit Category " sheetId="1" r:id="rId1"/>
    <sheet name="Audit 2nd Side" sheetId="2" r:id="rId2"/>
  </sheets>
  <definedNames/>
  <calcPr fullCalcOnLoad="1"/>
</workbook>
</file>

<file path=xl/sharedStrings.xml><?xml version="1.0" encoding="utf-8"?>
<sst xmlns="http://schemas.openxmlformats.org/spreadsheetml/2006/main" count="130" uniqueCount="74">
  <si>
    <t xml:space="preserve">AUDIT FOR LEAVE YEAR:            </t>
  </si>
  <si>
    <t xml:space="preserve">FORM CD-527 LF
(1-94)
</t>
  </si>
  <si>
    <t xml:space="preserve">NAME:  </t>
  </si>
  <si>
    <t xml:space="preserve">SSN:  </t>
  </si>
  <si>
    <t>SERVICE COMPUTION DATE:</t>
  </si>
  <si>
    <t>EOD (if in year of audit):</t>
  </si>
  <si>
    <t>SEPARATION DATE:</t>
  </si>
  <si>
    <t>ANNUAL LEAVE RECORD</t>
  </si>
  <si>
    <t>PAY</t>
  </si>
  <si>
    <t>PERIOD</t>
  </si>
  <si>
    <t>BROUGHT FORWARD FROM PRIOR PERIOD</t>
  </si>
  <si>
    <t>ACCRUED OR EARNED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</si>
  <si>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</si>
  <si>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</si>
  <si>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</si>
  <si>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</si>
  <si>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</si>
  <si>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</si>
  <si>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</si>
  <si>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</si>
  <si>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</si>
  <si>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</si>
  <si>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</si>
  <si>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</si>
  <si>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</si>
  <si>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</si>
  <si>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</si>
  <si>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</si>
  <si>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</si>
  <si>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</si>
  <si>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</si>
  <si>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</si>
  <si>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</si>
  <si>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</si>
  <si>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</si>
  <si>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</si>
  <si>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</si>
  <si>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USED THIS PERIOD</t>
  </si>
  <si>
    <t>BALANCE OR TOTAL TO DATE</t>
  </si>
  <si>
    <t>SICK LEAVE RECORD</t>
  </si>
  <si>
    <t>USED THIS PEROID</t>
  </si>
  <si>
    <t>DONATED LEAVE RECEIVED</t>
  </si>
  <si>
    <t>HOME LEAVE RECORD</t>
  </si>
  <si>
    <t>DONATED LEAVE (+)    OR (-)</t>
  </si>
  <si>
    <t>BROUGHT
FORWARD FROM PRIOR PERIOD</t>
  </si>
  <si>
    <t xml:space="preserve">ACCRUED OR    EARNED </t>
  </si>
  <si>
    <t>USED
THIS PERIOD</t>
  </si>
  <si>
    <t>ABSENCE WITHOUT PAY RECORD
(LWOP, AWOL, SUSPENSION, FURLOUGH)</t>
  </si>
  <si>
    <t xml:space="preserve">06 </t>
  </si>
  <si>
    <t>COMPENSATORY LEAVE RECORD</t>
  </si>
  <si>
    <t>MILITARY LEAVE RECORD</t>
  </si>
  <si>
    <t>CREDIT HOURS RECORD</t>
  </si>
  <si>
    <t>OTHER PAID LEAVE RECORD
(SHORE, RESTORED ANNUAL, ETC.)</t>
  </si>
  <si>
    <t>HOURLY
RATE</t>
  </si>
  <si>
    <t>TOTAL  DAYS
FROM  PRIOR
 PERIOD</t>
  </si>
  <si>
    <t>DAYS USED 
FROM
 PRIOR
PERIOD</t>
  </si>
  <si>
    <t xml:space="preserve">TOTAL
DAYS USED
TO DATE </t>
  </si>
  <si>
    <t>06</t>
  </si>
  <si>
    <t>TOTALS YTD</t>
  </si>
  <si>
    <t>REMARKS:</t>
  </si>
  <si>
    <r>
      <t>CERTIFIED CORRECT: (</t>
    </r>
    <r>
      <rPr>
        <i/>
        <sz val="8"/>
        <rFont val="Times New Roman"/>
        <family val="1"/>
      </rPr>
      <t>Signature</t>
    </r>
    <r>
      <rPr>
        <sz val="8"/>
        <rFont val="Times New Roman"/>
        <family val="1"/>
      </rPr>
      <t>)</t>
    </r>
  </si>
  <si>
    <t>DATE:</t>
  </si>
  <si>
    <t xml:space="preserve">HOME LEAVE ACCRUAL DATE: </t>
  </si>
  <si>
    <t>CERTIFIED CORRECT: (Signature)</t>
  </si>
  <si>
    <t>REMARKS:  * For Military Leave remember to reconfigure the leave at the beginning of the</t>
  </si>
  <si>
    <t>Fiscal Year.  Either PP-19 or PP-20</t>
  </si>
  <si>
    <t xml:space="preserve">COMPLETE CONTACT POINT :  
</t>
  </si>
  <si>
    <t>U.S. DEPARTMENT 
OF AGRICULTURE</t>
  </si>
  <si>
    <t>U.S.DEPARTMENT OF AGRICULTURE</t>
  </si>
  <si>
    <t>CURRENT INCREMENT BALANCE</t>
  </si>
  <si>
    <t>INCREMENTS MET</t>
  </si>
  <si>
    <t>CAT:</t>
  </si>
  <si>
    <t xml:space="preserve">AUDIT FOR LEAVE YEAR:    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</si>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</sst>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4.5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8"/>
      </patternFill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horizontal="right"/>
    </xf>
    <xf numFmtId="0" fontId="5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39" fontId="6" fillId="0" borderId="4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/>
    </xf>
    <xf numFmtId="39" fontId="8" fillId="0" borderId="4" xfId="0" applyNumberFormat="1" applyFont="1" applyBorder="1" applyAlignment="1">
      <alignment horizontal="right" vertical="center"/>
    </xf>
    <xf numFmtId="39" fontId="8" fillId="0" borderId="4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center"/>
    </xf>
    <xf numFmtId="39" fontId="8" fillId="0" borderId="3" xfId="0" applyNumberFormat="1" applyFont="1" applyBorder="1" applyAlignment="1">
      <alignment horizontal="right"/>
    </xf>
    <xf numFmtId="39" fontId="8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9" fillId="0" borderId="15" xfId="0" applyNumberFormat="1" applyFont="1" applyBorder="1" applyAlignment="1">
      <alignment vertical="center"/>
    </xf>
    <xf numFmtId="39" fontId="8" fillId="0" borderId="7" xfId="0" applyNumberFormat="1" applyFont="1" applyBorder="1" applyAlignment="1">
      <alignment horizontal="right"/>
    </xf>
    <xf numFmtId="39" fontId="8" fillId="2" borderId="8" xfId="0" applyNumberFormat="1" applyFont="1" applyFill="1" applyBorder="1" applyAlignment="1">
      <alignment horizontal="right"/>
    </xf>
    <xf numFmtId="39" fontId="8" fillId="2" borderId="16" xfId="0" applyNumberFormat="1" applyFont="1" applyFill="1" applyBorder="1" applyAlignment="1">
      <alignment horizontal="right"/>
    </xf>
    <xf numFmtId="39" fontId="6" fillId="0" borderId="3" xfId="0" applyNumberFormat="1" applyFont="1" applyBorder="1" applyAlignment="1">
      <alignment horizontal="center" vertical="center" wrapText="1"/>
    </xf>
    <xf numFmtId="39" fontId="8" fillId="0" borderId="3" xfId="0" applyNumberFormat="1" applyFont="1" applyBorder="1" applyAlignment="1">
      <alignment horizontal="right" vertical="center"/>
    </xf>
    <xf numFmtId="39" fontId="5" fillId="2" borderId="8" xfId="0" applyNumberFormat="1" applyFont="1" applyFill="1" applyBorder="1" applyAlignment="1">
      <alignment/>
    </xf>
    <xf numFmtId="39" fontId="8" fillId="0" borderId="5" xfId="0" applyNumberFormat="1" applyFont="1" applyBorder="1" applyAlignment="1">
      <alignment horizontal="right" vertical="center"/>
    </xf>
    <xf numFmtId="37" fontId="6" fillId="0" borderId="4" xfId="0" applyNumberFormat="1" applyFont="1" applyBorder="1" applyAlignment="1">
      <alignment horizontal="center" vertical="center" wrapText="1"/>
    </xf>
    <xf numFmtId="37" fontId="8" fillId="0" borderId="4" xfId="0" applyNumberFormat="1" applyFont="1" applyBorder="1" applyAlignment="1">
      <alignment horizontal="center"/>
    </xf>
    <xf numFmtId="37" fontId="8" fillId="0" borderId="7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6" fillId="0" borderId="3" xfId="0" applyNumberFormat="1" applyFont="1" applyBorder="1" applyAlignment="1">
      <alignment horizontal="center" vertical="center" wrapText="1"/>
    </xf>
    <xf numFmtId="37" fontId="6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/>
    </xf>
    <xf numFmtId="37" fontId="8" fillId="0" borderId="3" xfId="0" applyNumberFormat="1" applyFont="1" applyBorder="1" applyAlignment="1">
      <alignment horizontal="right"/>
    </xf>
    <xf numFmtId="39" fontId="8" fillId="0" borderId="3" xfId="0" applyNumberFormat="1" applyFont="1" applyBorder="1" applyAlignment="1">
      <alignment/>
    </xf>
    <xf numFmtId="39" fontId="5" fillId="0" borderId="7" xfId="0" applyNumberFormat="1" applyFont="1" applyBorder="1" applyAlignment="1">
      <alignment horizontal="center"/>
    </xf>
    <xf numFmtId="37" fontId="8" fillId="2" borderId="17" xfId="0" applyNumberFormat="1" applyFont="1" applyFill="1" applyBorder="1" applyAlignment="1">
      <alignment horizontal="right"/>
    </xf>
    <xf numFmtId="37" fontId="8" fillId="0" borderId="7" xfId="0" applyNumberFormat="1" applyFont="1" applyBorder="1" applyAlignment="1">
      <alignment horizontal="right"/>
    </xf>
    <xf numFmtId="37" fontId="8" fillId="2" borderId="8" xfId="0" applyNumberFormat="1" applyFont="1" applyFill="1" applyBorder="1" applyAlignment="1">
      <alignment horizontal="right"/>
    </xf>
    <xf numFmtId="39" fontId="8" fillId="2" borderId="18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39" fontId="8" fillId="0" borderId="19" xfId="0" applyNumberFormat="1" applyFont="1" applyBorder="1" applyAlignment="1">
      <alignment horizontal="right" vertical="center"/>
    </xf>
    <xf numFmtId="39" fontId="8" fillId="0" borderId="4" xfId="0" applyNumberFormat="1" applyFont="1" applyBorder="1" applyAlignment="1" applyProtection="1">
      <alignment horizontal="right" vertical="center"/>
      <protection locked="0"/>
    </xf>
    <xf numFmtId="39" fontId="8" fillId="0" borderId="4" xfId="0" applyNumberFormat="1" applyFont="1" applyBorder="1" applyAlignment="1" applyProtection="1">
      <alignment horizontal="right"/>
      <protection locked="0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4" xfId="0" applyNumberFormat="1" applyFont="1" applyBorder="1" applyAlignment="1" applyProtection="1">
      <alignment horizontal="center" vertical="center"/>
      <protection locked="0"/>
    </xf>
    <xf numFmtId="39" fontId="2" fillId="0" borderId="5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39" fontId="2" fillId="0" borderId="5" xfId="0" applyNumberFormat="1" applyFont="1" applyBorder="1" applyAlignment="1" applyProtection="1">
      <alignment/>
      <protection/>
    </xf>
    <xf numFmtId="39" fontId="8" fillId="0" borderId="3" xfId="0" applyNumberFormat="1" applyFont="1" applyBorder="1" applyAlignment="1" applyProtection="1">
      <alignment horizontal="right"/>
      <protection locked="0"/>
    </xf>
    <xf numFmtId="39" fontId="8" fillId="0" borderId="3" xfId="0" applyNumberFormat="1" applyFont="1" applyBorder="1" applyAlignment="1" applyProtection="1">
      <alignment horizontal="right" vertical="center"/>
      <protection locked="0"/>
    </xf>
    <xf numFmtId="39" fontId="8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 horizontal="right"/>
      <protection locked="0"/>
    </xf>
    <xf numFmtId="37" fontId="8" fillId="0" borderId="4" xfId="0" applyNumberFormat="1" applyFont="1" applyBorder="1" applyAlignment="1" applyProtection="1">
      <alignment horizontal="right"/>
      <protection locked="0"/>
    </xf>
    <xf numFmtId="37" fontId="8" fillId="0" borderId="5" xfId="0" applyNumberFormat="1" applyFont="1" applyBorder="1" applyAlignment="1" applyProtection="1">
      <alignment horizontal="right"/>
      <protection locked="0"/>
    </xf>
    <xf numFmtId="39" fontId="8" fillId="0" borderId="5" xfId="0" applyNumberFormat="1" applyFont="1" applyBorder="1" applyAlignment="1" applyProtection="1">
      <alignment horizontal="right"/>
      <protection locked="0"/>
    </xf>
    <xf numFmtId="39" fontId="5" fillId="3" borderId="21" xfId="0" applyNumberFormat="1" applyFont="1" applyFill="1" applyBorder="1" applyAlignment="1">
      <alignment horizontal="center"/>
    </xf>
    <xf numFmtId="39" fontId="5" fillId="3" borderId="22" xfId="0" applyNumberFormat="1" applyFont="1" applyFill="1" applyBorder="1" applyAlignment="1">
      <alignment horizontal="center"/>
    </xf>
    <xf numFmtId="39" fontId="5" fillId="3" borderId="23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2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49" fontId="5" fillId="0" borderId="2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39" fontId="5" fillId="0" borderId="2" xfId="0" applyNumberFormat="1" applyFont="1" applyBorder="1" applyAlignment="1">
      <alignment vertical="top"/>
    </xf>
    <xf numFmtId="39" fontId="5" fillId="0" borderId="25" xfId="0" applyNumberFormat="1" applyFont="1" applyBorder="1" applyAlignment="1">
      <alignment vertical="top"/>
    </xf>
    <xf numFmtId="39" fontId="5" fillId="0" borderId="26" xfId="0" applyNumberFormat="1" applyFont="1" applyBorder="1" applyAlignment="1">
      <alignment vertical="top"/>
    </xf>
    <xf numFmtId="0" fontId="6" fillId="3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39" fontId="5" fillId="0" borderId="1" xfId="0" applyNumberFormat="1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5" fillId="0" borderId="9" xfId="0" applyNumberFormat="1" applyFont="1" applyBorder="1" applyAlignment="1">
      <alignment vertical="center"/>
    </xf>
    <xf numFmtId="39" fontId="5" fillId="0" borderId="10" xfId="0" applyNumberFormat="1" applyFont="1" applyBorder="1" applyAlignment="1">
      <alignment vertical="center"/>
    </xf>
    <xf numFmtId="39" fontId="1" fillId="0" borderId="9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4" fontId="1" fillId="0" borderId="28" xfId="0" applyNumberFormat="1" applyFont="1" applyBorder="1" applyAlignment="1" applyProtection="1">
      <alignment/>
      <protection locked="0"/>
    </xf>
    <xf numFmtId="14" fontId="1" fillId="0" borderId="29" xfId="0" applyNumberFormat="1" applyFont="1" applyBorder="1" applyAlignment="1" applyProtection="1">
      <alignment/>
      <protection locked="0"/>
    </xf>
    <xf numFmtId="14" fontId="1" fillId="0" borderId="30" xfId="0" applyNumberFormat="1" applyFont="1" applyBorder="1" applyAlignment="1" applyProtection="1">
      <alignment/>
      <protection locked="0"/>
    </xf>
    <xf numFmtId="39" fontId="1" fillId="0" borderId="1" xfId="0" applyNumberFormat="1" applyFont="1" applyBorder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28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7" fontId="1" fillId="0" borderId="1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9" fontId="3" fillId="0" borderId="2" xfId="0" applyNumberFormat="1" applyFont="1" applyBorder="1" applyAlignment="1">
      <alignment wrapText="1"/>
    </xf>
    <xf numFmtId="39" fontId="3" fillId="0" borderId="25" xfId="0" applyNumberFormat="1" applyFont="1" applyBorder="1" applyAlignment="1">
      <alignment/>
    </xf>
    <xf numFmtId="37" fontId="4" fillId="0" borderId="5" xfId="0" applyNumberFormat="1" applyFont="1" applyBorder="1" applyAlignment="1" applyProtection="1">
      <alignment vertical="top" wrapText="1"/>
      <protection locked="0"/>
    </xf>
    <xf numFmtId="37" fontId="4" fillId="0" borderId="2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7" fillId="0" borderId="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9" fontId="5" fillId="0" borderId="2" xfId="0" applyNumberFormat="1" applyFont="1" applyBorder="1" applyAlignment="1">
      <alignment/>
    </xf>
    <xf numFmtId="39" fontId="5" fillId="0" borderId="25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25" xfId="0" applyNumberFormat="1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5" fillId="0" borderId="2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26" xfId="0" applyNumberFormat="1" applyFont="1" applyBorder="1" applyAlignment="1">
      <alignment vertical="top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37" fontId="5" fillId="3" borderId="31" xfId="0" applyNumberFormat="1" applyFont="1" applyFill="1" applyBorder="1" applyAlignment="1">
      <alignment horizontal="center"/>
    </xf>
    <xf numFmtId="37" fontId="5" fillId="3" borderId="32" xfId="0" applyNumberFormat="1" applyFont="1" applyFill="1" applyBorder="1" applyAlignment="1">
      <alignment horizontal="center"/>
    </xf>
    <xf numFmtId="37" fontId="5" fillId="3" borderId="3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4" fontId="1" fillId="0" borderId="28" xfId="0" applyNumberFormat="1" applyFont="1" applyBorder="1" applyAlignment="1">
      <alignment/>
    </xf>
    <xf numFmtId="14" fontId="1" fillId="0" borderId="3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1" fillId="0" borderId="29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5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3" fillId="0" borderId="5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workbookViewId="0" topLeftCell="A2">
      <selection activeCell="E31" sqref="E31"/>
    </sheetView>
  </sheetViews>
  <sheetFormatPr defaultColWidth="9.140625" defaultRowHeight="12.75"/>
  <cols>
    <col min="1" max="1" width="6.7109375" style="1" customWidth="1"/>
    <col min="2" max="2" width="7.57421875" style="18" customWidth="1"/>
    <col min="3" max="3" width="4.8515625" style="38" customWidth="1"/>
    <col min="4" max="4" width="6.28125" style="18" customWidth="1"/>
    <col min="5" max="5" width="8.28125" style="18" customWidth="1"/>
    <col min="6" max="6" width="7.8515625" style="18" customWidth="1"/>
    <col min="7" max="7" width="6.57421875" style="18" customWidth="1"/>
    <col min="8" max="8" width="6.421875" style="18" customWidth="1"/>
    <col min="9" max="9" width="6.421875" style="38" customWidth="1"/>
    <col min="10" max="10" width="5.8515625" style="18" customWidth="1"/>
    <col min="11" max="11" width="9.28125" style="18" customWidth="1"/>
    <col min="12" max="12" width="7.7109375" style="18" customWidth="1"/>
    <col min="13" max="13" width="5.28125" style="18" customWidth="1"/>
    <col min="14" max="14" width="6.421875" style="38" customWidth="1"/>
    <col min="15" max="15" width="5.28125" style="38" customWidth="1"/>
    <col min="16" max="16" width="6.28125" style="38" bestFit="1" customWidth="1"/>
    <col min="17" max="17" width="6.57421875" style="38" customWidth="1"/>
    <col min="18" max="18" width="7.00390625" style="1" customWidth="1"/>
    <col min="19" max="19" width="6.140625" style="1" customWidth="1"/>
    <col min="20" max="20" width="7.00390625" style="1" customWidth="1"/>
    <col min="21" max="16384" width="9.140625" style="1" customWidth="1"/>
  </cols>
  <sheetData>
    <row r="1" spans="1:20" ht="24.75" customHeight="1">
      <c r="A1" s="108" t="s">
        <v>1</v>
      </c>
      <c r="B1" s="109"/>
      <c r="C1" s="109"/>
      <c r="D1" s="109"/>
      <c r="E1" s="109"/>
      <c r="F1" s="58" t="s">
        <v>0</v>
      </c>
      <c r="G1" s="59"/>
      <c r="H1" s="59"/>
      <c r="I1" s="59"/>
      <c r="J1" s="126"/>
      <c r="K1" s="127"/>
      <c r="L1" s="61" t="s">
        <v>71</v>
      </c>
      <c r="M1" s="60">
        <v>8</v>
      </c>
      <c r="N1" s="110" t="s">
        <v>66</v>
      </c>
      <c r="O1" s="111"/>
      <c r="P1" s="111"/>
      <c r="Q1" s="111"/>
      <c r="R1" s="112" t="s">
        <v>68</v>
      </c>
      <c r="S1" s="113"/>
      <c r="T1" s="114"/>
    </row>
    <row r="2" spans="1:20" ht="12.75">
      <c r="A2" s="118" t="s">
        <v>2</v>
      </c>
      <c r="B2" s="119"/>
      <c r="C2" s="119"/>
      <c r="D2" s="119"/>
      <c r="E2" s="119"/>
      <c r="F2" s="120" t="s">
        <v>3</v>
      </c>
      <c r="G2" s="121"/>
      <c r="H2" s="121"/>
      <c r="I2" s="121"/>
      <c r="J2" s="118" t="s">
        <v>4</v>
      </c>
      <c r="K2" s="122"/>
      <c r="L2" s="122"/>
      <c r="M2" s="122"/>
      <c r="N2" s="123"/>
      <c r="O2" s="124" t="s">
        <v>5</v>
      </c>
      <c r="P2" s="125"/>
      <c r="Q2" s="125"/>
      <c r="R2" s="115" t="s">
        <v>6</v>
      </c>
      <c r="S2" s="116"/>
      <c r="T2" s="117"/>
    </row>
    <row r="3" spans="1:20" ht="18" customHeight="1" thickBot="1">
      <c r="A3" s="101"/>
      <c r="B3" s="102"/>
      <c r="C3" s="102"/>
      <c r="D3" s="102"/>
      <c r="E3" s="102"/>
      <c r="F3" s="101"/>
      <c r="G3" s="102"/>
      <c r="H3" s="102"/>
      <c r="I3" s="102"/>
      <c r="J3" s="103"/>
      <c r="K3" s="104"/>
      <c r="L3" s="104"/>
      <c r="M3" s="104"/>
      <c r="N3" s="105"/>
      <c r="O3" s="106"/>
      <c r="P3" s="107"/>
      <c r="Q3" s="107"/>
      <c r="R3" s="98"/>
      <c r="S3" s="99"/>
      <c r="T3" s="100"/>
    </row>
    <row r="4" spans="1:20" ht="16.5" customHeight="1">
      <c r="A4" s="4" t="s">
        <v>8</v>
      </c>
      <c r="B4" s="75" t="s">
        <v>7</v>
      </c>
      <c r="C4" s="74"/>
      <c r="D4" s="74"/>
      <c r="E4" s="74"/>
      <c r="F4" s="74"/>
      <c r="G4" s="73" t="s">
        <v>39</v>
      </c>
      <c r="H4" s="74"/>
      <c r="I4" s="74"/>
      <c r="J4" s="74"/>
      <c r="K4" s="74"/>
      <c r="L4" s="76" t="s">
        <v>51</v>
      </c>
      <c r="M4" s="77"/>
      <c r="N4" s="77"/>
      <c r="O4" s="78"/>
      <c r="P4" s="87" t="s">
        <v>47</v>
      </c>
      <c r="Q4" s="88"/>
      <c r="R4" s="88"/>
      <c r="S4" s="88"/>
      <c r="T4" s="89"/>
    </row>
    <row r="5" spans="1:29" ht="29.25" customHeight="1">
      <c r="A5" s="5" t="s">
        <v>9</v>
      </c>
      <c r="B5" s="31" t="s">
        <v>10</v>
      </c>
      <c r="C5" s="35" t="s">
        <v>11</v>
      </c>
      <c r="D5" s="17" t="s">
        <v>37</v>
      </c>
      <c r="E5" s="17" t="s">
        <v>43</v>
      </c>
      <c r="F5" s="17" t="s">
        <v>38</v>
      </c>
      <c r="G5" s="31" t="s">
        <v>10</v>
      </c>
      <c r="H5" s="35" t="s">
        <v>11</v>
      </c>
      <c r="I5" s="17" t="s">
        <v>40</v>
      </c>
      <c r="J5" s="17" t="s">
        <v>41</v>
      </c>
      <c r="K5" s="17" t="s">
        <v>38</v>
      </c>
      <c r="L5" s="40" t="s">
        <v>44</v>
      </c>
      <c r="M5" s="35" t="s">
        <v>45</v>
      </c>
      <c r="N5" s="35" t="s">
        <v>46</v>
      </c>
      <c r="O5" s="41" t="s">
        <v>38</v>
      </c>
      <c r="P5" s="6" t="s">
        <v>10</v>
      </c>
      <c r="Q5" s="7" t="s">
        <v>37</v>
      </c>
      <c r="R5" s="8" t="s">
        <v>38</v>
      </c>
      <c r="S5" s="52" t="s">
        <v>69</v>
      </c>
      <c r="T5" s="7" t="s">
        <v>70</v>
      </c>
      <c r="Y5" s="16"/>
      <c r="Z5" s="16"/>
      <c r="AA5" s="16"/>
      <c r="AB5" s="16"/>
      <c r="AC5" s="16"/>
    </row>
    <row r="6" spans="1:20" ht="12.75">
      <c r="A6" s="9" t="s">
        <v>12</v>
      </c>
      <c r="B6" s="63">
        <v>0</v>
      </c>
      <c r="C6" s="36">
        <f>IF($T6&gt;=80,0,M$1)</f>
        <v>8</v>
      </c>
      <c r="D6" s="55"/>
      <c r="E6" s="55"/>
      <c r="F6" s="20">
        <f>B6+C6-D6+E6</f>
        <v>8</v>
      </c>
      <c r="G6" s="63">
        <v>0</v>
      </c>
      <c r="H6" s="36">
        <f>IF($T6&gt;=80,0,4)</f>
        <v>4</v>
      </c>
      <c r="I6" s="54"/>
      <c r="J6" s="54"/>
      <c r="K6" s="20">
        <f aca="true" t="shared" si="0" ref="K6:K31">G6+H6-I6+J6</f>
        <v>4</v>
      </c>
      <c r="L6" s="64">
        <v>0</v>
      </c>
      <c r="M6" s="56"/>
      <c r="N6" s="57"/>
      <c r="O6" s="25">
        <f>IF((L6+M6-N6)&lt;24,(L6+M6-N6),24)</f>
        <v>0</v>
      </c>
      <c r="P6" s="32">
        <v>0</v>
      </c>
      <c r="Q6" s="54"/>
      <c r="R6" s="34">
        <f>P6+Q6</f>
        <v>0</v>
      </c>
      <c r="S6" s="53">
        <f>IF($Q6&gt;=80,Q6-80,Q6)</f>
        <v>0</v>
      </c>
      <c r="T6" s="19">
        <f>IF($Q6&gt;=80,80,0)</f>
        <v>0</v>
      </c>
    </row>
    <row r="7" spans="1:20" ht="12.75">
      <c r="A7" s="9" t="s">
        <v>13</v>
      </c>
      <c r="B7" s="24">
        <f>F6</f>
        <v>8</v>
      </c>
      <c r="C7" s="36">
        <f>IF($T7&lt;&gt;$T6,0,M$1)</f>
        <v>8</v>
      </c>
      <c r="D7" s="55"/>
      <c r="E7" s="55"/>
      <c r="F7" s="20">
        <f aca="true" t="shared" si="1" ref="F7:F31">B7+C7-D7+E7</f>
        <v>16</v>
      </c>
      <c r="G7" s="21">
        <f aca="true" t="shared" si="2" ref="G7:G29">K6</f>
        <v>4</v>
      </c>
      <c r="H7" s="36">
        <f>IF($T7&lt;&gt;$T6,0,4)</f>
        <v>4</v>
      </c>
      <c r="I7" s="55"/>
      <c r="J7" s="55"/>
      <c r="K7" s="20">
        <f t="shared" si="0"/>
        <v>8</v>
      </c>
      <c r="L7" s="45">
        <f>O6</f>
        <v>0</v>
      </c>
      <c r="M7" s="56"/>
      <c r="N7" s="56"/>
      <c r="O7" s="25">
        <f aca="true" t="shared" si="3" ref="O7:O31">IF((L7+M7-N7)&lt;24,(L7+M7-N7),24)</f>
        <v>0</v>
      </c>
      <c r="P7" s="24">
        <f>R6</f>
        <v>0</v>
      </c>
      <c r="Q7" s="55"/>
      <c r="R7" s="34">
        <f aca="true" t="shared" si="4" ref="R7:R31">P7+Q7</f>
        <v>0</v>
      </c>
      <c r="S7" s="53">
        <f>IF($Q7+$S6&gt;=80,+S6+Q7-80,+S6+Q7)</f>
        <v>0</v>
      </c>
      <c r="T7" s="19">
        <f>IF($Q7+$S6&gt;=80,+T6+80,+T6)</f>
        <v>0</v>
      </c>
    </row>
    <row r="8" spans="1:20" ht="12.75">
      <c r="A8" s="9" t="s">
        <v>14</v>
      </c>
      <c r="B8" s="24">
        <f aca="true" t="shared" si="5" ref="B8:B29">F7</f>
        <v>16</v>
      </c>
      <c r="C8" s="36">
        <f aca="true" t="shared" si="6" ref="C8:C31">IF($T8&lt;&gt;$T7,0,M$1)</f>
        <v>8</v>
      </c>
      <c r="D8" s="55"/>
      <c r="E8" s="55"/>
      <c r="F8" s="20">
        <f t="shared" si="1"/>
        <v>24</v>
      </c>
      <c r="G8" s="21">
        <f t="shared" si="2"/>
        <v>8</v>
      </c>
      <c r="H8" s="36">
        <f aca="true" t="shared" si="7" ref="H8:H31">IF($T8&lt;&gt;$T7,0,4)</f>
        <v>4</v>
      </c>
      <c r="I8" s="55"/>
      <c r="J8" s="55"/>
      <c r="K8" s="20">
        <f t="shared" si="0"/>
        <v>12</v>
      </c>
      <c r="L8" s="45">
        <f aca="true" t="shared" si="8" ref="L8:L30">O7</f>
        <v>0</v>
      </c>
      <c r="M8" s="56"/>
      <c r="N8" s="56"/>
      <c r="O8" s="25">
        <f t="shared" si="3"/>
        <v>0</v>
      </c>
      <c r="P8" s="24">
        <f aca="true" t="shared" si="9" ref="P8:P31">R7</f>
        <v>0</v>
      </c>
      <c r="Q8" s="55"/>
      <c r="R8" s="34">
        <f t="shared" si="4"/>
        <v>0</v>
      </c>
      <c r="S8" s="53">
        <f aca="true" t="shared" si="10" ref="S8:S14">IF($Q8+$S7&gt;=80,+S7+Q8-80,+S7+Q8)</f>
        <v>0</v>
      </c>
      <c r="T8" s="19">
        <f aca="true" t="shared" si="11" ref="T8:T14">IF($Q8+$S7&gt;=80,+T7+80,+T7)</f>
        <v>0</v>
      </c>
    </row>
    <row r="9" spans="1:20" ht="12.75">
      <c r="A9" s="9" t="s">
        <v>15</v>
      </c>
      <c r="B9" s="24">
        <f t="shared" si="5"/>
        <v>24</v>
      </c>
      <c r="C9" s="36">
        <f t="shared" si="6"/>
        <v>8</v>
      </c>
      <c r="D9" s="55"/>
      <c r="E9" s="55"/>
      <c r="F9" s="20">
        <f t="shared" si="1"/>
        <v>32</v>
      </c>
      <c r="G9" s="21">
        <f t="shared" si="2"/>
        <v>12</v>
      </c>
      <c r="H9" s="36">
        <f t="shared" si="7"/>
        <v>4</v>
      </c>
      <c r="I9" s="55"/>
      <c r="J9" s="55"/>
      <c r="K9" s="20">
        <f t="shared" si="0"/>
        <v>16</v>
      </c>
      <c r="L9" s="45">
        <f t="shared" si="8"/>
        <v>0</v>
      </c>
      <c r="M9" s="56"/>
      <c r="N9" s="56"/>
      <c r="O9" s="25">
        <f t="shared" si="3"/>
        <v>0</v>
      </c>
      <c r="P9" s="24">
        <f t="shared" si="9"/>
        <v>0</v>
      </c>
      <c r="Q9" s="55"/>
      <c r="R9" s="34">
        <f t="shared" si="4"/>
        <v>0</v>
      </c>
      <c r="S9" s="53">
        <f t="shared" si="10"/>
        <v>0</v>
      </c>
      <c r="T9" s="19">
        <f t="shared" si="11"/>
        <v>0</v>
      </c>
    </row>
    <row r="10" spans="1:20" ht="12.75">
      <c r="A10" s="9" t="s">
        <v>16</v>
      </c>
      <c r="B10" s="24">
        <f t="shared" si="5"/>
        <v>32</v>
      </c>
      <c r="C10" s="36">
        <f t="shared" si="6"/>
        <v>8</v>
      </c>
      <c r="D10" s="55"/>
      <c r="E10" s="55"/>
      <c r="F10" s="20">
        <f t="shared" si="1"/>
        <v>40</v>
      </c>
      <c r="G10" s="21">
        <f t="shared" si="2"/>
        <v>16</v>
      </c>
      <c r="H10" s="36">
        <f t="shared" si="7"/>
        <v>4</v>
      </c>
      <c r="I10" s="55"/>
      <c r="J10" s="55"/>
      <c r="K10" s="20">
        <f t="shared" si="0"/>
        <v>20</v>
      </c>
      <c r="L10" s="45">
        <f t="shared" si="8"/>
        <v>0</v>
      </c>
      <c r="M10" s="56"/>
      <c r="N10" s="56"/>
      <c r="O10" s="25">
        <f t="shared" si="3"/>
        <v>0</v>
      </c>
      <c r="P10" s="24">
        <f t="shared" si="9"/>
        <v>0</v>
      </c>
      <c r="Q10" s="55"/>
      <c r="R10" s="34">
        <f t="shared" si="4"/>
        <v>0</v>
      </c>
      <c r="S10" s="53">
        <f t="shared" si="10"/>
        <v>0</v>
      </c>
      <c r="T10" s="19">
        <f t="shared" si="11"/>
        <v>0</v>
      </c>
    </row>
    <row r="11" spans="1:20" ht="12.75">
      <c r="A11" s="9" t="s">
        <v>48</v>
      </c>
      <c r="B11" s="24">
        <f t="shared" si="5"/>
        <v>40</v>
      </c>
      <c r="C11" s="36">
        <f t="shared" si="6"/>
        <v>8</v>
      </c>
      <c r="D11" s="55"/>
      <c r="E11" s="55"/>
      <c r="F11" s="20">
        <f t="shared" si="1"/>
        <v>48</v>
      </c>
      <c r="G11" s="21">
        <f t="shared" si="2"/>
        <v>20</v>
      </c>
      <c r="H11" s="36">
        <f t="shared" si="7"/>
        <v>4</v>
      </c>
      <c r="I11" s="55"/>
      <c r="J11" s="55"/>
      <c r="K11" s="20">
        <f t="shared" si="0"/>
        <v>24</v>
      </c>
      <c r="L11" s="45">
        <f t="shared" si="8"/>
        <v>0</v>
      </c>
      <c r="M11" s="56"/>
      <c r="N11" s="56"/>
      <c r="O11" s="25">
        <f t="shared" si="3"/>
        <v>0</v>
      </c>
      <c r="P11" s="24">
        <f t="shared" si="9"/>
        <v>0</v>
      </c>
      <c r="Q11" s="55"/>
      <c r="R11" s="34">
        <f t="shared" si="4"/>
        <v>0</v>
      </c>
      <c r="S11" s="53">
        <f t="shared" si="10"/>
        <v>0</v>
      </c>
      <c r="T11" s="19">
        <f t="shared" si="11"/>
        <v>0</v>
      </c>
    </row>
    <row r="12" spans="1:20" ht="12.75">
      <c r="A12" s="9" t="s">
        <v>17</v>
      </c>
      <c r="B12" s="24">
        <f t="shared" si="5"/>
        <v>48</v>
      </c>
      <c r="C12" s="36">
        <f t="shared" si="6"/>
        <v>8</v>
      </c>
      <c r="D12" s="55"/>
      <c r="E12" s="55"/>
      <c r="F12" s="20">
        <f t="shared" si="1"/>
        <v>56</v>
      </c>
      <c r="G12" s="21">
        <f t="shared" si="2"/>
        <v>24</v>
      </c>
      <c r="H12" s="36">
        <f t="shared" si="7"/>
        <v>4</v>
      </c>
      <c r="I12" s="55"/>
      <c r="J12" s="55"/>
      <c r="K12" s="20">
        <f t="shared" si="0"/>
        <v>28</v>
      </c>
      <c r="L12" s="45">
        <f t="shared" si="8"/>
        <v>0</v>
      </c>
      <c r="M12" s="56"/>
      <c r="N12" s="56"/>
      <c r="O12" s="25">
        <f t="shared" si="3"/>
        <v>0</v>
      </c>
      <c r="P12" s="24">
        <f t="shared" si="9"/>
        <v>0</v>
      </c>
      <c r="Q12" s="55"/>
      <c r="R12" s="34">
        <f t="shared" si="4"/>
        <v>0</v>
      </c>
      <c r="S12" s="53">
        <f t="shared" si="10"/>
        <v>0</v>
      </c>
      <c r="T12" s="19">
        <f t="shared" si="11"/>
        <v>0</v>
      </c>
    </row>
    <row r="13" spans="1:20" ht="12.75">
      <c r="A13" s="9" t="s">
        <v>18</v>
      </c>
      <c r="B13" s="24">
        <f t="shared" si="5"/>
        <v>56</v>
      </c>
      <c r="C13" s="36">
        <f t="shared" si="6"/>
        <v>8</v>
      </c>
      <c r="D13" s="55"/>
      <c r="E13" s="55"/>
      <c r="F13" s="20">
        <f t="shared" si="1"/>
        <v>64</v>
      </c>
      <c r="G13" s="21">
        <f t="shared" si="2"/>
        <v>28</v>
      </c>
      <c r="H13" s="36">
        <f t="shared" si="7"/>
        <v>4</v>
      </c>
      <c r="I13" s="55"/>
      <c r="J13" s="55"/>
      <c r="K13" s="20">
        <f t="shared" si="0"/>
        <v>32</v>
      </c>
      <c r="L13" s="45">
        <f t="shared" si="8"/>
        <v>0</v>
      </c>
      <c r="M13" s="56"/>
      <c r="N13" s="56"/>
      <c r="O13" s="25">
        <f t="shared" si="3"/>
        <v>0</v>
      </c>
      <c r="P13" s="24">
        <f t="shared" si="9"/>
        <v>0</v>
      </c>
      <c r="Q13" s="55"/>
      <c r="R13" s="34">
        <f t="shared" si="4"/>
        <v>0</v>
      </c>
      <c r="S13" s="53">
        <f t="shared" si="10"/>
        <v>0</v>
      </c>
      <c r="T13" s="19">
        <f t="shared" si="11"/>
        <v>0</v>
      </c>
    </row>
    <row r="14" spans="1:20" ht="12.75">
      <c r="A14" s="9" t="s">
        <v>19</v>
      </c>
      <c r="B14" s="24">
        <f t="shared" si="5"/>
        <v>64</v>
      </c>
      <c r="C14" s="36">
        <f t="shared" si="6"/>
        <v>8</v>
      </c>
      <c r="D14" s="55"/>
      <c r="E14" s="55"/>
      <c r="F14" s="20">
        <f t="shared" si="1"/>
        <v>72</v>
      </c>
      <c r="G14" s="21">
        <f t="shared" si="2"/>
        <v>32</v>
      </c>
      <c r="H14" s="36">
        <f t="shared" si="7"/>
        <v>4</v>
      </c>
      <c r="I14" s="55"/>
      <c r="J14" s="55"/>
      <c r="K14" s="20">
        <f t="shared" si="0"/>
        <v>36</v>
      </c>
      <c r="L14" s="45">
        <f t="shared" si="8"/>
        <v>0</v>
      </c>
      <c r="M14" s="56"/>
      <c r="N14" s="56"/>
      <c r="O14" s="25">
        <f t="shared" si="3"/>
        <v>0</v>
      </c>
      <c r="P14" s="24">
        <f t="shared" si="9"/>
        <v>0</v>
      </c>
      <c r="Q14" s="55"/>
      <c r="R14" s="34">
        <f t="shared" si="4"/>
        <v>0</v>
      </c>
      <c r="S14" s="53">
        <f t="shared" si="10"/>
        <v>0</v>
      </c>
      <c r="T14" s="19">
        <f t="shared" si="11"/>
        <v>0</v>
      </c>
    </row>
    <row r="15" spans="1:20" ht="12.75">
      <c r="A15" s="9" t="s">
        <v>20</v>
      </c>
      <c r="B15" s="24">
        <f t="shared" si="5"/>
        <v>72</v>
      </c>
      <c r="C15" s="36">
        <f t="shared" si="6"/>
        <v>8</v>
      </c>
      <c r="D15" s="55"/>
      <c r="E15" s="55"/>
      <c r="F15" s="20">
        <f t="shared" si="1"/>
        <v>80</v>
      </c>
      <c r="G15" s="21">
        <f t="shared" si="2"/>
        <v>36</v>
      </c>
      <c r="H15" s="36">
        <f t="shared" si="7"/>
        <v>4</v>
      </c>
      <c r="I15" s="55"/>
      <c r="J15" s="55"/>
      <c r="K15" s="20">
        <f t="shared" si="0"/>
        <v>40</v>
      </c>
      <c r="L15" s="45">
        <f t="shared" si="8"/>
        <v>0</v>
      </c>
      <c r="M15" s="56"/>
      <c r="N15" s="56"/>
      <c r="O15" s="25">
        <f t="shared" si="3"/>
        <v>0</v>
      </c>
      <c r="P15" s="24">
        <f t="shared" si="9"/>
        <v>0</v>
      </c>
      <c r="Q15" s="55"/>
      <c r="R15" s="34">
        <f t="shared" si="4"/>
        <v>0</v>
      </c>
      <c r="S15" s="53">
        <f aca="true" t="shared" si="12" ref="S15:S31">IF($Q15+$S14&gt;=80,+S14+Q15-80,+S14+Q15)</f>
        <v>0</v>
      </c>
      <c r="T15" s="19">
        <f aca="true" t="shared" si="13" ref="T15:T31">IF($Q15+$S14&gt;=80,+T14+80,+T14)</f>
        <v>0</v>
      </c>
    </row>
    <row r="16" spans="1:20" ht="12.75">
      <c r="A16" s="9" t="s">
        <v>21</v>
      </c>
      <c r="B16" s="24">
        <f t="shared" si="5"/>
        <v>80</v>
      </c>
      <c r="C16" s="36">
        <f t="shared" si="6"/>
        <v>8</v>
      </c>
      <c r="D16" s="55"/>
      <c r="E16" s="55"/>
      <c r="F16" s="20">
        <f t="shared" si="1"/>
        <v>88</v>
      </c>
      <c r="G16" s="21">
        <f t="shared" si="2"/>
        <v>40</v>
      </c>
      <c r="H16" s="36">
        <f t="shared" si="7"/>
        <v>4</v>
      </c>
      <c r="I16" s="55"/>
      <c r="J16" s="55"/>
      <c r="K16" s="20">
        <f t="shared" si="0"/>
        <v>44</v>
      </c>
      <c r="L16" s="45">
        <f t="shared" si="8"/>
        <v>0</v>
      </c>
      <c r="M16" s="56"/>
      <c r="N16" s="56"/>
      <c r="O16" s="25">
        <f t="shared" si="3"/>
        <v>0</v>
      </c>
      <c r="P16" s="24">
        <f t="shared" si="9"/>
        <v>0</v>
      </c>
      <c r="Q16" s="55"/>
      <c r="R16" s="34">
        <f t="shared" si="4"/>
        <v>0</v>
      </c>
      <c r="S16" s="53">
        <f t="shared" si="12"/>
        <v>0</v>
      </c>
      <c r="T16" s="19">
        <f t="shared" si="13"/>
        <v>0</v>
      </c>
    </row>
    <row r="17" spans="1:20" ht="12.75">
      <c r="A17" s="9" t="s">
        <v>22</v>
      </c>
      <c r="B17" s="24">
        <f t="shared" si="5"/>
        <v>88</v>
      </c>
      <c r="C17" s="36">
        <f t="shared" si="6"/>
        <v>8</v>
      </c>
      <c r="D17" s="55"/>
      <c r="E17" s="55"/>
      <c r="F17" s="20">
        <f t="shared" si="1"/>
        <v>96</v>
      </c>
      <c r="G17" s="21">
        <f t="shared" si="2"/>
        <v>44</v>
      </c>
      <c r="H17" s="36">
        <f t="shared" si="7"/>
        <v>4</v>
      </c>
      <c r="I17" s="55"/>
      <c r="J17" s="55"/>
      <c r="K17" s="20">
        <f t="shared" si="0"/>
        <v>48</v>
      </c>
      <c r="L17" s="45">
        <f t="shared" si="8"/>
        <v>0</v>
      </c>
      <c r="M17" s="56"/>
      <c r="N17" s="56"/>
      <c r="O17" s="25">
        <f t="shared" si="3"/>
        <v>0</v>
      </c>
      <c r="P17" s="24">
        <f t="shared" si="9"/>
        <v>0</v>
      </c>
      <c r="Q17" s="55"/>
      <c r="R17" s="34">
        <f t="shared" si="4"/>
        <v>0</v>
      </c>
      <c r="S17" s="53">
        <f t="shared" si="12"/>
        <v>0</v>
      </c>
      <c r="T17" s="19">
        <f t="shared" si="13"/>
        <v>0</v>
      </c>
    </row>
    <row r="18" spans="1:20" ht="12.75">
      <c r="A18" s="9" t="s">
        <v>23</v>
      </c>
      <c r="B18" s="24">
        <f t="shared" si="5"/>
        <v>96</v>
      </c>
      <c r="C18" s="36">
        <f t="shared" si="6"/>
        <v>8</v>
      </c>
      <c r="D18" s="55"/>
      <c r="E18" s="55"/>
      <c r="F18" s="20">
        <f t="shared" si="1"/>
        <v>104</v>
      </c>
      <c r="G18" s="21">
        <f t="shared" si="2"/>
        <v>48</v>
      </c>
      <c r="H18" s="36">
        <f t="shared" si="7"/>
        <v>4</v>
      </c>
      <c r="I18" s="55"/>
      <c r="J18" s="55"/>
      <c r="K18" s="20">
        <f t="shared" si="0"/>
        <v>52</v>
      </c>
      <c r="L18" s="45">
        <f t="shared" si="8"/>
        <v>0</v>
      </c>
      <c r="M18" s="56"/>
      <c r="N18" s="56"/>
      <c r="O18" s="25">
        <f t="shared" si="3"/>
        <v>0</v>
      </c>
      <c r="P18" s="24">
        <f t="shared" si="9"/>
        <v>0</v>
      </c>
      <c r="Q18" s="55"/>
      <c r="R18" s="34">
        <f t="shared" si="4"/>
        <v>0</v>
      </c>
      <c r="S18" s="53">
        <f t="shared" si="12"/>
        <v>0</v>
      </c>
      <c r="T18" s="19">
        <f t="shared" si="13"/>
        <v>0</v>
      </c>
    </row>
    <row r="19" spans="1:20" ht="12.75">
      <c r="A19" s="9" t="s">
        <v>24</v>
      </c>
      <c r="B19" s="24">
        <f t="shared" si="5"/>
        <v>104</v>
      </c>
      <c r="C19" s="36">
        <f t="shared" si="6"/>
        <v>8</v>
      </c>
      <c r="D19" s="55"/>
      <c r="E19" s="55"/>
      <c r="F19" s="20">
        <f t="shared" si="1"/>
        <v>112</v>
      </c>
      <c r="G19" s="21">
        <f t="shared" si="2"/>
        <v>52</v>
      </c>
      <c r="H19" s="36">
        <f t="shared" si="7"/>
        <v>4</v>
      </c>
      <c r="I19" s="55"/>
      <c r="J19" s="55"/>
      <c r="K19" s="20">
        <f t="shared" si="0"/>
        <v>56</v>
      </c>
      <c r="L19" s="45">
        <f t="shared" si="8"/>
        <v>0</v>
      </c>
      <c r="M19" s="56"/>
      <c r="N19" s="56"/>
      <c r="O19" s="25">
        <f t="shared" si="3"/>
        <v>0</v>
      </c>
      <c r="P19" s="24">
        <f t="shared" si="9"/>
        <v>0</v>
      </c>
      <c r="Q19" s="55"/>
      <c r="R19" s="34">
        <f t="shared" si="4"/>
        <v>0</v>
      </c>
      <c r="S19" s="53">
        <f t="shared" si="12"/>
        <v>0</v>
      </c>
      <c r="T19" s="19">
        <f t="shared" si="13"/>
        <v>0</v>
      </c>
    </row>
    <row r="20" spans="1:20" ht="12.75">
      <c r="A20" s="9" t="s">
        <v>25</v>
      </c>
      <c r="B20" s="24">
        <f t="shared" si="5"/>
        <v>112</v>
      </c>
      <c r="C20" s="36">
        <f t="shared" si="6"/>
        <v>8</v>
      </c>
      <c r="D20" s="55"/>
      <c r="E20" s="55"/>
      <c r="F20" s="20">
        <f t="shared" si="1"/>
        <v>120</v>
      </c>
      <c r="G20" s="21">
        <f t="shared" si="2"/>
        <v>56</v>
      </c>
      <c r="H20" s="36">
        <f t="shared" si="7"/>
        <v>4</v>
      </c>
      <c r="I20" s="55"/>
      <c r="J20" s="55"/>
      <c r="K20" s="20">
        <f t="shared" si="0"/>
        <v>60</v>
      </c>
      <c r="L20" s="45">
        <f t="shared" si="8"/>
        <v>0</v>
      </c>
      <c r="M20" s="56"/>
      <c r="N20" s="56"/>
      <c r="O20" s="25">
        <f t="shared" si="3"/>
        <v>0</v>
      </c>
      <c r="P20" s="24">
        <f t="shared" si="9"/>
        <v>0</v>
      </c>
      <c r="Q20" s="55"/>
      <c r="R20" s="34">
        <f t="shared" si="4"/>
        <v>0</v>
      </c>
      <c r="S20" s="53">
        <f t="shared" si="12"/>
        <v>0</v>
      </c>
      <c r="T20" s="19">
        <f t="shared" si="13"/>
        <v>0</v>
      </c>
    </row>
    <row r="21" spans="1:20" ht="12.75">
      <c r="A21" s="9" t="s">
        <v>26</v>
      </c>
      <c r="B21" s="24">
        <f t="shared" si="5"/>
        <v>120</v>
      </c>
      <c r="C21" s="36">
        <f t="shared" si="6"/>
        <v>8</v>
      </c>
      <c r="D21" s="55"/>
      <c r="E21" s="55"/>
      <c r="F21" s="20">
        <f t="shared" si="1"/>
        <v>128</v>
      </c>
      <c r="G21" s="21">
        <f t="shared" si="2"/>
        <v>60</v>
      </c>
      <c r="H21" s="36">
        <f t="shared" si="7"/>
        <v>4</v>
      </c>
      <c r="I21" s="55"/>
      <c r="J21" s="55"/>
      <c r="K21" s="20">
        <f t="shared" si="0"/>
        <v>64</v>
      </c>
      <c r="L21" s="45">
        <f t="shared" si="8"/>
        <v>0</v>
      </c>
      <c r="M21" s="56"/>
      <c r="N21" s="56"/>
      <c r="O21" s="25">
        <f t="shared" si="3"/>
        <v>0</v>
      </c>
      <c r="P21" s="24">
        <f t="shared" si="9"/>
        <v>0</v>
      </c>
      <c r="Q21" s="55"/>
      <c r="R21" s="34">
        <f t="shared" si="4"/>
        <v>0</v>
      </c>
      <c r="S21" s="53">
        <f t="shared" si="12"/>
        <v>0</v>
      </c>
      <c r="T21" s="19">
        <f t="shared" si="13"/>
        <v>0</v>
      </c>
    </row>
    <row r="22" spans="1:20" ht="12.75">
      <c r="A22" s="9" t="s">
        <v>27</v>
      </c>
      <c r="B22" s="24">
        <f t="shared" si="5"/>
        <v>128</v>
      </c>
      <c r="C22" s="36">
        <f t="shared" si="6"/>
        <v>8</v>
      </c>
      <c r="D22" s="55"/>
      <c r="E22" s="55"/>
      <c r="F22" s="20">
        <f t="shared" si="1"/>
        <v>136</v>
      </c>
      <c r="G22" s="21">
        <f t="shared" si="2"/>
        <v>64</v>
      </c>
      <c r="H22" s="36">
        <f t="shared" si="7"/>
        <v>4</v>
      </c>
      <c r="I22" s="55"/>
      <c r="J22" s="55"/>
      <c r="K22" s="20">
        <f t="shared" si="0"/>
        <v>68</v>
      </c>
      <c r="L22" s="45">
        <f t="shared" si="8"/>
        <v>0</v>
      </c>
      <c r="M22" s="56"/>
      <c r="N22" s="56"/>
      <c r="O22" s="25">
        <f t="shared" si="3"/>
        <v>0</v>
      </c>
      <c r="P22" s="24">
        <f t="shared" si="9"/>
        <v>0</v>
      </c>
      <c r="Q22" s="55"/>
      <c r="R22" s="34">
        <f t="shared" si="4"/>
        <v>0</v>
      </c>
      <c r="S22" s="53">
        <f t="shared" si="12"/>
        <v>0</v>
      </c>
      <c r="T22" s="19">
        <f t="shared" si="13"/>
        <v>0</v>
      </c>
    </row>
    <row r="23" spans="1:20" ht="12.75">
      <c r="A23" s="9" t="s">
        <v>28</v>
      </c>
      <c r="B23" s="24">
        <f t="shared" si="5"/>
        <v>136</v>
      </c>
      <c r="C23" s="36">
        <f t="shared" si="6"/>
        <v>8</v>
      </c>
      <c r="D23" s="55"/>
      <c r="E23" s="55"/>
      <c r="F23" s="20">
        <f t="shared" si="1"/>
        <v>144</v>
      </c>
      <c r="G23" s="21">
        <f t="shared" si="2"/>
        <v>68</v>
      </c>
      <c r="H23" s="36">
        <f t="shared" si="7"/>
        <v>4</v>
      </c>
      <c r="I23" s="55"/>
      <c r="J23" s="55"/>
      <c r="K23" s="20">
        <f t="shared" si="0"/>
        <v>72</v>
      </c>
      <c r="L23" s="45">
        <f t="shared" si="8"/>
        <v>0</v>
      </c>
      <c r="M23" s="56"/>
      <c r="N23" s="56"/>
      <c r="O23" s="25">
        <f t="shared" si="3"/>
        <v>0</v>
      </c>
      <c r="P23" s="24">
        <f t="shared" si="9"/>
        <v>0</v>
      </c>
      <c r="Q23" s="55"/>
      <c r="R23" s="34">
        <f t="shared" si="4"/>
        <v>0</v>
      </c>
      <c r="S23" s="53">
        <f t="shared" si="12"/>
        <v>0</v>
      </c>
      <c r="T23" s="19">
        <f t="shared" si="13"/>
        <v>0</v>
      </c>
    </row>
    <row r="24" spans="1:20" ht="12.75">
      <c r="A24" s="9" t="s">
        <v>29</v>
      </c>
      <c r="B24" s="24">
        <f t="shared" si="5"/>
        <v>144</v>
      </c>
      <c r="C24" s="36">
        <f t="shared" si="6"/>
        <v>8</v>
      </c>
      <c r="D24" s="55"/>
      <c r="E24" s="55"/>
      <c r="F24" s="20">
        <f t="shared" si="1"/>
        <v>152</v>
      </c>
      <c r="G24" s="21">
        <f t="shared" si="2"/>
        <v>72</v>
      </c>
      <c r="H24" s="36">
        <f t="shared" si="7"/>
        <v>4</v>
      </c>
      <c r="I24" s="55"/>
      <c r="J24" s="55"/>
      <c r="K24" s="20">
        <f t="shared" si="0"/>
        <v>76</v>
      </c>
      <c r="L24" s="45">
        <f t="shared" si="8"/>
        <v>0</v>
      </c>
      <c r="M24" s="56"/>
      <c r="N24" s="56"/>
      <c r="O24" s="25">
        <f t="shared" si="3"/>
        <v>0</v>
      </c>
      <c r="P24" s="24">
        <f t="shared" si="9"/>
        <v>0</v>
      </c>
      <c r="Q24" s="55"/>
      <c r="R24" s="34">
        <f t="shared" si="4"/>
        <v>0</v>
      </c>
      <c r="S24" s="53">
        <f t="shared" si="12"/>
        <v>0</v>
      </c>
      <c r="T24" s="19">
        <f t="shared" si="13"/>
        <v>0</v>
      </c>
    </row>
    <row r="25" spans="1:20" ht="12.75">
      <c r="A25" s="9" t="s">
        <v>30</v>
      </c>
      <c r="B25" s="24">
        <f t="shared" si="5"/>
        <v>152</v>
      </c>
      <c r="C25" s="36">
        <f t="shared" si="6"/>
        <v>8</v>
      </c>
      <c r="D25" s="55"/>
      <c r="E25" s="55"/>
      <c r="F25" s="20">
        <f t="shared" si="1"/>
        <v>160</v>
      </c>
      <c r="G25" s="21">
        <f t="shared" si="2"/>
        <v>76</v>
      </c>
      <c r="H25" s="36">
        <f t="shared" si="7"/>
        <v>4</v>
      </c>
      <c r="I25" s="55"/>
      <c r="J25" s="55"/>
      <c r="K25" s="20">
        <f t="shared" si="0"/>
        <v>80</v>
      </c>
      <c r="L25" s="45">
        <f t="shared" si="8"/>
        <v>0</v>
      </c>
      <c r="M25" s="56"/>
      <c r="N25" s="56"/>
      <c r="O25" s="25">
        <f t="shared" si="3"/>
        <v>0</v>
      </c>
      <c r="P25" s="24">
        <f t="shared" si="9"/>
        <v>0</v>
      </c>
      <c r="Q25" s="55"/>
      <c r="R25" s="34">
        <f t="shared" si="4"/>
        <v>0</v>
      </c>
      <c r="S25" s="53">
        <f t="shared" si="12"/>
        <v>0</v>
      </c>
      <c r="T25" s="19">
        <f t="shared" si="13"/>
        <v>0</v>
      </c>
    </row>
    <row r="26" spans="1:20" ht="12.75">
      <c r="A26" s="9" t="s">
        <v>31</v>
      </c>
      <c r="B26" s="24">
        <f t="shared" si="5"/>
        <v>160</v>
      </c>
      <c r="C26" s="36">
        <f t="shared" si="6"/>
        <v>8</v>
      </c>
      <c r="D26" s="55"/>
      <c r="E26" s="55"/>
      <c r="F26" s="20">
        <f t="shared" si="1"/>
        <v>168</v>
      </c>
      <c r="G26" s="21">
        <f t="shared" si="2"/>
        <v>80</v>
      </c>
      <c r="H26" s="36">
        <f t="shared" si="7"/>
        <v>4</v>
      </c>
      <c r="I26" s="55"/>
      <c r="J26" s="55"/>
      <c r="K26" s="20">
        <f t="shared" si="0"/>
        <v>84</v>
      </c>
      <c r="L26" s="45">
        <f t="shared" si="8"/>
        <v>0</v>
      </c>
      <c r="M26" s="56"/>
      <c r="N26" s="56"/>
      <c r="O26" s="25">
        <f t="shared" si="3"/>
        <v>0</v>
      </c>
      <c r="P26" s="24">
        <f t="shared" si="9"/>
        <v>0</v>
      </c>
      <c r="Q26" s="55"/>
      <c r="R26" s="34">
        <f t="shared" si="4"/>
        <v>0</v>
      </c>
      <c r="S26" s="53">
        <f t="shared" si="12"/>
        <v>0</v>
      </c>
      <c r="T26" s="19">
        <f t="shared" si="13"/>
        <v>0</v>
      </c>
    </row>
    <row r="27" spans="1:20" ht="12.75">
      <c r="A27" s="9" t="s">
        <v>32</v>
      </c>
      <c r="B27" s="24">
        <f t="shared" si="5"/>
        <v>168</v>
      </c>
      <c r="C27" s="36">
        <f t="shared" si="6"/>
        <v>8</v>
      </c>
      <c r="D27" s="55"/>
      <c r="E27" s="55"/>
      <c r="F27" s="20">
        <f t="shared" si="1"/>
        <v>176</v>
      </c>
      <c r="G27" s="21">
        <f t="shared" si="2"/>
        <v>84</v>
      </c>
      <c r="H27" s="36">
        <f t="shared" si="7"/>
        <v>4</v>
      </c>
      <c r="I27" s="55"/>
      <c r="J27" s="55"/>
      <c r="K27" s="20">
        <f t="shared" si="0"/>
        <v>88</v>
      </c>
      <c r="L27" s="45">
        <f t="shared" si="8"/>
        <v>0</v>
      </c>
      <c r="M27" s="56"/>
      <c r="N27" s="56"/>
      <c r="O27" s="25">
        <f t="shared" si="3"/>
        <v>0</v>
      </c>
      <c r="P27" s="24">
        <f t="shared" si="9"/>
        <v>0</v>
      </c>
      <c r="Q27" s="55"/>
      <c r="R27" s="34">
        <f t="shared" si="4"/>
        <v>0</v>
      </c>
      <c r="S27" s="53">
        <f t="shared" si="12"/>
        <v>0</v>
      </c>
      <c r="T27" s="19">
        <f t="shared" si="13"/>
        <v>0</v>
      </c>
    </row>
    <row r="28" spans="1:20" ht="12.75">
      <c r="A28" s="9" t="s">
        <v>33</v>
      </c>
      <c r="B28" s="24">
        <f t="shared" si="5"/>
        <v>176</v>
      </c>
      <c r="C28" s="36">
        <f t="shared" si="6"/>
        <v>8</v>
      </c>
      <c r="D28" s="55"/>
      <c r="E28" s="55"/>
      <c r="F28" s="20">
        <f t="shared" si="1"/>
        <v>184</v>
      </c>
      <c r="G28" s="21">
        <f t="shared" si="2"/>
        <v>88</v>
      </c>
      <c r="H28" s="36">
        <f t="shared" si="7"/>
        <v>4</v>
      </c>
      <c r="I28" s="55"/>
      <c r="J28" s="55"/>
      <c r="K28" s="20">
        <f t="shared" si="0"/>
        <v>92</v>
      </c>
      <c r="L28" s="45">
        <f t="shared" si="8"/>
        <v>0</v>
      </c>
      <c r="M28" s="56"/>
      <c r="N28" s="56"/>
      <c r="O28" s="25">
        <f t="shared" si="3"/>
        <v>0</v>
      </c>
      <c r="P28" s="24">
        <f t="shared" si="9"/>
        <v>0</v>
      </c>
      <c r="Q28" s="55"/>
      <c r="R28" s="34">
        <f t="shared" si="4"/>
        <v>0</v>
      </c>
      <c r="S28" s="53">
        <f t="shared" si="12"/>
        <v>0</v>
      </c>
      <c r="T28" s="19">
        <f t="shared" si="13"/>
        <v>0</v>
      </c>
    </row>
    <row r="29" spans="1:20" ht="12.75">
      <c r="A29" s="9" t="s">
        <v>34</v>
      </c>
      <c r="B29" s="24">
        <f t="shared" si="5"/>
        <v>184</v>
      </c>
      <c r="C29" s="36">
        <f t="shared" si="6"/>
        <v>8</v>
      </c>
      <c r="D29" s="55"/>
      <c r="E29" s="55"/>
      <c r="F29" s="20">
        <f t="shared" si="1"/>
        <v>192</v>
      </c>
      <c r="G29" s="21">
        <f t="shared" si="2"/>
        <v>92</v>
      </c>
      <c r="H29" s="36">
        <f t="shared" si="7"/>
        <v>4</v>
      </c>
      <c r="I29" s="55"/>
      <c r="J29" s="55"/>
      <c r="K29" s="20">
        <f t="shared" si="0"/>
        <v>96</v>
      </c>
      <c r="L29" s="45">
        <f t="shared" si="8"/>
        <v>0</v>
      </c>
      <c r="M29" s="56"/>
      <c r="N29" s="56"/>
      <c r="O29" s="25">
        <f t="shared" si="3"/>
        <v>0</v>
      </c>
      <c r="P29" s="24">
        <f t="shared" si="9"/>
        <v>0</v>
      </c>
      <c r="Q29" s="55"/>
      <c r="R29" s="34">
        <f t="shared" si="4"/>
        <v>0</v>
      </c>
      <c r="S29" s="53">
        <f t="shared" si="12"/>
        <v>0</v>
      </c>
      <c r="T29" s="19">
        <f t="shared" si="13"/>
        <v>0</v>
      </c>
    </row>
    <row r="30" spans="1:20" ht="12.75">
      <c r="A30" s="9" t="s">
        <v>35</v>
      </c>
      <c r="B30" s="24">
        <f>F29</f>
        <v>192</v>
      </c>
      <c r="C30" s="36">
        <f>(IF($T30&lt;&gt;$T29,0,IF($M$1=6,10,M$1)))</f>
        <v>8</v>
      </c>
      <c r="D30" s="55"/>
      <c r="E30" s="55"/>
      <c r="F30" s="20">
        <f>B30+C30-D30+E30</f>
        <v>200</v>
      </c>
      <c r="G30" s="21">
        <f>K29</f>
        <v>96</v>
      </c>
      <c r="H30" s="36">
        <f t="shared" si="7"/>
        <v>4</v>
      </c>
      <c r="I30" s="55"/>
      <c r="J30" s="55"/>
      <c r="K30" s="20">
        <f>G30+H30-I30+J30</f>
        <v>100</v>
      </c>
      <c r="L30" s="45">
        <f t="shared" si="8"/>
        <v>0</v>
      </c>
      <c r="M30" s="56"/>
      <c r="N30" s="56"/>
      <c r="O30" s="25">
        <f t="shared" si="3"/>
        <v>0</v>
      </c>
      <c r="P30" s="24">
        <f t="shared" si="9"/>
        <v>0</v>
      </c>
      <c r="Q30" s="55"/>
      <c r="R30" s="34">
        <f t="shared" si="4"/>
        <v>0</v>
      </c>
      <c r="S30" s="53">
        <f t="shared" si="12"/>
        <v>0</v>
      </c>
      <c r="T30" s="19">
        <f t="shared" si="13"/>
        <v>0</v>
      </c>
    </row>
    <row r="31" spans="1:20" ht="13.5" thickBot="1">
      <c r="A31" s="9" t="s">
        <v>36</v>
      </c>
      <c r="B31" s="24">
        <f>F30</f>
        <v>200</v>
      </c>
      <c r="C31" s="36">
        <f t="shared" si="6"/>
        <v>8</v>
      </c>
      <c r="D31" s="55">
        <v>0</v>
      </c>
      <c r="E31" s="55"/>
      <c r="F31" s="20">
        <f t="shared" si="1"/>
        <v>208</v>
      </c>
      <c r="G31" s="21">
        <f>K30</f>
        <v>100</v>
      </c>
      <c r="H31" s="36">
        <f t="shared" si="7"/>
        <v>4</v>
      </c>
      <c r="I31" s="55"/>
      <c r="J31" s="55"/>
      <c r="K31" s="20">
        <f t="shared" si="0"/>
        <v>104</v>
      </c>
      <c r="L31" s="45">
        <f>O29</f>
        <v>0</v>
      </c>
      <c r="M31" s="56"/>
      <c r="N31" s="56"/>
      <c r="O31" s="25">
        <f t="shared" si="3"/>
        <v>0</v>
      </c>
      <c r="P31" s="24">
        <f t="shared" si="9"/>
        <v>0</v>
      </c>
      <c r="Q31" s="55"/>
      <c r="R31" s="34">
        <f t="shared" si="4"/>
        <v>0</v>
      </c>
      <c r="S31" s="53">
        <f t="shared" si="12"/>
        <v>0</v>
      </c>
      <c r="T31" s="19">
        <f t="shared" si="13"/>
        <v>0</v>
      </c>
    </row>
    <row r="32" spans="1:20" ht="13.5" thickTop="1">
      <c r="A32" s="82"/>
      <c r="B32" s="83"/>
      <c r="C32" s="37">
        <f>SUM(C6:C31)</f>
        <v>208</v>
      </c>
      <c r="D32" s="28">
        <f>SUM(D6:D31)</f>
        <v>0</v>
      </c>
      <c r="E32" s="28">
        <f>SUM(E6:E31)</f>
        <v>0</v>
      </c>
      <c r="F32" s="33"/>
      <c r="G32" s="33"/>
      <c r="H32" s="37">
        <f>SUM(H6:H31)</f>
        <v>104</v>
      </c>
      <c r="I32" s="28">
        <f>SUM(I6:I31)</f>
        <v>0</v>
      </c>
      <c r="J32" s="28">
        <f>SUM(J6:J31)</f>
        <v>0</v>
      </c>
      <c r="K32" s="33"/>
      <c r="L32" s="33"/>
      <c r="M32" s="46">
        <f>SUM(M6:M31)</f>
        <v>0</v>
      </c>
      <c r="N32" s="46">
        <f>SUM(N6:N31)</f>
        <v>0</v>
      </c>
      <c r="O32" s="33"/>
      <c r="P32" s="11"/>
      <c r="Q32" s="10">
        <f>SUM(Q6:Q31)</f>
        <v>0</v>
      </c>
      <c r="R32" s="11"/>
      <c r="S32" s="51"/>
      <c r="T32" s="11"/>
    </row>
    <row r="33" spans="1:20" ht="12.75">
      <c r="A33" s="84" t="s">
        <v>59</v>
      </c>
      <c r="B33" s="85"/>
      <c r="C33" s="85"/>
      <c r="D33" s="85"/>
      <c r="E33" s="85"/>
      <c r="F33" s="85"/>
      <c r="G33" s="85"/>
      <c r="H33" s="85"/>
      <c r="I33" s="86"/>
      <c r="J33" s="84" t="s">
        <v>63</v>
      </c>
      <c r="K33" s="85"/>
      <c r="L33" s="85"/>
      <c r="M33" s="85"/>
      <c r="N33" s="85"/>
      <c r="O33" s="85"/>
      <c r="P33" s="85"/>
      <c r="Q33" s="79" t="s">
        <v>61</v>
      </c>
      <c r="R33" s="80"/>
      <c r="S33" s="80"/>
      <c r="T33" s="81"/>
    </row>
    <row r="34" spans="1:20" ht="12.75">
      <c r="A34" s="90"/>
      <c r="B34" s="91"/>
      <c r="C34" s="91"/>
      <c r="D34" s="91"/>
      <c r="E34" s="91"/>
      <c r="F34" s="91"/>
      <c r="G34" s="91"/>
      <c r="H34" s="91"/>
      <c r="I34" s="91"/>
      <c r="J34" s="92"/>
      <c r="K34" s="93"/>
      <c r="L34" s="93"/>
      <c r="M34" s="93"/>
      <c r="N34" s="93"/>
      <c r="O34" s="93"/>
      <c r="P34" s="93"/>
      <c r="Q34" s="39"/>
      <c r="R34" s="3"/>
      <c r="S34" s="3"/>
      <c r="T34" s="14"/>
    </row>
    <row r="35" spans="1:20" ht="12.75">
      <c r="A35" s="94" t="s">
        <v>62</v>
      </c>
      <c r="B35" s="95"/>
      <c r="C35" s="95"/>
      <c r="D35" s="95"/>
      <c r="E35" s="95"/>
      <c r="F35" s="95"/>
      <c r="G35" s="95"/>
      <c r="H35" s="95"/>
      <c r="I35" s="95"/>
      <c r="J35" s="96"/>
      <c r="K35" s="97"/>
      <c r="L35" s="97"/>
      <c r="M35" s="97"/>
      <c r="N35" s="97"/>
      <c r="O35" s="97"/>
      <c r="P35" s="97"/>
      <c r="Q35" s="43"/>
      <c r="R35" s="13"/>
      <c r="S35" s="13"/>
      <c r="T35" s="15"/>
    </row>
  </sheetData>
  <sheetProtection sheet="1" objects="1" scenarios="1"/>
  <mergeCells count="26">
    <mergeCell ref="A1:E1"/>
    <mergeCell ref="N1:Q1"/>
    <mergeCell ref="R1:T1"/>
    <mergeCell ref="R2:T2"/>
    <mergeCell ref="A2:E2"/>
    <mergeCell ref="F2:I2"/>
    <mergeCell ref="J2:N2"/>
    <mergeCell ref="O2:Q2"/>
    <mergeCell ref="J1:K1"/>
    <mergeCell ref="R3:T3"/>
    <mergeCell ref="A3:E3"/>
    <mergeCell ref="F3:I3"/>
    <mergeCell ref="J3:N3"/>
    <mergeCell ref="O3:Q3"/>
    <mergeCell ref="A34:I34"/>
    <mergeCell ref="J34:P34"/>
    <mergeCell ref="A35:I35"/>
    <mergeCell ref="J35:P35"/>
    <mergeCell ref="G4:K4"/>
    <mergeCell ref="B4:F4"/>
    <mergeCell ref="L4:O4"/>
    <mergeCell ref="Q33:T33"/>
    <mergeCell ref="A32:B32"/>
    <mergeCell ref="A33:I33"/>
    <mergeCell ref="J33:P33"/>
    <mergeCell ref="P4:T4"/>
  </mergeCells>
  <conditionalFormatting sqref="O6:O31">
    <cfRule type="cellIs" priority="1" dxfId="0" operator="lessThan" stopIfTrue="1">
      <formula>0</formula>
    </cfRule>
  </conditionalFormatting>
  <printOptions/>
  <pageMargins left="0.46" right="0.45" top="0.41" bottom="0.51" header="0.39" footer="0.5"/>
  <pageSetup fitToHeight="1" fitToWidth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31" sqref="E31"/>
    </sheetView>
  </sheetViews>
  <sheetFormatPr defaultColWidth="9.140625" defaultRowHeight="12.75"/>
  <cols>
    <col min="1" max="1" width="6.7109375" style="1" customWidth="1"/>
    <col min="2" max="2" width="7.421875" style="1" customWidth="1"/>
    <col min="3" max="3" width="6.140625" style="1" customWidth="1"/>
    <col min="4" max="4" width="6.57421875" style="1" customWidth="1"/>
    <col min="5" max="5" width="6.7109375" style="1" customWidth="1"/>
    <col min="6" max="6" width="6.28125" style="1" customWidth="1"/>
    <col min="7" max="7" width="7.8515625" style="1" customWidth="1"/>
    <col min="8" max="8" width="6.7109375" style="1" customWidth="1"/>
    <col min="9" max="9" width="7.421875" style="1" customWidth="1"/>
    <col min="10" max="10" width="7.57421875" style="1" customWidth="1"/>
    <col min="11" max="11" width="6.140625" style="1" customWidth="1"/>
    <col min="12" max="12" width="5.8515625" style="1" customWidth="1"/>
    <col min="13" max="13" width="6.421875" style="1" customWidth="1"/>
    <col min="14" max="14" width="8.28125" style="1" customWidth="1"/>
    <col min="15" max="15" width="6.57421875" style="1" customWidth="1"/>
    <col min="16" max="16" width="7.00390625" style="1" customWidth="1"/>
    <col min="17" max="17" width="9.28125" style="1" customWidth="1"/>
    <col min="18" max="16384" width="9.140625" style="1" customWidth="1"/>
  </cols>
  <sheetData>
    <row r="1" spans="1:17" ht="24.75" customHeight="1">
      <c r="A1" s="159" t="s">
        <v>1</v>
      </c>
      <c r="B1" s="160"/>
      <c r="C1" s="160"/>
      <c r="D1" s="160"/>
      <c r="E1" s="160"/>
      <c r="F1" s="66" t="s">
        <v>72</v>
      </c>
      <c r="G1" s="59"/>
      <c r="H1" s="59"/>
      <c r="I1" s="59"/>
      <c r="J1" s="68"/>
      <c r="K1" s="59"/>
      <c r="L1" s="67"/>
      <c r="M1" s="161" t="s">
        <v>66</v>
      </c>
      <c r="N1" s="162"/>
      <c r="O1" s="162"/>
      <c r="P1" s="163" t="s">
        <v>67</v>
      </c>
      <c r="Q1" s="114"/>
    </row>
    <row r="2" spans="1:17" ht="12" customHeight="1">
      <c r="A2" s="149" t="s">
        <v>2</v>
      </c>
      <c r="B2" s="150"/>
      <c r="C2" s="150"/>
      <c r="D2" s="150"/>
      <c r="E2" s="150"/>
      <c r="F2" s="151" t="s">
        <v>3</v>
      </c>
      <c r="G2" s="152"/>
      <c r="H2" s="152"/>
      <c r="I2" s="152"/>
      <c r="J2" s="149" t="s">
        <v>4</v>
      </c>
      <c r="K2" s="150"/>
      <c r="L2" s="150"/>
      <c r="M2" s="153"/>
      <c r="N2" s="115" t="s">
        <v>5</v>
      </c>
      <c r="O2" s="116"/>
      <c r="P2" s="115" t="s">
        <v>6</v>
      </c>
      <c r="Q2" s="117"/>
    </row>
    <row r="3" spans="1:17" ht="17.25" customHeight="1" thickBot="1">
      <c r="A3" s="130"/>
      <c r="B3" s="131"/>
      <c r="C3" s="131"/>
      <c r="D3" s="131"/>
      <c r="E3" s="131"/>
      <c r="F3" s="154"/>
      <c r="G3" s="155"/>
      <c r="H3" s="155"/>
      <c r="I3" s="155"/>
      <c r="J3" s="147"/>
      <c r="K3" s="156"/>
      <c r="L3" s="156"/>
      <c r="M3" s="148"/>
      <c r="N3" s="157"/>
      <c r="O3" s="158"/>
      <c r="P3" s="147"/>
      <c r="Q3" s="148"/>
    </row>
    <row r="4" spans="1:17" ht="16.5" customHeight="1">
      <c r="A4" s="4" t="s">
        <v>8</v>
      </c>
      <c r="B4" s="139" t="s">
        <v>49</v>
      </c>
      <c r="C4" s="140"/>
      <c r="D4" s="140"/>
      <c r="E4" s="140"/>
      <c r="F4" s="140"/>
      <c r="G4" s="76" t="s">
        <v>50</v>
      </c>
      <c r="H4" s="77"/>
      <c r="I4" s="77"/>
      <c r="J4" s="141" t="s">
        <v>42</v>
      </c>
      <c r="K4" s="142"/>
      <c r="L4" s="142"/>
      <c r="M4" s="143"/>
      <c r="N4" s="144" t="s">
        <v>52</v>
      </c>
      <c r="O4" s="145"/>
      <c r="P4" s="145"/>
      <c r="Q4" s="146"/>
    </row>
    <row r="5" spans="1:17" ht="29.25" customHeight="1">
      <c r="A5" s="5" t="s">
        <v>9</v>
      </c>
      <c r="B5" s="6" t="s">
        <v>10</v>
      </c>
      <c r="C5" s="7" t="s">
        <v>11</v>
      </c>
      <c r="D5" s="7" t="s">
        <v>37</v>
      </c>
      <c r="E5" s="7" t="s">
        <v>38</v>
      </c>
      <c r="F5" s="7" t="s">
        <v>53</v>
      </c>
      <c r="G5" s="6" t="s">
        <v>54</v>
      </c>
      <c r="H5" s="22" t="s">
        <v>55</v>
      </c>
      <c r="I5" s="7" t="s">
        <v>56</v>
      </c>
      <c r="J5" s="6" t="s">
        <v>10</v>
      </c>
      <c r="K5" s="7" t="s">
        <v>11</v>
      </c>
      <c r="L5" s="7" t="s">
        <v>37</v>
      </c>
      <c r="M5" s="8" t="s">
        <v>38</v>
      </c>
      <c r="N5" s="6" t="s">
        <v>10</v>
      </c>
      <c r="O5" s="7" t="s">
        <v>11</v>
      </c>
      <c r="P5" s="7" t="s">
        <v>37</v>
      </c>
      <c r="Q5" s="7" t="s">
        <v>38</v>
      </c>
    </row>
    <row r="6" spans="1:17" s="26" customFormat="1" ht="14.25" customHeight="1">
      <c r="A6" s="23" t="s">
        <v>12</v>
      </c>
      <c r="B6" s="62">
        <v>0</v>
      </c>
      <c r="C6" s="55"/>
      <c r="D6" s="55"/>
      <c r="E6" s="20">
        <f aca="true" t="shared" si="0" ref="E6:E31">B6+C6-D6</f>
        <v>0</v>
      </c>
      <c r="F6" s="20"/>
      <c r="G6" s="65">
        <v>0</v>
      </c>
      <c r="H6" s="69"/>
      <c r="I6" s="42">
        <f aca="true" t="shared" si="1" ref="I6:I31">G6-H6</f>
        <v>0</v>
      </c>
      <c r="J6" s="65">
        <v>0</v>
      </c>
      <c r="K6" s="70"/>
      <c r="L6" s="71"/>
      <c r="M6" s="42">
        <f aca="true" t="shared" si="2" ref="M6:M31">J6+K6-L6</f>
        <v>0</v>
      </c>
      <c r="N6" s="62">
        <v>0</v>
      </c>
      <c r="O6" s="72"/>
      <c r="P6" s="55"/>
      <c r="Q6" s="20">
        <f aca="true" t="shared" si="3" ref="Q6:Q31">N6+O6-P6</f>
        <v>0</v>
      </c>
    </row>
    <row r="7" spans="1:17" s="26" customFormat="1" ht="14.25" customHeight="1">
      <c r="A7" s="23" t="s">
        <v>13</v>
      </c>
      <c r="B7" s="24">
        <f aca="true" t="shared" si="4" ref="B7:B31">E6</f>
        <v>0</v>
      </c>
      <c r="C7" s="55"/>
      <c r="D7" s="55"/>
      <c r="E7" s="20">
        <f t="shared" si="0"/>
        <v>0</v>
      </c>
      <c r="F7" s="20"/>
      <c r="G7" s="44">
        <f aca="true" t="shared" si="5" ref="G7:G31">I6</f>
        <v>0</v>
      </c>
      <c r="H7" s="69"/>
      <c r="I7" s="42">
        <f t="shared" si="1"/>
        <v>0</v>
      </c>
      <c r="J7" s="44">
        <f aca="true" t="shared" si="6" ref="J7:J31">M6</f>
        <v>0</v>
      </c>
      <c r="K7" s="70"/>
      <c r="L7" s="71"/>
      <c r="M7" s="42">
        <f t="shared" si="2"/>
        <v>0</v>
      </c>
      <c r="N7" s="24">
        <f aca="true" t="shared" si="7" ref="N7:N31">Q6</f>
        <v>0</v>
      </c>
      <c r="O7" s="72"/>
      <c r="P7" s="55"/>
      <c r="Q7" s="20">
        <f t="shared" si="3"/>
        <v>0</v>
      </c>
    </row>
    <row r="8" spans="1:17" s="26" customFormat="1" ht="14.25" customHeight="1">
      <c r="A8" s="23" t="s">
        <v>14</v>
      </c>
      <c r="B8" s="24">
        <f t="shared" si="4"/>
        <v>0</v>
      </c>
      <c r="C8" s="55"/>
      <c r="D8" s="55"/>
      <c r="E8" s="20">
        <f t="shared" si="0"/>
        <v>0</v>
      </c>
      <c r="F8" s="20"/>
      <c r="G8" s="44">
        <f t="shared" si="5"/>
        <v>0</v>
      </c>
      <c r="H8" s="69"/>
      <c r="I8" s="42">
        <f t="shared" si="1"/>
        <v>0</v>
      </c>
      <c r="J8" s="44">
        <f t="shared" si="6"/>
        <v>0</v>
      </c>
      <c r="K8" s="70"/>
      <c r="L8" s="71"/>
      <c r="M8" s="42">
        <f t="shared" si="2"/>
        <v>0</v>
      </c>
      <c r="N8" s="24">
        <f t="shared" si="7"/>
        <v>0</v>
      </c>
      <c r="O8" s="72"/>
      <c r="P8" s="55"/>
      <c r="Q8" s="20">
        <f t="shared" si="3"/>
        <v>0</v>
      </c>
    </row>
    <row r="9" spans="1:17" s="26" customFormat="1" ht="14.25" customHeight="1">
      <c r="A9" s="23" t="s">
        <v>15</v>
      </c>
      <c r="B9" s="24">
        <f t="shared" si="4"/>
        <v>0</v>
      </c>
      <c r="C9" s="55"/>
      <c r="D9" s="55"/>
      <c r="E9" s="20">
        <f t="shared" si="0"/>
        <v>0</v>
      </c>
      <c r="F9" s="20"/>
      <c r="G9" s="44">
        <f t="shared" si="5"/>
        <v>0</v>
      </c>
      <c r="H9" s="69"/>
      <c r="I9" s="42">
        <f t="shared" si="1"/>
        <v>0</v>
      </c>
      <c r="J9" s="44">
        <f t="shared" si="6"/>
        <v>0</v>
      </c>
      <c r="K9" s="70"/>
      <c r="L9" s="71"/>
      <c r="M9" s="42">
        <f t="shared" si="2"/>
        <v>0</v>
      </c>
      <c r="N9" s="24">
        <f t="shared" si="7"/>
        <v>0</v>
      </c>
      <c r="O9" s="72"/>
      <c r="P9" s="55"/>
      <c r="Q9" s="20">
        <f t="shared" si="3"/>
        <v>0</v>
      </c>
    </row>
    <row r="10" spans="1:17" s="26" customFormat="1" ht="14.25" customHeight="1">
      <c r="A10" s="23" t="s">
        <v>16</v>
      </c>
      <c r="B10" s="24">
        <f t="shared" si="4"/>
        <v>0</v>
      </c>
      <c r="C10" s="55"/>
      <c r="D10" s="55"/>
      <c r="E10" s="20">
        <f t="shared" si="0"/>
        <v>0</v>
      </c>
      <c r="F10" s="20"/>
      <c r="G10" s="44">
        <f t="shared" si="5"/>
        <v>0</v>
      </c>
      <c r="H10" s="69"/>
      <c r="I10" s="42">
        <f t="shared" si="1"/>
        <v>0</v>
      </c>
      <c r="J10" s="44">
        <f t="shared" si="6"/>
        <v>0</v>
      </c>
      <c r="K10" s="70"/>
      <c r="L10" s="71"/>
      <c r="M10" s="42">
        <f t="shared" si="2"/>
        <v>0</v>
      </c>
      <c r="N10" s="24">
        <f t="shared" si="7"/>
        <v>0</v>
      </c>
      <c r="O10" s="72"/>
      <c r="P10" s="55"/>
      <c r="Q10" s="20">
        <f t="shared" si="3"/>
        <v>0</v>
      </c>
    </row>
    <row r="11" spans="1:17" s="26" customFormat="1" ht="14.25" customHeight="1">
      <c r="A11" s="23" t="s">
        <v>57</v>
      </c>
      <c r="B11" s="24">
        <f t="shared" si="4"/>
        <v>0</v>
      </c>
      <c r="C11" s="55"/>
      <c r="D11" s="55"/>
      <c r="E11" s="20">
        <f t="shared" si="0"/>
        <v>0</v>
      </c>
      <c r="F11" s="20"/>
      <c r="G11" s="44">
        <f t="shared" si="5"/>
        <v>0</v>
      </c>
      <c r="H11" s="69"/>
      <c r="I11" s="42">
        <f t="shared" si="1"/>
        <v>0</v>
      </c>
      <c r="J11" s="44">
        <f t="shared" si="6"/>
        <v>0</v>
      </c>
      <c r="K11" s="70"/>
      <c r="L11" s="71"/>
      <c r="M11" s="42">
        <f t="shared" si="2"/>
        <v>0</v>
      </c>
      <c r="N11" s="24">
        <f t="shared" si="7"/>
        <v>0</v>
      </c>
      <c r="O11" s="72"/>
      <c r="P11" s="55"/>
      <c r="Q11" s="20">
        <f t="shared" si="3"/>
        <v>0</v>
      </c>
    </row>
    <row r="12" spans="1:17" s="26" customFormat="1" ht="14.25" customHeight="1">
      <c r="A12" s="23" t="s">
        <v>17</v>
      </c>
      <c r="B12" s="24">
        <f t="shared" si="4"/>
        <v>0</v>
      </c>
      <c r="C12" s="55"/>
      <c r="D12" s="55"/>
      <c r="E12" s="20">
        <f t="shared" si="0"/>
        <v>0</v>
      </c>
      <c r="F12" s="20"/>
      <c r="G12" s="44">
        <f t="shared" si="5"/>
        <v>0</v>
      </c>
      <c r="H12" s="69"/>
      <c r="I12" s="42">
        <f t="shared" si="1"/>
        <v>0</v>
      </c>
      <c r="J12" s="44">
        <f t="shared" si="6"/>
        <v>0</v>
      </c>
      <c r="K12" s="70"/>
      <c r="L12" s="71"/>
      <c r="M12" s="42">
        <f t="shared" si="2"/>
        <v>0</v>
      </c>
      <c r="N12" s="24">
        <f t="shared" si="7"/>
        <v>0</v>
      </c>
      <c r="O12" s="72"/>
      <c r="P12" s="55"/>
      <c r="Q12" s="20">
        <f t="shared" si="3"/>
        <v>0</v>
      </c>
    </row>
    <row r="13" spans="1:17" s="26" customFormat="1" ht="14.25" customHeight="1">
      <c r="A13" s="23" t="s">
        <v>18</v>
      </c>
      <c r="B13" s="24">
        <f t="shared" si="4"/>
        <v>0</v>
      </c>
      <c r="C13" s="55"/>
      <c r="D13" s="55"/>
      <c r="E13" s="20">
        <f t="shared" si="0"/>
        <v>0</v>
      </c>
      <c r="F13" s="20"/>
      <c r="G13" s="44">
        <f t="shared" si="5"/>
        <v>0</v>
      </c>
      <c r="H13" s="69"/>
      <c r="I13" s="42">
        <f t="shared" si="1"/>
        <v>0</v>
      </c>
      <c r="J13" s="44">
        <f t="shared" si="6"/>
        <v>0</v>
      </c>
      <c r="K13" s="70"/>
      <c r="L13" s="71"/>
      <c r="M13" s="42">
        <f t="shared" si="2"/>
        <v>0</v>
      </c>
      <c r="N13" s="24">
        <f t="shared" si="7"/>
        <v>0</v>
      </c>
      <c r="O13" s="72"/>
      <c r="P13" s="55"/>
      <c r="Q13" s="20">
        <f t="shared" si="3"/>
        <v>0</v>
      </c>
    </row>
    <row r="14" spans="1:17" s="26" customFormat="1" ht="14.25" customHeight="1">
      <c r="A14" s="23" t="s">
        <v>19</v>
      </c>
      <c r="B14" s="24">
        <f t="shared" si="4"/>
        <v>0</v>
      </c>
      <c r="C14" s="55"/>
      <c r="D14" s="55"/>
      <c r="E14" s="20">
        <f t="shared" si="0"/>
        <v>0</v>
      </c>
      <c r="F14" s="20"/>
      <c r="G14" s="44">
        <f t="shared" si="5"/>
        <v>0</v>
      </c>
      <c r="H14" s="69"/>
      <c r="I14" s="42">
        <f t="shared" si="1"/>
        <v>0</v>
      </c>
      <c r="J14" s="44">
        <f t="shared" si="6"/>
        <v>0</v>
      </c>
      <c r="K14" s="70"/>
      <c r="L14" s="71"/>
      <c r="M14" s="42">
        <f t="shared" si="2"/>
        <v>0</v>
      </c>
      <c r="N14" s="24">
        <f t="shared" si="7"/>
        <v>0</v>
      </c>
      <c r="O14" s="72"/>
      <c r="P14" s="55"/>
      <c r="Q14" s="20">
        <f t="shared" si="3"/>
        <v>0</v>
      </c>
    </row>
    <row r="15" spans="1:17" s="26" customFormat="1" ht="14.25" customHeight="1">
      <c r="A15" s="23" t="s">
        <v>20</v>
      </c>
      <c r="B15" s="24">
        <f t="shared" si="4"/>
        <v>0</v>
      </c>
      <c r="C15" s="55"/>
      <c r="D15" s="55"/>
      <c r="E15" s="20">
        <f t="shared" si="0"/>
        <v>0</v>
      </c>
      <c r="F15" s="20"/>
      <c r="G15" s="44">
        <f t="shared" si="5"/>
        <v>0</v>
      </c>
      <c r="H15" s="69"/>
      <c r="I15" s="42">
        <f t="shared" si="1"/>
        <v>0</v>
      </c>
      <c r="J15" s="44">
        <f t="shared" si="6"/>
        <v>0</v>
      </c>
      <c r="K15" s="70"/>
      <c r="L15" s="71"/>
      <c r="M15" s="42">
        <f t="shared" si="2"/>
        <v>0</v>
      </c>
      <c r="N15" s="24">
        <f t="shared" si="7"/>
        <v>0</v>
      </c>
      <c r="O15" s="72"/>
      <c r="P15" s="55"/>
      <c r="Q15" s="20">
        <f t="shared" si="3"/>
        <v>0</v>
      </c>
    </row>
    <row r="16" spans="1:17" s="26" customFormat="1" ht="14.25" customHeight="1">
      <c r="A16" s="23" t="s">
        <v>21</v>
      </c>
      <c r="B16" s="24">
        <f t="shared" si="4"/>
        <v>0</v>
      </c>
      <c r="C16" s="55"/>
      <c r="D16" s="55"/>
      <c r="E16" s="20">
        <f t="shared" si="0"/>
        <v>0</v>
      </c>
      <c r="F16" s="20"/>
      <c r="G16" s="44">
        <f t="shared" si="5"/>
        <v>0</v>
      </c>
      <c r="H16" s="69"/>
      <c r="I16" s="42">
        <f t="shared" si="1"/>
        <v>0</v>
      </c>
      <c r="J16" s="44">
        <f t="shared" si="6"/>
        <v>0</v>
      </c>
      <c r="K16" s="70"/>
      <c r="L16" s="71"/>
      <c r="M16" s="42">
        <f t="shared" si="2"/>
        <v>0</v>
      </c>
      <c r="N16" s="24">
        <f t="shared" si="7"/>
        <v>0</v>
      </c>
      <c r="O16" s="72"/>
      <c r="P16" s="55"/>
      <c r="Q16" s="20">
        <f t="shared" si="3"/>
        <v>0</v>
      </c>
    </row>
    <row r="17" spans="1:17" s="26" customFormat="1" ht="14.25" customHeight="1">
      <c r="A17" s="23" t="s">
        <v>22</v>
      </c>
      <c r="B17" s="24">
        <f t="shared" si="4"/>
        <v>0</v>
      </c>
      <c r="C17" s="55"/>
      <c r="D17" s="55"/>
      <c r="E17" s="20">
        <f t="shared" si="0"/>
        <v>0</v>
      </c>
      <c r="F17" s="20"/>
      <c r="G17" s="44">
        <f t="shared" si="5"/>
        <v>0</v>
      </c>
      <c r="H17" s="69"/>
      <c r="I17" s="42">
        <f t="shared" si="1"/>
        <v>0</v>
      </c>
      <c r="J17" s="44">
        <f t="shared" si="6"/>
        <v>0</v>
      </c>
      <c r="K17" s="70"/>
      <c r="L17" s="71"/>
      <c r="M17" s="42">
        <f t="shared" si="2"/>
        <v>0</v>
      </c>
      <c r="N17" s="24">
        <f t="shared" si="7"/>
        <v>0</v>
      </c>
      <c r="O17" s="72"/>
      <c r="P17" s="55"/>
      <c r="Q17" s="20">
        <f t="shared" si="3"/>
        <v>0</v>
      </c>
    </row>
    <row r="18" spans="1:17" s="26" customFormat="1" ht="14.25" customHeight="1">
      <c r="A18" s="23" t="s">
        <v>23</v>
      </c>
      <c r="B18" s="24">
        <f t="shared" si="4"/>
        <v>0</v>
      </c>
      <c r="C18" s="55"/>
      <c r="D18" s="55"/>
      <c r="E18" s="20">
        <f t="shared" si="0"/>
        <v>0</v>
      </c>
      <c r="F18" s="20"/>
      <c r="G18" s="44">
        <f t="shared" si="5"/>
        <v>0</v>
      </c>
      <c r="H18" s="69"/>
      <c r="I18" s="42">
        <f t="shared" si="1"/>
        <v>0</v>
      </c>
      <c r="J18" s="44">
        <f t="shared" si="6"/>
        <v>0</v>
      </c>
      <c r="K18" s="70"/>
      <c r="L18" s="71"/>
      <c r="M18" s="42">
        <f t="shared" si="2"/>
        <v>0</v>
      </c>
      <c r="N18" s="24">
        <f t="shared" si="7"/>
        <v>0</v>
      </c>
      <c r="O18" s="72"/>
      <c r="P18" s="55"/>
      <c r="Q18" s="20">
        <f t="shared" si="3"/>
        <v>0</v>
      </c>
    </row>
    <row r="19" spans="1:17" s="26" customFormat="1" ht="14.25" customHeight="1">
      <c r="A19" s="23" t="s">
        <v>24</v>
      </c>
      <c r="B19" s="24">
        <f t="shared" si="4"/>
        <v>0</v>
      </c>
      <c r="C19" s="55"/>
      <c r="D19" s="55"/>
      <c r="E19" s="20">
        <f t="shared" si="0"/>
        <v>0</v>
      </c>
      <c r="F19" s="20"/>
      <c r="G19" s="44">
        <f t="shared" si="5"/>
        <v>0</v>
      </c>
      <c r="H19" s="69"/>
      <c r="I19" s="42">
        <f t="shared" si="1"/>
        <v>0</v>
      </c>
      <c r="J19" s="44">
        <f t="shared" si="6"/>
        <v>0</v>
      </c>
      <c r="K19" s="70"/>
      <c r="L19" s="71"/>
      <c r="M19" s="42">
        <f t="shared" si="2"/>
        <v>0</v>
      </c>
      <c r="N19" s="24">
        <f t="shared" si="7"/>
        <v>0</v>
      </c>
      <c r="O19" s="72"/>
      <c r="P19" s="55"/>
      <c r="Q19" s="20">
        <f t="shared" si="3"/>
        <v>0</v>
      </c>
    </row>
    <row r="20" spans="1:17" s="26" customFormat="1" ht="14.25" customHeight="1">
      <c r="A20" s="23" t="s">
        <v>25</v>
      </c>
      <c r="B20" s="24">
        <f t="shared" si="4"/>
        <v>0</v>
      </c>
      <c r="C20" s="55"/>
      <c r="D20" s="55"/>
      <c r="E20" s="20">
        <f t="shared" si="0"/>
        <v>0</v>
      </c>
      <c r="F20" s="20"/>
      <c r="G20" s="44">
        <f t="shared" si="5"/>
        <v>0</v>
      </c>
      <c r="H20" s="69"/>
      <c r="I20" s="42">
        <f t="shared" si="1"/>
        <v>0</v>
      </c>
      <c r="J20" s="44">
        <f t="shared" si="6"/>
        <v>0</v>
      </c>
      <c r="K20" s="70"/>
      <c r="L20" s="71"/>
      <c r="M20" s="42">
        <f t="shared" si="2"/>
        <v>0</v>
      </c>
      <c r="N20" s="24">
        <f t="shared" si="7"/>
        <v>0</v>
      </c>
      <c r="O20" s="72"/>
      <c r="P20" s="55"/>
      <c r="Q20" s="20">
        <f t="shared" si="3"/>
        <v>0</v>
      </c>
    </row>
    <row r="21" spans="1:17" s="26" customFormat="1" ht="14.25" customHeight="1">
      <c r="A21" s="23" t="s">
        <v>26</v>
      </c>
      <c r="B21" s="24">
        <f t="shared" si="4"/>
        <v>0</v>
      </c>
      <c r="C21" s="55"/>
      <c r="D21" s="55"/>
      <c r="E21" s="20">
        <f t="shared" si="0"/>
        <v>0</v>
      </c>
      <c r="F21" s="20"/>
      <c r="G21" s="44">
        <f t="shared" si="5"/>
        <v>0</v>
      </c>
      <c r="H21" s="69"/>
      <c r="I21" s="42">
        <f t="shared" si="1"/>
        <v>0</v>
      </c>
      <c r="J21" s="44">
        <f t="shared" si="6"/>
        <v>0</v>
      </c>
      <c r="K21" s="70"/>
      <c r="L21" s="71"/>
      <c r="M21" s="42">
        <f t="shared" si="2"/>
        <v>0</v>
      </c>
      <c r="N21" s="24">
        <f t="shared" si="7"/>
        <v>0</v>
      </c>
      <c r="O21" s="72"/>
      <c r="P21" s="55"/>
      <c r="Q21" s="20">
        <f t="shared" si="3"/>
        <v>0</v>
      </c>
    </row>
    <row r="22" spans="1:17" s="26" customFormat="1" ht="14.25" customHeight="1">
      <c r="A22" s="23" t="s">
        <v>27</v>
      </c>
      <c r="B22" s="24">
        <f t="shared" si="4"/>
        <v>0</v>
      </c>
      <c r="C22" s="55"/>
      <c r="D22" s="55"/>
      <c r="E22" s="20">
        <f t="shared" si="0"/>
        <v>0</v>
      </c>
      <c r="F22" s="20"/>
      <c r="G22" s="44">
        <f t="shared" si="5"/>
        <v>0</v>
      </c>
      <c r="H22" s="69"/>
      <c r="I22" s="42">
        <f t="shared" si="1"/>
        <v>0</v>
      </c>
      <c r="J22" s="44">
        <f t="shared" si="6"/>
        <v>0</v>
      </c>
      <c r="K22" s="70"/>
      <c r="L22" s="71"/>
      <c r="M22" s="42">
        <f t="shared" si="2"/>
        <v>0</v>
      </c>
      <c r="N22" s="24">
        <f t="shared" si="7"/>
        <v>0</v>
      </c>
      <c r="O22" s="72"/>
      <c r="P22" s="55"/>
      <c r="Q22" s="20">
        <f t="shared" si="3"/>
        <v>0</v>
      </c>
    </row>
    <row r="23" spans="1:17" s="26" customFormat="1" ht="14.25" customHeight="1">
      <c r="A23" s="23" t="s">
        <v>28</v>
      </c>
      <c r="B23" s="24">
        <f t="shared" si="4"/>
        <v>0</v>
      </c>
      <c r="C23" s="55"/>
      <c r="D23" s="55"/>
      <c r="E23" s="20">
        <f t="shared" si="0"/>
        <v>0</v>
      </c>
      <c r="F23" s="20"/>
      <c r="G23" s="44">
        <f t="shared" si="5"/>
        <v>0</v>
      </c>
      <c r="H23" s="69"/>
      <c r="I23" s="42">
        <f t="shared" si="1"/>
        <v>0</v>
      </c>
      <c r="J23" s="44">
        <f t="shared" si="6"/>
        <v>0</v>
      </c>
      <c r="K23" s="70"/>
      <c r="L23" s="71"/>
      <c r="M23" s="42">
        <f t="shared" si="2"/>
        <v>0</v>
      </c>
      <c r="N23" s="24">
        <f t="shared" si="7"/>
        <v>0</v>
      </c>
      <c r="O23" s="72"/>
      <c r="P23" s="55"/>
      <c r="Q23" s="20">
        <f t="shared" si="3"/>
        <v>0</v>
      </c>
    </row>
    <row r="24" spans="1:17" s="26" customFormat="1" ht="14.25" customHeight="1">
      <c r="A24" s="23" t="s">
        <v>29</v>
      </c>
      <c r="B24" s="24">
        <f t="shared" si="4"/>
        <v>0</v>
      </c>
      <c r="C24" s="55"/>
      <c r="D24" s="55"/>
      <c r="E24" s="20">
        <f t="shared" si="0"/>
        <v>0</v>
      </c>
      <c r="F24" s="20"/>
      <c r="G24" s="44">
        <v>0</v>
      </c>
      <c r="H24" s="69"/>
      <c r="I24" s="42">
        <f t="shared" si="1"/>
        <v>0</v>
      </c>
      <c r="J24" s="44">
        <f t="shared" si="6"/>
        <v>0</v>
      </c>
      <c r="K24" s="70"/>
      <c r="L24" s="71"/>
      <c r="M24" s="42">
        <f t="shared" si="2"/>
        <v>0</v>
      </c>
      <c r="N24" s="24">
        <f t="shared" si="7"/>
        <v>0</v>
      </c>
      <c r="O24" s="72"/>
      <c r="P24" s="55"/>
      <c r="Q24" s="20">
        <f t="shared" si="3"/>
        <v>0</v>
      </c>
    </row>
    <row r="25" spans="1:17" s="26" customFormat="1" ht="14.25" customHeight="1">
      <c r="A25" s="23" t="s">
        <v>30</v>
      </c>
      <c r="B25" s="24">
        <f t="shared" si="4"/>
        <v>0</v>
      </c>
      <c r="C25" s="55"/>
      <c r="D25" s="55"/>
      <c r="E25" s="20">
        <f t="shared" si="0"/>
        <v>0</v>
      </c>
      <c r="F25" s="20"/>
      <c r="G25" s="44">
        <f t="shared" si="5"/>
        <v>0</v>
      </c>
      <c r="H25" s="69"/>
      <c r="I25" s="42">
        <f t="shared" si="1"/>
        <v>0</v>
      </c>
      <c r="J25" s="44">
        <f t="shared" si="6"/>
        <v>0</v>
      </c>
      <c r="K25" s="70"/>
      <c r="L25" s="71"/>
      <c r="M25" s="42">
        <f t="shared" si="2"/>
        <v>0</v>
      </c>
      <c r="N25" s="24">
        <f t="shared" si="7"/>
        <v>0</v>
      </c>
      <c r="O25" s="72"/>
      <c r="P25" s="55"/>
      <c r="Q25" s="20">
        <f t="shared" si="3"/>
        <v>0</v>
      </c>
    </row>
    <row r="26" spans="1:17" s="26" customFormat="1" ht="14.25" customHeight="1">
      <c r="A26" s="23" t="s">
        <v>31</v>
      </c>
      <c r="B26" s="24">
        <f t="shared" si="4"/>
        <v>0</v>
      </c>
      <c r="C26" s="55"/>
      <c r="D26" s="55"/>
      <c r="E26" s="20">
        <f t="shared" si="0"/>
        <v>0</v>
      </c>
      <c r="F26" s="20"/>
      <c r="G26" s="44">
        <f t="shared" si="5"/>
        <v>0</v>
      </c>
      <c r="H26" s="69"/>
      <c r="I26" s="42">
        <f t="shared" si="1"/>
        <v>0</v>
      </c>
      <c r="J26" s="44">
        <f t="shared" si="6"/>
        <v>0</v>
      </c>
      <c r="K26" s="70"/>
      <c r="L26" s="71"/>
      <c r="M26" s="42">
        <f t="shared" si="2"/>
        <v>0</v>
      </c>
      <c r="N26" s="24">
        <f t="shared" si="7"/>
        <v>0</v>
      </c>
      <c r="O26" s="72"/>
      <c r="P26" s="55"/>
      <c r="Q26" s="20">
        <f t="shared" si="3"/>
        <v>0</v>
      </c>
    </row>
    <row r="27" spans="1:17" s="26" customFormat="1" ht="14.25" customHeight="1">
      <c r="A27" s="23" t="s">
        <v>32</v>
      </c>
      <c r="B27" s="24">
        <f t="shared" si="4"/>
        <v>0</v>
      </c>
      <c r="C27" s="55"/>
      <c r="D27" s="55"/>
      <c r="E27" s="20">
        <f t="shared" si="0"/>
        <v>0</v>
      </c>
      <c r="F27" s="20"/>
      <c r="G27" s="44">
        <f t="shared" si="5"/>
        <v>0</v>
      </c>
      <c r="H27" s="69"/>
      <c r="I27" s="42">
        <f t="shared" si="1"/>
        <v>0</v>
      </c>
      <c r="J27" s="44">
        <f t="shared" si="6"/>
        <v>0</v>
      </c>
      <c r="K27" s="70"/>
      <c r="L27" s="71"/>
      <c r="M27" s="42">
        <f t="shared" si="2"/>
        <v>0</v>
      </c>
      <c r="N27" s="24">
        <f t="shared" si="7"/>
        <v>0</v>
      </c>
      <c r="O27" s="72"/>
      <c r="P27" s="55"/>
      <c r="Q27" s="20">
        <f t="shared" si="3"/>
        <v>0</v>
      </c>
    </row>
    <row r="28" spans="1:17" s="26" customFormat="1" ht="14.25" customHeight="1">
      <c r="A28" s="23" t="s">
        <v>33</v>
      </c>
      <c r="B28" s="24">
        <f t="shared" si="4"/>
        <v>0</v>
      </c>
      <c r="C28" s="55"/>
      <c r="D28" s="55"/>
      <c r="E28" s="20">
        <f t="shared" si="0"/>
        <v>0</v>
      </c>
      <c r="F28" s="20"/>
      <c r="G28" s="44">
        <f t="shared" si="5"/>
        <v>0</v>
      </c>
      <c r="H28" s="69"/>
      <c r="I28" s="42">
        <f t="shared" si="1"/>
        <v>0</v>
      </c>
      <c r="J28" s="44">
        <f t="shared" si="6"/>
        <v>0</v>
      </c>
      <c r="K28" s="70"/>
      <c r="L28" s="71"/>
      <c r="M28" s="42">
        <f t="shared" si="2"/>
        <v>0</v>
      </c>
      <c r="N28" s="24">
        <f t="shared" si="7"/>
        <v>0</v>
      </c>
      <c r="O28" s="72"/>
      <c r="P28" s="55"/>
      <c r="Q28" s="20">
        <f t="shared" si="3"/>
        <v>0</v>
      </c>
    </row>
    <row r="29" spans="1:17" s="26" customFormat="1" ht="14.25" customHeight="1">
      <c r="A29" s="23" t="s">
        <v>34</v>
      </c>
      <c r="B29" s="24">
        <f t="shared" si="4"/>
        <v>0</v>
      </c>
      <c r="C29" s="55"/>
      <c r="D29" s="55"/>
      <c r="E29" s="20">
        <f t="shared" si="0"/>
        <v>0</v>
      </c>
      <c r="F29" s="20"/>
      <c r="G29" s="44">
        <f t="shared" si="5"/>
        <v>0</v>
      </c>
      <c r="H29" s="69"/>
      <c r="I29" s="42">
        <f t="shared" si="1"/>
        <v>0</v>
      </c>
      <c r="J29" s="44">
        <f t="shared" si="6"/>
        <v>0</v>
      </c>
      <c r="K29" s="70"/>
      <c r="L29" s="71"/>
      <c r="M29" s="42">
        <f t="shared" si="2"/>
        <v>0</v>
      </c>
      <c r="N29" s="24">
        <f t="shared" si="7"/>
        <v>0</v>
      </c>
      <c r="O29" s="72"/>
      <c r="P29" s="55"/>
      <c r="Q29" s="20">
        <f t="shared" si="3"/>
        <v>0</v>
      </c>
    </row>
    <row r="30" spans="1:17" s="26" customFormat="1" ht="14.25" customHeight="1">
      <c r="A30" s="23" t="s">
        <v>35</v>
      </c>
      <c r="B30" s="24">
        <f t="shared" si="4"/>
        <v>0</v>
      </c>
      <c r="C30" s="55" t="s">
        <v>73</v>
      </c>
      <c r="D30" s="55" t="s">
        <v>73</v>
      </c>
      <c r="E30" s="20">
        <v>0</v>
      </c>
      <c r="F30" s="20"/>
      <c r="G30" s="44">
        <f t="shared" si="5"/>
        <v>0</v>
      </c>
      <c r="H30" s="69"/>
      <c r="I30" s="42">
        <f t="shared" si="1"/>
        <v>0</v>
      </c>
      <c r="J30" s="44">
        <f t="shared" si="6"/>
        <v>0</v>
      </c>
      <c r="K30" s="70"/>
      <c r="L30" s="71"/>
      <c r="M30" s="42">
        <f t="shared" si="2"/>
        <v>0</v>
      </c>
      <c r="N30" s="24">
        <f t="shared" si="7"/>
        <v>0</v>
      </c>
      <c r="O30" s="72"/>
      <c r="P30" s="55"/>
      <c r="Q30" s="20">
        <f t="shared" si="3"/>
        <v>0</v>
      </c>
    </row>
    <row r="31" spans="1:17" s="26" customFormat="1" ht="14.25" customHeight="1" thickBot="1">
      <c r="A31" s="27" t="s">
        <v>36</v>
      </c>
      <c r="B31" s="24">
        <f t="shared" si="4"/>
        <v>0</v>
      </c>
      <c r="C31" s="55"/>
      <c r="D31" s="55"/>
      <c r="E31" s="20">
        <f t="shared" si="0"/>
        <v>0</v>
      </c>
      <c r="F31" s="20"/>
      <c r="G31" s="44">
        <f t="shared" si="5"/>
        <v>0</v>
      </c>
      <c r="H31" s="69"/>
      <c r="I31" s="42">
        <f t="shared" si="1"/>
        <v>0</v>
      </c>
      <c r="J31" s="44">
        <f t="shared" si="6"/>
        <v>0</v>
      </c>
      <c r="K31" s="70"/>
      <c r="L31" s="71"/>
      <c r="M31" s="42">
        <f t="shared" si="2"/>
        <v>0</v>
      </c>
      <c r="N31" s="24">
        <f t="shared" si="7"/>
        <v>0</v>
      </c>
      <c r="O31" s="72"/>
      <c r="P31" s="55"/>
      <c r="Q31" s="20">
        <f t="shared" si="3"/>
        <v>0</v>
      </c>
    </row>
    <row r="32" spans="1:17" ht="14.25" customHeight="1" thickTop="1">
      <c r="A32" s="82" t="s">
        <v>58</v>
      </c>
      <c r="B32" s="83"/>
      <c r="C32" s="28">
        <f>SUM(C6:C31)</f>
        <v>0</v>
      </c>
      <c r="D32" s="28">
        <f>SUM(D6:D31)</f>
        <v>0</v>
      </c>
      <c r="E32" s="29"/>
      <c r="F32" s="29"/>
      <c r="G32" s="28">
        <f>SUM(G6:G31)</f>
        <v>0</v>
      </c>
      <c r="H32" s="28">
        <f>SUM(H6:H31)</f>
        <v>0</v>
      </c>
      <c r="I32" s="29"/>
      <c r="J32" s="47"/>
      <c r="K32" s="48">
        <f>SUM(K6:K31)</f>
        <v>0</v>
      </c>
      <c r="L32" s="48">
        <f>SUM(L6:L31)</f>
        <v>0</v>
      </c>
      <c r="M32" s="49"/>
      <c r="N32" s="30"/>
      <c r="O32" s="28">
        <f>SUM(O6:O31)</f>
        <v>0</v>
      </c>
      <c r="P32" s="28">
        <f>SUM(P6:P31)</f>
        <v>0</v>
      </c>
      <c r="Q32" s="50"/>
    </row>
    <row r="33" spans="1:17" ht="12.75">
      <c r="A33" s="136" t="s">
        <v>64</v>
      </c>
      <c r="B33" s="137"/>
      <c r="C33" s="137"/>
      <c r="D33" s="137"/>
      <c r="E33" s="137"/>
      <c r="F33" s="137"/>
      <c r="G33" s="137"/>
      <c r="H33" s="137"/>
      <c r="I33" s="138"/>
      <c r="J33" s="79" t="s">
        <v>60</v>
      </c>
      <c r="K33" s="80"/>
      <c r="L33" s="80"/>
      <c r="M33" s="80"/>
      <c r="N33" s="80"/>
      <c r="O33" s="79" t="s">
        <v>61</v>
      </c>
      <c r="P33" s="80"/>
      <c r="Q33" s="81"/>
    </row>
    <row r="34" spans="1:17" ht="12.75">
      <c r="A34" s="128" t="s">
        <v>65</v>
      </c>
      <c r="B34" s="129"/>
      <c r="C34" s="129"/>
      <c r="D34" s="129"/>
      <c r="E34" s="129"/>
      <c r="F34" s="129"/>
      <c r="G34" s="129"/>
      <c r="H34" s="129"/>
      <c r="I34" s="129"/>
      <c r="J34" s="130"/>
      <c r="K34" s="131"/>
      <c r="L34" s="131"/>
      <c r="M34" s="131"/>
      <c r="N34" s="131"/>
      <c r="O34" s="2"/>
      <c r="P34" s="3"/>
      <c r="Q34" s="14"/>
    </row>
    <row r="35" spans="1:17" ht="12.75">
      <c r="A35" s="132" t="s">
        <v>62</v>
      </c>
      <c r="B35" s="133"/>
      <c r="C35" s="133"/>
      <c r="D35" s="133"/>
      <c r="E35" s="133"/>
      <c r="F35" s="133"/>
      <c r="G35" s="133"/>
      <c r="H35" s="133"/>
      <c r="I35" s="133"/>
      <c r="J35" s="134"/>
      <c r="K35" s="135"/>
      <c r="L35" s="135"/>
      <c r="M35" s="135"/>
      <c r="N35" s="135"/>
      <c r="O35" s="12"/>
      <c r="P35" s="13"/>
      <c r="Q35" s="15"/>
    </row>
  </sheetData>
  <mergeCells count="25">
    <mergeCell ref="A1:E1"/>
    <mergeCell ref="M1:O1"/>
    <mergeCell ref="P1:Q1"/>
    <mergeCell ref="P2:Q2"/>
    <mergeCell ref="P3:Q3"/>
    <mergeCell ref="A2:E2"/>
    <mergeCell ref="F2:I2"/>
    <mergeCell ref="J2:M2"/>
    <mergeCell ref="N2:O2"/>
    <mergeCell ref="A3:E3"/>
    <mergeCell ref="F3:I3"/>
    <mergeCell ref="J3:M3"/>
    <mergeCell ref="N3:O3"/>
    <mergeCell ref="B4:F4"/>
    <mergeCell ref="G4:I4"/>
    <mergeCell ref="J4:M4"/>
    <mergeCell ref="N4:Q4"/>
    <mergeCell ref="A32:B32"/>
    <mergeCell ref="A33:I33"/>
    <mergeCell ref="J33:N33"/>
    <mergeCell ref="O33:Q33"/>
    <mergeCell ref="A34:I34"/>
    <mergeCell ref="J34:N34"/>
    <mergeCell ref="A35:I35"/>
    <mergeCell ref="J35:N35"/>
  </mergeCells>
  <conditionalFormatting sqref="E6:E31">
    <cfRule type="cellIs" priority="1" dxfId="0" operator="lessThan" stopIfTrue="1">
      <formula>0</formula>
    </cfRule>
  </conditionalFormatting>
  <printOptions/>
  <pageMargins left="0.75" right="0.7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Davis</dc:creator>
  <cp:keywords/>
  <dc:description/>
  <cp:lastModifiedBy>Patty Degen</cp:lastModifiedBy>
  <cp:lastPrinted>2005-10-12T17:45:44Z</cp:lastPrinted>
  <dcterms:created xsi:type="dcterms:W3CDTF">1999-05-05T00:40:37Z</dcterms:created>
  <dcterms:modified xsi:type="dcterms:W3CDTF">2006-06-08T19:43:36Z</dcterms:modified>
  <cp:category/>
  <cp:version/>
  <cp:contentType/>
  <cp:contentStatus/>
</cp:coreProperties>
</file>