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Scoring'!$G$52</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<sst xmlns="http://schemas.openxmlformats.org/spreadsheetml/2006/main" count="193" uniqueCount="137">
  <si>
    <t>For the reception and placement part of the program, program staff conduct visits to the affiliate offices and the homes of refugees.  The program officers talk to refugees, caseworkers, affiliate directors and HQ staff and get input from all angles.  They examine the case files and survey houses to ensure refugees received all required supplies and goods.  Financial reports from agencies show how funds are being expended.  For the overseas processing entities, there is a less standardized monitoring process, but the Bureau program staff do visit these organizations and have frequent conversations with managers.</t>
  </si>
  <si>
    <t>The past year has been an unusual and especially challenging one, given the events of September 11th.  Due to increased security measures and the need for more in-depth background checks, costs have actually increased in the past year.  However, the program has taken steps to ensure that costs do not rise even further (barring unexpected events), such as providing funding to keep the resettlement network alive.  This was an unusual expense this year, but will make next year's costs more on par with prior year costs.  Costs are expected to decrease next year as the agency has more time to figure out how to best implement new measures and procedures.</t>
  </si>
  <si>
    <t xml:space="preserve">The four goals listed in the evidence section are to be included in the Bureau of Population, Refugees, and Migration's FY 2004 Bureau Performance Plan.  Some of these goals are new for FY 2004, while others are rewritten versions of current goals.  Some of the wording and targets can be improved, but all four goals are quantifiable and measurable and directly related to the three long-term goals listed in question 1.  Goals 1 and 3 on the right are a step towards achieving Goals 1 and 3 above.  Goals 2 and 4 on the right are necessary to achieving Goal 2 above. </t>
  </si>
  <si>
    <t>The Department of State, the INS and HHS all have a role in refugee admissions.  The three agencies coordinate effectively, as evidenced by the jointly produced yearly report for Congress, which explains the current situation and suggests a ceiling and allocation for the upcoming fiscal year.  In addition, State works closely with INS in the field to institute new procedures (such as security measures) related to overseas processing and with HHS to figure out where (States/regions) refugees should be resettled and the types of orientation materials that are needed.  The Department also works with State refugee coordinators when reviewing proposals, in order to best determine where refugees can be placed upon arrival in the U.S.</t>
  </si>
  <si>
    <t>No reports since 1995; No schedule of program evaluation exists.</t>
  </si>
  <si>
    <t xml:space="preserve">It has been seven years since the last IG report on this program and there have not been any GAO or other reports on this program in recent years.  The agency has thought about hiring a consultant to evaluate the program, but has not yet done so.  </t>
  </si>
  <si>
    <t xml:space="preserve">In addition to the Congressional Budget Justification and Bureau Performance Plan, the Bureau produces a yearly implementation plan for the Admissions program.  This plan is produced once the fiscal year begins and reflects any funding, policy or legislative changes made since the previous year.  The plan lays out the program objectives, the link between the objectives and the Bureau performance plan, and how funding is to be used to achieve those goals.  </t>
  </si>
  <si>
    <t xml:space="preserve">The domestic and overseas cooperative agreements require a number of reports from program partners (some quarterly and some annual).  In addition, if organizations want to renew their contract or are seeking to renew a cooperative agreement, State program managers make recommendations regarding budget, staffing, and affiliate office capacity to resettle refugees.  Agreements are only signed once the organizations agree to the recommendations.   </t>
  </si>
  <si>
    <t xml:space="preserve">Program partners are held accountable for past performance, based on the guidelines agreed to in the cooperative agreement.  There are adjustments made to the next agreement based on prior performance.  For program managers at State, however, there is no link between program performance and individual employee performance evaluations.   </t>
  </si>
  <si>
    <t>The Bureau Performance Plan has a performance goal for WRAPS (the new IT processing system).</t>
  </si>
  <si>
    <t>Migration and Refugee Assistance budget request, financial reports from program partners, Admissions Finances--FY2002</t>
  </si>
  <si>
    <t xml:space="preserve">The program keeps a detailed budget that identifies all program costs.  The FTE costs are included in overall admin expenses for the bureau.  The costs for program partners, as well as additional contract personnel, are included in the budget estimates for the program. </t>
  </si>
  <si>
    <t>Each program partner must have an independent audit conducted and these have not resulted in any finding of material internal control weaknesses.  Also, payments are made to partners only as funds are needed.  The Comptroller’s office signs the cooperative agreements and keeps a close watch on obligations and payments, even examining documents that they do not have to examine.  However, the Department is required to have yearly independent audits, not the Bureau.</t>
  </si>
  <si>
    <t>Letters from State to voluntary agencies</t>
  </si>
  <si>
    <t>For reception and placement grants, the agency works with program partners and State refugee agencies to ensure that proposals fit the needs of the program.  Therefore, if the Department believes that a partner is proposing to resettle too many refugees from a certain ethnic group in a certain state or region, the Department of State will adjust the proposals to fit the needs of the program and the abilities of the resettlement organization.  Since cooperative agreements are signed every year, the Department must determine the needs of the program every year and enter agreements that fit those needs.</t>
  </si>
  <si>
    <t xml:space="preserve">The reception and placement proposals are subject to fair and open competition, however, there have not been any new grantees for some time.  State notes that other organizations have considered applying, but have lost interest once they have read program guidance (organizations must have nationwide networks and be social service providers in order to apply; few providers exist that have nationwide networks).  For the overseas processing entities, there is a requirement that the organizations be familiar with the U.S. resettlement program.  While this makes sense, it also limits the organizations that can apply. </t>
  </si>
  <si>
    <t>State has advertised its request for proposals with Interaction (umbrella organization of humanitarian assistance groups), but there have been no new grantees in recent years.</t>
  </si>
  <si>
    <t>Standards were developed in FY 2001 and this goal was first monitored during FY 2002.  Results for FY 2002 are currently being evaluated, but initial findings indicate the program will be close to the FY 2002 target of 80%.</t>
  </si>
  <si>
    <t>The first two goals are new for FY 2004.  Therefore, it is difficult to measure results at this time, as performance data is not yet available for these goals.  The program is likely to achieve its FY 2002 target for Goal 3 and was very close to achieving its FY 2002 target for Goal 4.  These achievements show good progress towards meeting FY 2004 targets.</t>
  </si>
  <si>
    <t>U.S. International Affairs Strategic Plan, 1999 (most recent version), FY 2004 Bureau Performance Plan, U.S. Committee for Refugees World Refugee Survey 2002</t>
  </si>
  <si>
    <t>FY 2003 Foreign Operations Congressional Budget Justification, Examiner observations during monitoring trip, HHS policy: http://www.acf.dhhs.gov/programs/orr/programs/mgguid02.htm</t>
  </si>
  <si>
    <t>Reception and Placement Cooperative Agreement, Overseas Processing Entity Cooperative Agreement, FY 2004 Bureau Performance Plan, Refugee Processing Budget Worksheet</t>
  </si>
  <si>
    <t>FY 2003 Foreign Operations Congressional Budget Justification, FY 2004 Bureau Performance Plan, Program and Policy Review Committee Refugee Admissions Implementation Plan (FY00, FY01, FY02)</t>
  </si>
  <si>
    <t>No formal evaluation system is in place, however, program managers have addressed issues when pointed out.</t>
  </si>
  <si>
    <t>Reception and Placement Financial Reports, Foreign Operations Congressional Budget Justification, Migration and Refugee Assistance Financial Plan</t>
  </si>
  <si>
    <t>Audit reports, procedures exist to identify improper payments</t>
  </si>
  <si>
    <r>
      <t xml:space="preserve">Partner agencies provide all basic necessities to arriving refugees and ensure that all employable adults are employed by the 90th day in the U.S. </t>
    </r>
    <r>
      <rPr>
        <b/>
        <sz val="9"/>
        <color indexed="12"/>
        <rFont val="Arial"/>
        <family val="2"/>
      </rPr>
      <t xml:space="preserve"> </t>
    </r>
  </si>
  <si>
    <t>Security: In FY 2002, processing time for non-family reunion cases is from several months to 2 years or more.  Success rate (% of referred refugees eligible for resettlement in the U.S.) for family reunion cases is around 30%; for non-family reunion cases 75%; Anti-fraud: Working with INS to find a better mechanism for family reunion processing; Health: Working to ensure that medical screenings meet CDC standards</t>
  </si>
  <si>
    <t>Only a small piece of this program overlaps with another program.</t>
  </si>
  <si>
    <t xml:space="preserve"> No evaluations have been conducted in recent years.</t>
  </si>
  <si>
    <t>Reception and Placement Proposal Guidance, Request for Proposals- Overseas Processing Entities</t>
  </si>
  <si>
    <t>Examiner observations on monitoring trip, Volag Affiliate Questionnaire, Home Visit Questionnaire, Caseworker Questionnaire, PRM Monitoring Reports</t>
  </si>
  <si>
    <t>No public site for information dissemination</t>
  </si>
  <si>
    <t>The refugee admissions ceiling is established based on real assessment of need and thus includes no more than a 5% unallocated reserve by FY 2005.</t>
  </si>
  <si>
    <t>Proposed refugee admissions ceiling for FY 2003 has a 30% unallocated reserve.</t>
  </si>
  <si>
    <t xml:space="preserve">Security: Full implementation of new (post-9/11) security procedures by end of FY 2004; Health: Fully integrated quality control and management of medical screenings by mid-year FY 2004; Anti-fraud: Identification and implementation of improved operational processes and greater coordination with enforcement agencies by FY 2005 </t>
  </si>
  <si>
    <t>Partial Implementation of measures begun in FY 2002.  Security: some new processing steps implemented; Health: Working with implementing partners and CDC to standardize refugee medical exams and ensure that they meet CDC standards; Anti-fraud: Considerable fraud in family reunion program identified and current program deemed unviable.</t>
  </si>
  <si>
    <t xml:space="preserve">Security, health, and anti-fraud measures are fully implemented in refugee processing.  </t>
  </si>
  <si>
    <t>A nationwide network of service providers with the capacity to assist arriving refugees to begin the process of becoming self-sufficient, fully-integrated members of U.S. society.</t>
  </si>
  <si>
    <t>The program does not yet have progress for Goals 1 and 3.  Goal 1 was recently written for inclusion in the FY 2004 performance plan.  Goal 3 is a new goal for FY 2002 and performance data is not yet available.  However, the program has shown progress towards achieving Goal 2.</t>
  </si>
  <si>
    <t>By FY 2005, consistent annual referrals (either group or individual) from UNHCR of 20,000 individuals.</t>
  </si>
  <si>
    <t>By FY 2004, 95% compliance with standards of care for all essential services by all participating agency affiliates.</t>
  </si>
  <si>
    <t>FY 2004 target: WRAPS is fully deployed and functioning.  FY 2002 target:  Release 4.0 and 4.1 are deployed at the final Refugee Processing Center (RPC), Nairobi, and Accra.  Release 3.1 is deployed to Moscow and Amman.  Refugee Data Center (RDC) closes.  The RPC is fully functional.  Build 4.2 is designed.</t>
  </si>
  <si>
    <t>At the end of FY 2002, Release 4.0 is fully deployed, release 4.1 is in final phase of development.  RDC to RPC transition has occurred.  Deployments to Moscow, Amman, Nairobi and Accra completed.</t>
  </si>
  <si>
    <t>Large Extent</t>
  </si>
  <si>
    <t xml:space="preserve">Admissions program expenditure reports and budgets are evaluated regularly.  Line item costs are compared to program per capita averages to assess efficiencies and effectiveness.  Partners are required to take corrective action in order to be eligible for future funding.  The development of the new IT processing system, which will provide real-time data to program managers, will further enhance PRM's ability to conduct these assessments. </t>
  </si>
  <si>
    <t>Refugees are admitted to the U.S. within established ceilings based on an assessment of the number of refugees at risk overseas and U.S. capacity to respond.</t>
  </si>
  <si>
    <t>Average per refugee cost in FY2002 (approx. $4000) vs. in FY2001 ($1535)</t>
  </si>
  <si>
    <t>Assist UNHCR to strengthen its capacity to identify appropriate durable solutions, including third-country resettlement, for refugees.</t>
  </si>
  <si>
    <t>5,000 referrals during FY 2002</t>
  </si>
  <si>
    <t xml:space="preserve">Strengthen domestic and overseas refugee processing operations to ensure that all security, anti-fraud, and health screenings are accomplished in an effective and timely manner.  </t>
  </si>
  <si>
    <t>Small Extent</t>
  </si>
  <si>
    <t>Unknown</t>
  </si>
  <si>
    <t xml:space="preserve">Key Goal IV:                                                                                                                          </t>
  </si>
  <si>
    <t>Ensure that standardized essential services (including decent housing, employment opportunities, and education for children) are provided by sponsoring agencies during the period of refugees' initial resettlement in the U.S.</t>
  </si>
  <si>
    <t>Create and deploy a centralized, worldwide database that will track all refugees being considered for admission to the U.S. to link up all the processing entities overseas with PRM and our federal, international and voluntary partners.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</si>
  <si>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</si>
  <si>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</si>
  <si>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</si>
  <si>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</si>
  <si>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</si>
  <si>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</si>
  <si>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</si>
  <si>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</si>
  <si>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</si>
  <si>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</si>
  <si>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</si>
  <si>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</si>
  <si>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</si>
  <si>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</si>
  <si>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</si>
  <si>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</si>
  <si>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</si>
  <si>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</si>
  <si>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</si>
  <si>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</si>
  <si>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</si>
  <si>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</si>
  <si>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</si>
  <si>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</si>
  <si>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</si>
  <si>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</si>
  <si>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</si>
  <si>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</si>
  <si>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</si>
  <si>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</si>
  <si>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</si>
  <si>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</si>
  <si>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</si>
  <si>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</si>
  <si>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</si>
  <si>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</si>
  <si>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</si>
  <si>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</si>
  <si>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</si>
  <si>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</si>
  <si>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</si>
  <si>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</si>
  <si>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</si>
  <si>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</si>
  <si>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</si>
  <si>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</si>
  <si>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</si>
  <si>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</si>
  <si>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</si>
  <si>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</si>
  <si>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</si>
  <si>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</si>
  <si>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</si>
  <si>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</si>
  <si>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</si>
  <si>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</si>
  <si>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 xml:space="preserve"> </t>
  </si>
  <si>
    <t>Requests for proposals, for both overseas operations and reception and placement, define the criteria that must be met in order to qualify for a cooperative agreement.  For both types of programs, the Admissions office uses panel review, involving other offices in the Bureau and outside agency participation when appropriate.  Proposals are scored and recommendations made according to those results.</t>
  </si>
  <si>
    <t>No</t>
  </si>
  <si>
    <t>The program collects data on performance, and uses it for management purposes, but this data is not available to the public.</t>
  </si>
  <si>
    <t>N/A</t>
  </si>
  <si>
    <t>The program purpose, as authorized in law, is to resettle refugees of "special humanitarian concern to the U.S."  There is consensus among the interested non-governmental organizations, Members of Congress, and the Executive Branch as to the purpose of the program, but there is not consensus as to how to implement the program.</t>
  </si>
  <si>
    <t>Goal 1: Refugees are admitted to the U.S. within established ceilings based on an assessment of the number of refugees in need overseas and U.S. capacity to respond; Goal 2: Security, health, and antifraud measures are fully implemented in refugee processing; Goal 3: A nationwide network of service providers with the capacity to assist arriving refugees to begin the process of becoming self-sufficient, fully integrated members of U.S. society</t>
  </si>
  <si>
    <t>Goal 1: Assist UNHCR to strengthen its capacity to identify appropriate durable solutions, including third-country resettlement, for refugees; Goal 2: Strengthen domestic and overseas refugee processing operations to ensure that all required security, anti-fraud, and health screenings are accomplished in an effective and timely manner; Goal 3: Ensure that standardized essential services (including decent housing, employment opportunities, and education for children) are provided by sponsoring agencies during the period of refugees' initial resettlement in the U.S.; Goal 4: Create and deploy a centralized, worldwide database that will track all refugees being considered for admission to the U.S., to link up all the processing entities overseas with PRM and our federal, international, and voluntary partners</t>
  </si>
  <si>
    <t>Security: By FY 2004, for non-family reunion cases, average total processing time for a refugee case will be not more than four months.  For family reunion cases, an overall success rate for applicants equal to that of non-family reunion cases; Anti-fraud: Implementation of newly identified mechanism for family reunion processing; Health: CDC satisfaction that quality standards are being implemented worldwide.</t>
  </si>
  <si>
    <t>Refugee Act of 1980, press releases of voluntary agencies, statements made during meetings between voluntary agencies and Administration officials</t>
  </si>
  <si>
    <t>Reception and Placement Cooperative Agreement; Comparison of Resettlement Agencies Use of Per Capita Funds During the Period October 1, 2000-September 30, 2001 (FY2001)</t>
  </si>
  <si>
    <t>Report to Congress, letters from Department of State to State refugee coordinators, responses from State refugee coordinators</t>
  </si>
  <si>
    <t>R&amp;P Free Case Employment Reports, R&amp;P Quarterly Affiliate Monitoring Report, R&amp;P Annual Report, R&amp;P Financial Reports, Overseas Processing Entity Program Report, OPE Financial Reports</t>
  </si>
  <si>
    <t>Reception and Placement Cooperative Agreement, Overseas Processing Entity Cooperative Agreement, no performance management contracts for program managers</t>
  </si>
  <si>
    <t>Competitive Grant Programs</t>
  </si>
  <si>
    <t>The Reception and Placement Grant Cooperative Agreements include goals regarding basic necessities, core services, and employment.  The agreement also defines these terms, making the goals measurable (e.g., refugees should have one chair for each family member).  Overseas processing agreements include output goals (number of refugees to be processed by entity) that grantees must meet.   Reporting requirements and monitoring allow the Bureau to verify if goals are being met.</t>
  </si>
  <si>
    <t>The U.S. International Affairs Strategic Plan lists "Humanitarian Response" as a national interest.  This means "offering assistance and international leadership to help alleviate human suffering."  A strategy to achieve this goal is ensuring the protection and relief of refugees by promoting durable solutions, one of which is resettlement to a third country.</t>
  </si>
  <si>
    <t xml:space="preserve">Without Federal funds, this program would diminish, and may even cease to exist.  If the U.S. government were only to process refugees through consular offices, and not fund transportation and initial resettlement costs, it is unlikely a significant number of refugees would be resettled in the United States, as there are few private contributions for this purpose.  The program attempts to leverage funds from the private sector, but in FY 2001 only 18% of total funds available for resettlement purposes come from private contributions.  In addition, program partners must abide by a minimum Standards of Care and level of direct assistance ($400 of the per capita grant must go directly to refugees), per their agreement with the Department of State; without this agreement, partners would likely provide inconsistent levels of assistance.   </t>
  </si>
  <si>
    <t xml:space="preserve">Federal Grant and Cooperative Agreement Act of 1977; There is no evidence that an alternative mechanism would be better. </t>
  </si>
  <si>
    <t>The program has worked with OMB to create a limited number of specific and ambitious long-term goals which relate to the program purpose for FY 2004.  These goals are focused, measurable, and outcome-oriented.</t>
  </si>
  <si>
    <t xml:space="preserve">The program is mostly implemented through cooperative grants with NGOs.  This is probably more efficient than having Federal employees do the work and a cooperative agreement allows the USG to be involved with the implementation of the program (unlike a grant, where the USG is not involved once the grant is awarded).    </t>
  </si>
  <si>
    <t xml:space="preserve">The program assists the UN High Commissioner for Refugees (UNHCR) in identifying durable solutions for refugees (one of which is third-country resettlement), and then supports overseas processing of eligible refugees, transportation and initial resettlement costs.  However, there is some overlap with HHS, which is supposed to provide funds after the refugee has been in the U.S. for 90 days.  HHS changed its policy and now makes funds available immediately.  While they are to be used for different purposes and have separate financial reports, at the caseworker/refugee level, there can be confusion as to the difference between the two "pots" of money.   </t>
  </si>
  <si>
    <t>The program does not have a procedure in place to identify strategic planning deficiencies.  However, when such deficiencies are pointed out by the Department of State's Strategic Planning office or OMB, the program managers have worked with these offices to move towards improved goals and indicators, as was done with the FY 2004 performance plan.  OMB commends the program managers for their efforts to improve the FY2004 plan; the new plan is a significant improvement from the previous plan.</t>
  </si>
  <si>
    <t xml:space="preserve">There are procedures in place to ensure that partners are paid for actual expenditures and grantees must take action to address any deficiencies found in audits in order to continue being a program partner.  In addition, for both overseas operations and reception and placement, the partners provide expenditure reports demonstrating that funding is used directly in support of program goals.  The program does not obligate funds in a timely manner.  As the year progresses and it becomes clear that fewer refugees than planned will be resettled, excess funds are often reprogrammed from this program to other programs within the funding account, or are carried forward for use in the next fiscal year.  Note, however, that the reasons that fewer refugees can be resettled are varied and are often not under the control of the program managers.  </t>
  </si>
  <si>
    <t>Name of Program:  Refugee Admissions to the U.S.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</si>
</sst>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0.000%"/>
    <numFmt numFmtId="169" formatCode="0.00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0" fillId="0" borderId="0" xfId="0" applyBorder="1" applyAlignment="1">
      <alignment vertical="top"/>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wrapText="1"/>
      <protection/>
    </xf>
    <xf numFmtId="0" fontId="21" fillId="0" borderId="1" xfId="0" applyFont="1" applyBorder="1" applyAlignment="1">
      <alignment horizontal="right" vertical="top" wrapText="1"/>
    </xf>
    <xf numFmtId="0" fontId="21" fillId="0" borderId="2" xfId="0" applyFont="1" applyBorder="1" applyAlignment="1">
      <alignment horizontal="right" vertical="top" wrapText="1"/>
    </xf>
    <xf numFmtId="0" fontId="21"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left" vertical="top" wrapText="1"/>
      <protection locked="0"/>
    </xf>
    <xf numFmtId="2" fontId="0" fillId="0" borderId="0" xfId="0" applyNumberFormat="1" applyFont="1" applyAlignment="1">
      <alignment horizontal="center" vertical="top"/>
    </xf>
    <xf numFmtId="165" fontId="0" fillId="0" borderId="0" xfId="0" applyNumberFormat="1" applyFont="1" applyAlignment="1">
      <alignment horizontal="center" vertical="top"/>
    </xf>
    <xf numFmtId="0" fontId="13" fillId="0" borderId="0" xfId="0" applyFont="1" applyAlignment="1">
      <alignment vertical="top"/>
    </xf>
    <xf numFmtId="9" fontId="3" fillId="3" borderId="0" xfId="21" applyNumberFormat="1" applyFont="1" applyFill="1" applyAlignment="1">
      <alignment horizontal="center"/>
    </xf>
    <xf numFmtId="0" fontId="12" fillId="0" borderId="0" xfId="0" applyFont="1" applyAlignment="1">
      <alignment vertical="top" wrapText="1"/>
    </xf>
    <xf numFmtId="0" fontId="12" fillId="0" borderId="0" xfId="0" applyFont="1" applyBorder="1" applyAlignment="1" applyProtection="1">
      <alignment horizontal="center" vertical="top" wrapText="1"/>
      <protection locked="0"/>
    </xf>
    <xf numFmtId="0" fontId="3" fillId="2" borderId="0" xfId="0" applyFont="1" applyFill="1" applyBorder="1" applyAlignment="1">
      <alignment horizontal="center" wrapText="1"/>
    </xf>
    <xf numFmtId="0" fontId="3" fillId="2" borderId="4" xfId="0" applyFont="1" applyFill="1" applyBorder="1" applyAlignment="1">
      <alignment horizontal="center" wrapText="1"/>
    </xf>
    <xf numFmtId="0" fontId="12" fillId="0" borderId="0" xfId="0" applyFont="1" applyBorder="1" applyAlignment="1" applyProtection="1">
      <alignment horizontal="left" vertical="top" wrapText="1"/>
      <protection locked="0"/>
    </xf>
    <xf numFmtId="9" fontId="13" fillId="0" borderId="0" xfId="21" applyNumberFormat="1" applyFont="1" applyBorder="1" applyAlignment="1" applyProtection="1">
      <alignment horizontal="center" vertical="top"/>
      <protection locked="0"/>
    </xf>
    <xf numFmtId="9" fontId="13" fillId="0" borderId="0" xfId="21" applyNumberFormat="1" applyFont="1" applyFill="1" applyAlignment="1" applyProtection="1">
      <alignment horizontal="center" vertical="top"/>
      <protection locked="0"/>
    </xf>
    <xf numFmtId="0" fontId="12" fillId="0" borderId="0" xfId="0" applyFont="1" applyFill="1" applyAlignment="1" applyProtection="1">
      <alignment horizontal="center" vertical="top"/>
      <protection locked="0"/>
    </xf>
    <xf numFmtId="0" fontId="12" fillId="0" borderId="0" xfId="0" applyFont="1" applyFill="1" applyBorder="1" applyAlignment="1" applyProtection="1">
      <alignment horizontal="left" vertical="top" wrapText="1"/>
      <protection locked="0"/>
    </xf>
    <xf numFmtId="0" fontId="0" fillId="0" borderId="2" xfId="0" applyFill="1" applyBorder="1" applyAlignment="1">
      <alignment vertical="top" wrapText="1"/>
    </xf>
    <xf numFmtId="0" fontId="0" fillId="0" borderId="2" xfId="0" applyFill="1" applyBorder="1" applyAlignment="1">
      <alignment vertical="top"/>
    </xf>
    <xf numFmtId="0" fontId="0" fillId="0" borderId="0" xfId="0" applyFill="1" applyBorder="1" applyAlignment="1">
      <alignment vertical="top"/>
    </xf>
    <xf numFmtId="0" fontId="10" fillId="0" borderId="2" xfId="0" applyFont="1" applyFill="1" applyBorder="1" applyAlignment="1">
      <alignment vertical="top" wrapText="1"/>
    </xf>
    <xf numFmtId="0" fontId="13" fillId="0" borderId="0" xfId="0" applyFont="1" applyFill="1" applyBorder="1" applyAlignment="1" applyProtection="1">
      <alignment horizontal="center" vertical="top"/>
      <protection locked="0"/>
    </xf>
    <xf numFmtId="0" fontId="12" fillId="0" borderId="0" xfId="0" applyFont="1" applyFill="1" applyBorder="1" applyAlignment="1">
      <alignment vertical="top" wrapText="1"/>
    </xf>
    <xf numFmtId="0" fontId="12" fillId="0" borderId="0" xfId="0" applyFont="1" applyFill="1" applyBorder="1" applyAlignment="1" applyProtection="1">
      <alignment horizontal="center" vertical="top" wrapText="1"/>
      <protection locked="0"/>
    </xf>
    <xf numFmtId="2" fontId="0" fillId="0" borderId="4" xfId="0" applyNumberFormat="1" applyFont="1" applyBorder="1" applyAlignment="1">
      <alignment horizontal="center" vertical="top"/>
    </xf>
    <xf numFmtId="0" fontId="10" fillId="0" borderId="4" xfId="0" applyFont="1" applyFill="1" applyBorder="1" applyAlignment="1">
      <alignment horizontal="left" vertical="top"/>
    </xf>
    <xf numFmtId="0" fontId="12" fillId="0" borderId="5" xfId="0" applyFont="1" applyFill="1" applyBorder="1" applyAlignment="1" applyProtection="1">
      <alignment horizontal="left" vertical="top"/>
      <protection locked="0"/>
    </xf>
    <xf numFmtId="0" fontId="10" fillId="0" borderId="5" xfId="0" applyFont="1" applyFill="1" applyBorder="1" applyAlignment="1">
      <alignment horizontal="left" vertical="top"/>
    </xf>
    <xf numFmtId="0" fontId="21" fillId="0" borderId="6" xfId="0" applyFont="1" applyBorder="1" applyAlignment="1" applyProtection="1">
      <alignment horizontal="left" vertical="top"/>
      <protection locked="0"/>
    </xf>
    <xf numFmtId="0" fontId="21" fillId="0" borderId="6" xfId="0" applyFont="1" applyBorder="1" applyAlignment="1">
      <alignment horizontal="left" vertical="top"/>
    </xf>
    <xf numFmtId="0" fontId="12" fillId="0" borderId="0" xfId="0" applyFont="1" applyFill="1" applyBorder="1" applyAlignment="1" applyProtection="1">
      <alignment horizontal="left" vertical="top"/>
      <protection locked="0"/>
    </xf>
    <xf numFmtId="0" fontId="10" fillId="0" borderId="0" xfId="0" applyFont="1" applyFill="1" applyBorder="1" applyAlignment="1">
      <alignment horizontal="left" vertical="top"/>
    </xf>
    <xf numFmtId="0" fontId="10" fillId="0" borderId="7" xfId="0" applyFont="1" applyFill="1" applyBorder="1" applyAlignment="1">
      <alignment horizontal="left" vertical="top"/>
    </xf>
    <xf numFmtId="0" fontId="12" fillId="0" borderId="0" xfId="0" applyFont="1" applyFill="1" applyBorder="1" applyAlignment="1" applyProtection="1">
      <alignment horizontal="left" vertical="top" wrapText="1"/>
      <protection locked="0"/>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12" fillId="0" borderId="5" xfId="0" applyFont="1" applyFill="1" applyBorder="1" applyAlignment="1" applyProtection="1">
      <alignment horizontal="left" vertical="top" wrapText="1"/>
      <protection locked="0"/>
    </xf>
    <xf numFmtId="0" fontId="10" fillId="0" borderId="5" xfId="0" applyFont="1" applyFill="1" applyBorder="1" applyAlignment="1">
      <alignment horizontal="left" vertical="top" wrapText="1"/>
    </xf>
    <xf numFmtId="0" fontId="10" fillId="0" borderId="7" xfId="0" applyFont="1" applyFill="1" applyBorder="1" applyAlignment="1">
      <alignment horizontal="left" vertical="top" wrapText="1"/>
    </xf>
    <xf numFmtId="0" fontId="12" fillId="0" borderId="6" xfId="0" applyFont="1" applyFill="1" applyBorder="1" applyAlignment="1" applyProtection="1">
      <alignment horizontal="left" vertical="top" wrapText="1"/>
      <protection locked="0"/>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2" fillId="0" borderId="6" xfId="0" applyFont="1" applyBorder="1" applyAlignment="1" applyProtection="1">
      <alignment horizontal="left" vertical="top" wrapText="1"/>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0" fillId="0" borderId="6" xfId="0" applyBorder="1" applyAlignment="1">
      <alignment horizontal="left" vertical="top" wrapText="1"/>
    </xf>
    <xf numFmtId="0" fontId="0" fillId="0" borderId="8" xfId="0" applyBorder="1" applyAlignment="1">
      <alignment horizontal="left" vertical="top" wrapText="1"/>
    </xf>
    <xf numFmtId="0" fontId="15" fillId="0" borderId="0" xfId="0" applyFont="1" applyFill="1" applyBorder="1" applyAlignment="1">
      <alignment horizontal="left" vertical="top" wrapText="1"/>
    </xf>
    <xf numFmtId="0" fontId="15"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4" xfId="0" applyFont="1" applyFill="1" applyBorder="1" applyAlignment="1">
      <alignment horizontal="left" vertical="top" wrapText="1"/>
    </xf>
    <xf numFmtId="0" fontId="10" fillId="0" borderId="0" xfId="0" applyFont="1" applyFill="1" applyAlignment="1">
      <alignment horizontal="left"/>
    </xf>
    <xf numFmtId="0" fontId="10" fillId="0" borderId="4" xfId="0" applyFont="1" applyFill="1" applyBorder="1" applyAlignment="1">
      <alignment horizontal="left"/>
    </xf>
    <xf numFmtId="0" fontId="10" fillId="0" borderId="6" xfId="0" applyFont="1" applyBorder="1" applyAlignment="1">
      <alignment horizontal="left" wrapText="1"/>
    </xf>
    <xf numFmtId="0" fontId="10" fillId="0" borderId="8" xfId="0" applyFont="1" applyBorder="1" applyAlignment="1">
      <alignment horizontal="left" wrapText="1"/>
    </xf>
    <xf numFmtId="0" fontId="12" fillId="0" borderId="5" xfId="0" applyFont="1" applyFill="1" applyBorder="1" applyAlignment="1">
      <alignment horizontal="left" vertical="top" wrapText="1"/>
    </xf>
    <xf numFmtId="0" fontId="12" fillId="0" borderId="7" xfId="0" applyFont="1" applyFill="1" applyBorder="1" applyAlignment="1">
      <alignment horizontal="left" vertical="top" wrapText="1"/>
    </xf>
    <xf numFmtId="0" fontId="10" fillId="0" borderId="5" xfId="0" applyFont="1" applyFill="1" applyBorder="1" applyAlignment="1">
      <alignment horizontal="left"/>
    </xf>
    <xf numFmtId="0" fontId="10" fillId="0" borderId="7" xfId="0" applyFont="1" applyFill="1" applyBorder="1" applyAlignment="1">
      <alignment horizontal="left"/>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2"/>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41.421875" style="0" customWidth="1"/>
    <col min="5" max="5" width="30.421875" style="0" customWidth="1"/>
    <col min="6" max="6" width="12.7109375" style="0" customWidth="1"/>
    <col min="7" max="7" width="15.8515625" style="0" customWidth="1"/>
  </cols>
  <sheetData>
    <row r="1" spans="1:7" ht="36.75" customHeight="1">
      <c r="A1" s="89" t="s">
        <v>64</v>
      </c>
      <c r="B1" s="89"/>
      <c r="C1" s="90"/>
      <c r="D1" s="90"/>
      <c r="E1" s="90"/>
      <c r="F1" s="90"/>
      <c r="G1" s="90"/>
    </row>
    <row r="2" spans="1:7" ht="33" customHeight="1">
      <c r="A2" s="91" t="s">
        <v>126</v>
      </c>
      <c r="B2" s="91"/>
      <c r="C2" s="92"/>
      <c r="D2" s="92"/>
      <c r="E2" s="92"/>
      <c r="F2" s="92"/>
      <c r="G2" s="92"/>
    </row>
    <row r="3" spans="1:7" ht="31.5" customHeight="1">
      <c r="A3" s="93" t="s">
        <v>136</v>
      </c>
      <c r="B3" s="94"/>
      <c r="C3" s="94"/>
      <c r="D3" s="94"/>
      <c r="E3" s="94"/>
      <c r="F3" s="94"/>
      <c r="G3" s="94"/>
    </row>
    <row r="4" spans="1:7" ht="24" customHeight="1">
      <c r="A4" s="24" t="s">
        <v>86</v>
      </c>
      <c r="B4" s="25"/>
      <c r="C4" s="26"/>
      <c r="D4" s="27"/>
      <c r="E4" s="27"/>
      <c r="F4" s="28"/>
      <c r="G4" s="28"/>
    </row>
    <row r="5" spans="1:7" ht="30.75" customHeight="1">
      <c r="A5" s="88" t="s">
        <v>57</v>
      </c>
      <c r="B5" s="88"/>
      <c r="C5" s="3" t="s">
        <v>58</v>
      </c>
      <c r="D5" s="3" t="s">
        <v>87</v>
      </c>
      <c r="E5" s="3" t="s">
        <v>88</v>
      </c>
      <c r="F5" s="2" t="s">
        <v>83</v>
      </c>
      <c r="G5" s="2" t="s">
        <v>56</v>
      </c>
    </row>
    <row r="6" spans="1:7" ht="89.25" customHeight="1">
      <c r="A6" s="4">
        <v>1</v>
      </c>
      <c r="B6" s="5" t="s">
        <v>59</v>
      </c>
      <c r="C6" s="58" t="s">
        <v>111</v>
      </c>
      <c r="D6" s="46" t="s">
        <v>117</v>
      </c>
      <c r="E6" s="17" t="s">
        <v>121</v>
      </c>
      <c r="F6" s="18">
        <v>0.2</v>
      </c>
      <c r="G6" s="47">
        <f>IF(C6="yes",(1*F6),IF(C6="no",(0*F6),""))</f>
        <v>0.2</v>
      </c>
    </row>
    <row r="7" spans="1:7" ht="95.25" customHeight="1">
      <c r="A7" s="4">
        <v>2</v>
      </c>
      <c r="B7" s="5" t="s">
        <v>89</v>
      </c>
      <c r="C7" s="16" t="s">
        <v>111</v>
      </c>
      <c r="D7" s="17" t="s">
        <v>128</v>
      </c>
      <c r="E7" s="17" t="s">
        <v>19</v>
      </c>
      <c r="F7" s="18">
        <v>0.2</v>
      </c>
      <c r="G7" s="47">
        <f>IF(C7="yes",(1*F7),IF(C7="no",(0*F7),""))</f>
        <v>0.2</v>
      </c>
    </row>
    <row r="8" spans="1:7" ht="208.5" customHeight="1">
      <c r="A8" s="4">
        <v>3</v>
      </c>
      <c r="B8" s="5" t="s">
        <v>90</v>
      </c>
      <c r="C8" s="49" t="s">
        <v>111</v>
      </c>
      <c r="D8" s="51" t="s">
        <v>129</v>
      </c>
      <c r="E8" s="51" t="s">
        <v>122</v>
      </c>
      <c r="F8" s="18">
        <v>0.2</v>
      </c>
      <c r="G8" s="47">
        <f>IF(C9="yes",(1*F8),IF(C9="no",(0*F8),""))</f>
        <v>0.2</v>
      </c>
    </row>
    <row r="9" spans="1:8" ht="171" customHeight="1">
      <c r="A9" s="4">
        <v>4</v>
      </c>
      <c r="B9" s="5" t="s">
        <v>91</v>
      </c>
      <c r="C9" s="16" t="s">
        <v>111</v>
      </c>
      <c r="D9" s="46" t="s">
        <v>133</v>
      </c>
      <c r="E9" s="17" t="s">
        <v>20</v>
      </c>
      <c r="F9" s="18">
        <v>0.2</v>
      </c>
      <c r="G9" s="47">
        <f>IF(C10="yes",(1*F9),IF(C10="no",(0*F9),""))</f>
        <v>0.2</v>
      </c>
      <c r="H9" t="s">
        <v>112</v>
      </c>
    </row>
    <row r="10" spans="1:7" ht="84.75" customHeight="1">
      <c r="A10" s="4">
        <v>5</v>
      </c>
      <c r="B10" s="5" t="s">
        <v>92</v>
      </c>
      <c r="C10" s="16" t="s">
        <v>111</v>
      </c>
      <c r="D10" s="17" t="s">
        <v>132</v>
      </c>
      <c r="E10" s="17" t="s">
        <v>130</v>
      </c>
      <c r="F10" s="18">
        <v>0.2</v>
      </c>
      <c r="G10" s="47">
        <f>IF(C10="yes",(1*F10),IF(C10="no",(0*F10),""))</f>
        <v>0.2</v>
      </c>
    </row>
    <row r="11" spans="1:7" ht="12.75">
      <c r="A11" s="7"/>
      <c r="B11" s="8"/>
      <c r="C11" s="9"/>
      <c r="D11" s="10"/>
      <c r="E11" s="10"/>
      <c r="F11" s="11"/>
      <c r="G11" s="11"/>
    </row>
    <row r="12" spans="1:7" ht="15">
      <c r="A12" s="29" t="s">
        <v>60</v>
      </c>
      <c r="B12" s="30"/>
      <c r="C12" s="31"/>
      <c r="D12" s="32"/>
      <c r="E12" s="32"/>
      <c r="F12" s="33" t="str">
        <f>IF(SUM(F6:F10)&lt;&gt;100%,"ERROR","100%")</f>
        <v>100%</v>
      </c>
      <c r="G12" s="33">
        <f>SUM(G6:G10)</f>
        <v>1</v>
      </c>
    </row>
    <row r="13" spans="1:7" ht="14.25">
      <c r="A13" s="12"/>
      <c r="B13" s="13"/>
      <c r="C13" s="1"/>
      <c r="D13" s="14"/>
      <c r="E13" s="14"/>
      <c r="F13" s="12"/>
      <c r="G13" s="12"/>
    </row>
    <row r="14" spans="1:7" ht="24" customHeight="1">
      <c r="A14" s="24" t="s">
        <v>93</v>
      </c>
      <c r="B14" s="34"/>
      <c r="C14" s="35"/>
      <c r="D14" s="36"/>
      <c r="E14" s="36"/>
      <c r="F14" s="37"/>
      <c r="G14" s="37"/>
    </row>
    <row r="15" spans="1:7" ht="30.75" customHeight="1">
      <c r="A15" s="88" t="s">
        <v>57</v>
      </c>
      <c r="B15" s="88"/>
      <c r="C15" s="3" t="s">
        <v>58</v>
      </c>
      <c r="D15" s="3" t="s">
        <v>87</v>
      </c>
      <c r="E15" s="3" t="s">
        <v>88</v>
      </c>
      <c r="F15" s="2" t="s">
        <v>83</v>
      </c>
      <c r="G15" s="2" t="s">
        <v>56</v>
      </c>
    </row>
    <row r="16" spans="1:7" ht="161.25" customHeight="1">
      <c r="A16" s="4">
        <v>1</v>
      </c>
      <c r="B16" s="5" t="s">
        <v>81</v>
      </c>
      <c r="C16" s="58" t="s">
        <v>111</v>
      </c>
      <c r="D16" s="46" t="s">
        <v>131</v>
      </c>
      <c r="E16" s="46" t="s">
        <v>118</v>
      </c>
      <c r="F16" s="57">
        <v>0.1428</v>
      </c>
      <c r="G16" s="47">
        <f aca="true" t="shared" si="0" ref="G16:G22">IF(C16="yes",(1*F16),IF(C16="no",(0*F16),""))</f>
        <v>0.1428</v>
      </c>
    </row>
    <row r="17" spans="1:7" ht="280.5" customHeight="1">
      <c r="A17" s="4">
        <v>2</v>
      </c>
      <c r="B17" s="5" t="s">
        <v>82</v>
      </c>
      <c r="C17" s="58" t="s">
        <v>111</v>
      </c>
      <c r="D17" s="46" t="s">
        <v>2</v>
      </c>
      <c r="E17" s="46" t="s">
        <v>119</v>
      </c>
      <c r="F17" s="57">
        <v>0.1428</v>
      </c>
      <c r="G17" s="47">
        <f t="shared" si="0"/>
        <v>0.1428</v>
      </c>
    </row>
    <row r="18" spans="1:7" ht="139.5" customHeight="1">
      <c r="A18" s="4">
        <v>3</v>
      </c>
      <c r="B18" s="5" t="s">
        <v>94</v>
      </c>
      <c r="C18" s="58" t="s">
        <v>111</v>
      </c>
      <c r="D18" s="46" t="s">
        <v>127</v>
      </c>
      <c r="E18" s="46" t="s">
        <v>21</v>
      </c>
      <c r="F18" s="18">
        <v>0.1428</v>
      </c>
      <c r="G18" s="47">
        <f t="shared" si="0"/>
        <v>0.1428</v>
      </c>
    </row>
    <row r="19" spans="1:7" ht="182.25" customHeight="1">
      <c r="A19" s="4">
        <v>4</v>
      </c>
      <c r="B19" s="5" t="s">
        <v>95</v>
      </c>
      <c r="C19" s="16" t="s">
        <v>111</v>
      </c>
      <c r="D19" s="17" t="s">
        <v>3</v>
      </c>
      <c r="E19" s="17" t="s">
        <v>123</v>
      </c>
      <c r="F19" s="18">
        <v>0.143</v>
      </c>
      <c r="G19" s="47">
        <f t="shared" si="0"/>
        <v>0.143</v>
      </c>
    </row>
    <row r="20" spans="1:7" ht="99.75" customHeight="1">
      <c r="A20" s="4">
        <v>5</v>
      </c>
      <c r="B20" s="5" t="s">
        <v>96</v>
      </c>
      <c r="C20" s="16" t="s">
        <v>114</v>
      </c>
      <c r="D20" s="17" t="s">
        <v>5</v>
      </c>
      <c r="E20" s="17" t="s">
        <v>4</v>
      </c>
      <c r="F20" s="18">
        <v>0.1428</v>
      </c>
      <c r="G20" s="47">
        <f t="shared" si="0"/>
        <v>0</v>
      </c>
    </row>
    <row r="21" spans="1:7" ht="121.5" customHeight="1">
      <c r="A21" s="4">
        <v>6</v>
      </c>
      <c r="B21" s="5" t="s">
        <v>61</v>
      </c>
      <c r="C21" s="16" t="s">
        <v>111</v>
      </c>
      <c r="D21" s="46" t="s">
        <v>6</v>
      </c>
      <c r="E21" s="17" t="s">
        <v>22</v>
      </c>
      <c r="F21" s="18">
        <v>0.143</v>
      </c>
      <c r="G21" s="47">
        <f t="shared" si="0"/>
        <v>0.143</v>
      </c>
    </row>
    <row r="22" spans="1:7" ht="134.25" customHeight="1">
      <c r="A22" s="4">
        <v>7</v>
      </c>
      <c r="B22" s="5" t="s">
        <v>65</v>
      </c>
      <c r="C22" s="16" t="s">
        <v>111</v>
      </c>
      <c r="D22" s="17" t="s">
        <v>134</v>
      </c>
      <c r="E22" s="17" t="s">
        <v>23</v>
      </c>
      <c r="F22" s="18">
        <v>0.1428</v>
      </c>
      <c r="G22" s="47">
        <f t="shared" si="0"/>
        <v>0.1428</v>
      </c>
    </row>
    <row r="23" spans="1:7" ht="12.75">
      <c r="A23" s="11"/>
      <c r="B23" s="15"/>
      <c r="C23" s="9"/>
      <c r="D23" s="10"/>
      <c r="E23" s="10"/>
      <c r="F23" s="11"/>
      <c r="G23" s="11"/>
    </row>
    <row r="24" spans="1:7" ht="15">
      <c r="A24" s="29" t="s">
        <v>60</v>
      </c>
      <c r="B24" s="30"/>
      <c r="C24" s="31"/>
      <c r="D24" s="32"/>
      <c r="E24" s="32"/>
      <c r="F24" s="33" t="str">
        <f>IF(SUM(F16:F22)&lt;&gt;100%,"ERROR","100%")</f>
        <v>100%</v>
      </c>
      <c r="G24" s="33">
        <f>SUM(G16:G22)</f>
        <v>0.8572000000000001</v>
      </c>
    </row>
    <row r="25" spans="1:7" ht="14.25">
      <c r="A25" s="12"/>
      <c r="B25" s="13"/>
      <c r="C25" s="1"/>
      <c r="D25" s="14"/>
      <c r="E25" s="14"/>
      <c r="F25" s="12"/>
      <c r="G25" s="12"/>
    </row>
    <row r="26" spans="1:7" ht="24" customHeight="1">
      <c r="A26" s="24" t="s">
        <v>97</v>
      </c>
      <c r="B26" s="34"/>
      <c r="C26" s="35"/>
      <c r="D26" s="36"/>
      <c r="E26" s="36"/>
      <c r="F26" s="37"/>
      <c r="G26" s="37"/>
    </row>
    <row r="27" spans="1:7" ht="30.75" customHeight="1">
      <c r="A27" s="88" t="s">
        <v>57</v>
      </c>
      <c r="B27" s="88"/>
      <c r="C27" s="3" t="s">
        <v>58</v>
      </c>
      <c r="D27" s="3" t="s">
        <v>87</v>
      </c>
      <c r="E27" s="3" t="s">
        <v>88</v>
      </c>
      <c r="F27" s="2" t="s">
        <v>83</v>
      </c>
      <c r="G27" s="2" t="s">
        <v>56</v>
      </c>
    </row>
    <row r="28" spans="1:7" ht="124.5" customHeight="1">
      <c r="A28" s="4">
        <v>1</v>
      </c>
      <c r="B28" s="5" t="s">
        <v>98</v>
      </c>
      <c r="C28" s="16" t="s">
        <v>111</v>
      </c>
      <c r="D28" s="17" t="s">
        <v>7</v>
      </c>
      <c r="E28" s="46" t="s">
        <v>124</v>
      </c>
      <c r="F28" s="18">
        <v>0.091</v>
      </c>
      <c r="G28" s="48">
        <f aca="true" t="shared" si="1" ref="G28:G35">IF(C28="yes",(1*F28),IF(C28="no",(0*F28),""))</f>
        <v>0.091</v>
      </c>
    </row>
    <row r="29" spans="1:7" ht="98.25" customHeight="1">
      <c r="A29" s="4">
        <v>2</v>
      </c>
      <c r="B29" s="5" t="s">
        <v>99</v>
      </c>
      <c r="C29" s="16" t="s">
        <v>111</v>
      </c>
      <c r="D29" s="17" t="s">
        <v>8</v>
      </c>
      <c r="E29" s="17" t="s">
        <v>125</v>
      </c>
      <c r="F29" s="18">
        <v>0.091</v>
      </c>
      <c r="G29" s="48">
        <f t="shared" si="1"/>
        <v>0.091</v>
      </c>
    </row>
    <row r="30" spans="1:7" ht="219" customHeight="1">
      <c r="A30" s="4">
        <v>3</v>
      </c>
      <c r="B30" s="5" t="s">
        <v>66</v>
      </c>
      <c r="C30" s="58" t="s">
        <v>114</v>
      </c>
      <c r="D30" s="46" t="s">
        <v>135</v>
      </c>
      <c r="E30" s="46" t="s">
        <v>24</v>
      </c>
      <c r="F30" s="18">
        <v>0.091</v>
      </c>
      <c r="G30" s="48">
        <f t="shared" si="1"/>
        <v>0</v>
      </c>
    </row>
    <row r="31" spans="1:7" ht="109.5" customHeight="1">
      <c r="A31" s="4">
        <v>4</v>
      </c>
      <c r="B31" s="5" t="s">
        <v>100</v>
      </c>
      <c r="C31" s="16" t="s">
        <v>111</v>
      </c>
      <c r="D31" s="59" t="s">
        <v>45</v>
      </c>
      <c r="E31" s="17" t="s">
        <v>9</v>
      </c>
      <c r="F31" s="18">
        <v>0.091</v>
      </c>
      <c r="G31" s="48">
        <f t="shared" si="1"/>
        <v>0.091</v>
      </c>
    </row>
    <row r="32" spans="1:7" ht="102.75" customHeight="1">
      <c r="A32" s="4">
        <v>5</v>
      </c>
      <c r="B32" s="5" t="s">
        <v>84</v>
      </c>
      <c r="C32" s="16" t="s">
        <v>111</v>
      </c>
      <c r="D32" s="17" t="s">
        <v>11</v>
      </c>
      <c r="E32" s="17" t="s">
        <v>10</v>
      </c>
      <c r="F32" s="18">
        <v>0.091</v>
      </c>
      <c r="G32" s="48">
        <f t="shared" si="1"/>
        <v>0.091</v>
      </c>
    </row>
    <row r="33" spans="1:7" ht="126" customHeight="1">
      <c r="A33" s="4">
        <v>6</v>
      </c>
      <c r="B33" s="5" t="s">
        <v>62</v>
      </c>
      <c r="C33" s="16" t="s">
        <v>111</v>
      </c>
      <c r="D33" s="17" t="s">
        <v>12</v>
      </c>
      <c r="E33" s="17" t="s">
        <v>25</v>
      </c>
      <c r="F33" s="18">
        <v>0.091</v>
      </c>
      <c r="G33" s="48">
        <f t="shared" si="1"/>
        <v>0.091</v>
      </c>
    </row>
    <row r="34" spans="1:7" ht="158.25" customHeight="1">
      <c r="A34" s="4">
        <v>7</v>
      </c>
      <c r="B34" s="5" t="s">
        <v>67</v>
      </c>
      <c r="C34" s="16" t="s">
        <v>111</v>
      </c>
      <c r="D34" s="17" t="s">
        <v>14</v>
      </c>
      <c r="E34" s="17" t="s">
        <v>13</v>
      </c>
      <c r="F34" s="18">
        <v>0.091</v>
      </c>
      <c r="G34" s="48">
        <f t="shared" si="1"/>
        <v>0.091</v>
      </c>
    </row>
    <row r="35" spans="1:7" ht="111" customHeight="1">
      <c r="A35" s="4" t="s">
        <v>71</v>
      </c>
      <c r="B35" s="5" t="s">
        <v>69</v>
      </c>
      <c r="C35" s="16" t="s">
        <v>111</v>
      </c>
      <c r="D35" s="46" t="s">
        <v>113</v>
      </c>
      <c r="E35" s="46" t="s">
        <v>30</v>
      </c>
      <c r="F35" s="18">
        <v>0.091</v>
      </c>
      <c r="G35" s="48">
        <f t="shared" si="1"/>
        <v>0.091</v>
      </c>
    </row>
    <row r="36" spans="1:7" ht="160.5" customHeight="1">
      <c r="A36" s="4" t="s">
        <v>70</v>
      </c>
      <c r="B36" s="5" t="s">
        <v>63</v>
      </c>
      <c r="C36" s="16" t="s">
        <v>111</v>
      </c>
      <c r="D36" s="46" t="s">
        <v>15</v>
      </c>
      <c r="E36" s="17" t="s">
        <v>16</v>
      </c>
      <c r="F36" s="18">
        <v>0.091</v>
      </c>
      <c r="G36" s="48">
        <f>IF(C36="yes",(1*F36),IF(C36="no",(0*F36),""))</f>
        <v>0.091</v>
      </c>
    </row>
    <row r="37" spans="1:7" ht="161.25" customHeight="1">
      <c r="A37" s="4" t="s">
        <v>72</v>
      </c>
      <c r="B37" s="5" t="s">
        <v>85</v>
      </c>
      <c r="C37" s="16" t="s">
        <v>111</v>
      </c>
      <c r="D37" s="46" t="s">
        <v>0</v>
      </c>
      <c r="E37" s="17" t="s">
        <v>31</v>
      </c>
      <c r="F37" s="18">
        <v>0.091</v>
      </c>
      <c r="G37" s="48">
        <f>IF(C37="yes",(1*F37),IF(C37="no",(0*F37),""))</f>
        <v>0.091</v>
      </c>
    </row>
    <row r="38" spans="1:7" ht="81" customHeight="1">
      <c r="A38" s="4" t="s">
        <v>73</v>
      </c>
      <c r="B38" s="5" t="s">
        <v>68</v>
      </c>
      <c r="C38" s="16" t="s">
        <v>114</v>
      </c>
      <c r="D38" s="17" t="s">
        <v>115</v>
      </c>
      <c r="E38" s="17" t="s">
        <v>32</v>
      </c>
      <c r="F38" s="18">
        <v>0.09</v>
      </c>
      <c r="G38" s="47">
        <f>IF(C38="yes",(1*F38),IF(C38="no",(0*F38),""))</f>
        <v>0</v>
      </c>
    </row>
    <row r="39" spans="1:7" ht="12.75">
      <c r="A39" s="11"/>
      <c r="B39" s="15"/>
      <c r="C39" s="9"/>
      <c r="D39" s="10"/>
      <c r="E39" s="10"/>
      <c r="F39" s="11"/>
      <c r="G39" s="11"/>
    </row>
    <row r="40" spans="1:7" ht="15">
      <c r="A40" s="29" t="s">
        <v>60</v>
      </c>
      <c r="B40" s="30"/>
      <c r="C40" s="31"/>
      <c r="D40" s="32"/>
      <c r="E40" s="32"/>
      <c r="F40" s="33" t="str">
        <f>IF(SUM(F28:F38)&lt;&gt;100%,"ERROR","100%")</f>
        <v>100%</v>
      </c>
      <c r="G40" s="50">
        <f>SUM(G28:G38)</f>
        <v>0.8189999999999998</v>
      </c>
    </row>
    <row r="41" spans="1:7" ht="14.25">
      <c r="A41" s="12"/>
      <c r="B41" s="13"/>
      <c r="C41" s="1"/>
      <c r="D41" s="14"/>
      <c r="E41" s="14"/>
      <c r="F41" s="12"/>
      <c r="G41" s="12"/>
    </row>
    <row r="42" spans="1:7" ht="24" customHeight="1">
      <c r="A42" s="24" t="s">
        <v>101</v>
      </c>
      <c r="B42" s="34"/>
      <c r="C42" s="38"/>
      <c r="D42" s="38"/>
      <c r="E42" s="36"/>
      <c r="F42" s="37"/>
      <c r="G42" s="37"/>
    </row>
    <row r="43" spans="1:7" ht="30.75" customHeight="1">
      <c r="A43" s="88" t="s">
        <v>57</v>
      </c>
      <c r="B43" s="88"/>
      <c r="C43" s="3" t="s">
        <v>58</v>
      </c>
      <c r="D43" s="3" t="s">
        <v>87</v>
      </c>
      <c r="E43" s="3" t="s">
        <v>88</v>
      </c>
      <c r="F43" s="53" t="s">
        <v>83</v>
      </c>
      <c r="G43" s="54" t="s">
        <v>56</v>
      </c>
    </row>
    <row r="44" spans="1:7" ht="74.25" customHeight="1">
      <c r="A44" s="4">
        <v>1</v>
      </c>
      <c r="B44" s="20" t="s">
        <v>74</v>
      </c>
      <c r="C44" s="66" t="s">
        <v>51</v>
      </c>
      <c r="D44" s="59" t="s">
        <v>39</v>
      </c>
      <c r="E44" s="55"/>
      <c r="F44" s="56">
        <v>0.333</v>
      </c>
      <c r="G44" s="67">
        <f>IF(C44="yes",(1*F44),IF(C44="no",(0*F44),IF(C44="small extent",(0.33*F44),IF(C44="large extent",(0.67*F44),""))))</f>
        <v>0.10989000000000002</v>
      </c>
    </row>
    <row r="45" spans="1:8" ht="27.75" customHeight="1">
      <c r="A45" s="4"/>
      <c r="B45" s="39" t="s">
        <v>102</v>
      </c>
      <c r="C45" s="82" t="s">
        <v>46</v>
      </c>
      <c r="D45" s="95"/>
      <c r="E45" s="95"/>
      <c r="F45" s="95"/>
      <c r="G45" s="96"/>
      <c r="H45" s="60"/>
    </row>
    <row r="46" spans="1:8" ht="26.25" customHeight="1">
      <c r="A46" s="4"/>
      <c r="B46" s="40" t="s">
        <v>75</v>
      </c>
      <c r="C46" s="76" t="s">
        <v>33</v>
      </c>
      <c r="D46" s="97"/>
      <c r="E46" s="97"/>
      <c r="F46" s="97"/>
      <c r="G46" s="98"/>
      <c r="H46" s="61"/>
    </row>
    <row r="47" spans="1:7" ht="23.25" customHeight="1">
      <c r="A47" s="4"/>
      <c r="B47" s="41" t="s">
        <v>103</v>
      </c>
      <c r="C47" s="79" t="s">
        <v>34</v>
      </c>
      <c r="D47" s="99"/>
      <c r="E47" s="99"/>
      <c r="F47" s="99"/>
      <c r="G47" s="100"/>
    </row>
    <row r="48" spans="1:7" ht="18.75" customHeight="1">
      <c r="A48" s="4"/>
      <c r="B48" s="39" t="s">
        <v>104</v>
      </c>
      <c r="C48" s="82" t="s">
        <v>37</v>
      </c>
      <c r="D48" s="101"/>
      <c r="E48" s="101"/>
      <c r="F48" s="101"/>
      <c r="G48" s="102"/>
    </row>
    <row r="49" spans="1:7" ht="36.75" customHeight="1">
      <c r="A49" s="4"/>
      <c r="B49" s="40" t="s">
        <v>75</v>
      </c>
      <c r="C49" s="76" t="s">
        <v>35</v>
      </c>
      <c r="D49" s="103"/>
      <c r="E49" s="103"/>
      <c r="F49" s="104"/>
      <c r="G49" s="105"/>
    </row>
    <row r="50" spans="1:8" ht="39.75" customHeight="1">
      <c r="A50" s="4"/>
      <c r="B50" s="41" t="s">
        <v>103</v>
      </c>
      <c r="C50" s="110" t="s">
        <v>36</v>
      </c>
      <c r="D50" s="110"/>
      <c r="E50" s="110"/>
      <c r="F50" s="110"/>
      <c r="G50" s="111"/>
      <c r="H50" s="62"/>
    </row>
    <row r="51" spans="1:7" ht="25.5" customHeight="1">
      <c r="A51" s="4"/>
      <c r="B51" s="39" t="s">
        <v>105</v>
      </c>
      <c r="C51" s="87" t="s">
        <v>38</v>
      </c>
      <c r="D51" s="108"/>
      <c r="E51" s="108"/>
      <c r="F51" s="108"/>
      <c r="G51" s="109"/>
    </row>
    <row r="52" spans="1:7" ht="27" customHeight="1">
      <c r="A52" s="4"/>
      <c r="B52" s="40" t="s">
        <v>75</v>
      </c>
      <c r="C52" s="76" t="s">
        <v>26</v>
      </c>
      <c r="D52" s="106"/>
      <c r="E52" s="106"/>
      <c r="F52" s="106"/>
      <c r="G52" s="107"/>
    </row>
    <row r="53" spans="1:7" ht="22.5">
      <c r="A53" s="4"/>
      <c r="B53" s="41" t="s">
        <v>103</v>
      </c>
      <c r="C53" s="110" t="s">
        <v>52</v>
      </c>
      <c r="D53" s="112"/>
      <c r="E53" s="112"/>
      <c r="F53" s="112"/>
      <c r="G53" s="113"/>
    </row>
    <row r="54" spans="1:7" ht="100.5" customHeight="1">
      <c r="A54" s="22">
        <v>2</v>
      </c>
      <c r="B54" s="19" t="s">
        <v>76</v>
      </c>
      <c r="C54" s="52" t="s">
        <v>44</v>
      </c>
      <c r="D54" s="65" t="s">
        <v>18</v>
      </c>
      <c r="E54" s="21" t="s">
        <v>112</v>
      </c>
      <c r="F54" s="18">
        <v>0.333</v>
      </c>
      <c r="G54" s="47">
        <f>IF(C54="yes",(1*F54),IF(C54="no",(0*F54),IF(C54="small extent",(0.33*F54),IF(C54="large extent",(0.67*F54),""))))</f>
        <v>0.22311000000000003</v>
      </c>
    </row>
    <row r="55" spans="1:7" ht="15.75" customHeight="1">
      <c r="A55" s="4"/>
      <c r="B55" s="39" t="s">
        <v>106</v>
      </c>
      <c r="C55" s="82" t="s">
        <v>48</v>
      </c>
      <c r="D55" s="85"/>
      <c r="E55" s="85"/>
      <c r="F55" s="85"/>
      <c r="G55" s="86"/>
    </row>
    <row r="56" spans="1:7" ht="12.75">
      <c r="A56" s="4"/>
      <c r="B56" s="40" t="s">
        <v>77</v>
      </c>
      <c r="C56" s="73" t="s">
        <v>40</v>
      </c>
      <c r="D56" s="74"/>
      <c r="E56" s="74"/>
      <c r="F56" s="74"/>
      <c r="G56" s="68"/>
    </row>
    <row r="57" spans="1:7" ht="12.75">
      <c r="A57" s="4"/>
      <c r="B57" s="41" t="s">
        <v>78</v>
      </c>
      <c r="C57" s="69" t="s">
        <v>49</v>
      </c>
      <c r="D57" s="70"/>
      <c r="E57" s="70"/>
      <c r="F57" s="70"/>
      <c r="G57" s="75"/>
    </row>
    <row r="58" spans="1:7" ht="27" customHeight="1">
      <c r="A58" s="4"/>
      <c r="B58" s="40" t="s">
        <v>107</v>
      </c>
      <c r="C58" s="82" t="s">
        <v>50</v>
      </c>
      <c r="D58" s="83"/>
      <c r="E58" s="83"/>
      <c r="F58" s="83"/>
      <c r="G58" s="84"/>
    </row>
    <row r="59" spans="1:8" ht="51.75" customHeight="1">
      <c r="A59" s="4"/>
      <c r="B59" s="40" t="s">
        <v>77</v>
      </c>
      <c r="C59" s="114" t="s">
        <v>120</v>
      </c>
      <c r="D59" s="114"/>
      <c r="E59" s="114"/>
      <c r="F59" s="114"/>
      <c r="G59" s="115"/>
      <c r="H59" s="63"/>
    </row>
    <row r="60" spans="1:7" ht="48.75" customHeight="1">
      <c r="A60" s="4"/>
      <c r="B60" s="41" t="s">
        <v>78</v>
      </c>
      <c r="C60" s="79" t="s">
        <v>27</v>
      </c>
      <c r="D60" s="80"/>
      <c r="E60" s="80"/>
      <c r="F60" s="80"/>
      <c r="G60" s="81"/>
    </row>
    <row r="61" spans="1:7" ht="26.25" customHeight="1">
      <c r="A61" s="4"/>
      <c r="B61" s="40" t="s">
        <v>108</v>
      </c>
      <c r="C61" s="87" t="s">
        <v>54</v>
      </c>
      <c r="D61" s="83"/>
      <c r="E61" s="83"/>
      <c r="F61" s="83"/>
      <c r="G61" s="84"/>
    </row>
    <row r="62" spans="1:7" ht="13.5" customHeight="1">
      <c r="A62" s="4"/>
      <c r="B62" s="40" t="s">
        <v>77</v>
      </c>
      <c r="C62" s="76" t="s">
        <v>41</v>
      </c>
      <c r="D62" s="77"/>
      <c r="E62" s="77"/>
      <c r="F62" s="77"/>
      <c r="G62" s="78"/>
    </row>
    <row r="63" spans="1:7" ht="29.25" customHeight="1">
      <c r="A63" s="4"/>
      <c r="B63" s="41" t="s">
        <v>78</v>
      </c>
      <c r="C63" s="79" t="s">
        <v>17</v>
      </c>
      <c r="D63" s="80"/>
      <c r="E63" s="80"/>
      <c r="F63" s="80"/>
      <c r="G63" s="81"/>
    </row>
    <row r="64" spans="1:7" ht="28.5" customHeight="1">
      <c r="A64" s="4"/>
      <c r="B64" s="40" t="s">
        <v>53</v>
      </c>
      <c r="C64" s="82" t="s">
        <v>55</v>
      </c>
      <c r="D64" s="85"/>
      <c r="E64" s="85"/>
      <c r="F64" s="85"/>
      <c r="G64" s="86"/>
    </row>
    <row r="65" spans="1:7" ht="36.75" customHeight="1">
      <c r="A65" s="4"/>
      <c r="B65" s="40" t="s">
        <v>77</v>
      </c>
      <c r="C65" s="76" t="s">
        <v>42</v>
      </c>
      <c r="D65" s="77"/>
      <c r="E65" s="77"/>
      <c r="F65" s="77"/>
      <c r="G65" s="78"/>
    </row>
    <row r="66" spans="1:7" ht="25.5" customHeight="1">
      <c r="A66" s="4"/>
      <c r="B66" s="41" t="s">
        <v>78</v>
      </c>
      <c r="C66" s="79" t="s">
        <v>43</v>
      </c>
      <c r="D66" s="80"/>
      <c r="E66" s="80"/>
      <c r="F66" s="80"/>
      <c r="G66" s="81"/>
    </row>
    <row r="67" spans="1:7" ht="12.75">
      <c r="A67" s="4"/>
      <c r="B67" s="42"/>
      <c r="C67" s="71" t="s">
        <v>109</v>
      </c>
      <c r="D67" s="72"/>
      <c r="E67" s="72"/>
      <c r="F67" s="72"/>
      <c r="G67" s="72"/>
    </row>
    <row r="68" spans="1:7" ht="168.75" customHeight="1">
      <c r="A68" s="4">
        <v>3</v>
      </c>
      <c r="B68" s="5" t="s">
        <v>110</v>
      </c>
      <c r="C68" s="64" t="s">
        <v>114</v>
      </c>
      <c r="D68" s="65" t="s">
        <v>1</v>
      </c>
      <c r="E68" s="65" t="s">
        <v>47</v>
      </c>
      <c r="F68" s="18">
        <v>0.334</v>
      </c>
      <c r="G68" s="6">
        <f>IF(C68="yes",(1*F68),IF(C68="no",(0*F68),IF(C68="small extent",(0.33*F68),IF(C68="large extent",(0.67*F68),""))))</f>
        <v>0</v>
      </c>
    </row>
    <row r="69" spans="1:7" ht="59.25" customHeight="1">
      <c r="A69" s="4">
        <v>4</v>
      </c>
      <c r="B69" s="5" t="s">
        <v>79</v>
      </c>
      <c r="C69" s="16" t="s">
        <v>116</v>
      </c>
      <c r="D69" s="17" t="s">
        <v>28</v>
      </c>
      <c r="E69" s="17"/>
      <c r="F69" s="18">
        <v>0</v>
      </c>
      <c r="G69" s="6">
        <f>IF(C69="yes",(1*F69),IF(C69="no",(0*F69),IF(C69="small extent",(0.33*F69),IF(C69="large extent",(0.67*F69),""))))</f>
      </c>
    </row>
    <row r="70" spans="1:7" ht="74.25" customHeight="1">
      <c r="A70" s="23">
        <v>5</v>
      </c>
      <c r="B70" s="5" t="s">
        <v>80</v>
      </c>
      <c r="C70" s="16" t="s">
        <v>116</v>
      </c>
      <c r="D70" s="17" t="s">
        <v>29</v>
      </c>
      <c r="E70" s="17" t="s">
        <v>112</v>
      </c>
      <c r="F70" s="18">
        <v>0</v>
      </c>
      <c r="G70" s="6">
        <f>IF(C70="yes",(1*F70),IF(C70="no",(0*F70),IF(C70="small extent",(0.33*F70),IF(C70="large extent",(0.67*F70),""))))</f>
      </c>
    </row>
    <row r="71" spans="1:7" ht="12.75">
      <c r="A71" s="11"/>
      <c r="B71" s="5"/>
      <c r="C71" s="9"/>
      <c r="D71" s="10"/>
      <c r="E71" s="10"/>
      <c r="F71" s="11"/>
      <c r="G71" s="11"/>
    </row>
    <row r="72" spans="1:7" ht="15">
      <c r="A72" s="29" t="s">
        <v>60</v>
      </c>
      <c r="B72" s="43"/>
      <c r="C72" s="44"/>
      <c r="D72" s="45"/>
      <c r="E72" s="45"/>
      <c r="F72" s="33" t="str">
        <f>IF(SUM(F44:F70)&lt;&gt;100%,"ERROR","100%")</f>
        <v>100%</v>
      </c>
      <c r="G72" s="33">
        <f>SUM(G44:G70)</f>
        <v>0.3330000000000001</v>
      </c>
    </row>
  </sheetData>
  <mergeCells count="29">
    <mergeCell ref="C62:G62"/>
    <mergeCell ref="C49:G49"/>
    <mergeCell ref="C52:G52"/>
    <mergeCell ref="C51:G51"/>
    <mergeCell ref="C55:G55"/>
    <mergeCell ref="C50:G50"/>
    <mergeCell ref="C53:G53"/>
    <mergeCell ref="C59:G59"/>
    <mergeCell ref="C45:G45"/>
    <mergeCell ref="C46:G46"/>
    <mergeCell ref="C47:G47"/>
    <mergeCell ref="C48:G48"/>
    <mergeCell ref="A43:B43"/>
    <mergeCell ref="A1:G1"/>
    <mergeCell ref="A5:B5"/>
    <mergeCell ref="A15:B15"/>
    <mergeCell ref="A27:B27"/>
    <mergeCell ref="A2:G2"/>
    <mergeCell ref="A3:G3"/>
    <mergeCell ref="C67:G67"/>
    <mergeCell ref="C56:G56"/>
    <mergeCell ref="C57:G57"/>
    <mergeCell ref="C65:G65"/>
    <mergeCell ref="C63:G63"/>
    <mergeCell ref="C66:G66"/>
    <mergeCell ref="C58:G58"/>
    <mergeCell ref="C60:G60"/>
    <mergeCell ref="C64:G64"/>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2002-08-29T23:20:07Z</cp:lastPrinted>
  <dcterms:created xsi:type="dcterms:W3CDTF">2002-04-18T17:14:40Z</dcterms:created>
  <dcterms:modified xsi:type="dcterms:W3CDTF">2003-01-23T22:58:34Z</dcterms:modified>
  <cp:category/>
  <cp:version/>
  <cp:contentType/>
  <cp:contentStatus/>
</cp:coreProperties>
</file>