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House" sheetId="1" r:id="rId1"/>
    <sheet name="Sheet2" sheetId="2" r:id="rId2"/>
    <sheet name="Senate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<sst xmlns="http://schemas.openxmlformats.org/spreadsheetml/2006/main" count="1120" uniqueCount="239">
  <si>
    <t>AZ</t>
  </si>
  <si>
    <t>BABBITT, PAUL J JR</t>
  </si>
  <si>
    <t>DEM</t>
  </si>
  <si>
    <t>C</t>
  </si>
  <si>
    <t>L</t>
  </si>
  <si>
    <t>RENZI, RICHARD GEORG</t>
  </si>
  <si>
    <t>REP</t>
  </si>
  <si>
    <t>I</t>
  </si>
  <si>
    <t>W</t>
  </si>
  <si>
    <t>CA</t>
  </si>
  <si>
    <t>ASHBURN, ROY</t>
  </si>
  <si>
    <t>O</t>
  </si>
  <si>
    <t>COSTA, JIM</t>
  </si>
  <si>
    <t>CO</t>
  </si>
  <si>
    <t>SALAZAR, JOHN T MR.</t>
  </si>
  <si>
    <t>WALCHER, GREGORY EDW</t>
  </si>
  <si>
    <t>MUSGRAVE, MARILYN N</t>
  </si>
  <si>
    <t>BEAUPREZ, ROBERT LOU</t>
  </si>
  <si>
    <t>THOMAS, DAVID</t>
  </si>
  <si>
    <t>CT</t>
  </si>
  <si>
    <t>SIMMONS, ROBERT R</t>
  </si>
  <si>
    <t>SULLIVAN, JAMES M</t>
  </si>
  <si>
    <t>FARRELL, DIANE GOSS</t>
  </si>
  <si>
    <t>SHAYS, CHRISTOPHER</t>
  </si>
  <si>
    <t>FL</t>
  </si>
  <si>
    <t>HARRIS, KATHERINE</t>
  </si>
  <si>
    <t>SCHNEIDER, JAN</t>
  </si>
  <si>
    <t>GA</t>
  </si>
  <si>
    <t>CLAY, CALDER B III</t>
  </si>
  <si>
    <t>BARROW, JOHN J</t>
  </si>
  <si>
    <t>BURNS, O MAXIE</t>
  </si>
  <si>
    <t>IL</t>
  </si>
  <si>
    <t>BEAN, MELISSA L</t>
  </si>
  <si>
    <t>CRANE, PHILIP M</t>
  </si>
  <si>
    <t>IN</t>
  </si>
  <si>
    <t>HOSTETTLER, JOHN NAT</t>
  </si>
  <si>
    <t>HILL, BARON P.</t>
  </si>
  <si>
    <t>SODREL, MICHAEL E</t>
  </si>
  <si>
    <t>KS</t>
  </si>
  <si>
    <t>KOBACH, KRIS</t>
  </si>
  <si>
    <t>MOORE, DENNIS</t>
  </si>
  <si>
    <t>KY</t>
  </si>
  <si>
    <t>MILLER, TONY</t>
  </si>
  <si>
    <t>NORTHUP, ANNE M</t>
  </si>
  <si>
    <t>CLOONEY, NICK</t>
  </si>
  <si>
    <t>DAVIS, GEOFFREY C</t>
  </si>
  <si>
    <t>CHANDLER, BEN</t>
  </si>
  <si>
    <t>LA</t>
  </si>
  <si>
    <t>MELANCON, CHARLES J</t>
  </si>
  <si>
    <t>R</t>
  </si>
  <si>
    <t>TAUZIN, WILBERT J II</t>
  </si>
  <si>
    <t>BOUSTANY, CHARLES W</t>
  </si>
  <si>
    <t>MOUNT, WILLIE LANDRY</t>
  </si>
  <si>
    <t>MI</t>
  </si>
  <si>
    <t>MN</t>
  </si>
  <si>
    <t>KENNEDY, MARK RAYMON</t>
  </si>
  <si>
    <t>WETTERLING, PATTY</t>
  </si>
  <si>
    <t>MO</t>
  </si>
  <si>
    <t>NC</t>
  </si>
  <si>
    <t>KEEVER, PATRICIA</t>
  </si>
  <si>
    <t>TAYLOR, CHARLES H</t>
  </si>
  <si>
    <t>NE</t>
  </si>
  <si>
    <t>CONNEALY, MATTHEW JA</t>
  </si>
  <si>
    <t>FORTENBERRY, JEFFREY</t>
  </si>
  <si>
    <t>NM</t>
  </si>
  <si>
    <t>ROMERO, RICHARD M.</t>
  </si>
  <si>
    <t>WILSON, HEATHER A</t>
  </si>
  <si>
    <t>NV</t>
  </si>
  <si>
    <t>GALLAGHER, TOM</t>
  </si>
  <si>
    <t>PORTER, JON C SR</t>
  </si>
  <si>
    <t>NY</t>
  </si>
  <si>
    <t>BISHOP, TIMOTHY</t>
  </si>
  <si>
    <t>MANGER, WILLIAM</t>
  </si>
  <si>
    <t>BARBARO, FRANK</t>
  </si>
  <si>
    <t>HIGGINS, BRIAN M</t>
  </si>
  <si>
    <t>NAPLES, NANCY A</t>
  </si>
  <si>
    <t>OR</t>
  </si>
  <si>
    <t>AMERI, GOLI YAZDI</t>
  </si>
  <si>
    <t>ZUPANCIC, JIM D</t>
  </si>
  <si>
    <t>PA</t>
  </si>
  <si>
    <t>GERLACH, JIM</t>
  </si>
  <si>
    <t>MURPHY, LOIS</t>
  </si>
  <si>
    <t>FITZPATRICK, MICHAEL</t>
  </si>
  <si>
    <t>SCHRADER, VIRGINIA</t>
  </si>
  <si>
    <t>BROWN, MELISSA M</t>
  </si>
  <si>
    <t>SCHWARTZ, ALLYSON</t>
  </si>
  <si>
    <t>SD</t>
  </si>
  <si>
    <t>DIEDRICH, LARRY WILL</t>
  </si>
  <si>
    <t>HERSETH, STEPHANIE M</t>
  </si>
  <si>
    <t>TX</t>
  </si>
  <si>
    <t>GOHMERT, LOUIS B. MR</t>
  </si>
  <si>
    <t>SANDLIN, MAX</t>
  </si>
  <si>
    <t>LAMPSON, NICOLAS</t>
  </si>
  <si>
    <t>POE, TED</t>
  </si>
  <si>
    <t>EDWARDS, CHET</t>
  </si>
  <si>
    <t>WOHLGEMUTH, ARLENE M</t>
  </si>
  <si>
    <t>NEUGEBAUER, RANDY</t>
  </si>
  <si>
    <t>STENHOLM, CHARLIE W.</t>
  </si>
  <si>
    <t>FROST, MARTIN</t>
  </si>
  <si>
    <t>SESSIONS, PETE MR.</t>
  </si>
  <si>
    <t>Rep</t>
  </si>
  <si>
    <t>UT</t>
  </si>
  <si>
    <t>MATHESON, JIM MR.</t>
  </si>
  <si>
    <t>SWALLOW, JOHN</t>
  </si>
  <si>
    <t>VA</t>
  </si>
  <si>
    <t>ASHE, DAVID B</t>
  </si>
  <si>
    <t>DRAKE, THELMA</t>
  </si>
  <si>
    <t>WA</t>
  </si>
  <si>
    <t>BARBIERI, DONALD K</t>
  </si>
  <si>
    <t>MCMORRIS, CATHY</t>
  </si>
  <si>
    <t>REICHERT, DAVE</t>
  </si>
  <si>
    <t>ROSS, DAVE</t>
  </si>
  <si>
    <t>For</t>
  </si>
  <si>
    <t>MARSHALL, JIM</t>
  </si>
  <si>
    <t>JENNINGS, JON PAUL</t>
  </si>
  <si>
    <t>CLEAVER, EMANUEL II</t>
  </si>
  <si>
    <t>Against</t>
  </si>
  <si>
    <t>Party</t>
  </si>
  <si>
    <t>Coordinated</t>
  </si>
  <si>
    <t>Candidate</t>
  </si>
  <si>
    <t>Spending</t>
  </si>
  <si>
    <t>Total</t>
  </si>
  <si>
    <t>Outside</t>
  </si>
  <si>
    <t>Party Indep</t>
  </si>
  <si>
    <t>MATSUNAKA, STANLEY</t>
  </si>
  <si>
    <t>AK</t>
  </si>
  <si>
    <t>KNOWLES, TONY</t>
  </si>
  <si>
    <t>MURKOWSKI, LISA</t>
  </si>
  <si>
    <t>BOXER, BARBARA</t>
  </si>
  <si>
    <t>JONES, BILL</t>
  </si>
  <si>
    <t>COORS, PETER</t>
  </si>
  <si>
    <t>SALAZAR, KEN</t>
  </si>
  <si>
    <t>CASTOR, BETTY</t>
  </si>
  <si>
    <t>MARTINEZ, MEL</t>
  </si>
  <si>
    <t>ISAKSON, JOHN HARDY</t>
  </si>
  <si>
    <t>RYAN, JACK</t>
  </si>
  <si>
    <t>MONGIARDO, DANIEL</t>
  </si>
  <si>
    <t>JOHN, CHRIS</t>
  </si>
  <si>
    <t>VITTER, DAVID</t>
  </si>
  <si>
    <t>BOND, CHRISTOPHER S</t>
  </si>
  <si>
    <t>BOWLES, ERSKINE B</t>
  </si>
  <si>
    <t>BURR, RICHARD</t>
  </si>
  <si>
    <t>OK</t>
  </si>
  <si>
    <t>CARSON, BRAD R</t>
  </si>
  <si>
    <t>COBURN, THOMAS A</t>
  </si>
  <si>
    <t>SC</t>
  </si>
  <si>
    <t>DEMINT, JAMES W</t>
  </si>
  <si>
    <t>TENENBAUM, INEZ MOORE</t>
  </si>
  <si>
    <t>DASCHLE, THOMAS ANDREW</t>
  </si>
  <si>
    <t>THUNE, JOHN R</t>
  </si>
  <si>
    <t>BAYH, EVAN</t>
  </si>
  <si>
    <t>MURRAY, PATTY</t>
  </si>
  <si>
    <t>MAJETTE, DENISE L</t>
  </si>
  <si>
    <t>IA</t>
  </si>
  <si>
    <t>GRASSLEY, CHARLES E</t>
  </si>
  <si>
    <t>OBAMA, BARACK</t>
  </si>
  <si>
    <t>BUNNING, JIM</t>
  </si>
  <si>
    <t>MD</t>
  </si>
  <si>
    <t>MIKULSKI, BARBARA</t>
  </si>
  <si>
    <t>FARMER, NANCY</t>
  </si>
  <si>
    <t>MILLS, HOWARD</t>
  </si>
  <si>
    <t>OH</t>
  </si>
  <si>
    <t>FINGERHUT, ERIC D</t>
  </si>
  <si>
    <t>HOEFFEL, JOSEPH M</t>
  </si>
  <si>
    <t>SPECTER, ARLEN</t>
  </si>
  <si>
    <t>NETHERCUTT, GEORGE R</t>
  </si>
  <si>
    <t>WI</t>
  </si>
  <si>
    <t>FEINGOLD, RUSSELL D</t>
  </si>
  <si>
    <t>MICHELS, TIM J</t>
  </si>
  <si>
    <t>AL</t>
  </si>
  <si>
    <t>SHELBY, RICHARD C</t>
  </si>
  <si>
    <t>AR</t>
  </si>
  <si>
    <t>HOLT, JIM</t>
  </si>
  <si>
    <t>LINCOLN, BLANCHE LAMBERT</t>
  </si>
  <si>
    <t>DODD, CHRISTOPHER J</t>
  </si>
  <si>
    <t>ORCHULLI, JACK C</t>
  </si>
  <si>
    <t>MCCOLLUM, BILL</t>
  </si>
  <si>
    <t>CAIN, HERMAN</t>
  </si>
  <si>
    <t>HI</t>
  </si>
  <si>
    <t>INOUYE, DANIEL K</t>
  </si>
  <si>
    <t>KEYES, ALAN L</t>
  </si>
  <si>
    <t>REID, HARRY</t>
  </si>
  <si>
    <t>SCHUMER, CHARLES E</t>
  </si>
  <si>
    <t>VOINOVICH, GEORGE SEN</t>
  </si>
  <si>
    <t>WYDEN, RONALD LEE</t>
  </si>
  <si>
    <t>VT</t>
  </si>
  <si>
    <t>LEAHY, PATRICK</t>
  </si>
  <si>
    <t xml:space="preserve">Party </t>
  </si>
  <si>
    <t>Indep</t>
  </si>
  <si>
    <t>ND</t>
  </si>
  <si>
    <t>DORGAN, BYRON L</t>
  </si>
  <si>
    <t>SOWELL, WAYNE</t>
  </si>
  <si>
    <t>LINCOLN, BLANCHE LAM</t>
  </si>
  <si>
    <t>MCCAIN, JOHN S</t>
  </si>
  <si>
    <t>STARKY, STUART</t>
  </si>
  <si>
    <t>CAVASSO, CAMPBELL</t>
  </si>
  <si>
    <t>SMALL, ARTHUR</t>
  </si>
  <si>
    <t>ID</t>
  </si>
  <si>
    <t>CRAPO, MICHAEL D</t>
  </si>
  <si>
    <t>MCCLURE, SCOTT FREDR</t>
  </si>
  <si>
    <t>SCOTT, MARVIN B</t>
  </si>
  <si>
    <t>BROWNBACK, SAMUEL DA</t>
  </si>
  <si>
    <t>JONES, LEE</t>
  </si>
  <si>
    <t>KENNEDY, JOHN NEELY</t>
  </si>
  <si>
    <t>PIPKIN, E J</t>
  </si>
  <si>
    <t>LIFFRIG, MICHAEL GEO</t>
  </si>
  <si>
    <t>NH</t>
  </si>
  <si>
    <t>GREGG, JUDD A</t>
  </si>
  <si>
    <t>HADDOCK, DORIS ROLLI</t>
  </si>
  <si>
    <t>ZISER, RICHARD ROBER</t>
  </si>
  <si>
    <t>VOINOVICH, GEORGE SE</t>
  </si>
  <si>
    <t>KING, AL</t>
  </si>
  <si>
    <t>TENENBAUM, INEZ MOOR</t>
  </si>
  <si>
    <t>DASCHLE, THOMAS ANDR</t>
  </si>
  <si>
    <t>BENNETT, ROBERT F</t>
  </si>
  <si>
    <t>VAN DAM, PAUL</t>
  </si>
  <si>
    <t>MCMULLEN, JOHN A</t>
  </si>
  <si>
    <t>State</t>
  </si>
  <si>
    <t>Inc/Chl</t>
  </si>
  <si>
    <t>W/L</t>
  </si>
  <si>
    <t>Gen Pct</t>
  </si>
  <si>
    <t>Disbursements</t>
  </si>
  <si>
    <t>Party, PAC, and Other Independent or Coordinated Expenditures in 2004 Senate Campaigns</t>
  </si>
  <si>
    <t>Electioneering</t>
  </si>
  <si>
    <t>Communications</t>
  </si>
  <si>
    <t xml:space="preserve">FOSSELLA, VITO J JR </t>
  </si>
  <si>
    <t xml:space="preserve">WU, DAVID </t>
  </si>
  <si>
    <t>HOOLEY, DARLENE</t>
  </si>
  <si>
    <t xml:space="preserve">BUFORD, TOM </t>
  </si>
  <si>
    <t>PATTERSON, JEANNE L</t>
  </si>
  <si>
    <t>W/</t>
  </si>
  <si>
    <t>Gen</t>
  </si>
  <si>
    <t>%</t>
  </si>
  <si>
    <t>Outside Activity Directed at House Campaigns Through November 22, 2004</t>
  </si>
  <si>
    <t xml:space="preserve">Note: Values in bold are greater than Candidate spending </t>
  </si>
  <si>
    <t>Party Independent</t>
  </si>
  <si>
    <t>Other Independent</t>
  </si>
  <si>
    <t>Additional outside activity was reported as Electioneering Communications.  Those totals will be provided with final</t>
  </si>
  <si>
    <t xml:space="preserve">    information after year-end filings are made.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</si>
</sst>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D92">
      <selection activeCell="H123" sqref="H123"/>
    </sheetView>
  </sheetViews>
  <sheetFormatPr defaultColWidth="9.140625" defaultRowHeight="12.75"/>
  <cols>
    <col min="1" max="1" width="3.421875" style="5" bestFit="1" customWidth="1"/>
    <col min="2" max="2" width="2.8515625" style="5" bestFit="1" customWidth="1"/>
    <col min="3" max="3" width="21.7109375" style="0" bestFit="1" customWidth="1"/>
    <col min="4" max="4" width="4.421875" style="5" bestFit="1" customWidth="1"/>
    <col min="5" max="5" width="2.140625" style="5" bestFit="1" customWidth="1"/>
    <col min="6" max="6" width="3.140625" style="5" bestFit="1" customWidth="1"/>
    <col min="7" max="7" width="3.8515625" style="5" bestFit="1" customWidth="1"/>
    <col min="8" max="8" width="16.28125" style="2" customWidth="1"/>
    <col min="9" max="9" width="15.421875" style="2" customWidth="1"/>
    <col min="10" max="10" width="10.421875" style="2" bestFit="1" customWidth="1"/>
    <col min="11" max="12" width="15.57421875" style="0" bestFit="1" customWidth="1"/>
    <col min="13" max="13" width="11.140625" style="0" customWidth="1"/>
    <col min="14" max="14" width="11.28125" style="0" customWidth="1"/>
    <col min="15" max="15" width="10.8515625" style="2" bestFit="1" customWidth="1"/>
  </cols>
  <sheetData>
    <row r="1" ht="12.75">
      <c r="J1" s="1" t="s">
        <v>233</v>
      </c>
    </row>
    <row r="2" spans="6:14" ht="12.75">
      <c r="F2" s="5" t="s">
        <v>230</v>
      </c>
      <c r="G2" s="5" t="s">
        <v>231</v>
      </c>
      <c r="H2" s="1" t="s">
        <v>235</v>
      </c>
      <c r="I2" s="1" t="s">
        <v>235</v>
      </c>
      <c r="J2" s="1" t="s">
        <v>117</v>
      </c>
      <c r="K2" s="1" t="s">
        <v>236</v>
      </c>
      <c r="L2" s="1" t="s">
        <v>236</v>
      </c>
      <c r="M2" s="6" t="s">
        <v>121</v>
      </c>
      <c r="N2" s="1" t="s">
        <v>119</v>
      </c>
    </row>
    <row r="3" spans="6:14" ht="12.75">
      <c r="F3" s="14" t="s">
        <v>4</v>
      </c>
      <c r="G3" s="14" t="s">
        <v>232</v>
      </c>
      <c r="H3" s="11" t="s">
        <v>112</v>
      </c>
      <c r="I3" s="11" t="s">
        <v>116</v>
      </c>
      <c r="J3" s="11" t="s">
        <v>118</v>
      </c>
      <c r="K3" s="11" t="s">
        <v>112</v>
      </c>
      <c r="L3" s="11" t="s">
        <v>116</v>
      </c>
      <c r="M3" s="12" t="s">
        <v>122</v>
      </c>
      <c r="N3" s="11" t="s">
        <v>120</v>
      </c>
    </row>
    <row r="4" spans="8:14" ht="12.75">
      <c r="H4" s="13"/>
      <c r="I4" s="13"/>
      <c r="J4" s="13"/>
      <c r="K4" s="13"/>
      <c r="L4" s="13"/>
      <c r="M4" s="6"/>
      <c r="N4" s="13"/>
    </row>
    <row r="5" spans="1:14" ht="12.75">
      <c r="A5" s="5" t="s">
        <v>0</v>
      </c>
      <c r="B5" s="5">
        <v>1</v>
      </c>
      <c r="C5" t="s">
        <v>1</v>
      </c>
      <c r="D5" s="5" t="s">
        <v>2</v>
      </c>
      <c r="E5" s="5" t="s">
        <v>3</v>
      </c>
      <c r="F5" s="5" t="s">
        <v>4</v>
      </c>
      <c r="G5" s="5">
        <v>36</v>
      </c>
      <c r="H5" s="2">
        <v>888244</v>
      </c>
      <c r="I5" s="4">
        <v>1543878</v>
      </c>
      <c r="J5" s="2">
        <v>29341</v>
      </c>
      <c r="K5" s="2">
        <v>5000</v>
      </c>
      <c r="M5" s="7">
        <f>H5+I5+J5+K5+L5</f>
        <v>2466463</v>
      </c>
      <c r="N5" s="2">
        <v>1258337</v>
      </c>
    </row>
    <row r="6" spans="3:14" ht="12.75">
      <c r="C6" t="s">
        <v>5</v>
      </c>
      <c r="D6" s="5" t="s">
        <v>6</v>
      </c>
      <c r="E6" s="5" t="s">
        <v>7</v>
      </c>
      <c r="F6" s="5" t="s">
        <v>8</v>
      </c>
      <c r="G6" s="5">
        <v>59</v>
      </c>
      <c r="H6" s="2">
        <v>60394</v>
      </c>
      <c r="I6" s="2">
        <v>244281</v>
      </c>
      <c r="J6" s="2">
        <v>63064</v>
      </c>
      <c r="K6" s="2">
        <v>565101</v>
      </c>
      <c r="L6" s="2">
        <v>1398</v>
      </c>
      <c r="M6" s="8">
        <f aca="true" t="shared" si="0" ref="M6:M88">H6+I6+J6+K6+L6</f>
        <v>934238</v>
      </c>
      <c r="N6" s="2">
        <v>2184925</v>
      </c>
    </row>
    <row r="7" spans="11:14" ht="12.75">
      <c r="K7" s="2"/>
      <c r="L7" s="2"/>
      <c r="M7" s="8"/>
      <c r="N7" s="2"/>
    </row>
    <row r="8" spans="1:14" ht="12.75">
      <c r="A8" s="5" t="s">
        <v>9</v>
      </c>
      <c r="B8" s="5">
        <v>20</v>
      </c>
      <c r="C8" t="s">
        <v>10</v>
      </c>
      <c r="D8" s="5" t="s">
        <v>6</v>
      </c>
      <c r="E8" s="5" t="s">
        <v>11</v>
      </c>
      <c r="F8" s="5" t="s">
        <v>4</v>
      </c>
      <c r="G8" s="5">
        <v>47</v>
      </c>
      <c r="H8" s="2">
        <v>561994</v>
      </c>
      <c r="K8" s="2">
        <v>6481</v>
      </c>
      <c r="M8" s="8">
        <f t="shared" si="0"/>
        <v>568475</v>
      </c>
      <c r="N8" s="2">
        <v>1075621</v>
      </c>
    </row>
    <row r="9" spans="3:14" ht="12.75">
      <c r="C9" t="s">
        <v>12</v>
      </c>
      <c r="D9" s="5" t="s">
        <v>2</v>
      </c>
      <c r="E9" s="5" t="s">
        <v>11</v>
      </c>
      <c r="F9" s="5" t="s">
        <v>8</v>
      </c>
      <c r="G9" s="5">
        <v>53</v>
      </c>
      <c r="H9" s="2">
        <v>398660</v>
      </c>
      <c r="I9" s="9">
        <v>1440780</v>
      </c>
      <c r="J9" s="2">
        <v>46259</v>
      </c>
      <c r="K9" s="2">
        <v>299700</v>
      </c>
      <c r="M9" s="7">
        <f t="shared" si="0"/>
        <v>2185399</v>
      </c>
      <c r="N9" s="2">
        <v>1891468</v>
      </c>
    </row>
    <row r="10" spans="9:14" ht="12.75">
      <c r="I10" s="4"/>
      <c r="K10" s="2"/>
      <c r="M10" s="7"/>
      <c r="N10" s="2"/>
    </row>
    <row r="11" spans="1:14" ht="12.75">
      <c r="A11" s="5" t="s">
        <v>13</v>
      </c>
      <c r="B11" s="5">
        <v>3</v>
      </c>
      <c r="C11" t="s">
        <v>14</v>
      </c>
      <c r="D11" s="5" t="s">
        <v>2</v>
      </c>
      <c r="E11" s="5" t="s">
        <v>11</v>
      </c>
      <c r="F11" s="5" t="s">
        <v>8</v>
      </c>
      <c r="G11" s="5">
        <v>51</v>
      </c>
      <c r="H11" s="2">
        <v>1732740</v>
      </c>
      <c r="I11" s="4">
        <v>2138778</v>
      </c>
      <c r="J11" s="2">
        <v>44488</v>
      </c>
      <c r="K11" s="2">
        <v>4968</v>
      </c>
      <c r="M11" s="7">
        <f t="shared" si="0"/>
        <v>3920974</v>
      </c>
      <c r="N11" s="2">
        <v>1598868</v>
      </c>
    </row>
    <row r="12" spans="3:14" ht="12.75">
      <c r="C12" t="s">
        <v>15</v>
      </c>
      <c r="D12" s="5" t="s">
        <v>6</v>
      </c>
      <c r="E12" s="5" t="s">
        <v>11</v>
      </c>
      <c r="F12" s="5" t="s">
        <v>4</v>
      </c>
      <c r="G12" s="5">
        <v>47</v>
      </c>
      <c r="H12" s="2">
        <v>376422</v>
      </c>
      <c r="I12" s="2">
        <v>136177</v>
      </c>
      <c r="K12" s="2">
        <v>29384</v>
      </c>
      <c r="L12" s="2">
        <v>50</v>
      </c>
      <c r="M12" s="8">
        <f t="shared" si="0"/>
        <v>542033</v>
      </c>
      <c r="N12" s="2">
        <v>1545816</v>
      </c>
    </row>
    <row r="13" spans="2:14" ht="12.75">
      <c r="B13" s="5">
        <v>4</v>
      </c>
      <c r="C13" t="s">
        <v>16</v>
      </c>
      <c r="D13" s="5" t="s">
        <v>6</v>
      </c>
      <c r="E13" s="5" t="s">
        <v>7</v>
      </c>
      <c r="F13" s="5" t="s">
        <v>8</v>
      </c>
      <c r="G13" s="5">
        <v>51</v>
      </c>
      <c r="H13" s="2">
        <v>69032</v>
      </c>
      <c r="I13" s="2">
        <v>0</v>
      </c>
      <c r="J13" s="2">
        <v>72500</v>
      </c>
      <c r="K13" s="2">
        <v>3842</v>
      </c>
      <c r="M13" s="8">
        <f t="shared" si="0"/>
        <v>145374</v>
      </c>
      <c r="N13" s="2">
        <v>3151722</v>
      </c>
    </row>
    <row r="14" spans="3:14" ht="12.75">
      <c r="C14" t="s">
        <v>124</v>
      </c>
      <c r="D14" s="5" t="s">
        <v>2</v>
      </c>
      <c r="E14" s="5" t="s">
        <v>3</v>
      </c>
      <c r="F14" s="5" t="s">
        <v>4</v>
      </c>
      <c r="G14" s="5">
        <v>45</v>
      </c>
      <c r="I14" s="4">
        <v>908299</v>
      </c>
      <c r="K14" s="2"/>
      <c r="M14" s="7">
        <f t="shared" si="0"/>
        <v>908299</v>
      </c>
      <c r="N14" s="2">
        <v>851010</v>
      </c>
    </row>
    <row r="15" spans="2:14" ht="12.75">
      <c r="B15" s="5">
        <v>7</v>
      </c>
      <c r="C15" t="s">
        <v>17</v>
      </c>
      <c r="D15" s="5" t="s">
        <v>6</v>
      </c>
      <c r="E15" s="5" t="s">
        <v>7</v>
      </c>
      <c r="F15" s="5" t="s">
        <v>8</v>
      </c>
      <c r="G15" s="5">
        <v>55</v>
      </c>
      <c r="H15" s="2">
        <v>48004</v>
      </c>
      <c r="J15" s="2">
        <v>72529</v>
      </c>
      <c r="K15" s="2">
        <v>4962</v>
      </c>
      <c r="M15" s="8">
        <f t="shared" si="0"/>
        <v>125495</v>
      </c>
      <c r="N15" s="2">
        <v>2898630</v>
      </c>
    </row>
    <row r="16" spans="3:14" ht="12.75">
      <c r="C16" t="s">
        <v>18</v>
      </c>
      <c r="D16" s="5" t="s">
        <v>2</v>
      </c>
      <c r="E16" s="5" t="s">
        <v>3</v>
      </c>
      <c r="F16" s="5" t="s">
        <v>4</v>
      </c>
      <c r="G16" s="5">
        <v>43</v>
      </c>
      <c r="H16" s="2">
        <v>61850</v>
      </c>
      <c r="I16" s="2">
        <v>487860</v>
      </c>
      <c r="J16" s="2">
        <v>12122</v>
      </c>
      <c r="K16" s="2">
        <v>10144</v>
      </c>
      <c r="M16" s="8">
        <f t="shared" si="0"/>
        <v>571976</v>
      </c>
      <c r="N16" s="2">
        <v>1120636</v>
      </c>
    </row>
    <row r="17" spans="11:14" ht="12.75">
      <c r="K17" s="2"/>
      <c r="M17" s="8"/>
      <c r="N17" s="2"/>
    </row>
    <row r="18" spans="1:14" ht="12.75">
      <c r="A18" s="5" t="s">
        <v>19</v>
      </c>
      <c r="B18" s="5">
        <v>2</v>
      </c>
      <c r="C18" t="s">
        <v>20</v>
      </c>
      <c r="D18" s="5" t="s">
        <v>6</v>
      </c>
      <c r="E18" s="5" t="s">
        <v>7</v>
      </c>
      <c r="F18" s="5" t="s">
        <v>8</v>
      </c>
      <c r="G18" s="5">
        <v>54</v>
      </c>
      <c r="H18" s="2">
        <v>44119</v>
      </c>
      <c r="I18" s="2">
        <v>288012</v>
      </c>
      <c r="J18" s="2">
        <v>72357</v>
      </c>
      <c r="K18" s="2">
        <v>14136</v>
      </c>
      <c r="M18" s="8">
        <f t="shared" si="0"/>
        <v>418624</v>
      </c>
      <c r="N18" s="2">
        <v>2421006</v>
      </c>
    </row>
    <row r="19" spans="3:14" ht="12.75">
      <c r="C19" t="s">
        <v>21</v>
      </c>
      <c r="D19" s="5" t="s">
        <v>2</v>
      </c>
      <c r="E19" s="5" t="s">
        <v>3</v>
      </c>
      <c r="F19" s="5" t="s">
        <v>4</v>
      </c>
      <c r="G19" s="5">
        <v>46</v>
      </c>
      <c r="H19" s="2">
        <v>978536</v>
      </c>
      <c r="I19" s="4">
        <v>1570004</v>
      </c>
      <c r="J19" s="2">
        <v>68657</v>
      </c>
      <c r="K19" s="2">
        <v>5000</v>
      </c>
      <c r="M19" s="7">
        <f t="shared" si="0"/>
        <v>2622197</v>
      </c>
      <c r="N19" s="2">
        <v>1054773</v>
      </c>
    </row>
    <row r="20" spans="2:14" ht="12.75">
      <c r="B20" s="5">
        <v>4</v>
      </c>
      <c r="C20" t="s">
        <v>22</v>
      </c>
      <c r="D20" s="5" t="s">
        <v>2</v>
      </c>
      <c r="E20" s="5" t="s">
        <v>3</v>
      </c>
      <c r="F20" s="5" t="s">
        <v>4</v>
      </c>
      <c r="G20" s="5">
        <v>48</v>
      </c>
      <c r="H20" s="2">
        <v>96836</v>
      </c>
      <c r="I20" s="2">
        <v>7400</v>
      </c>
      <c r="J20" s="2">
        <v>51605</v>
      </c>
      <c r="M20" s="8">
        <f t="shared" si="0"/>
        <v>155841</v>
      </c>
      <c r="N20" s="2">
        <v>1540466</v>
      </c>
    </row>
    <row r="21" spans="3:14" ht="12.75">
      <c r="C21" t="s">
        <v>23</v>
      </c>
      <c r="D21" s="5" t="s">
        <v>6</v>
      </c>
      <c r="E21" s="5" t="s">
        <v>7</v>
      </c>
      <c r="F21" s="5" t="s">
        <v>8</v>
      </c>
      <c r="G21" s="5">
        <v>52</v>
      </c>
      <c r="H21" s="2">
        <v>22600</v>
      </c>
      <c r="I21" s="2">
        <v>86670</v>
      </c>
      <c r="J21" s="2">
        <v>71380</v>
      </c>
      <c r="K21" s="2">
        <v>1154</v>
      </c>
      <c r="M21" s="8">
        <f t="shared" si="0"/>
        <v>181804</v>
      </c>
      <c r="N21" s="2">
        <v>2234795</v>
      </c>
    </row>
    <row r="22" spans="11:14" ht="12.75">
      <c r="K22" s="2"/>
      <c r="M22" s="8"/>
      <c r="N22" s="2"/>
    </row>
    <row r="23" spans="1:14" ht="12.75">
      <c r="A23" s="5" t="s">
        <v>24</v>
      </c>
      <c r="B23" s="5">
        <v>13</v>
      </c>
      <c r="C23" t="s">
        <v>25</v>
      </c>
      <c r="D23" s="5" t="s">
        <v>6</v>
      </c>
      <c r="E23" s="5" t="s">
        <v>7</v>
      </c>
      <c r="F23" s="5" t="s">
        <v>8</v>
      </c>
      <c r="G23" s="5">
        <v>55</v>
      </c>
      <c r="H23" s="2">
        <v>9300</v>
      </c>
      <c r="M23" s="8">
        <f t="shared" si="0"/>
        <v>9300</v>
      </c>
      <c r="N23" s="2">
        <v>3410405</v>
      </c>
    </row>
    <row r="24" spans="3:14" ht="12.75">
      <c r="C24" t="s">
        <v>26</v>
      </c>
      <c r="D24" s="5" t="s">
        <v>2</v>
      </c>
      <c r="E24" s="5" t="s">
        <v>3</v>
      </c>
      <c r="F24" s="5" t="s">
        <v>4</v>
      </c>
      <c r="G24" s="5">
        <v>45</v>
      </c>
      <c r="H24" s="2">
        <v>124027</v>
      </c>
      <c r="J24" s="2">
        <v>12499</v>
      </c>
      <c r="M24" s="8">
        <f t="shared" si="0"/>
        <v>136526</v>
      </c>
      <c r="N24" s="2">
        <v>635778</v>
      </c>
    </row>
    <row r="25" spans="13:14" ht="12.75">
      <c r="M25" s="8"/>
      <c r="N25" s="2"/>
    </row>
    <row r="26" spans="1:14" ht="12.75">
      <c r="A26" s="5" t="s">
        <v>27</v>
      </c>
      <c r="B26" s="5">
        <v>3</v>
      </c>
      <c r="C26" t="s">
        <v>28</v>
      </c>
      <c r="D26" s="5" t="s">
        <v>6</v>
      </c>
      <c r="E26" s="5" t="s">
        <v>3</v>
      </c>
      <c r="F26" s="5" t="s">
        <v>4</v>
      </c>
      <c r="G26" s="5">
        <v>37</v>
      </c>
      <c r="H26" s="2">
        <v>36946</v>
      </c>
      <c r="J26" s="2">
        <v>72620</v>
      </c>
      <c r="M26" s="8">
        <f t="shared" si="0"/>
        <v>109566</v>
      </c>
      <c r="N26" s="2">
        <v>1050746</v>
      </c>
    </row>
    <row r="27" spans="3:14" ht="12.75">
      <c r="C27" t="s">
        <v>113</v>
      </c>
      <c r="D27" s="5" t="s">
        <v>2</v>
      </c>
      <c r="E27" s="5" t="s">
        <v>7</v>
      </c>
      <c r="F27" s="5" t="s">
        <v>8</v>
      </c>
      <c r="G27" s="5">
        <v>63</v>
      </c>
      <c r="I27" s="2">
        <v>171721</v>
      </c>
      <c r="J27" s="2">
        <v>92544</v>
      </c>
      <c r="K27" s="2">
        <v>14964</v>
      </c>
      <c r="M27" s="8">
        <f t="shared" si="0"/>
        <v>279229</v>
      </c>
      <c r="N27" s="2">
        <v>1125058</v>
      </c>
    </row>
    <row r="28" spans="2:14" ht="12.75">
      <c r="B28" s="5">
        <v>12</v>
      </c>
      <c r="C28" t="s">
        <v>29</v>
      </c>
      <c r="D28" s="5" t="s">
        <v>2</v>
      </c>
      <c r="E28" s="5" t="s">
        <v>3</v>
      </c>
      <c r="F28" s="5" t="s">
        <v>8</v>
      </c>
      <c r="G28" s="5">
        <v>52</v>
      </c>
      <c r="H28" s="2">
        <v>932955</v>
      </c>
      <c r="I28" s="2">
        <v>602892</v>
      </c>
      <c r="J28" s="2">
        <v>26634</v>
      </c>
      <c r="K28" s="2">
        <v>5000</v>
      </c>
      <c r="M28" s="8">
        <f t="shared" si="0"/>
        <v>1567481</v>
      </c>
      <c r="N28" s="2">
        <v>1814888</v>
      </c>
    </row>
    <row r="29" spans="3:14" ht="12.75">
      <c r="C29" t="s">
        <v>30</v>
      </c>
      <c r="D29" s="5" t="s">
        <v>6</v>
      </c>
      <c r="E29" s="5" t="s">
        <v>7</v>
      </c>
      <c r="F29" s="5" t="s">
        <v>4</v>
      </c>
      <c r="G29" s="5">
        <v>48</v>
      </c>
      <c r="H29" s="2">
        <v>77455</v>
      </c>
      <c r="I29" s="2">
        <v>210334</v>
      </c>
      <c r="J29" s="2">
        <v>72500</v>
      </c>
      <c r="K29" s="2">
        <v>8274</v>
      </c>
      <c r="L29" s="2">
        <v>5323</v>
      </c>
      <c r="M29" s="8">
        <f t="shared" si="0"/>
        <v>373886</v>
      </c>
      <c r="N29" s="2">
        <v>2768159</v>
      </c>
    </row>
    <row r="30" spans="11:14" ht="12.75">
      <c r="K30" s="2"/>
      <c r="L30" s="2"/>
      <c r="M30" s="8"/>
      <c r="N30" s="2"/>
    </row>
    <row r="31" spans="1:14" ht="12.75">
      <c r="A31" s="5" t="s">
        <v>31</v>
      </c>
      <c r="B31" s="5">
        <v>8</v>
      </c>
      <c r="C31" t="s">
        <v>32</v>
      </c>
      <c r="D31" s="5" t="s">
        <v>2</v>
      </c>
      <c r="E31" s="5" t="s">
        <v>3</v>
      </c>
      <c r="F31" s="5" t="s">
        <v>8</v>
      </c>
      <c r="G31" s="5">
        <v>52</v>
      </c>
      <c r="H31" s="2">
        <v>881605</v>
      </c>
      <c r="I31" s="4">
        <v>1181533</v>
      </c>
      <c r="J31" s="2">
        <v>36223</v>
      </c>
      <c r="K31" s="2">
        <v>22934</v>
      </c>
      <c r="M31" s="7">
        <f t="shared" si="0"/>
        <v>2122295</v>
      </c>
      <c r="N31" s="2">
        <v>1554875</v>
      </c>
    </row>
    <row r="32" spans="3:14" ht="12.75">
      <c r="C32" t="s">
        <v>33</v>
      </c>
      <c r="D32" s="5" t="s">
        <v>6</v>
      </c>
      <c r="E32" s="5" t="s">
        <v>7</v>
      </c>
      <c r="F32" s="5" t="s">
        <v>4</v>
      </c>
      <c r="G32" s="5">
        <v>48</v>
      </c>
      <c r="H32" s="2">
        <v>47475</v>
      </c>
      <c r="J32" s="2">
        <v>411792</v>
      </c>
      <c r="K32" s="2">
        <v>87978</v>
      </c>
      <c r="M32" s="8">
        <f t="shared" si="0"/>
        <v>547245</v>
      </c>
      <c r="N32" s="2">
        <v>1583026</v>
      </c>
    </row>
    <row r="33" spans="11:14" ht="12.75">
      <c r="K33" s="2"/>
      <c r="M33" s="8"/>
      <c r="N33" s="2"/>
    </row>
    <row r="34" spans="1:14" ht="12.75">
      <c r="A34" s="5" t="s">
        <v>34</v>
      </c>
      <c r="B34" s="5">
        <v>8</v>
      </c>
      <c r="C34" t="s">
        <v>35</v>
      </c>
      <c r="D34" s="5" t="s">
        <v>6</v>
      </c>
      <c r="E34" s="5" t="s">
        <v>7</v>
      </c>
      <c r="F34" s="5" t="s">
        <v>8</v>
      </c>
      <c r="G34" s="5">
        <v>53</v>
      </c>
      <c r="H34" s="2">
        <v>55789</v>
      </c>
      <c r="K34" s="2">
        <v>22797</v>
      </c>
      <c r="M34" s="8">
        <f t="shared" si="0"/>
        <v>78586</v>
      </c>
      <c r="N34" s="2">
        <v>483531</v>
      </c>
    </row>
    <row r="35" spans="3:14" ht="12.75">
      <c r="C35" t="s">
        <v>114</v>
      </c>
      <c r="D35" s="5" t="s">
        <v>2</v>
      </c>
      <c r="E35" s="5" t="s">
        <v>3</v>
      </c>
      <c r="F35" s="5" t="s">
        <v>4</v>
      </c>
      <c r="G35" s="5">
        <v>45</v>
      </c>
      <c r="H35"/>
      <c r="I35" s="2">
        <v>596536</v>
      </c>
      <c r="J35" s="2">
        <v>29447</v>
      </c>
      <c r="K35" s="3"/>
      <c r="M35" s="8">
        <f t="shared" si="0"/>
        <v>625983</v>
      </c>
      <c r="N35" s="2">
        <v>1489941</v>
      </c>
    </row>
    <row r="36" spans="2:14" ht="12.75">
      <c r="B36" s="5">
        <v>9</v>
      </c>
      <c r="C36" t="s">
        <v>36</v>
      </c>
      <c r="D36" s="5" t="s">
        <v>2</v>
      </c>
      <c r="E36" s="5" t="s">
        <v>7</v>
      </c>
      <c r="F36" s="5" t="s">
        <v>4</v>
      </c>
      <c r="G36" s="5">
        <v>49</v>
      </c>
      <c r="H36" s="2">
        <v>406423</v>
      </c>
      <c r="I36" s="4">
        <v>1810035</v>
      </c>
      <c r="J36" s="2">
        <v>39762</v>
      </c>
      <c r="K36" s="2">
        <v>12613</v>
      </c>
      <c r="M36" s="7">
        <f t="shared" si="0"/>
        <v>2268833</v>
      </c>
      <c r="N36" s="2">
        <v>1425409</v>
      </c>
    </row>
    <row r="37" spans="3:14" ht="12.75">
      <c r="C37" t="s">
        <v>37</v>
      </c>
      <c r="D37" s="5" t="s">
        <v>6</v>
      </c>
      <c r="E37" s="5" t="s">
        <v>3</v>
      </c>
      <c r="F37" s="5" t="s">
        <v>8</v>
      </c>
      <c r="G37" s="5">
        <v>49</v>
      </c>
      <c r="H37" s="2">
        <v>143067</v>
      </c>
      <c r="I37" s="2">
        <v>373322</v>
      </c>
      <c r="J37" s="2">
        <v>72620</v>
      </c>
      <c r="K37" s="2">
        <v>6330</v>
      </c>
      <c r="M37" s="8">
        <f t="shared" si="0"/>
        <v>595339</v>
      </c>
      <c r="N37" s="2">
        <v>1507373</v>
      </c>
    </row>
    <row r="38" spans="11:14" ht="12.75">
      <c r="K38" s="2"/>
      <c r="M38" s="8"/>
      <c r="N38" s="2"/>
    </row>
    <row r="39" spans="1:14" ht="12.75">
      <c r="A39" s="5" t="s">
        <v>38</v>
      </c>
      <c r="B39" s="5">
        <v>3</v>
      </c>
      <c r="C39" t="s">
        <v>39</v>
      </c>
      <c r="D39" s="5" t="s">
        <v>6</v>
      </c>
      <c r="E39" s="5" t="s">
        <v>3</v>
      </c>
      <c r="F39" s="5" t="s">
        <v>4</v>
      </c>
      <c r="G39" s="5">
        <v>44</v>
      </c>
      <c r="H39" s="2">
        <v>131003</v>
      </c>
      <c r="I39" s="2">
        <v>324900</v>
      </c>
      <c r="J39" s="2">
        <v>72605</v>
      </c>
      <c r="K39" s="2">
        <v>25552</v>
      </c>
      <c r="M39" s="8">
        <f t="shared" si="0"/>
        <v>554060</v>
      </c>
      <c r="N39" s="2">
        <v>1190766</v>
      </c>
    </row>
    <row r="40" spans="3:14" ht="12.75">
      <c r="C40" t="s">
        <v>40</v>
      </c>
      <c r="D40" s="5" t="s">
        <v>2</v>
      </c>
      <c r="E40" s="5" t="s">
        <v>7</v>
      </c>
      <c r="F40" s="5" t="s">
        <v>8</v>
      </c>
      <c r="G40" s="5">
        <v>55</v>
      </c>
      <c r="H40" s="2">
        <v>369117</v>
      </c>
      <c r="I40" s="2">
        <v>477956</v>
      </c>
      <c r="J40" s="2">
        <v>55114</v>
      </c>
      <c r="M40" s="8">
        <f t="shared" si="0"/>
        <v>902187</v>
      </c>
      <c r="N40" s="2">
        <v>2346951</v>
      </c>
    </row>
    <row r="41" spans="13:14" ht="12.75">
      <c r="M41" s="8"/>
      <c r="N41" s="2"/>
    </row>
    <row r="42" spans="1:14" ht="12.75">
      <c r="A42" s="5" t="s">
        <v>41</v>
      </c>
      <c r="B42" s="5">
        <v>3</v>
      </c>
      <c r="C42" t="s">
        <v>42</v>
      </c>
      <c r="D42" s="5" t="s">
        <v>2</v>
      </c>
      <c r="E42" s="5" t="s">
        <v>3</v>
      </c>
      <c r="F42" s="5" t="s">
        <v>4</v>
      </c>
      <c r="G42" s="5">
        <v>38</v>
      </c>
      <c r="H42" s="2">
        <v>503103</v>
      </c>
      <c r="I42" s="2">
        <v>559330</v>
      </c>
      <c r="J42" s="2">
        <v>35565</v>
      </c>
      <c r="M42" s="8">
        <f t="shared" si="0"/>
        <v>1097998</v>
      </c>
      <c r="N42" s="2">
        <v>1201129</v>
      </c>
    </row>
    <row r="43" spans="3:14" ht="12.75">
      <c r="C43" t="s">
        <v>43</v>
      </c>
      <c r="D43" s="5" t="s">
        <v>6</v>
      </c>
      <c r="E43" s="5" t="s">
        <v>7</v>
      </c>
      <c r="F43" s="5" t="s">
        <v>8</v>
      </c>
      <c r="G43" s="5">
        <v>60</v>
      </c>
      <c r="H43" s="2">
        <v>75030</v>
      </c>
      <c r="I43" s="2">
        <v>113444</v>
      </c>
      <c r="J43" s="2">
        <v>68515</v>
      </c>
      <c r="K43" s="2">
        <v>992018</v>
      </c>
      <c r="M43" s="8">
        <f t="shared" si="0"/>
        <v>1249007</v>
      </c>
      <c r="N43" s="2">
        <v>3320490</v>
      </c>
    </row>
    <row r="44" spans="2:14" ht="12.75">
      <c r="B44" s="5">
        <v>4</v>
      </c>
      <c r="C44" t="s">
        <v>44</v>
      </c>
      <c r="D44" s="5" t="s">
        <v>2</v>
      </c>
      <c r="E44" s="5" t="s">
        <v>11</v>
      </c>
      <c r="F44" s="5" t="s">
        <v>4</v>
      </c>
      <c r="G44" s="5">
        <v>44</v>
      </c>
      <c r="H44" s="4">
        <v>1709026</v>
      </c>
      <c r="I44" s="2">
        <v>1430698</v>
      </c>
      <c r="J44" s="2">
        <v>35044</v>
      </c>
      <c r="K44" s="2">
        <v>5000</v>
      </c>
      <c r="M44" s="7">
        <f t="shared" si="0"/>
        <v>3179768</v>
      </c>
      <c r="N44" s="2">
        <v>1427239</v>
      </c>
    </row>
    <row r="45" spans="3:14" ht="12.75">
      <c r="C45" t="s">
        <v>45</v>
      </c>
      <c r="D45" s="5" t="s">
        <v>6</v>
      </c>
      <c r="E45" s="5" t="s">
        <v>11</v>
      </c>
      <c r="F45" s="5" t="s">
        <v>8</v>
      </c>
      <c r="G45" s="5">
        <v>54</v>
      </c>
      <c r="H45" s="2">
        <v>408046</v>
      </c>
      <c r="I45" s="2">
        <v>257066</v>
      </c>
      <c r="J45" s="2">
        <v>72475</v>
      </c>
      <c r="M45" s="8">
        <f t="shared" si="0"/>
        <v>737587</v>
      </c>
      <c r="N45" s="2">
        <v>2680825</v>
      </c>
    </row>
    <row r="46" spans="2:14" ht="12.75">
      <c r="B46" s="5">
        <v>6</v>
      </c>
      <c r="C46" t="s">
        <v>46</v>
      </c>
      <c r="D46" s="5" t="s">
        <v>2</v>
      </c>
      <c r="E46" s="5" t="s">
        <v>7</v>
      </c>
      <c r="F46" s="5" t="s">
        <v>8</v>
      </c>
      <c r="G46" s="5">
        <v>59</v>
      </c>
      <c r="H46" s="4"/>
      <c r="J46" s="2">
        <v>7656</v>
      </c>
      <c r="M46" s="10">
        <f t="shared" si="0"/>
        <v>7656</v>
      </c>
      <c r="N46" s="2">
        <v>682492</v>
      </c>
    </row>
    <row r="47" spans="3:14" ht="12.75">
      <c r="C47" t="s">
        <v>228</v>
      </c>
      <c r="D47" s="5" t="s">
        <v>6</v>
      </c>
      <c r="E47" s="5" t="s">
        <v>3</v>
      </c>
      <c r="F47" s="5" t="s">
        <v>4</v>
      </c>
      <c r="G47" s="5">
        <v>40</v>
      </c>
      <c r="H47" s="4"/>
      <c r="M47" s="10">
        <f t="shared" si="0"/>
        <v>0</v>
      </c>
      <c r="N47" s="2">
        <v>131723</v>
      </c>
    </row>
    <row r="48" spans="8:14" ht="12.75">
      <c r="H48" s="4"/>
      <c r="M48" s="10"/>
      <c r="N48" s="2"/>
    </row>
    <row r="49" spans="1:14" ht="12.75">
      <c r="A49" s="5" t="s">
        <v>47</v>
      </c>
      <c r="B49" s="5">
        <v>3</v>
      </c>
      <c r="C49" t="s">
        <v>48</v>
      </c>
      <c r="D49" s="5" t="s">
        <v>2</v>
      </c>
      <c r="E49" s="5" t="s">
        <v>11</v>
      </c>
      <c r="F49" s="5" t="s">
        <v>49</v>
      </c>
      <c r="G49" s="5">
        <v>0</v>
      </c>
      <c r="H49" s="2">
        <v>701156</v>
      </c>
      <c r="I49" s="4">
        <v>2141691</v>
      </c>
      <c r="J49" s="2">
        <v>27788</v>
      </c>
      <c r="M49" s="7">
        <f t="shared" si="0"/>
        <v>2870635</v>
      </c>
      <c r="N49" s="2">
        <v>1052943</v>
      </c>
    </row>
    <row r="50" spans="3:14" ht="12.75">
      <c r="C50" t="s">
        <v>50</v>
      </c>
      <c r="D50" s="5" t="s">
        <v>6</v>
      </c>
      <c r="E50" s="5" t="s">
        <v>11</v>
      </c>
      <c r="F50" s="5" t="s">
        <v>49</v>
      </c>
      <c r="G50" s="5">
        <v>0</v>
      </c>
      <c r="H50" s="2">
        <v>75000</v>
      </c>
      <c r="I50" s="4">
        <v>1101069</v>
      </c>
      <c r="J50" s="2">
        <v>30445</v>
      </c>
      <c r="M50" s="7">
        <f t="shared" si="0"/>
        <v>1206514</v>
      </c>
      <c r="N50" s="2">
        <v>771638</v>
      </c>
    </row>
    <row r="51" spans="2:14" ht="12.75">
      <c r="B51" s="5">
        <v>7</v>
      </c>
      <c r="C51" t="s">
        <v>51</v>
      </c>
      <c r="D51" s="5" t="s">
        <v>6</v>
      </c>
      <c r="E51" s="5" t="s">
        <v>11</v>
      </c>
      <c r="F51" s="5" t="s">
        <v>49</v>
      </c>
      <c r="G51" s="5">
        <v>0</v>
      </c>
      <c r="H51" s="2">
        <v>70829</v>
      </c>
      <c r="I51" s="2">
        <v>647466</v>
      </c>
      <c r="J51" s="2">
        <v>47000</v>
      </c>
      <c r="M51" s="10">
        <f t="shared" si="0"/>
        <v>765295</v>
      </c>
      <c r="N51" s="2">
        <v>1652699</v>
      </c>
    </row>
    <row r="52" spans="3:14" ht="12.75">
      <c r="C52" t="s">
        <v>52</v>
      </c>
      <c r="D52" s="5" t="s">
        <v>2</v>
      </c>
      <c r="E52" s="5" t="s">
        <v>11</v>
      </c>
      <c r="F52" s="5" t="s">
        <v>49</v>
      </c>
      <c r="G52" s="5">
        <v>0</v>
      </c>
      <c r="H52" s="2">
        <v>268708</v>
      </c>
      <c r="I52" s="4">
        <v>728115</v>
      </c>
      <c r="J52" s="2">
        <v>588</v>
      </c>
      <c r="M52" s="7">
        <f t="shared" si="0"/>
        <v>997411</v>
      </c>
      <c r="N52" s="2">
        <v>716545</v>
      </c>
    </row>
    <row r="53" spans="9:14" ht="12.75">
      <c r="I53" s="4"/>
      <c r="M53" s="10"/>
      <c r="N53" s="2"/>
    </row>
    <row r="54" spans="1:14" ht="12.75">
      <c r="A54" s="5" t="s">
        <v>54</v>
      </c>
      <c r="B54" s="5">
        <v>6</v>
      </c>
      <c r="C54" t="s">
        <v>55</v>
      </c>
      <c r="D54" s="5" t="s">
        <v>6</v>
      </c>
      <c r="E54" s="5" t="s">
        <v>7</v>
      </c>
      <c r="F54" s="5" t="s">
        <v>8</v>
      </c>
      <c r="G54" s="5">
        <v>54</v>
      </c>
      <c r="H54" s="2">
        <v>24800</v>
      </c>
      <c r="J54" s="2">
        <v>71267</v>
      </c>
      <c r="K54" s="2">
        <v>13874</v>
      </c>
      <c r="M54" s="10">
        <f t="shared" si="0"/>
        <v>109941</v>
      </c>
      <c r="N54" s="2">
        <v>2311413</v>
      </c>
    </row>
    <row r="55" spans="3:14" ht="12.75">
      <c r="C55" t="s">
        <v>56</v>
      </c>
      <c r="D55" s="5" t="s">
        <v>2</v>
      </c>
      <c r="E55" s="5" t="s">
        <v>3</v>
      </c>
      <c r="F55" s="5" t="s">
        <v>4</v>
      </c>
      <c r="G55" s="5">
        <v>46</v>
      </c>
      <c r="H55" s="2">
        <v>528566</v>
      </c>
      <c r="I55" s="2">
        <v>666685</v>
      </c>
      <c r="J55" s="2">
        <v>51813</v>
      </c>
      <c r="M55" s="10">
        <f t="shared" si="0"/>
        <v>1247064</v>
      </c>
      <c r="N55" s="2">
        <v>1918303</v>
      </c>
    </row>
    <row r="56" spans="13:14" ht="12.75">
      <c r="M56" s="10"/>
      <c r="N56" s="2"/>
    </row>
    <row r="57" spans="1:14" ht="12.75">
      <c r="A57" s="5" t="s">
        <v>57</v>
      </c>
      <c r="B57" s="5">
        <v>5</v>
      </c>
      <c r="C57" t="s">
        <v>115</v>
      </c>
      <c r="D57" s="5" t="s">
        <v>2</v>
      </c>
      <c r="E57" s="5" t="s">
        <v>11</v>
      </c>
      <c r="F57" s="5" t="s">
        <v>8</v>
      </c>
      <c r="G57" s="5">
        <v>55</v>
      </c>
      <c r="I57" s="2">
        <v>163247</v>
      </c>
      <c r="J57" s="2">
        <v>330909</v>
      </c>
      <c r="M57" s="10">
        <f t="shared" si="0"/>
        <v>494156</v>
      </c>
      <c r="N57" s="2">
        <v>1484284</v>
      </c>
    </row>
    <row r="58" spans="3:14" ht="12.75">
      <c r="C58" t="s">
        <v>229</v>
      </c>
      <c r="D58" s="5" t="s">
        <v>6</v>
      </c>
      <c r="E58" s="5" t="s">
        <v>11</v>
      </c>
      <c r="F58" s="5" t="s">
        <v>4</v>
      </c>
      <c r="G58" s="5">
        <v>42</v>
      </c>
      <c r="J58" s="2">
        <v>72591</v>
      </c>
      <c r="K58" s="2">
        <v>84</v>
      </c>
      <c r="M58" s="10">
        <f t="shared" si="0"/>
        <v>72675</v>
      </c>
      <c r="N58" s="2">
        <v>3170427</v>
      </c>
    </row>
    <row r="59" spans="11:14" ht="12.75">
      <c r="K59" s="2"/>
      <c r="M59" s="10"/>
      <c r="N59" s="2"/>
    </row>
    <row r="60" spans="1:14" ht="12.75">
      <c r="A60" s="5" t="s">
        <v>58</v>
      </c>
      <c r="B60" s="5">
        <v>11</v>
      </c>
      <c r="C60" t="s">
        <v>59</v>
      </c>
      <c r="D60" s="5" t="s">
        <v>2</v>
      </c>
      <c r="E60" s="5" t="s">
        <v>3</v>
      </c>
      <c r="F60" s="5" t="s">
        <v>4</v>
      </c>
      <c r="G60" s="5">
        <v>45</v>
      </c>
      <c r="H60" s="2">
        <v>324089</v>
      </c>
      <c r="I60" s="2">
        <v>190160</v>
      </c>
      <c r="J60" s="2">
        <v>21321</v>
      </c>
      <c r="K60" s="2">
        <v>5831</v>
      </c>
      <c r="M60" s="10">
        <f t="shared" si="0"/>
        <v>541401</v>
      </c>
      <c r="N60" s="2">
        <v>1200346</v>
      </c>
    </row>
    <row r="61" spans="3:14" ht="12.75">
      <c r="C61" t="s">
        <v>60</v>
      </c>
      <c r="D61" s="5" t="s">
        <v>6</v>
      </c>
      <c r="E61" s="5" t="s">
        <v>7</v>
      </c>
      <c r="F61" s="5" t="s">
        <v>8</v>
      </c>
      <c r="G61" s="5">
        <v>55</v>
      </c>
      <c r="H61" s="2">
        <v>62903</v>
      </c>
      <c r="I61" s="2">
        <v>154982</v>
      </c>
      <c r="J61" s="2">
        <v>35181</v>
      </c>
      <c r="K61" s="2">
        <v>4894</v>
      </c>
      <c r="M61" s="10">
        <f t="shared" si="0"/>
        <v>257960</v>
      </c>
      <c r="N61" s="2">
        <v>1805250</v>
      </c>
    </row>
    <row r="62" spans="11:14" ht="12.75">
      <c r="K62" s="2"/>
      <c r="M62" s="10"/>
      <c r="N62" s="2"/>
    </row>
    <row r="63" spans="1:14" ht="12.75">
      <c r="A63" s="5" t="s">
        <v>61</v>
      </c>
      <c r="B63" s="5">
        <v>1</v>
      </c>
      <c r="C63" t="s">
        <v>62</v>
      </c>
      <c r="D63" s="5" t="s">
        <v>2</v>
      </c>
      <c r="E63" s="5" t="s">
        <v>11</v>
      </c>
      <c r="F63" s="5" t="s">
        <v>4</v>
      </c>
      <c r="G63" s="5">
        <v>43</v>
      </c>
      <c r="H63" s="2">
        <v>322695</v>
      </c>
      <c r="I63" s="2">
        <v>470348</v>
      </c>
      <c r="J63" s="2">
        <v>72667</v>
      </c>
      <c r="K63" s="2">
        <v>5000</v>
      </c>
      <c r="M63" s="10">
        <f t="shared" si="0"/>
        <v>870710</v>
      </c>
      <c r="N63" s="2">
        <v>957308</v>
      </c>
    </row>
    <row r="64" spans="3:14" ht="12.75">
      <c r="C64" t="s">
        <v>63</v>
      </c>
      <c r="D64" s="5" t="s">
        <v>6</v>
      </c>
      <c r="E64" s="5" t="s">
        <v>11</v>
      </c>
      <c r="F64" s="5" t="s">
        <v>8</v>
      </c>
      <c r="G64" s="5">
        <v>54</v>
      </c>
      <c r="H64" s="2">
        <v>76658</v>
      </c>
      <c r="I64" s="2">
        <v>2529</v>
      </c>
      <c r="J64" s="2">
        <v>72620</v>
      </c>
      <c r="K64" s="2">
        <v>296</v>
      </c>
      <c r="M64" s="10">
        <f t="shared" si="0"/>
        <v>152103</v>
      </c>
      <c r="N64" s="2">
        <v>1160067</v>
      </c>
    </row>
    <row r="65" spans="11:14" ht="12.75">
      <c r="K65" s="2"/>
      <c r="M65" s="10"/>
      <c r="N65" s="2"/>
    </row>
    <row r="66" spans="1:14" ht="12.75">
      <c r="A66" s="5" t="s">
        <v>64</v>
      </c>
      <c r="B66" s="5">
        <v>1</v>
      </c>
      <c r="C66" t="s">
        <v>65</v>
      </c>
      <c r="D66" s="5" t="s">
        <v>2</v>
      </c>
      <c r="E66" s="5" t="s">
        <v>3</v>
      </c>
      <c r="F66" s="5" t="s">
        <v>4</v>
      </c>
      <c r="G66" s="5">
        <v>46</v>
      </c>
      <c r="H66" s="9">
        <v>1023664</v>
      </c>
      <c r="I66" s="2">
        <v>966850</v>
      </c>
      <c r="J66" s="2">
        <v>33119</v>
      </c>
      <c r="K66" s="2">
        <v>13913</v>
      </c>
      <c r="L66" s="2">
        <v>7911</v>
      </c>
      <c r="M66" s="7">
        <f t="shared" si="0"/>
        <v>2045457</v>
      </c>
      <c r="N66" s="2">
        <v>1990918</v>
      </c>
    </row>
    <row r="67" spans="3:14" ht="12.75">
      <c r="C67" t="s">
        <v>66</v>
      </c>
      <c r="D67" s="5" t="s">
        <v>6</v>
      </c>
      <c r="E67" s="5" t="s">
        <v>7</v>
      </c>
      <c r="F67" s="5" t="s">
        <v>8</v>
      </c>
      <c r="G67" s="5">
        <v>54</v>
      </c>
      <c r="H67" s="2">
        <v>45540</v>
      </c>
      <c r="I67" s="2">
        <v>226447</v>
      </c>
      <c r="J67" s="2">
        <v>73566</v>
      </c>
      <c r="K67" s="2">
        <v>24957</v>
      </c>
      <c r="L67" s="2">
        <v>24799</v>
      </c>
      <c r="M67" s="10">
        <f t="shared" si="0"/>
        <v>395309</v>
      </c>
      <c r="N67" s="2">
        <v>3328561</v>
      </c>
    </row>
    <row r="68" spans="11:14" ht="12.75">
      <c r="K68" s="2"/>
      <c r="L68" s="2"/>
      <c r="M68" s="10"/>
      <c r="N68" s="2"/>
    </row>
    <row r="69" spans="1:14" ht="12.75">
      <c r="A69" s="5" t="s">
        <v>67</v>
      </c>
      <c r="B69" s="5">
        <v>3</v>
      </c>
      <c r="C69" t="s">
        <v>68</v>
      </c>
      <c r="D69" s="5" t="s">
        <v>2</v>
      </c>
      <c r="E69" s="5" t="s">
        <v>3</v>
      </c>
      <c r="F69" s="5" t="s">
        <v>4</v>
      </c>
      <c r="G69" s="5">
        <v>40</v>
      </c>
      <c r="H69" s="2">
        <v>539483</v>
      </c>
      <c r="I69" s="2">
        <v>396971</v>
      </c>
      <c r="J69" s="2">
        <v>26710</v>
      </c>
      <c r="K69" s="2">
        <v>5748</v>
      </c>
      <c r="M69" s="10">
        <f t="shared" si="0"/>
        <v>968912</v>
      </c>
      <c r="N69" s="2">
        <v>2162696</v>
      </c>
    </row>
    <row r="70" spans="3:14" ht="12.75">
      <c r="C70" t="s">
        <v>69</v>
      </c>
      <c r="D70" s="5" t="s">
        <v>6</v>
      </c>
      <c r="E70" s="5" t="s">
        <v>7</v>
      </c>
      <c r="F70" s="5" t="s">
        <v>8</v>
      </c>
      <c r="G70" s="5">
        <v>54</v>
      </c>
      <c r="H70" s="2">
        <v>41396</v>
      </c>
      <c r="I70" s="2">
        <v>218217</v>
      </c>
      <c r="J70" s="2">
        <v>72500</v>
      </c>
      <c r="K70" s="2">
        <v>4379</v>
      </c>
      <c r="L70" s="2">
        <v>5421</v>
      </c>
      <c r="M70" s="10">
        <f t="shared" si="0"/>
        <v>341913</v>
      </c>
      <c r="N70" s="2">
        <v>2607490</v>
      </c>
    </row>
    <row r="71" spans="11:14" ht="12.75">
      <c r="K71" s="2"/>
      <c r="L71" s="2"/>
      <c r="M71" s="10"/>
      <c r="N71" s="2"/>
    </row>
    <row r="72" spans="1:14" ht="12.75">
      <c r="A72" s="5" t="s">
        <v>70</v>
      </c>
      <c r="B72" s="5">
        <v>1</v>
      </c>
      <c r="C72" t="s">
        <v>71</v>
      </c>
      <c r="D72" s="5" t="s">
        <v>2</v>
      </c>
      <c r="E72" s="5" t="s">
        <v>7</v>
      </c>
      <c r="F72" s="5" t="s">
        <v>8</v>
      </c>
      <c r="G72" s="5">
        <v>56</v>
      </c>
      <c r="H72" s="2">
        <v>179300</v>
      </c>
      <c r="I72" s="2">
        <v>498156</v>
      </c>
      <c r="J72" s="2">
        <v>44828</v>
      </c>
      <c r="K72" s="2">
        <v>10120</v>
      </c>
      <c r="M72" s="10">
        <f t="shared" si="0"/>
        <v>732404</v>
      </c>
      <c r="N72" s="2">
        <v>1855336</v>
      </c>
    </row>
    <row r="73" spans="3:14" ht="12.75">
      <c r="C73" t="s">
        <v>72</v>
      </c>
      <c r="D73" s="5" t="s">
        <v>6</v>
      </c>
      <c r="E73" s="5" t="s">
        <v>3</v>
      </c>
      <c r="F73" s="5" t="s">
        <v>4</v>
      </c>
      <c r="G73" s="5">
        <v>44</v>
      </c>
      <c r="H73" s="2">
        <v>60259</v>
      </c>
      <c r="I73" s="2">
        <v>196362</v>
      </c>
      <c r="J73" s="2">
        <v>72606</v>
      </c>
      <c r="K73" s="2">
        <v>302</v>
      </c>
      <c r="M73" s="10">
        <f t="shared" si="0"/>
        <v>329529</v>
      </c>
      <c r="N73" s="2">
        <v>1380012</v>
      </c>
    </row>
    <row r="74" spans="2:14" ht="12.75">
      <c r="B74" s="5">
        <v>13</v>
      </c>
      <c r="C74" t="s">
        <v>73</v>
      </c>
      <c r="D74" s="5" t="s">
        <v>2</v>
      </c>
      <c r="E74" s="5" t="s">
        <v>3</v>
      </c>
      <c r="F74" s="5" t="s">
        <v>4</v>
      </c>
      <c r="G74" s="5">
        <v>41</v>
      </c>
      <c r="H74" s="2">
        <v>103121</v>
      </c>
      <c r="M74" s="10">
        <f t="shared" si="0"/>
        <v>103121</v>
      </c>
      <c r="N74" s="2">
        <v>411034</v>
      </c>
    </row>
    <row r="75" spans="3:14" ht="12.75">
      <c r="C75" t="s">
        <v>225</v>
      </c>
      <c r="D75" s="5" t="s">
        <v>6</v>
      </c>
      <c r="E75" s="5" t="s">
        <v>7</v>
      </c>
      <c r="F75" s="5" t="s">
        <v>8</v>
      </c>
      <c r="G75" s="5">
        <v>59</v>
      </c>
      <c r="J75" s="2">
        <v>79</v>
      </c>
      <c r="M75" s="10">
        <f t="shared" si="0"/>
        <v>79</v>
      </c>
      <c r="N75" s="2">
        <v>1117154</v>
      </c>
    </row>
    <row r="76" spans="2:14" ht="12.75">
      <c r="B76" s="5">
        <v>27</v>
      </c>
      <c r="C76" t="s">
        <v>74</v>
      </c>
      <c r="D76" s="5" t="s">
        <v>2</v>
      </c>
      <c r="E76" s="5" t="s">
        <v>11</v>
      </c>
      <c r="F76" s="5" t="s">
        <v>8</v>
      </c>
      <c r="G76" s="5">
        <v>51</v>
      </c>
      <c r="H76" s="9">
        <v>883081</v>
      </c>
      <c r="I76" s="2">
        <v>676977</v>
      </c>
      <c r="J76" s="2">
        <v>168276</v>
      </c>
      <c r="K76" s="2">
        <v>6142</v>
      </c>
      <c r="M76" s="7">
        <f t="shared" si="0"/>
        <v>1734476</v>
      </c>
      <c r="N76" s="2">
        <v>1317951</v>
      </c>
    </row>
    <row r="77" spans="3:14" ht="12.75">
      <c r="C77" t="s">
        <v>75</v>
      </c>
      <c r="D77" s="5" t="s">
        <v>6</v>
      </c>
      <c r="E77" s="5" t="s">
        <v>11</v>
      </c>
      <c r="F77" s="5" t="s">
        <v>4</v>
      </c>
      <c r="G77" s="5">
        <v>49</v>
      </c>
      <c r="H77" s="2">
        <v>181412</v>
      </c>
      <c r="I77" s="2">
        <v>139156</v>
      </c>
      <c r="J77" s="2">
        <v>72355</v>
      </c>
      <c r="K77" s="2">
        <v>14479</v>
      </c>
      <c r="M77" s="10">
        <f t="shared" si="0"/>
        <v>407402</v>
      </c>
      <c r="N77" s="2">
        <v>1556992</v>
      </c>
    </row>
    <row r="78" spans="11:14" ht="12.75">
      <c r="K78" s="2"/>
      <c r="M78" s="10"/>
      <c r="N78" s="2"/>
    </row>
    <row r="79" spans="1:14" ht="12.75">
      <c r="A79" s="5" t="s">
        <v>76</v>
      </c>
      <c r="B79" s="5">
        <v>1</v>
      </c>
      <c r="C79" t="s">
        <v>77</v>
      </c>
      <c r="D79" s="5" t="s">
        <v>6</v>
      </c>
      <c r="E79" s="5" t="s">
        <v>3</v>
      </c>
      <c r="F79" s="5" t="s">
        <v>4</v>
      </c>
      <c r="G79" s="5">
        <v>38</v>
      </c>
      <c r="H79" s="2">
        <v>9300</v>
      </c>
      <c r="J79" s="2">
        <v>72595</v>
      </c>
      <c r="M79" s="10">
        <f t="shared" si="0"/>
        <v>81895</v>
      </c>
      <c r="N79" s="2">
        <v>2248577</v>
      </c>
    </row>
    <row r="80" spans="3:14" ht="12.75">
      <c r="C80" t="s">
        <v>226</v>
      </c>
      <c r="D80" s="5" t="s">
        <v>2</v>
      </c>
      <c r="E80" s="5" t="s">
        <v>7</v>
      </c>
      <c r="F80" s="5" t="s">
        <v>8</v>
      </c>
      <c r="G80" s="5">
        <v>58</v>
      </c>
      <c r="J80" s="2">
        <v>9863</v>
      </c>
      <c r="K80" s="2">
        <f>353+180</f>
        <v>533</v>
      </c>
      <c r="M80" s="10">
        <f t="shared" si="0"/>
        <v>10396</v>
      </c>
      <c r="N80" s="2">
        <v>2688362</v>
      </c>
    </row>
    <row r="81" spans="2:14" ht="12.75">
      <c r="B81" s="5">
        <v>5</v>
      </c>
      <c r="C81" t="s">
        <v>78</v>
      </c>
      <c r="D81" s="5" t="s">
        <v>6</v>
      </c>
      <c r="E81" s="5" t="s">
        <v>3</v>
      </c>
      <c r="F81" s="5" t="s">
        <v>4</v>
      </c>
      <c r="G81" s="5">
        <v>44</v>
      </c>
      <c r="H81" s="2">
        <v>8482</v>
      </c>
      <c r="J81" s="2">
        <v>72615</v>
      </c>
      <c r="K81" s="2">
        <v>8609</v>
      </c>
      <c r="M81" s="10">
        <f t="shared" si="0"/>
        <v>89706</v>
      </c>
      <c r="N81" s="2">
        <v>1286183</v>
      </c>
    </row>
    <row r="82" spans="3:14" ht="12.75">
      <c r="C82" t="s">
        <v>227</v>
      </c>
      <c r="D82" s="5" t="s">
        <v>2</v>
      </c>
      <c r="E82" s="5" t="s">
        <v>7</v>
      </c>
      <c r="F82" s="5" t="s">
        <v>8</v>
      </c>
      <c r="G82" s="5">
        <v>53</v>
      </c>
      <c r="J82" s="2">
        <v>40714</v>
      </c>
      <c r="K82" s="2">
        <v>574</v>
      </c>
      <c r="M82" s="10">
        <f t="shared" si="0"/>
        <v>41288</v>
      </c>
      <c r="N82" s="2">
        <v>2013586</v>
      </c>
    </row>
    <row r="83" spans="11:14" ht="12.75">
      <c r="K83" s="2"/>
      <c r="M83" s="10"/>
      <c r="N83" s="2"/>
    </row>
    <row r="84" spans="1:14" ht="12.75">
      <c r="A84" s="5" t="s">
        <v>79</v>
      </c>
      <c r="B84" s="5">
        <v>6</v>
      </c>
      <c r="C84" t="s">
        <v>80</v>
      </c>
      <c r="D84" s="5" t="s">
        <v>6</v>
      </c>
      <c r="E84" s="5" t="s">
        <v>7</v>
      </c>
      <c r="F84" s="5" t="s">
        <v>8</v>
      </c>
      <c r="G84" s="5">
        <v>51</v>
      </c>
      <c r="H84" s="2">
        <v>567950</v>
      </c>
      <c r="J84" s="2">
        <v>71985</v>
      </c>
      <c r="K84" s="2">
        <v>14801</v>
      </c>
      <c r="M84" s="10">
        <f t="shared" si="0"/>
        <v>654736</v>
      </c>
      <c r="N84" s="2">
        <v>2189480</v>
      </c>
    </row>
    <row r="85" spans="3:14" ht="12.75">
      <c r="C85" t="s">
        <v>81</v>
      </c>
      <c r="D85" s="5" t="s">
        <v>2</v>
      </c>
      <c r="E85" s="5" t="s">
        <v>3</v>
      </c>
      <c r="F85" s="5" t="s">
        <v>4</v>
      </c>
      <c r="G85" s="5">
        <v>49</v>
      </c>
      <c r="H85" s="9">
        <v>1417629</v>
      </c>
      <c r="I85" s="2">
        <v>1378514</v>
      </c>
      <c r="J85" s="2">
        <v>19826</v>
      </c>
      <c r="K85" s="2">
        <v>5133</v>
      </c>
      <c r="M85" s="7">
        <f t="shared" si="0"/>
        <v>2821102</v>
      </c>
      <c r="N85" s="2">
        <v>1885800</v>
      </c>
    </row>
    <row r="86" spans="2:14" ht="12.75">
      <c r="B86" s="5">
        <v>8</v>
      </c>
      <c r="C86" t="s">
        <v>82</v>
      </c>
      <c r="D86" s="5" t="s">
        <v>6</v>
      </c>
      <c r="E86" s="5" t="s">
        <v>11</v>
      </c>
      <c r="F86" s="5" t="s">
        <v>8</v>
      </c>
      <c r="G86" s="5">
        <v>55</v>
      </c>
      <c r="H86" s="4">
        <v>1151970</v>
      </c>
      <c r="J86" s="2">
        <v>71142</v>
      </c>
      <c r="K86" s="2">
        <v>8048</v>
      </c>
      <c r="M86" s="7">
        <f t="shared" si="0"/>
        <v>1231160</v>
      </c>
      <c r="N86" s="2">
        <v>997883</v>
      </c>
    </row>
    <row r="87" spans="3:14" ht="12.75">
      <c r="C87" t="s">
        <v>83</v>
      </c>
      <c r="D87" s="5" t="s">
        <v>2</v>
      </c>
      <c r="E87" s="5" t="s">
        <v>11</v>
      </c>
      <c r="F87" s="5" t="s">
        <v>4</v>
      </c>
      <c r="G87" s="5">
        <v>43</v>
      </c>
      <c r="H87" s="4">
        <v>1418944</v>
      </c>
      <c r="I87" s="2">
        <v>1118326</v>
      </c>
      <c r="J87" s="2">
        <v>45444</v>
      </c>
      <c r="K87" s="2">
        <v>5578</v>
      </c>
      <c r="M87" s="7">
        <f t="shared" si="0"/>
        <v>2588292</v>
      </c>
      <c r="N87" s="2">
        <v>543486</v>
      </c>
    </row>
    <row r="88" spans="2:14" ht="12.75">
      <c r="B88" s="5">
        <v>13</v>
      </c>
      <c r="C88" t="s">
        <v>84</v>
      </c>
      <c r="D88" s="5" t="s">
        <v>6</v>
      </c>
      <c r="E88" s="5" t="s">
        <v>11</v>
      </c>
      <c r="F88" s="5" t="s">
        <v>4</v>
      </c>
      <c r="G88" s="5">
        <v>41</v>
      </c>
      <c r="H88" s="2">
        <v>484422</v>
      </c>
      <c r="J88" s="2">
        <v>40322</v>
      </c>
      <c r="K88" s="2">
        <v>168939</v>
      </c>
      <c r="M88" s="10">
        <f t="shared" si="0"/>
        <v>693683</v>
      </c>
      <c r="N88" s="2">
        <v>1907853</v>
      </c>
    </row>
    <row r="89" spans="3:14" ht="12.75">
      <c r="C89" t="s">
        <v>85</v>
      </c>
      <c r="D89" s="5" t="s">
        <v>2</v>
      </c>
      <c r="E89" s="5" t="s">
        <v>11</v>
      </c>
      <c r="F89" s="5" t="s">
        <v>8</v>
      </c>
      <c r="G89" s="5">
        <v>56</v>
      </c>
      <c r="H89" s="2">
        <v>795643</v>
      </c>
      <c r="I89" s="2">
        <v>309534</v>
      </c>
      <c r="J89" s="2">
        <v>36236</v>
      </c>
      <c r="K89" s="2">
        <v>268128</v>
      </c>
      <c r="M89" s="10">
        <f>H89+I89+J89+K89+L89</f>
        <v>1409541</v>
      </c>
      <c r="N89" s="2">
        <v>4516112</v>
      </c>
    </row>
    <row r="90" ht="12.75">
      <c r="I90" s="1" t="s">
        <v>233</v>
      </c>
    </row>
    <row r="91" spans="6:14" ht="12.75">
      <c r="F91" s="5" t="s">
        <v>230</v>
      </c>
      <c r="G91" s="5" t="s">
        <v>231</v>
      </c>
      <c r="H91" s="1" t="s">
        <v>235</v>
      </c>
      <c r="I91" s="1" t="s">
        <v>235</v>
      </c>
      <c r="J91" s="1" t="s">
        <v>117</v>
      </c>
      <c r="K91" s="1" t="s">
        <v>236</v>
      </c>
      <c r="L91" s="1" t="s">
        <v>236</v>
      </c>
      <c r="M91" s="6" t="s">
        <v>121</v>
      </c>
      <c r="N91" s="1" t="s">
        <v>119</v>
      </c>
    </row>
    <row r="92" spans="6:14" ht="12.75">
      <c r="F92" s="14" t="s">
        <v>4</v>
      </c>
      <c r="G92" s="14" t="s">
        <v>232</v>
      </c>
      <c r="H92" s="11" t="s">
        <v>112</v>
      </c>
      <c r="I92" s="11" t="s">
        <v>116</v>
      </c>
      <c r="J92" s="11" t="s">
        <v>118</v>
      </c>
      <c r="K92" s="11" t="s">
        <v>112</v>
      </c>
      <c r="L92" s="11" t="s">
        <v>116</v>
      </c>
      <c r="M92" s="12" t="s">
        <v>122</v>
      </c>
      <c r="N92" s="11" t="s">
        <v>120</v>
      </c>
    </row>
    <row r="93" spans="11:14" ht="12.75">
      <c r="K93" s="2"/>
      <c r="M93" s="10"/>
      <c r="N93" s="2"/>
    </row>
    <row r="94" spans="1:14" ht="12.75">
      <c r="A94" s="5" t="s">
        <v>86</v>
      </c>
      <c r="B94" s="5">
        <v>0</v>
      </c>
      <c r="C94" t="s">
        <v>87</v>
      </c>
      <c r="D94" s="5" t="s">
        <v>6</v>
      </c>
      <c r="E94" s="5" t="s">
        <v>3</v>
      </c>
      <c r="F94" s="5" t="s">
        <v>4</v>
      </c>
      <c r="G94" s="5">
        <v>46</v>
      </c>
      <c r="H94" s="9">
        <v>68835</v>
      </c>
      <c r="J94" s="2">
        <v>156254</v>
      </c>
      <c r="K94" s="2">
        <v>34836</v>
      </c>
      <c r="L94" s="2"/>
      <c r="M94" s="10">
        <f>H94+I94+J94+K94+L94</f>
        <v>259925</v>
      </c>
      <c r="N94" s="2">
        <v>960885</v>
      </c>
    </row>
    <row r="95" spans="3:14" ht="12.75">
      <c r="C95" t="s">
        <v>88</v>
      </c>
      <c r="D95" s="5" t="s">
        <v>2</v>
      </c>
      <c r="E95" s="5" t="s">
        <v>7</v>
      </c>
      <c r="F95" s="5" t="s">
        <v>8</v>
      </c>
      <c r="G95" s="5">
        <v>53</v>
      </c>
      <c r="H95" s="9">
        <v>1041836</v>
      </c>
      <c r="I95" s="2">
        <v>1423739</v>
      </c>
      <c r="J95" s="2">
        <v>112408</v>
      </c>
      <c r="K95" s="2">
        <v>5517</v>
      </c>
      <c r="M95" s="7">
        <f aca="true" t="shared" si="1" ref="M95:M117">H95+I95+J95+K95+L95</f>
        <v>2583500</v>
      </c>
      <c r="N95" s="2">
        <v>1649488</v>
      </c>
    </row>
    <row r="96" spans="8:14" ht="12.75">
      <c r="H96" s="9"/>
      <c r="K96" s="2"/>
      <c r="M96" s="7"/>
      <c r="N96" s="2"/>
    </row>
    <row r="97" spans="1:14" ht="12.75">
      <c r="A97" s="5" t="s">
        <v>89</v>
      </c>
      <c r="B97" s="5">
        <v>1</v>
      </c>
      <c r="C97" t="s">
        <v>90</v>
      </c>
      <c r="D97" s="5" t="s">
        <v>6</v>
      </c>
      <c r="E97" s="5" t="s">
        <v>3</v>
      </c>
      <c r="F97" s="5" t="s">
        <v>8</v>
      </c>
      <c r="G97" s="5">
        <v>61</v>
      </c>
      <c r="H97" s="2">
        <v>639373</v>
      </c>
      <c r="I97" s="2">
        <v>62542</v>
      </c>
      <c r="J97" s="2">
        <v>72600</v>
      </c>
      <c r="K97" s="2">
        <v>10924</v>
      </c>
      <c r="M97" s="8">
        <f t="shared" si="1"/>
        <v>785439</v>
      </c>
      <c r="N97" s="2">
        <v>1771731</v>
      </c>
    </row>
    <row r="98" spans="3:14" ht="12.75">
      <c r="C98" t="s">
        <v>91</v>
      </c>
      <c r="D98" s="5" t="s">
        <v>2</v>
      </c>
      <c r="E98" s="5" t="s">
        <v>7</v>
      </c>
      <c r="F98" s="5" t="s">
        <v>4</v>
      </c>
      <c r="G98" s="5">
        <v>38</v>
      </c>
      <c r="H98" s="2">
        <v>468554</v>
      </c>
      <c r="I98" s="2">
        <v>742158</v>
      </c>
      <c r="J98" s="2">
        <v>72935</v>
      </c>
      <c r="K98" s="2">
        <v>2733</v>
      </c>
      <c r="M98" s="8">
        <f t="shared" si="1"/>
        <v>1286380</v>
      </c>
      <c r="N98" s="2">
        <v>1656837</v>
      </c>
    </row>
    <row r="99" spans="2:14" ht="12.75">
      <c r="B99" s="5">
        <v>2</v>
      </c>
      <c r="C99" t="s">
        <v>92</v>
      </c>
      <c r="D99" s="5" t="s">
        <v>2</v>
      </c>
      <c r="E99" s="5" t="s">
        <v>7</v>
      </c>
      <c r="F99" s="5" t="s">
        <v>4</v>
      </c>
      <c r="G99" s="5">
        <v>43</v>
      </c>
      <c r="H99" s="2">
        <v>1069169</v>
      </c>
      <c r="I99" s="9">
        <v>1622783</v>
      </c>
      <c r="J99" s="2">
        <v>71917</v>
      </c>
      <c r="M99" s="7">
        <f>H99+I99+J99+K99+L99</f>
        <v>2763869</v>
      </c>
      <c r="N99" s="2">
        <v>2320002</v>
      </c>
    </row>
    <row r="100" spans="3:14" ht="12.75">
      <c r="C100" t="s">
        <v>93</v>
      </c>
      <c r="D100" s="5" t="s">
        <v>6</v>
      </c>
      <c r="E100" s="5" t="s">
        <v>3</v>
      </c>
      <c r="F100" s="5" t="s">
        <v>8</v>
      </c>
      <c r="G100" s="5">
        <v>55</v>
      </c>
      <c r="H100" s="2">
        <v>245531</v>
      </c>
      <c r="J100" s="2">
        <v>72485</v>
      </c>
      <c r="K100" s="2">
        <v>26816</v>
      </c>
      <c r="M100" s="8">
        <f t="shared" si="1"/>
        <v>344832</v>
      </c>
      <c r="N100" s="2">
        <v>1448665</v>
      </c>
    </row>
    <row r="101" spans="2:14" ht="12.75">
      <c r="B101" s="5">
        <v>17</v>
      </c>
      <c r="C101" t="s">
        <v>94</v>
      </c>
      <c r="D101" s="5" t="s">
        <v>2</v>
      </c>
      <c r="E101" s="5" t="s">
        <v>7</v>
      </c>
      <c r="F101" s="5" t="s">
        <v>8</v>
      </c>
      <c r="G101" s="5">
        <v>51</v>
      </c>
      <c r="H101" s="2">
        <v>898148</v>
      </c>
      <c r="I101" s="2">
        <v>1407402</v>
      </c>
      <c r="J101" s="2">
        <v>73924</v>
      </c>
      <c r="M101" s="8">
        <f t="shared" si="1"/>
        <v>2379474</v>
      </c>
      <c r="N101" s="2">
        <v>2627665</v>
      </c>
    </row>
    <row r="102" spans="3:14" ht="12.75">
      <c r="C102" t="s">
        <v>95</v>
      </c>
      <c r="D102" s="5" t="s">
        <v>6</v>
      </c>
      <c r="E102" s="5" t="s">
        <v>3</v>
      </c>
      <c r="F102" s="5" t="s">
        <v>4</v>
      </c>
      <c r="G102" s="5">
        <v>47</v>
      </c>
      <c r="H102" s="2">
        <v>285586</v>
      </c>
      <c r="I102" s="2">
        <v>592513</v>
      </c>
      <c r="J102" s="2">
        <v>72487</v>
      </c>
      <c r="K102" s="2">
        <v>72830</v>
      </c>
      <c r="L102" s="2">
        <v>20092</v>
      </c>
      <c r="M102" s="8">
        <f t="shared" si="1"/>
        <v>1043508</v>
      </c>
      <c r="N102" s="2">
        <v>2551978</v>
      </c>
    </row>
    <row r="103" spans="2:14" ht="12.75">
      <c r="B103" s="5">
        <v>19</v>
      </c>
      <c r="C103" t="s">
        <v>96</v>
      </c>
      <c r="D103" s="5" t="s">
        <v>6</v>
      </c>
      <c r="E103" s="5" t="s">
        <v>7</v>
      </c>
      <c r="F103" s="5" t="s">
        <v>8</v>
      </c>
      <c r="G103" s="5">
        <v>58</v>
      </c>
      <c r="H103" s="2">
        <v>58668</v>
      </c>
      <c r="J103" s="2">
        <v>72005</v>
      </c>
      <c r="K103" s="2">
        <v>52</v>
      </c>
      <c r="M103" s="8">
        <f t="shared" si="1"/>
        <v>130725</v>
      </c>
      <c r="N103" s="2">
        <v>2158827</v>
      </c>
    </row>
    <row r="104" spans="3:14" ht="12.75">
      <c r="C104" t="s">
        <v>97</v>
      </c>
      <c r="D104" s="5" t="s">
        <v>2</v>
      </c>
      <c r="E104" s="5" t="s">
        <v>7</v>
      </c>
      <c r="F104" s="5" t="s">
        <v>4</v>
      </c>
      <c r="G104" s="5">
        <v>40</v>
      </c>
      <c r="H104" s="2">
        <v>303272</v>
      </c>
      <c r="I104" s="2">
        <v>400329</v>
      </c>
      <c r="J104" s="2">
        <v>67314</v>
      </c>
      <c r="L104" s="2">
        <v>1618</v>
      </c>
      <c r="M104" s="8">
        <f t="shared" si="1"/>
        <v>772533</v>
      </c>
      <c r="N104" s="2">
        <v>2407347</v>
      </c>
    </row>
    <row r="105" spans="2:14" ht="12.75">
      <c r="B105" s="5">
        <v>32</v>
      </c>
      <c r="C105" t="s">
        <v>98</v>
      </c>
      <c r="D105" s="5" t="s">
        <v>2</v>
      </c>
      <c r="E105" s="5" t="s">
        <v>7</v>
      </c>
      <c r="F105" s="5" t="s">
        <v>4</v>
      </c>
      <c r="G105" s="5">
        <v>44</v>
      </c>
      <c r="H105" s="2">
        <v>671126</v>
      </c>
      <c r="I105" s="2">
        <v>663833</v>
      </c>
      <c r="J105" s="2">
        <v>74121</v>
      </c>
      <c r="K105" s="2">
        <v>9363</v>
      </c>
      <c r="L105" s="2">
        <v>52000</v>
      </c>
      <c r="M105" s="8">
        <f t="shared" si="1"/>
        <v>1470443</v>
      </c>
      <c r="N105" s="2">
        <v>4641675</v>
      </c>
    </row>
    <row r="106" spans="3:14" ht="12.75">
      <c r="C106" t="s">
        <v>99</v>
      </c>
      <c r="D106" s="5" t="s">
        <v>100</v>
      </c>
      <c r="E106" s="5" t="s">
        <v>7</v>
      </c>
      <c r="F106" s="5" t="s">
        <v>8</v>
      </c>
      <c r="G106" s="5">
        <v>54</v>
      </c>
      <c r="H106" s="2">
        <v>83650</v>
      </c>
      <c r="I106" s="2">
        <v>443385</v>
      </c>
      <c r="J106" s="2">
        <v>73092</v>
      </c>
      <c r="K106" s="2">
        <v>4988</v>
      </c>
      <c r="L106" s="2">
        <v>32260</v>
      </c>
      <c r="M106" s="8">
        <f t="shared" si="1"/>
        <v>637375</v>
      </c>
      <c r="N106" s="2">
        <v>4418118</v>
      </c>
    </row>
    <row r="107" spans="11:14" ht="12.75">
      <c r="K107" s="2"/>
      <c r="L107" s="2"/>
      <c r="M107" s="8"/>
      <c r="N107" s="2"/>
    </row>
    <row r="108" spans="1:14" ht="12.75">
      <c r="A108" s="5" t="s">
        <v>101</v>
      </c>
      <c r="B108" s="5">
        <v>2</v>
      </c>
      <c r="C108" t="s">
        <v>102</v>
      </c>
      <c r="D108" s="5" t="s">
        <v>2</v>
      </c>
      <c r="E108" s="5" t="s">
        <v>7</v>
      </c>
      <c r="F108" s="5" t="s">
        <v>8</v>
      </c>
      <c r="G108" s="5">
        <v>55</v>
      </c>
      <c r="H108" s="2">
        <v>661236</v>
      </c>
      <c r="I108" s="2">
        <v>692129</v>
      </c>
      <c r="J108" s="2">
        <v>61294</v>
      </c>
      <c r="M108" s="8">
        <f t="shared" si="1"/>
        <v>1414659</v>
      </c>
      <c r="N108" s="2">
        <v>1982502</v>
      </c>
    </row>
    <row r="109" spans="3:14" ht="12.75">
      <c r="C109" t="s">
        <v>103</v>
      </c>
      <c r="D109" s="5" t="s">
        <v>6</v>
      </c>
      <c r="E109" s="5" t="s">
        <v>3</v>
      </c>
      <c r="F109" s="5" t="s">
        <v>4</v>
      </c>
      <c r="G109" s="5">
        <v>43</v>
      </c>
      <c r="H109" s="2">
        <v>310694</v>
      </c>
      <c r="J109" s="2">
        <v>94910</v>
      </c>
      <c r="K109" s="2">
        <v>2457</v>
      </c>
      <c r="M109" s="8">
        <f t="shared" si="1"/>
        <v>408061</v>
      </c>
      <c r="N109" s="2">
        <v>1449985</v>
      </c>
    </row>
    <row r="110" spans="11:14" ht="12.75">
      <c r="K110" s="2"/>
      <c r="M110" s="8"/>
      <c r="N110" s="2"/>
    </row>
    <row r="111" spans="1:14" ht="12.75">
      <c r="A111" s="5" t="s">
        <v>104</v>
      </c>
      <c r="B111" s="5">
        <v>2</v>
      </c>
      <c r="C111" t="s">
        <v>105</v>
      </c>
      <c r="D111" s="5" t="s">
        <v>2</v>
      </c>
      <c r="E111" s="5" t="s">
        <v>11</v>
      </c>
      <c r="F111" s="5" t="s">
        <v>4</v>
      </c>
      <c r="G111" s="5">
        <v>45</v>
      </c>
      <c r="H111" s="2">
        <v>324956</v>
      </c>
      <c r="I111" s="2">
        <v>129054</v>
      </c>
      <c r="J111" s="2">
        <v>22859</v>
      </c>
      <c r="K111" s="2">
        <v>5000</v>
      </c>
      <c r="L111" s="2">
        <v>3763</v>
      </c>
      <c r="M111" s="7">
        <f t="shared" si="1"/>
        <v>485632</v>
      </c>
      <c r="N111" s="2">
        <v>434759</v>
      </c>
    </row>
    <row r="112" spans="3:14" ht="12.75">
      <c r="C112" t="s">
        <v>106</v>
      </c>
      <c r="D112" s="5" t="s">
        <v>6</v>
      </c>
      <c r="E112" s="5" t="s">
        <v>11</v>
      </c>
      <c r="F112" s="5" t="s">
        <v>8</v>
      </c>
      <c r="G112" s="5">
        <v>55</v>
      </c>
      <c r="H112" s="2">
        <v>415385</v>
      </c>
      <c r="K112" s="2">
        <v>3919</v>
      </c>
      <c r="M112" s="8">
        <f t="shared" si="1"/>
        <v>419304</v>
      </c>
      <c r="N112" s="2">
        <v>811801</v>
      </c>
    </row>
    <row r="113" spans="11:14" ht="12.75">
      <c r="K113" s="2"/>
      <c r="M113" s="8"/>
      <c r="N113" s="2"/>
    </row>
    <row r="114" spans="1:14" ht="12.75">
      <c r="A114" s="5" t="s">
        <v>107</v>
      </c>
      <c r="B114" s="5">
        <v>5</v>
      </c>
      <c r="C114" t="s">
        <v>108</v>
      </c>
      <c r="D114" s="5" t="s">
        <v>2</v>
      </c>
      <c r="E114" s="5" t="s">
        <v>11</v>
      </c>
      <c r="F114" s="5" t="s">
        <v>4</v>
      </c>
      <c r="G114" s="5">
        <v>40</v>
      </c>
      <c r="H114" s="2">
        <v>620951</v>
      </c>
      <c r="I114" s="2">
        <v>424088</v>
      </c>
      <c r="J114" s="2">
        <v>62442</v>
      </c>
      <c r="K114" s="2">
        <v>5000</v>
      </c>
      <c r="M114" s="8">
        <f t="shared" si="1"/>
        <v>1112481</v>
      </c>
      <c r="N114" s="2">
        <v>1628052</v>
      </c>
    </row>
    <row r="115" spans="3:14" ht="12.75">
      <c r="C115" t="s">
        <v>109</v>
      </c>
      <c r="D115" s="5" t="s">
        <v>6</v>
      </c>
      <c r="E115" s="5" t="s">
        <v>11</v>
      </c>
      <c r="F115" s="5" t="s">
        <v>8</v>
      </c>
      <c r="G115" s="5">
        <v>60</v>
      </c>
      <c r="H115" s="2">
        <v>284537</v>
      </c>
      <c r="I115" s="2">
        <v>170910</v>
      </c>
      <c r="J115" s="2">
        <v>72523</v>
      </c>
      <c r="K115" s="2">
        <v>8677</v>
      </c>
      <c r="L115" s="2">
        <v>16342</v>
      </c>
      <c r="M115" s="8">
        <f t="shared" si="1"/>
        <v>552989</v>
      </c>
      <c r="N115" s="2">
        <v>1467468</v>
      </c>
    </row>
    <row r="116" spans="2:14" ht="12.75">
      <c r="B116" s="5">
        <v>8</v>
      </c>
      <c r="C116" t="s">
        <v>110</v>
      </c>
      <c r="D116" s="5" t="s">
        <v>6</v>
      </c>
      <c r="E116" s="5" t="s">
        <v>11</v>
      </c>
      <c r="F116" s="5" t="s">
        <v>8</v>
      </c>
      <c r="G116" s="5">
        <v>52</v>
      </c>
      <c r="H116" s="2">
        <v>707592</v>
      </c>
      <c r="I116" s="2">
        <v>364055</v>
      </c>
      <c r="J116" s="2">
        <v>72548</v>
      </c>
      <c r="K116" s="2">
        <v>2354</v>
      </c>
      <c r="L116" s="2">
        <v>9953</v>
      </c>
      <c r="M116" s="8">
        <f t="shared" si="1"/>
        <v>1156502</v>
      </c>
      <c r="N116" s="2">
        <v>1547204</v>
      </c>
    </row>
    <row r="117" spans="3:14" ht="12.75">
      <c r="C117" t="s">
        <v>111</v>
      </c>
      <c r="D117" s="5" t="s">
        <v>2</v>
      </c>
      <c r="E117" s="5" t="s">
        <v>11</v>
      </c>
      <c r="F117" s="5" t="s">
        <v>4</v>
      </c>
      <c r="G117" s="5">
        <v>47</v>
      </c>
      <c r="H117" s="2">
        <v>2001536</v>
      </c>
      <c r="I117" s="4">
        <v>2948290</v>
      </c>
      <c r="J117" s="2">
        <v>42014</v>
      </c>
      <c r="K117" s="2">
        <v>32211</v>
      </c>
      <c r="M117" s="7">
        <f t="shared" si="1"/>
        <v>5024051</v>
      </c>
      <c r="N117" s="2">
        <v>1430189</v>
      </c>
    </row>
    <row r="120" ht="12.75">
      <c r="H120" s="2" t="s">
        <v>234</v>
      </c>
    </row>
    <row r="121" ht="12.75">
      <c r="H121" s="2" t="s">
        <v>237</v>
      </c>
    </row>
    <row r="122" ht="12.75">
      <c r="H122" s="2" t="s">
        <v>238</v>
      </c>
    </row>
  </sheetData>
  <printOptions/>
  <pageMargins left="0.25" right="0.25" top="0.25" bottom="0.2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45" sqref="A45:IV45"/>
    </sheetView>
  </sheetViews>
  <sheetFormatPr defaultColWidth="9.140625" defaultRowHeight="12.75"/>
  <sheetData>
    <row r="1" spans="1:8" ht="12.75">
      <c r="A1" t="s">
        <v>0</v>
      </c>
      <c r="B1">
        <v>1</v>
      </c>
      <c r="C1">
        <v>2736797</v>
      </c>
      <c r="F1" t="s">
        <v>0</v>
      </c>
      <c r="G1">
        <v>1</v>
      </c>
      <c r="H1">
        <v>571502</v>
      </c>
    </row>
    <row r="2" spans="1:8" ht="12.75">
      <c r="A2" t="s">
        <v>9</v>
      </c>
      <c r="B2">
        <v>20</v>
      </c>
      <c r="C2">
        <v>2401434</v>
      </c>
      <c r="F2" t="s">
        <v>9</v>
      </c>
      <c r="G2">
        <v>20</v>
      </c>
      <c r="H2">
        <v>306181</v>
      </c>
    </row>
    <row r="3" spans="1:8" ht="12.75">
      <c r="A3" t="s">
        <v>13</v>
      </c>
      <c r="B3">
        <v>3</v>
      </c>
      <c r="C3">
        <v>4384117</v>
      </c>
      <c r="F3" t="s">
        <v>13</v>
      </c>
      <c r="G3">
        <v>3</v>
      </c>
      <c r="H3">
        <v>34402</v>
      </c>
    </row>
    <row r="4" spans="2:8" ht="12.75">
      <c r="B4">
        <v>4</v>
      </c>
      <c r="C4">
        <v>977331</v>
      </c>
      <c r="G4">
        <v>4</v>
      </c>
      <c r="H4">
        <v>8842</v>
      </c>
    </row>
    <row r="5" spans="2:8" ht="12.75">
      <c r="B5">
        <v>7</v>
      </c>
      <c r="C5">
        <v>597714</v>
      </c>
      <c r="G5">
        <v>7</v>
      </c>
      <c r="H5">
        <v>15106</v>
      </c>
    </row>
    <row r="6" spans="1:8" ht="12.75">
      <c r="A6" t="s">
        <v>19</v>
      </c>
      <c r="B6">
        <v>2</v>
      </c>
      <c r="C6">
        <v>2880671</v>
      </c>
      <c r="F6" t="s">
        <v>19</v>
      </c>
      <c r="G6">
        <v>2</v>
      </c>
      <c r="H6">
        <v>19136</v>
      </c>
    </row>
    <row r="7" spans="2:8" ht="12.75">
      <c r="B7">
        <v>4</v>
      </c>
      <c r="C7">
        <v>213506</v>
      </c>
      <c r="G7">
        <v>4</v>
      </c>
      <c r="H7">
        <v>1154</v>
      </c>
    </row>
    <row r="8" spans="1:3" ht="12.75">
      <c r="A8" t="s">
        <v>24</v>
      </c>
      <c r="B8">
        <v>13</v>
      </c>
      <c r="C8">
        <v>133327</v>
      </c>
    </row>
    <row r="9" spans="1:8" ht="12.75">
      <c r="A9" t="s">
        <v>27</v>
      </c>
      <c r="B9">
        <v>3</v>
      </c>
      <c r="C9">
        <v>208667</v>
      </c>
      <c r="F9" t="s">
        <v>27</v>
      </c>
      <c r="G9">
        <v>3</v>
      </c>
      <c r="H9">
        <v>14964</v>
      </c>
    </row>
    <row r="10" spans="2:8" ht="12.75">
      <c r="B10">
        <v>6</v>
      </c>
      <c r="G10">
        <v>6</v>
      </c>
      <c r="H10">
        <v>349937</v>
      </c>
    </row>
    <row r="11" spans="2:8" ht="12.75">
      <c r="B11">
        <v>12</v>
      </c>
      <c r="C11">
        <v>1823636</v>
      </c>
      <c r="G11">
        <v>12</v>
      </c>
      <c r="H11">
        <v>18597</v>
      </c>
    </row>
    <row r="12" spans="1:8" ht="12.75">
      <c r="A12" t="s">
        <v>31</v>
      </c>
      <c r="B12">
        <v>8</v>
      </c>
      <c r="C12">
        <v>2110613</v>
      </c>
      <c r="F12" t="s">
        <v>31</v>
      </c>
      <c r="G12">
        <v>8</v>
      </c>
      <c r="H12">
        <v>110912</v>
      </c>
    </row>
    <row r="13" spans="1:8" ht="12.75">
      <c r="A13" t="s">
        <v>34</v>
      </c>
      <c r="B13">
        <v>8</v>
      </c>
      <c r="C13">
        <v>652325</v>
      </c>
      <c r="F13" t="s">
        <v>34</v>
      </c>
      <c r="G13">
        <v>8</v>
      </c>
      <c r="H13">
        <v>22797</v>
      </c>
    </row>
    <row r="14" spans="2:8" ht="12.75">
      <c r="B14">
        <v>9</v>
      </c>
      <c r="C14">
        <v>2732847</v>
      </c>
      <c r="G14">
        <v>9</v>
      </c>
      <c r="H14">
        <v>18943</v>
      </c>
    </row>
    <row r="15" spans="1:8" ht="12.75">
      <c r="A15" t="s">
        <v>38</v>
      </c>
      <c r="B15">
        <v>3</v>
      </c>
      <c r="C15">
        <v>1302976</v>
      </c>
      <c r="F15" t="s">
        <v>38</v>
      </c>
      <c r="G15">
        <v>3</v>
      </c>
      <c r="H15">
        <v>25552</v>
      </c>
    </row>
    <row r="16" spans="1:8" ht="12.75">
      <c r="A16" t="s">
        <v>41</v>
      </c>
      <c r="B16">
        <v>3</v>
      </c>
      <c r="C16">
        <v>1250907</v>
      </c>
      <c r="F16" t="s">
        <v>41</v>
      </c>
      <c r="G16">
        <v>3</v>
      </c>
      <c r="H16">
        <v>992018</v>
      </c>
    </row>
    <row r="17" spans="2:8" ht="12.75">
      <c r="B17">
        <v>4</v>
      </c>
      <c r="C17">
        <v>3804836</v>
      </c>
      <c r="G17">
        <v>4</v>
      </c>
      <c r="H17">
        <v>5000</v>
      </c>
    </row>
    <row r="18" spans="2:3" ht="12.75">
      <c r="B18">
        <v>6</v>
      </c>
      <c r="C18">
        <v>1687905</v>
      </c>
    </row>
    <row r="19" spans="1:3" ht="12.75">
      <c r="A19" t="s">
        <v>47</v>
      </c>
      <c r="B19">
        <v>3</v>
      </c>
      <c r="C19">
        <v>4018916</v>
      </c>
    </row>
    <row r="20" spans="2:3" ht="12.75">
      <c r="B20">
        <v>7</v>
      </c>
      <c r="C20">
        <v>1715118</v>
      </c>
    </row>
    <row r="21" spans="1:8" ht="12.75">
      <c r="A21" t="s">
        <v>53</v>
      </c>
      <c r="B21">
        <v>7</v>
      </c>
      <c r="F21" t="s">
        <v>53</v>
      </c>
      <c r="G21">
        <v>7</v>
      </c>
      <c r="H21">
        <v>217415</v>
      </c>
    </row>
    <row r="22" spans="1:8" ht="12.75">
      <c r="A22" t="s">
        <v>54</v>
      </c>
      <c r="B22">
        <v>6</v>
      </c>
      <c r="C22">
        <v>1220051</v>
      </c>
      <c r="F22" t="s">
        <v>54</v>
      </c>
      <c r="G22">
        <v>6</v>
      </c>
      <c r="H22">
        <v>13874</v>
      </c>
    </row>
    <row r="23" spans="1:3" ht="12.75">
      <c r="A23" t="s">
        <v>57</v>
      </c>
      <c r="B23">
        <v>5</v>
      </c>
      <c r="C23">
        <v>163247</v>
      </c>
    </row>
    <row r="24" spans="1:8" ht="12.75">
      <c r="A24" t="s">
        <v>58</v>
      </c>
      <c r="B24">
        <v>5</v>
      </c>
      <c r="F24" t="s">
        <v>58</v>
      </c>
      <c r="G24">
        <v>5</v>
      </c>
      <c r="H24">
        <v>93346</v>
      </c>
    </row>
    <row r="25" spans="2:8" ht="12.75">
      <c r="B25">
        <v>11</v>
      </c>
      <c r="C25">
        <v>732134</v>
      </c>
      <c r="G25">
        <v>11</v>
      </c>
      <c r="H25">
        <v>10725</v>
      </c>
    </row>
    <row r="26" spans="1:8" ht="12.75">
      <c r="A26" t="s">
        <v>61</v>
      </c>
      <c r="B26">
        <v>1</v>
      </c>
      <c r="C26">
        <v>872230</v>
      </c>
      <c r="F26" t="s">
        <v>61</v>
      </c>
      <c r="G26">
        <v>1</v>
      </c>
      <c r="H26">
        <v>5296</v>
      </c>
    </row>
    <row r="27" spans="1:8" ht="12.75">
      <c r="A27" t="s">
        <v>64</v>
      </c>
      <c r="B27">
        <v>1</v>
      </c>
      <c r="C27">
        <v>2262501</v>
      </c>
      <c r="F27" t="s">
        <v>64</v>
      </c>
      <c r="G27">
        <v>1</v>
      </c>
      <c r="H27">
        <v>71580</v>
      </c>
    </row>
    <row r="28" spans="1:8" ht="12.75">
      <c r="A28" t="s">
        <v>67</v>
      </c>
      <c r="B28">
        <v>3</v>
      </c>
      <c r="C28">
        <v>1196067</v>
      </c>
      <c r="F28" t="s">
        <v>67</v>
      </c>
      <c r="G28">
        <v>3</v>
      </c>
      <c r="H28">
        <v>15548</v>
      </c>
    </row>
    <row r="29" spans="1:8" ht="12.75">
      <c r="A29" t="s">
        <v>70</v>
      </c>
      <c r="B29">
        <v>1</v>
      </c>
      <c r="C29">
        <v>934077</v>
      </c>
      <c r="F29" t="s">
        <v>70</v>
      </c>
      <c r="G29">
        <v>1</v>
      </c>
      <c r="H29">
        <v>10422</v>
      </c>
    </row>
    <row r="30" spans="2:3" ht="12.75">
      <c r="B30">
        <v>13</v>
      </c>
      <c r="C30">
        <v>103121</v>
      </c>
    </row>
    <row r="31" spans="2:8" ht="12.75">
      <c r="B31">
        <v>27</v>
      </c>
      <c r="C31">
        <v>1880626</v>
      </c>
      <c r="G31">
        <v>27</v>
      </c>
      <c r="H31">
        <v>20621</v>
      </c>
    </row>
    <row r="32" spans="1:8" ht="12.75">
      <c r="A32" t="s">
        <v>79</v>
      </c>
      <c r="B32">
        <v>6</v>
      </c>
      <c r="C32">
        <v>3364093</v>
      </c>
      <c r="F32" t="s">
        <v>79</v>
      </c>
      <c r="G32">
        <v>6</v>
      </c>
      <c r="H32">
        <v>19934</v>
      </c>
    </row>
    <row r="33" spans="2:8" ht="12.75">
      <c r="B33">
        <v>8</v>
      </c>
      <c r="C33">
        <v>3689240</v>
      </c>
      <c r="G33">
        <v>8</v>
      </c>
      <c r="H33">
        <v>13626</v>
      </c>
    </row>
    <row r="34" spans="2:8" ht="12.75">
      <c r="B34">
        <v>13</v>
      </c>
      <c r="C34">
        <v>1589599</v>
      </c>
      <c r="G34">
        <v>13</v>
      </c>
      <c r="H34">
        <v>437067</v>
      </c>
    </row>
    <row r="35" spans="1:8" ht="12.75">
      <c r="A35" t="s">
        <v>86</v>
      </c>
      <c r="B35">
        <v>0</v>
      </c>
      <c r="C35">
        <v>2933668</v>
      </c>
      <c r="F35" t="s">
        <v>86</v>
      </c>
      <c r="G35">
        <v>0</v>
      </c>
      <c r="H35">
        <v>83602</v>
      </c>
    </row>
    <row r="36" spans="2:8" ht="12.75">
      <c r="B36">
        <v>1</v>
      </c>
      <c r="C36">
        <v>4877362</v>
      </c>
      <c r="G36">
        <v>1</v>
      </c>
      <c r="H36">
        <v>66938</v>
      </c>
    </row>
    <row r="37" spans="1:8" ht="12.75">
      <c r="A37" t="s">
        <v>89</v>
      </c>
      <c r="B37">
        <v>1</v>
      </c>
      <c r="C37">
        <v>1912627</v>
      </c>
      <c r="F37" t="s">
        <v>89</v>
      </c>
      <c r="G37">
        <v>1</v>
      </c>
      <c r="H37">
        <v>13657</v>
      </c>
    </row>
    <row r="38" spans="2:8" ht="12.75">
      <c r="B38">
        <v>2</v>
      </c>
      <c r="C38">
        <v>2937483</v>
      </c>
      <c r="G38">
        <v>2</v>
      </c>
      <c r="H38">
        <v>26816</v>
      </c>
    </row>
    <row r="39" spans="2:8" ht="12.75">
      <c r="B39">
        <v>17</v>
      </c>
      <c r="C39">
        <v>3183649</v>
      </c>
      <c r="G39">
        <v>17</v>
      </c>
      <c r="H39">
        <v>93455</v>
      </c>
    </row>
    <row r="40" spans="2:8" ht="12.75">
      <c r="B40">
        <v>19</v>
      </c>
      <c r="C40">
        <v>762269</v>
      </c>
      <c r="G40">
        <v>19</v>
      </c>
      <c r="H40">
        <v>1670</v>
      </c>
    </row>
    <row r="41" spans="7:8" ht="12.75">
      <c r="G41">
        <v>22</v>
      </c>
      <c r="H41">
        <v>129569</v>
      </c>
    </row>
    <row r="42" spans="2:8" ht="12.75">
      <c r="B42">
        <v>32</v>
      </c>
      <c r="C42">
        <v>1861994</v>
      </c>
      <c r="G42">
        <v>32</v>
      </c>
      <c r="H42">
        <v>98611</v>
      </c>
    </row>
    <row r="43" spans="1:8" ht="12.75">
      <c r="A43" t="s">
        <v>101</v>
      </c>
      <c r="B43">
        <v>2</v>
      </c>
      <c r="C43">
        <v>1664059</v>
      </c>
      <c r="F43" t="s">
        <v>101</v>
      </c>
      <c r="G43">
        <v>2</v>
      </c>
      <c r="H43">
        <v>2457</v>
      </c>
    </row>
    <row r="44" spans="1:8" ht="12.75">
      <c r="A44" t="s">
        <v>104</v>
      </c>
      <c r="B44">
        <v>2</v>
      </c>
      <c r="C44">
        <v>869395</v>
      </c>
      <c r="F44" t="s">
        <v>104</v>
      </c>
      <c r="G44">
        <v>2</v>
      </c>
      <c r="H44">
        <v>12682</v>
      </c>
    </row>
    <row r="45" spans="1:8" ht="12.75">
      <c r="A45" t="s">
        <v>107</v>
      </c>
      <c r="B45">
        <v>5</v>
      </c>
      <c r="C45">
        <v>1500486</v>
      </c>
      <c r="F45" t="s">
        <v>107</v>
      </c>
      <c r="G45">
        <v>5</v>
      </c>
      <c r="H45">
        <v>30019</v>
      </c>
    </row>
    <row r="46" spans="2:8" ht="12.75">
      <c r="B46">
        <v>8</v>
      </c>
      <c r="C46">
        <v>6021473</v>
      </c>
      <c r="G46">
        <v>8</v>
      </c>
      <c r="H46">
        <v>40768</v>
      </c>
    </row>
  </sheetData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B1">
      <selection activeCell="M2" sqref="M2:M3"/>
    </sheetView>
  </sheetViews>
  <sheetFormatPr defaultColWidth="9.140625" defaultRowHeight="12.75"/>
  <cols>
    <col min="1" max="1" width="4.7109375" style="0" bestFit="1" customWidth="1"/>
    <col min="2" max="2" width="21.57421875" style="0" bestFit="1" customWidth="1"/>
    <col min="3" max="3" width="4.7109375" style="5" bestFit="1" customWidth="1"/>
    <col min="4" max="4" width="6.7109375" style="5" bestFit="1" customWidth="1"/>
    <col min="5" max="5" width="4.00390625" style="5" bestFit="1" customWidth="1"/>
    <col min="6" max="6" width="6.7109375" style="5" bestFit="1" customWidth="1"/>
    <col min="7" max="10" width="9.8515625" style="2" bestFit="1" customWidth="1"/>
    <col min="11" max="11" width="9.140625" style="2" bestFit="1" customWidth="1"/>
    <col min="12" max="12" width="12.7109375" style="2" bestFit="1" customWidth="1"/>
    <col min="13" max="13" width="14.421875" style="2" bestFit="1" customWidth="1"/>
  </cols>
  <sheetData>
    <row r="1" ht="12.75">
      <c r="G1" s="5" t="s">
        <v>222</v>
      </c>
    </row>
    <row r="2" spans="7:13" ht="12.75">
      <c r="G2" s="1" t="s">
        <v>123</v>
      </c>
      <c r="H2" s="1" t="s">
        <v>123</v>
      </c>
      <c r="I2" s="1" t="s">
        <v>187</v>
      </c>
      <c r="J2" s="1" t="s">
        <v>188</v>
      </c>
      <c r="K2" s="6" t="s">
        <v>188</v>
      </c>
      <c r="L2" s="1" t="s">
        <v>119</v>
      </c>
      <c r="M2" s="1" t="s">
        <v>223</v>
      </c>
    </row>
    <row r="3" spans="1:13" ht="12.75">
      <c r="A3" t="s">
        <v>217</v>
      </c>
      <c r="B3" t="s">
        <v>119</v>
      </c>
      <c r="C3" s="5" t="s">
        <v>117</v>
      </c>
      <c r="D3" s="5" t="s">
        <v>218</v>
      </c>
      <c r="E3" s="5" t="s">
        <v>219</v>
      </c>
      <c r="F3" s="5" t="s">
        <v>220</v>
      </c>
      <c r="G3" s="1" t="s">
        <v>112</v>
      </c>
      <c r="H3" s="1" t="s">
        <v>116</v>
      </c>
      <c r="I3" s="1" t="s">
        <v>118</v>
      </c>
      <c r="J3" s="1" t="s">
        <v>112</v>
      </c>
      <c r="K3" s="6" t="s">
        <v>116</v>
      </c>
      <c r="L3" s="1" t="s">
        <v>221</v>
      </c>
      <c r="M3" s="1" t="s">
        <v>224</v>
      </c>
    </row>
    <row r="4" spans="1:12" ht="12.75">
      <c r="A4" t="s">
        <v>125</v>
      </c>
      <c r="B4" t="s">
        <v>126</v>
      </c>
      <c r="C4" s="5" t="s">
        <v>2</v>
      </c>
      <c r="D4" s="5" t="s">
        <v>3</v>
      </c>
      <c r="E4" s="5" t="s">
        <v>4</v>
      </c>
      <c r="F4" s="5">
        <v>46</v>
      </c>
      <c r="G4" s="2">
        <v>3054847</v>
      </c>
      <c r="H4" s="2">
        <v>417605</v>
      </c>
      <c r="I4" s="2">
        <v>148551</v>
      </c>
      <c r="J4" s="2">
        <v>35674</v>
      </c>
      <c r="K4" s="8">
        <v>5053</v>
      </c>
      <c r="L4" s="2">
        <v>5695069</v>
      </c>
    </row>
    <row r="5" spans="2:13" ht="12.75">
      <c r="B5" t="s">
        <v>127</v>
      </c>
      <c r="C5" s="5" t="s">
        <v>6</v>
      </c>
      <c r="D5" s="5" t="s">
        <v>7</v>
      </c>
      <c r="E5" s="5" t="s">
        <v>8</v>
      </c>
      <c r="F5" s="5">
        <v>49</v>
      </c>
      <c r="G5" s="2">
        <v>82540</v>
      </c>
      <c r="I5" s="2">
        <v>318126</v>
      </c>
      <c r="J5" s="2">
        <v>331133</v>
      </c>
      <c r="K5" s="8"/>
      <c r="L5" s="2">
        <v>5272255</v>
      </c>
      <c r="M5" s="2">
        <f>83088+629+1037+1075+11117+5195+2537+2045+1019+4471+2439+1071+539070+83088</f>
        <v>737881</v>
      </c>
    </row>
    <row r="6" spans="1:12" ht="12.75">
      <c r="A6" t="s">
        <v>169</v>
      </c>
      <c r="B6" t="s">
        <v>170</v>
      </c>
      <c r="C6" s="5" t="s">
        <v>6</v>
      </c>
      <c r="D6" s="5" t="s">
        <v>7</v>
      </c>
      <c r="E6" s="5" t="s">
        <v>8</v>
      </c>
      <c r="F6" s="5">
        <v>68</v>
      </c>
      <c r="J6" s="2">
        <v>1000</v>
      </c>
      <c r="K6" s="8"/>
      <c r="L6" s="2">
        <v>1907091</v>
      </c>
    </row>
    <row r="7" spans="2:12" ht="12.75">
      <c r="B7" t="s">
        <v>191</v>
      </c>
      <c r="C7" s="5" t="s">
        <v>2</v>
      </c>
      <c r="D7" s="5" t="s">
        <v>3</v>
      </c>
      <c r="E7" s="5" t="s">
        <v>4</v>
      </c>
      <c r="F7" s="5">
        <v>32</v>
      </c>
      <c r="K7" s="8"/>
      <c r="L7" s="2">
        <v>4869</v>
      </c>
    </row>
    <row r="8" spans="1:12" ht="12.75">
      <c r="A8" t="s">
        <v>171</v>
      </c>
      <c r="B8" t="s">
        <v>172</v>
      </c>
      <c r="C8" s="5" t="s">
        <v>6</v>
      </c>
      <c r="D8" s="5" t="s">
        <v>3</v>
      </c>
      <c r="E8" s="5" t="s">
        <v>4</v>
      </c>
      <c r="F8" s="5">
        <v>44</v>
      </c>
      <c r="J8" s="2">
        <v>12249</v>
      </c>
      <c r="K8" s="8"/>
      <c r="L8" s="2">
        <v>137629</v>
      </c>
    </row>
    <row r="9" spans="2:12" ht="12.75">
      <c r="B9" t="s">
        <v>192</v>
      </c>
      <c r="C9" s="5" t="s">
        <v>2</v>
      </c>
      <c r="D9" s="5" t="s">
        <v>7</v>
      </c>
      <c r="E9" s="5" t="s">
        <v>8</v>
      </c>
      <c r="F9" s="5">
        <v>56</v>
      </c>
      <c r="J9" s="2">
        <v>18915</v>
      </c>
      <c r="K9" s="8"/>
      <c r="L9" s="2">
        <v>5746430</v>
      </c>
    </row>
    <row r="10" spans="1:12" ht="12.75">
      <c r="A10" t="s">
        <v>0</v>
      </c>
      <c r="B10" t="s">
        <v>193</v>
      </c>
      <c r="C10" s="5" t="s">
        <v>6</v>
      </c>
      <c r="D10" s="5" t="s">
        <v>7</v>
      </c>
      <c r="E10" s="5" t="s">
        <v>8</v>
      </c>
      <c r="F10" s="5">
        <v>79</v>
      </c>
      <c r="K10" s="8"/>
      <c r="L10" s="2">
        <v>2029830</v>
      </c>
    </row>
    <row r="11" spans="2:12" ht="12.75">
      <c r="B11" t="s">
        <v>194</v>
      </c>
      <c r="C11" s="5" t="s">
        <v>2</v>
      </c>
      <c r="D11" s="5" t="s">
        <v>3</v>
      </c>
      <c r="E11" s="5" t="s">
        <v>4</v>
      </c>
      <c r="F11" s="5">
        <v>21</v>
      </c>
      <c r="K11" s="8"/>
      <c r="L11" s="2">
        <v>12716</v>
      </c>
    </row>
    <row r="12" spans="1:12" ht="12.75">
      <c r="A12" t="s">
        <v>9</v>
      </c>
      <c r="B12" t="s">
        <v>128</v>
      </c>
      <c r="C12" s="5" t="s">
        <v>2</v>
      </c>
      <c r="D12" s="5" t="s">
        <v>7</v>
      </c>
      <c r="E12" s="5" t="s">
        <v>8</v>
      </c>
      <c r="F12" s="5">
        <v>58</v>
      </c>
      <c r="G12" s="2">
        <v>628</v>
      </c>
      <c r="I12" s="2">
        <v>2800000</v>
      </c>
      <c r="J12" s="2">
        <v>21673</v>
      </c>
      <c r="K12" s="8"/>
      <c r="L12" s="2">
        <v>14502368</v>
      </c>
    </row>
    <row r="13" spans="2:12" ht="12.75">
      <c r="B13" t="s">
        <v>129</v>
      </c>
      <c r="C13" s="5" t="s">
        <v>6</v>
      </c>
      <c r="D13" s="5" t="s">
        <v>3</v>
      </c>
      <c r="E13" s="5" t="s">
        <v>4</v>
      </c>
      <c r="F13" s="5">
        <v>38</v>
      </c>
      <c r="G13" s="2">
        <v>141434</v>
      </c>
      <c r="I13" s="2">
        <v>386060</v>
      </c>
      <c r="K13" s="8"/>
      <c r="L13" s="2">
        <v>6933606</v>
      </c>
    </row>
    <row r="14" spans="1:13" ht="12.75">
      <c r="A14" t="s">
        <v>13</v>
      </c>
      <c r="B14" t="s">
        <v>130</v>
      </c>
      <c r="C14" s="5" t="s">
        <v>6</v>
      </c>
      <c r="D14" s="5" t="s">
        <v>11</v>
      </c>
      <c r="E14" s="5" t="s">
        <v>4</v>
      </c>
      <c r="F14" s="5">
        <v>47</v>
      </c>
      <c r="G14" s="2">
        <v>63890</v>
      </c>
      <c r="I14" s="2">
        <v>500000</v>
      </c>
      <c r="J14" s="2">
        <v>257807</v>
      </c>
      <c r="K14" s="8"/>
      <c r="L14" s="2">
        <v>7730473</v>
      </c>
      <c r="M14" s="2">
        <f>505750+101192+91077+435+4288+18802+26027+40579+5376+78582+15810+83130+36507+66002+85000+605000+20000</f>
        <v>1783557</v>
      </c>
    </row>
    <row r="15" spans="2:13" ht="12.75">
      <c r="B15" t="s">
        <v>131</v>
      </c>
      <c r="C15" s="5" t="s">
        <v>2</v>
      </c>
      <c r="D15" s="5" t="s">
        <v>11</v>
      </c>
      <c r="E15" s="5" t="s">
        <v>8</v>
      </c>
      <c r="F15" s="5">
        <v>51</v>
      </c>
      <c r="G15" s="2">
        <v>2301264</v>
      </c>
      <c r="H15" s="2">
        <v>1076056</v>
      </c>
      <c r="I15" s="2">
        <v>451719</v>
      </c>
      <c r="J15" s="2">
        <v>23028</v>
      </c>
      <c r="K15" s="8"/>
      <c r="L15" s="2">
        <v>9561566</v>
      </c>
      <c r="M15" s="2">
        <f>50000</f>
        <v>50000</v>
      </c>
    </row>
    <row r="16" spans="1:12" ht="12.75">
      <c r="A16" t="s">
        <v>19</v>
      </c>
      <c r="B16" t="s">
        <v>174</v>
      </c>
      <c r="C16" s="5" t="s">
        <v>2</v>
      </c>
      <c r="D16" s="5" t="s">
        <v>7</v>
      </c>
      <c r="E16" s="5" t="s">
        <v>8</v>
      </c>
      <c r="F16" s="5">
        <v>66</v>
      </c>
      <c r="K16" s="8"/>
      <c r="L16" s="2">
        <v>3821480</v>
      </c>
    </row>
    <row r="17" spans="2:12" ht="12.75">
      <c r="B17" t="s">
        <v>175</v>
      </c>
      <c r="C17" s="5" t="s">
        <v>6</v>
      </c>
      <c r="D17" s="5" t="s">
        <v>3</v>
      </c>
      <c r="E17" s="5" t="s">
        <v>4</v>
      </c>
      <c r="F17" s="5">
        <v>32</v>
      </c>
      <c r="K17" s="8"/>
      <c r="L17" s="2">
        <v>1462259</v>
      </c>
    </row>
    <row r="18" spans="1:12" ht="12.75">
      <c r="A18" t="s">
        <v>24</v>
      </c>
      <c r="B18" t="s">
        <v>132</v>
      </c>
      <c r="C18" s="5" t="s">
        <v>2</v>
      </c>
      <c r="D18" s="5" t="s">
        <v>11</v>
      </c>
      <c r="E18" s="5" t="s">
        <v>4</v>
      </c>
      <c r="F18" s="5">
        <v>48</v>
      </c>
      <c r="G18" s="2">
        <v>3726182</v>
      </c>
      <c r="H18" s="2">
        <v>3178765</v>
      </c>
      <c r="I18" s="2">
        <v>1910673</v>
      </c>
      <c r="J18" s="2">
        <v>50701</v>
      </c>
      <c r="K18" s="8"/>
      <c r="L18" s="2">
        <v>11138992</v>
      </c>
    </row>
    <row r="19" spans="2:12" ht="12.75">
      <c r="B19" t="s">
        <v>133</v>
      </c>
      <c r="C19" s="5" t="s">
        <v>6</v>
      </c>
      <c r="D19" s="5" t="s">
        <v>11</v>
      </c>
      <c r="E19" s="5" t="s">
        <v>8</v>
      </c>
      <c r="F19" s="5">
        <v>49</v>
      </c>
      <c r="G19" s="2">
        <v>989438</v>
      </c>
      <c r="I19" s="2">
        <v>1950298</v>
      </c>
      <c r="J19" s="2">
        <v>396259</v>
      </c>
      <c r="K19" s="8">
        <v>250463</v>
      </c>
      <c r="L19" s="2">
        <v>12198941</v>
      </c>
    </row>
    <row r="20" spans="1:12" ht="12.75">
      <c r="A20" t="s">
        <v>27</v>
      </c>
      <c r="B20" t="s">
        <v>134</v>
      </c>
      <c r="C20" s="5" t="s">
        <v>6</v>
      </c>
      <c r="D20" s="5" t="s">
        <v>11</v>
      </c>
      <c r="E20" s="5" t="s">
        <v>8</v>
      </c>
      <c r="F20" s="5">
        <v>58</v>
      </c>
      <c r="G20" s="2">
        <v>2000</v>
      </c>
      <c r="I20" s="2">
        <v>163800</v>
      </c>
      <c r="J20" s="2">
        <v>683566</v>
      </c>
      <c r="K20" s="8">
        <v>14564</v>
      </c>
      <c r="L20" s="2">
        <v>7871661</v>
      </c>
    </row>
    <row r="21" spans="2:12" ht="12.75">
      <c r="B21" t="s">
        <v>152</v>
      </c>
      <c r="C21" s="5" t="s">
        <v>2</v>
      </c>
      <c r="D21" s="5" t="s">
        <v>11</v>
      </c>
      <c r="E21" s="5" t="s">
        <v>4</v>
      </c>
      <c r="F21" s="5">
        <v>40</v>
      </c>
      <c r="I21" s="2">
        <v>325240</v>
      </c>
      <c r="K21" s="8"/>
      <c r="L21" s="2">
        <v>1911485</v>
      </c>
    </row>
    <row r="22" spans="1:12" ht="12.75">
      <c r="A22" t="s">
        <v>178</v>
      </c>
      <c r="B22" t="s">
        <v>195</v>
      </c>
      <c r="C22" s="5" t="s">
        <v>6</v>
      </c>
      <c r="D22" s="5" t="s">
        <v>3</v>
      </c>
      <c r="E22" s="5" t="s">
        <v>4</v>
      </c>
      <c r="F22" s="5">
        <v>21</v>
      </c>
      <c r="K22" s="8"/>
      <c r="L22" s="2">
        <v>46480</v>
      </c>
    </row>
    <row r="23" spans="2:12" ht="12.75">
      <c r="B23" t="s">
        <v>179</v>
      </c>
      <c r="C23" s="5" t="s">
        <v>2</v>
      </c>
      <c r="D23" s="5" t="s">
        <v>7</v>
      </c>
      <c r="E23" s="5" t="s">
        <v>8</v>
      </c>
      <c r="F23" s="5">
        <v>76</v>
      </c>
      <c r="K23" s="8"/>
      <c r="L23" s="2">
        <v>1726153</v>
      </c>
    </row>
    <row r="24" spans="1:12" ht="12.75">
      <c r="A24" t="s">
        <v>153</v>
      </c>
      <c r="B24" t="s">
        <v>154</v>
      </c>
      <c r="C24" s="5" t="s">
        <v>6</v>
      </c>
      <c r="D24" s="5" t="s">
        <v>7</v>
      </c>
      <c r="E24" s="5" t="s">
        <v>8</v>
      </c>
      <c r="F24" s="5">
        <v>70</v>
      </c>
      <c r="I24" s="2">
        <v>315135</v>
      </c>
      <c r="K24" s="8"/>
      <c r="L24" s="2">
        <v>6372247</v>
      </c>
    </row>
    <row r="25" spans="2:12" ht="12.75">
      <c r="B25" t="s">
        <v>196</v>
      </c>
      <c r="C25" s="5" t="s">
        <v>2</v>
      </c>
      <c r="D25" s="5" t="s">
        <v>3</v>
      </c>
      <c r="E25" s="5" t="s">
        <v>4</v>
      </c>
      <c r="F25" s="5">
        <v>28</v>
      </c>
      <c r="K25" s="8"/>
      <c r="L25" s="2">
        <v>128388</v>
      </c>
    </row>
    <row r="26" spans="1:12" ht="12.75">
      <c r="A26" t="s">
        <v>197</v>
      </c>
      <c r="B26" t="s">
        <v>198</v>
      </c>
      <c r="C26" s="5" t="s">
        <v>6</v>
      </c>
      <c r="D26" s="5" t="s">
        <v>7</v>
      </c>
      <c r="E26" s="5" t="s">
        <v>8</v>
      </c>
      <c r="F26" s="5">
        <v>99</v>
      </c>
      <c r="K26" s="8"/>
      <c r="L26" s="2">
        <v>980506</v>
      </c>
    </row>
    <row r="27" spans="2:12" ht="12.75">
      <c r="B27" t="s">
        <v>199</v>
      </c>
      <c r="C27" s="5" t="s">
        <v>2</v>
      </c>
      <c r="D27" s="5" t="s">
        <v>3</v>
      </c>
      <c r="E27" s="5" t="s">
        <v>4</v>
      </c>
      <c r="F27" s="5">
        <v>1</v>
      </c>
      <c r="K27" s="8"/>
      <c r="L27" s="2">
        <v>16825</v>
      </c>
    </row>
    <row r="28" spans="1:12" ht="12.75">
      <c r="A28" t="s">
        <v>31</v>
      </c>
      <c r="B28" t="s">
        <v>180</v>
      </c>
      <c r="C28" s="5" t="s">
        <v>6</v>
      </c>
      <c r="D28" s="5" t="s">
        <v>11</v>
      </c>
      <c r="E28" s="5" t="s">
        <v>4</v>
      </c>
      <c r="F28" s="5">
        <v>28</v>
      </c>
      <c r="J28" s="2">
        <v>6799</v>
      </c>
      <c r="K28" s="8"/>
      <c r="L28" s="2">
        <v>2421232</v>
      </c>
    </row>
    <row r="29" spans="2:13" ht="12.75">
      <c r="B29" t="s">
        <v>155</v>
      </c>
      <c r="C29" s="5" t="s">
        <v>2</v>
      </c>
      <c r="D29" s="5" t="s">
        <v>11</v>
      </c>
      <c r="E29" s="5" t="s">
        <v>8</v>
      </c>
      <c r="F29" s="5">
        <v>72</v>
      </c>
      <c r="I29" s="2">
        <v>919</v>
      </c>
      <c r="J29" s="2">
        <v>10811</v>
      </c>
      <c r="K29" s="8"/>
      <c r="L29" s="2">
        <v>14332983</v>
      </c>
      <c r="M29" s="2">
        <f>20000+3316+5000+24780+2446</f>
        <v>55542</v>
      </c>
    </row>
    <row r="30" spans="1:12" ht="12.75">
      <c r="A30" t="s">
        <v>34</v>
      </c>
      <c r="B30" t="s">
        <v>150</v>
      </c>
      <c r="C30" s="5" t="s">
        <v>2</v>
      </c>
      <c r="D30" s="5" t="s">
        <v>7</v>
      </c>
      <c r="E30" s="5" t="s">
        <v>8</v>
      </c>
      <c r="F30" s="5">
        <v>62</v>
      </c>
      <c r="I30" s="2">
        <v>559093</v>
      </c>
      <c r="K30" s="8"/>
      <c r="L30" s="2">
        <v>2207881</v>
      </c>
    </row>
    <row r="31" spans="2:12" ht="12.75">
      <c r="B31" t="s">
        <v>200</v>
      </c>
      <c r="C31" s="5" t="s">
        <v>6</v>
      </c>
      <c r="D31" s="5" t="s">
        <v>3</v>
      </c>
      <c r="E31" s="5" t="s">
        <v>4</v>
      </c>
      <c r="F31" s="5">
        <v>37</v>
      </c>
      <c r="K31" s="8"/>
      <c r="L31" s="2">
        <v>2233687</v>
      </c>
    </row>
    <row r="32" spans="1:12" ht="12.75">
      <c r="A32" t="s">
        <v>38</v>
      </c>
      <c r="B32" t="s">
        <v>201</v>
      </c>
      <c r="C32" s="5" t="s">
        <v>6</v>
      </c>
      <c r="D32" s="5" t="s">
        <v>7</v>
      </c>
      <c r="E32" s="5" t="s">
        <v>8</v>
      </c>
      <c r="F32" s="5">
        <v>69</v>
      </c>
      <c r="K32" s="8"/>
      <c r="L32" s="2">
        <v>2447650</v>
      </c>
    </row>
    <row r="33" spans="2:12" ht="12.75">
      <c r="B33" t="s">
        <v>202</v>
      </c>
      <c r="C33" s="5" t="s">
        <v>2</v>
      </c>
      <c r="D33" s="5" t="s">
        <v>3</v>
      </c>
      <c r="E33" s="5" t="s">
        <v>4</v>
      </c>
      <c r="F33" s="5">
        <v>27</v>
      </c>
      <c r="K33" s="8"/>
      <c r="L33" s="2">
        <v>23765</v>
      </c>
    </row>
    <row r="34" spans="1:13" ht="12.75">
      <c r="A34" t="s">
        <v>41</v>
      </c>
      <c r="B34" t="s">
        <v>156</v>
      </c>
      <c r="C34" s="5" t="s">
        <v>6</v>
      </c>
      <c r="D34" s="5" t="s">
        <v>7</v>
      </c>
      <c r="E34" s="5" t="s">
        <v>8</v>
      </c>
      <c r="F34" s="5">
        <v>51</v>
      </c>
      <c r="I34" s="2">
        <v>466014</v>
      </c>
      <c r="J34" s="2">
        <v>42664</v>
      </c>
      <c r="K34" s="8"/>
      <c r="L34" s="2">
        <v>6038626</v>
      </c>
      <c r="M34" s="2">
        <f>271394</f>
        <v>271394</v>
      </c>
    </row>
    <row r="35" spans="2:12" ht="12.75">
      <c r="B35" t="s">
        <v>136</v>
      </c>
      <c r="C35" s="5" t="s">
        <v>2</v>
      </c>
      <c r="D35" s="5" t="s">
        <v>3</v>
      </c>
      <c r="E35" s="5" t="s">
        <v>4</v>
      </c>
      <c r="F35" s="5">
        <v>49</v>
      </c>
      <c r="G35" s="2">
        <v>857511</v>
      </c>
      <c r="H35" s="2">
        <v>50000</v>
      </c>
      <c r="I35" s="2">
        <v>411019</v>
      </c>
      <c r="K35" s="8"/>
      <c r="L35" s="2">
        <v>3074409</v>
      </c>
    </row>
    <row r="36" spans="1:12" ht="12.75">
      <c r="A36" t="s">
        <v>47</v>
      </c>
      <c r="B36" t="s">
        <v>137</v>
      </c>
      <c r="C36" s="5" t="s">
        <v>2</v>
      </c>
      <c r="D36" s="5" t="s">
        <v>11</v>
      </c>
      <c r="E36" s="5" t="s">
        <v>4</v>
      </c>
      <c r="F36" s="5">
        <v>29</v>
      </c>
      <c r="G36" s="2">
        <v>1649576</v>
      </c>
      <c r="H36" s="2">
        <v>1270000</v>
      </c>
      <c r="I36" s="2">
        <v>183274</v>
      </c>
      <c r="K36" s="8"/>
      <c r="L36" s="2">
        <v>4574797</v>
      </c>
    </row>
    <row r="37" spans="2:12" ht="12.75">
      <c r="B37" t="s">
        <v>203</v>
      </c>
      <c r="C37" s="5" t="s">
        <v>2</v>
      </c>
      <c r="D37" s="5" t="s">
        <v>11</v>
      </c>
      <c r="E37" s="5" t="s">
        <v>4</v>
      </c>
      <c r="F37" s="5">
        <v>15</v>
      </c>
      <c r="K37" s="8"/>
      <c r="L37" s="2">
        <v>1893203</v>
      </c>
    </row>
    <row r="38" spans="2:12" ht="12.75">
      <c r="B38" t="s">
        <v>138</v>
      </c>
      <c r="C38" s="5" t="s">
        <v>6</v>
      </c>
      <c r="D38" s="5" t="s">
        <v>11</v>
      </c>
      <c r="E38" s="5" t="s">
        <v>8</v>
      </c>
      <c r="F38" s="5">
        <v>51</v>
      </c>
      <c r="G38" s="2">
        <v>76505</v>
      </c>
      <c r="H38" s="2">
        <v>91965</v>
      </c>
      <c r="I38" s="2">
        <v>496484</v>
      </c>
      <c r="J38" s="2">
        <v>11416</v>
      </c>
      <c r="K38" s="8"/>
      <c r="L38" s="2">
        <v>6989427</v>
      </c>
    </row>
    <row r="39" spans="1:12" ht="12.75">
      <c r="A39" t="s">
        <v>157</v>
      </c>
      <c r="B39" t="s">
        <v>158</v>
      </c>
      <c r="C39" s="5" t="s">
        <v>2</v>
      </c>
      <c r="D39" s="5" t="s">
        <v>7</v>
      </c>
      <c r="E39" s="5" t="s">
        <v>8</v>
      </c>
      <c r="F39" s="5">
        <v>65</v>
      </c>
      <c r="I39" s="2">
        <v>70072</v>
      </c>
      <c r="K39" s="8"/>
      <c r="L39" s="2">
        <v>5825743</v>
      </c>
    </row>
    <row r="40" spans="2:12" ht="12.75">
      <c r="B40" t="s">
        <v>204</v>
      </c>
      <c r="C40" s="5" t="s">
        <v>6</v>
      </c>
      <c r="D40" s="5" t="s">
        <v>3</v>
      </c>
      <c r="E40" s="5" t="s">
        <v>4</v>
      </c>
      <c r="F40" s="5">
        <v>34</v>
      </c>
      <c r="K40" s="8"/>
      <c r="L40" s="2">
        <v>2278662</v>
      </c>
    </row>
    <row r="41" spans="1:12" ht="12.75">
      <c r="A41" t="s">
        <v>57</v>
      </c>
      <c r="B41" t="s">
        <v>139</v>
      </c>
      <c r="C41" s="5" t="s">
        <v>6</v>
      </c>
      <c r="D41" s="5" t="s">
        <v>7</v>
      </c>
      <c r="E41" s="5" t="s">
        <v>8</v>
      </c>
      <c r="F41" s="5">
        <v>56</v>
      </c>
      <c r="G41" s="2">
        <v>53</v>
      </c>
      <c r="I41" s="2">
        <v>183924</v>
      </c>
      <c r="J41" s="2">
        <v>67407</v>
      </c>
      <c r="K41" s="8"/>
      <c r="L41" s="2">
        <v>7702206</v>
      </c>
    </row>
    <row r="42" spans="2:12" ht="12.75">
      <c r="B42" t="s">
        <v>159</v>
      </c>
      <c r="C42" s="5" t="s">
        <v>2</v>
      </c>
      <c r="D42" s="5" t="s">
        <v>3</v>
      </c>
      <c r="E42" s="5" t="s">
        <v>4</v>
      </c>
      <c r="F42" s="5">
        <v>43</v>
      </c>
      <c r="K42" s="8"/>
      <c r="L42" s="2">
        <v>3533865</v>
      </c>
    </row>
    <row r="43" spans="1:13" ht="12.75">
      <c r="A43" t="s">
        <v>58</v>
      </c>
      <c r="B43" t="s">
        <v>140</v>
      </c>
      <c r="C43" s="5" t="s">
        <v>2</v>
      </c>
      <c r="D43" s="5" t="s">
        <v>11</v>
      </c>
      <c r="E43" s="5" t="s">
        <v>4</v>
      </c>
      <c r="F43" s="5">
        <v>47</v>
      </c>
      <c r="G43" s="2">
        <v>2530988</v>
      </c>
      <c r="H43" s="2">
        <v>1731539</v>
      </c>
      <c r="I43" s="2">
        <v>1471426</v>
      </c>
      <c r="J43" s="2">
        <v>54652</v>
      </c>
      <c r="K43" s="8"/>
      <c r="L43" s="2">
        <v>13276538</v>
      </c>
      <c r="M43" s="2">
        <f>15997+53950</f>
        <v>69947</v>
      </c>
    </row>
    <row r="44" spans="2:13" ht="12.75">
      <c r="B44" t="s">
        <v>141</v>
      </c>
      <c r="C44" s="5" t="s">
        <v>6</v>
      </c>
      <c r="D44" s="5" t="s">
        <v>11</v>
      </c>
      <c r="E44" s="5" t="s">
        <v>8</v>
      </c>
      <c r="F44" s="5">
        <v>52</v>
      </c>
      <c r="G44" s="2">
        <v>138794</v>
      </c>
      <c r="I44" s="2">
        <v>1113728</v>
      </c>
      <c r="J44" s="2">
        <v>1092797</v>
      </c>
      <c r="K44" s="8">
        <v>11535</v>
      </c>
      <c r="L44" s="2">
        <v>12745114</v>
      </c>
      <c r="M44" s="2">
        <f>146894+1039504+125825+150000+124175</f>
        <v>1586398</v>
      </c>
    </row>
    <row r="45" spans="1:12" ht="12.75">
      <c r="A45" t="s">
        <v>189</v>
      </c>
      <c r="B45" t="s">
        <v>190</v>
      </c>
      <c r="C45" s="5" t="s">
        <v>2</v>
      </c>
      <c r="D45" s="5" t="s">
        <v>7</v>
      </c>
      <c r="E45" s="5" t="s">
        <v>8</v>
      </c>
      <c r="F45" s="5">
        <v>68</v>
      </c>
      <c r="K45" s="8">
        <v>5741</v>
      </c>
      <c r="L45" s="2">
        <v>2645407</v>
      </c>
    </row>
    <row r="46" spans="2:12" ht="12.75">
      <c r="B46" t="s">
        <v>205</v>
      </c>
      <c r="C46" s="5" t="s">
        <v>6</v>
      </c>
      <c r="D46" s="5" t="s">
        <v>3</v>
      </c>
      <c r="E46" s="5" t="s">
        <v>4</v>
      </c>
      <c r="F46" s="5">
        <v>32</v>
      </c>
      <c r="K46" s="8"/>
      <c r="L46" s="2">
        <v>312786</v>
      </c>
    </row>
    <row r="47" spans="1:12" ht="12.75">
      <c r="A47" t="s">
        <v>206</v>
      </c>
      <c r="B47" t="s">
        <v>207</v>
      </c>
      <c r="C47" s="5" t="s">
        <v>6</v>
      </c>
      <c r="D47" s="5" t="s">
        <v>7</v>
      </c>
      <c r="E47" s="5" t="s">
        <v>8</v>
      </c>
      <c r="F47" s="5">
        <v>66</v>
      </c>
      <c r="K47" s="8"/>
      <c r="L47" s="2">
        <v>1863242</v>
      </c>
    </row>
    <row r="48" spans="2:12" ht="12.75">
      <c r="B48" t="s">
        <v>208</v>
      </c>
      <c r="C48" s="5" t="s">
        <v>2</v>
      </c>
      <c r="D48" s="5" t="s">
        <v>3</v>
      </c>
      <c r="E48" s="5" t="s">
        <v>4</v>
      </c>
      <c r="F48" s="5">
        <v>34</v>
      </c>
      <c r="K48" s="8"/>
      <c r="L48" s="2">
        <v>212770</v>
      </c>
    </row>
    <row r="49" spans="1:12" ht="12.75">
      <c r="A49" t="s">
        <v>67</v>
      </c>
      <c r="B49" t="s">
        <v>181</v>
      </c>
      <c r="C49" s="5" t="s">
        <v>2</v>
      </c>
      <c r="D49" s="5" t="s">
        <v>7</v>
      </c>
      <c r="E49" s="5" t="s">
        <v>8</v>
      </c>
      <c r="F49" s="5">
        <v>61</v>
      </c>
      <c r="J49" s="2">
        <v>70411</v>
      </c>
      <c r="K49" s="8"/>
      <c r="L49" s="2">
        <v>6844291</v>
      </c>
    </row>
    <row r="50" spans="2:12" ht="12.75">
      <c r="B50" t="s">
        <v>209</v>
      </c>
      <c r="C50" s="5" t="s">
        <v>6</v>
      </c>
      <c r="D50" s="5" t="s">
        <v>3</v>
      </c>
      <c r="E50" s="5" t="s">
        <v>4</v>
      </c>
      <c r="F50" s="5">
        <v>35</v>
      </c>
      <c r="K50" s="8"/>
      <c r="L50" s="2">
        <v>640691</v>
      </c>
    </row>
    <row r="51" spans="1:12" ht="12.75">
      <c r="A51" t="s">
        <v>70</v>
      </c>
      <c r="B51" t="s">
        <v>160</v>
      </c>
      <c r="C51" s="5" t="s">
        <v>6</v>
      </c>
      <c r="D51" s="5" t="s">
        <v>3</v>
      </c>
      <c r="E51" s="5" t="s">
        <v>4</v>
      </c>
      <c r="F51" s="5">
        <v>25</v>
      </c>
      <c r="I51" s="2">
        <v>463597</v>
      </c>
      <c r="K51" s="8"/>
      <c r="L51" s="2">
        <v>623167</v>
      </c>
    </row>
    <row r="52" spans="2:12" ht="12.75">
      <c r="B52" t="s">
        <v>182</v>
      </c>
      <c r="C52" s="5" t="s">
        <v>2</v>
      </c>
      <c r="D52" s="5" t="s">
        <v>7</v>
      </c>
      <c r="E52" s="5" t="s">
        <v>8</v>
      </c>
      <c r="F52" s="5">
        <v>71</v>
      </c>
      <c r="J52" s="2">
        <v>1584</v>
      </c>
      <c r="K52" s="8"/>
      <c r="L52" s="2">
        <v>15084370</v>
      </c>
    </row>
    <row r="53" spans="1:12" ht="12.75">
      <c r="A53" t="s">
        <v>161</v>
      </c>
      <c r="B53" t="s">
        <v>162</v>
      </c>
      <c r="C53" s="5" t="s">
        <v>2</v>
      </c>
      <c r="D53" s="5" t="s">
        <v>3</v>
      </c>
      <c r="E53" s="5" t="s">
        <v>4</v>
      </c>
      <c r="F53" s="5">
        <v>36</v>
      </c>
      <c r="I53" s="2">
        <v>3768</v>
      </c>
      <c r="K53" s="8"/>
      <c r="L53" s="2">
        <v>1161315</v>
      </c>
    </row>
    <row r="54" spans="2:12" ht="12.75">
      <c r="B54" t="s">
        <v>210</v>
      </c>
      <c r="C54" s="5" t="s">
        <v>6</v>
      </c>
      <c r="D54" s="5" t="s">
        <v>7</v>
      </c>
      <c r="E54" s="5" t="s">
        <v>8</v>
      </c>
      <c r="F54" s="5">
        <v>64</v>
      </c>
      <c r="J54" s="2">
        <v>4558</v>
      </c>
      <c r="K54" s="8"/>
      <c r="L54" s="2">
        <v>8843711</v>
      </c>
    </row>
    <row r="55" spans="1:13" ht="12.75">
      <c r="A55" t="s">
        <v>142</v>
      </c>
      <c r="B55" t="s">
        <v>143</v>
      </c>
      <c r="C55" s="5" t="s">
        <v>2</v>
      </c>
      <c r="D55" s="5" t="s">
        <v>11</v>
      </c>
      <c r="E55" s="5" t="s">
        <v>4</v>
      </c>
      <c r="F55" s="5">
        <v>41</v>
      </c>
      <c r="G55" s="2">
        <v>2301293</v>
      </c>
      <c r="H55" s="2">
        <v>116159</v>
      </c>
      <c r="I55" s="2">
        <v>580255</v>
      </c>
      <c r="J55" s="2">
        <v>33080</v>
      </c>
      <c r="K55" s="8"/>
      <c r="L55" s="2">
        <v>6050722</v>
      </c>
      <c r="M55" s="2">
        <f>179810+13680+4296+16662+4379+14805+5690+23025+8740+6723+18615+10237+12896+322+34846+5018+19427+20133+63627+24837+34485+23485+2484+12995+12000+9000+81069+90047+85000+250000+400000+50000+5000</f>
        <v>1543333</v>
      </c>
    </row>
    <row r="56" spans="2:13" ht="12.75">
      <c r="B56" t="s">
        <v>144</v>
      </c>
      <c r="C56" s="5" t="s">
        <v>6</v>
      </c>
      <c r="D56" s="5" t="s">
        <v>11</v>
      </c>
      <c r="E56" s="5" t="s">
        <v>8</v>
      </c>
      <c r="F56" s="5">
        <v>53</v>
      </c>
      <c r="G56" s="2">
        <v>137962</v>
      </c>
      <c r="I56" s="2">
        <v>605061</v>
      </c>
      <c r="J56" s="2">
        <v>634324</v>
      </c>
      <c r="K56" s="8"/>
      <c r="L56" s="2">
        <v>2941849</v>
      </c>
      <c r="M56" s="2">
        <f>1007+68000+97822+14688+12107+17739+7067+11126+86480+1377+9456+2380+29877+4696+170+8606+4828+1046+2992+170+1844+214537+86480</f>
        <v>684495</v>
      </c>
    </row>
    <row r="57" spans="1:12" ht="12.75">
      <c r="A57" t="s">
        <v>76</v>
      </c>
      <c r="B57" t="s">
        <v>211</v>
      </c>
      <c r="C57" s="5" t="s">
        <v>6</v>
      </c>
      <c r="D57" s="5" t="s">
        <v>3</v>
      </c>
      <c r="E57" s="5" t="s">
        <v>4</v>
      </c>
      <c r="F57" s="5">
        <v>32</v>
      </c>
      <c r="K57" s="8"/>
      <c r="L57" s="2">
        <v>32872</v>
      </c>
    </row>
    <row r="58" spans="2:12" ht="12.75">
      <c r="B58" t="s">
        <v>184</v>
      </c>
      <c r="C58" s="5" t="s">
        <v>2</v>
      </c>
      <c r="D58" s="5" t="s">
        <v>7</v>
      </c>
      <c r="E58" s="5" t="s">
        <v>8</v>
      </c>
      <c r="F58" s="5">
        <v>64</v>
      </c>
      <c r="K58" s="8"/>
      <c r="L58" s="2">
        <v>2457004</v>
      </c>
    </row>
    <row r="59" spans="1:12" ht="12.75">
      <c r="A59" t="s">
        <v>79</v>
      </c>
      <c r="B59" t="s">
        <v>163</v>
      </c>
      <c r="C59" s="5" t="s">
        <v>2</v>
      </c>
      <c r="D59" s="5" t="s">
        <v>3</v>
      </c>
      <c r="E59" s="5" t="s">
        <v>4</v>
      </c>
      <c r="F59" s="5">
        <v>42</v>
      </c>
      <c r="I59" s="2">
        <v>13932</v>
      </c>
      <c r="K59" s="8"/>
      <c r="L59" s="2">
        <v>4516667</v>
      </c>
    </row>
    <row r="60" spans="2:12" ht="12.75">
      <c r="B60" t="s">
        <v>164</v>
      </c>
      <c r="C60" s="5" t="s">
        <v>6</v>
      </c>
      <c r="D60" s="5" t="s">
        <v>7</v>
      </c>
      <c r="E60" s="5" t="s">
        <v>8</v>
      </c>
      <c r="F60" s="5">
        <v>53</v>
      </c>
      <c r="I60" s="2">
        <v>552570</v>
      </c>
      <c r="J60" s="2">
        <v>133847</v>
      </c>
      <c r="K60" s="8"/>
      <c r="L60" s="2">
        <v>20059388</v>
      </c>
    </row>
    <row r="61" spans="1:13" ht="12.75">
      <c r="A61" t="s">
        <v>145</v>
      </c>
      <c r="B61" t="s">
        <v>146</v>
      </c>
      <c r="C61" s="5" t="s">
        <v>6</v>
      </c>
      <c r="D61" s="5" t="s">
        <v>11</v>
      </c>
      <c r="E61" s="5" t="s">
        <v>8</v>
      </c>
      <c r="F61" s="5">
        <v>54</v>
      </c>
      <c r="G61" s="2">
        <v>75473</v>
      </c>
      <c r="I61" s="2">
        <v>466226</v>
      </c>
      <c r="J61" s="2">
        <v>730588</v>
      </c>
      <c r="K61" s="8"/>
      <c r="L61" s="2">
        <v>8848397</v>
      </c>
      <c r="M61" s="2">
        <f>192500+20259+7786+1649+11908+1700+42232+8347+15907+3984+520202+50000+50142+4343</f>
        <v>930959</v>
      </c>
    </row>
    <row r="62" spans="2:13" ht="12.75">
      <c r="B62" t="s">
        <v>212</v>
      </c>
      <c r="C62" s="5" t="s">
        <v>2</v>
      </c>
      <c r="D62" s="5" t="s">
        <v>11</v>
      </c>
      <c r="E62" s="5" t="s">
        <v>4</v>
      </c>
      <c r="F62" s="5">
        <v>44</v>
      </c>
      <c r="G62" s="2">
        <v>3859382</v>
      </c>
      <c r="H62" s="2">
        <v>833834</v>
      </c>
      <c r="I62" s="2">
        <v>243494</v>
      </c>
      <c r="K62" s="8"/>
      <c r="L62" s="2">
        <v>5987026</v>
      </c>
      <c r="M62" s="2">
        <f>8000+185580+143636+3600+124906+50000+50142+4343+1200+9110</f>
        <v>580517</v>
      </c>
    </row>
    <row r="63" spans="1:13" ht="12.75">
      <c r="A63" t="s">
        <v>86</v>
      </c>
      <c r="B63" t="s">
        <v>213</v>
      </c>
      <c r="C63" s="5" t="s">
        <v>2</v>
      </c>
      <c r="D63" s="5" t="s">
        <v>7</v>
      </c>
      <c r="E63" s="5" t="s">
        <v>4</v>
      </c>
      <c r="F63" s="5">
        <v>49</v>
      </c>
      <c r="G63" s="2">
        <v>938098</v>
      </c>
      <c r="H63" s="2">
        <v>999920</v>
      </c>
      <c r="I63" s="2">
        <v>149056</v>
      </c>
      <c r="J63" s="2">
        <v>6691</v>
      </c>
      <c r="K63" s="8">
        <v>286464</v>
      </c>
      <c r="L63" s="2">
        <v>19739259</v>
      </c>
      <c r="M63" s="2">
        <f>16100+23326+7070+3481+23025+6000+96080</f>
        <v>175082</v>
      </c>
    </row>
    <row r="64" spans="2:12" ht="12.75">
      <c r="B64" t="s">
        <v>149</v>
      </c>
      <c r="C64" s="5" t="s">
        <v>6</v>
      </c>
      <c r="D64" s="5" t="s">
        <v>3</v>
      </c>
      <c r="E64" s="5" t="s">
        <v>8</v>
      </c>
      <c r="F64" s="5">
        <v>51</v>
      </c>
      <c r="G64" s="2">
        <v>97864</v>
      </c>
      <c r="J64" s="2">
        <v>308281</v>
      </c>
      <c r="K64" s="8"/>
      <c r="L64" s="2">
        <v>14126941</v>
      </c>
    </row>
    <row r="65" spans="1:12" ht="12.75">
      <c r="A65" t="s">
        <v>101</v>
      </c>
      <c r="B65" t="s">
        <v>214</v>
      </c>
      <c r="C65" s="5" t="s">
        <v>6</v>
      </c>
      <c r="D65" s="5" t="s">
        <v>7</v>
      </c>
      <c r="E65" s="5" t="s">
        <v>8</v>
      </c>
      <c r="F65" s="5">
        <v>68</v>
      </c>
      <c r="K65" s="8"/>
      <c r="L65" s="2">
        <v>1767775</v>
      </c>
    </row>
    <row r="66" spans="2:12" ht="12.75">
      <c r="B66" t="s">
        <v>215</v>
      </c>
      <c r="C66" s="5" t="s">
        <v>2</v>
      </c>
      <c r="D66" s="5" t="s">
        <v>3</v>
      </c>
      <c r="E66" s="5" t="s">
        <v>4</v>
      </c>
      <c r="F66" s="5">
        <v>29</v>
      </c>
      <c r="K66" s="8"/>
      <c r="L66" s="2">
        <v>115813</v>
      </c>
    </row>
    <row r="67" spans="1:12" ht="12.75">
      <c r="A67" t="s">
        <v>185</v>
      </c>
      <c r="B67" t="s">
        <v>186</v>
      </c>
      <c r="C67" s="5" t="s">
        <v>2</v>
      </c>
      <c r="D67" s="5" t="s">
        <v>7</v>
      </c>
      <c r="E67" s="5" t="s">
        <v>8</v>
      </c>
      <c r="F67" s="5">
        <v>71</v>
      </c>
      <c r="J67" s="2">
        <v>5540</v>
      </c>
      <c r="K67" s="8"/>
      <c r="L67" s="2">
        <v>1500196</v>
      </c>
    </row>
    <row r="68" spans="2:12" ht="12.75">
      <c r="B68" t="s">
        <v>216</v>
      </c>
      <c r="C68" s="5" t="s">
        <v>6</v>
      </c>
      <c r="D68" s="5" t="s">
        <v>3</v>
      </c>
      <c r="E68" s="5" t="s">
        <v>4</v>
      </c>
      <c r="F68" s="5">
        <v>25</v>
      </c>
      <c r="K68" s="8"/>
      <c r="L68" s="2">
        <v>740193</v>
      </c>
    </row>
    <row r="69" spans="1:12" ht="12.75">
      <c r="A69" t="s">
        <v>107</v>
      </c>
      <c r="B69" t="s">
        <v>151</v>
      </c>
      <c r="C69" s="5" t="s">
        <v>2</v>
      </c>
      <c r="D69" s="5" t="s">
        <v>7</v>
      </c>
      <c r="E69" s="5" t="s">
        <v>8</v>
      </c>
      <c r="F69" s="5">
        <v>55</v>
      </c>
      <c r="H69" s="2">
        <v>20000</v>
      </c>
      <c r="I69" s="2">
        <v>25648</v>
      </c>
      <c r="K69" s="8"/>
      <c r="L69" s="2">
        <v>11339036</v>
      </c>
    </row>
    <row r="70" spans="2:13" ht="12.75">
      <c r="B70" t="s">
        <v>165</v>
      </c>
      <c r="C70" s="5" t="s">
        <v>6</v>
      </c>
      <c r="D70" s="5" t="s">
        <v>3</v>
      </c>
      <c r="E70" s="5" t="s">
        <v>4</v>
      </c>
      <c r="F70" s="5">
        <v>43</v>
      </c>
      <c r="I70" s="2">
        <v>713717</v>
      </c>
      <c r="J70" s="2">
        <v>259971</v>
      </c>
      <c r="K70" s="8">
        <v>6703</v>
      </c>
      <c r="L70" s="2">
        <v>7651663</v>
      </c>
      <c r="M70" s="2">
        <f>6200</f>
        <v>6200</v>
      </c>
    </row>
    <row r="71" spans="1:12" ht="12.75">
      <c r="A71" t="s">
        <v>166</v>
      </c>
      <c r="B71" t="s">
        <v>167</v>
      </c>
      <c r="C71" s="5" t="s">
        <v>2</v>
      </c>
      <c r="D71" s="5" t="s">
        <v>7</v>
      </c>
      <c r="E71" s="5" t="s">
        <v>8</v>
      </c>
      <c r="F71" s="5">
        <v>55</v>
      </c>
      <c r="I71" s="2">
        <v>1004181</v>
      </c>
      <c r="K71" s="8"/>
      <c r="L71" s="2">
        <v>9101245</v>
      </c>
    </row>
    <row r="72" spans="2:12" ht="12.75">
      <c r="B72" t="s">
        <v>168</v>
      </c>
      <c r="C72" s="5" t="s">
        <v>6</v>
      </c>
      <c r="D72" s="5" t="s">
        <v>3</v>
      </c>
      <c r="E72" s="5" t="s">
        <v>4</v>
      </c>
      <c r="F72" s="5">
        <v>44</v>
      </c>
      <c r="I72" s="2">
        <v>571761</v>
      </c>
      <c r="J72" s="2">
        <v>52952</v>
      </c>
      <c r="K72" s="8"/>
      <c r="L72" s="2">
        <v>5450996</v>
      </c>
    </row>
  </sheetData>
  <printOptions/>
  <pageMargins left="0.25" right="0.25" top="0.5" bottom="0.5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Q1" sqref="Q1:U44"/>
    </sheetView>
  </sheetViews>
  <sheetFormatPr defaultColWidth="9.140625" defaultRowHeight="12.75"/>
  <cols>
    <col min="2" max="2" width="23.8515625" style="0" bestFit="1" customWidth="1"/>
  </cols>
  <sheetData>
    <row r="1" spans="5:16" ht="12.75">
      <c r="E1" t="s">
        <v>123</v>
      </c>
      <c r="F1" t="s">
        <v>123</v>
      </c>
      <c r="K1" t="s">
        <v>187</v>
      </c>
      <c r="P1" t="s">
        <v>188</v>
      </c>
    </row>
    <row r="2" spans="5:16" ht="12.75">
      <c r="E2" t="s">
        <v>112</v>
      </c>
      <c r="F2" t="s">
        <v>116</v>
      </c>
      <c r="K2" t="s">
        <v>118</v>
      </c>
      <c r="P2" t="s">
        <v>112</v>
      </c>
    </row>
    <row r="3" spans="1:16" ht="12.75">
      <c r="A3" t="s">
        <v>125</v>
      </c>
      <c r="B3" t="s">
        <v>126</v>
      </c>
      <c r="C3" t="s">
        <v>2</v>
      </c>
      <c r="D3" t="s">
        <v>3</v>
      </c>
      <c r="E3">
        <v>3054847</v>
      </c>
      <c r="F3">
        <v>417605</v>
      </c>
      <c r="G3" t="s">
        <v>125</v>
      </c>
      <c r="H3" t="s">
        <v>126</v>
      </c>
      <c r="I3" t="s">
        <v>2</v>
      </c>
      <c r="J3" t="s">
        <v>3</v>
      </c>
      <c r="K3">
        <v>148551</v>
      </c>
      <c r="L3" t="s">
        <v>125</v>
      </c>
      <c r="M3" t="s">
        <v>126</v>
      </c>
      <c r="N3" t="s">
        <v>2</v>
      </c>
      <c r="O3" t="s">
        <v>3</v>
      </c>
      <c r="P3">
        <v>35674</v>
      </c>
    </row>
    <row r="4" spans="2:16" ht="12.75">
      <c r="B4" t="s">
        <v>127</v>
      </c>
      <c r="C4" t="s">
        <v>6</v>
      </c>
      <c r="D4" t="s">
        <v>7</v>
      </c>
      <c r="E4">
        <v>82540</v>
      </c>
      <c r="H4" t="s">
        <v>127</v>
      </c>
      <c r="I4" t="s">
        <v>6</v>
      </c>
      <c r="J4" t="s">
        <v>7</v>
      </c>
      <c r="K4">
        <v>318126</v>
      </c>
      <c r="M4" t="s">
        <v>127</v>
      </c>
      <c r="N4" t="s">
        <v>6</v>
      </c>
      <c r="O4" t="s">
        <v>7</v>
      </c>
      <c r="P4">
        <v>331133</v>
      </c>
    </row>
    <row r="5" spans="1:16" ht="12.75">
      <c r="A5" t="s">
        <v>9</v>
      </c>
      <c r="B5" t="s">
        <v>128</v>
      </c>
      <c r="C5" t="s">
        <v>2</v>
      </c>
      <c r="D5" t="s">
        <v>7</v>
      </c>
      <c r="E5">
        <v>628</v>
      </c>
      <c r="G5" t="s">
        <v>9</v>
      </c>
      <c r="H5" t="s">
        <v>128</v>
      </c>
      <c r="I5" t="s">
        <v>2</v>
      </c>
      <c r="J5" t="s">
        <v>7</v>
      </c>
      <c r="K5">
        <v>2800000</v>
      </c>
      <c r="L5" t="s">
        <v>169</v>
      </c>
      <c r="M5" t="s">
        <v>170</v>
      </c>
      <c r="N5" t="s">
        <v>6</v>
      </c>
      <c r="O5" t="s">
        <v>7</v>
      </c>
      <c r="P5">
        <v>1000</v>
      </c>
    </row>
    <row r="6" spans="2:16" ht="12.75">
      <c r="B6" t="s">
        <v>129</v>
      </c>
      <c r="C6" t="s">
        <v>6</v>
      </c>
      <c r="D6" t="s">
        <v>3</v>
      </c>
      <c r="E6">
        <v>141434</v>
      </c>
      <c r="H6" t="s">
        <v>129</v>
      </c>
      <c r="I6" t="s">
        <v>6</v>
      </c>
      <c r="J6" t="s">
        <v>3</v>
      </c>
      <c r="K6">
        <v>386060</v>
      </c>
      <c r="L6" t="s">
        <v>171</v>
      </c>
      <c r="M6" t="s">
        <v>172</v>
      </c>
      <c r="N6" t="s">
        <v>6</v>
      </c>
      <c r="O6" t="s">
        <v>3</v>
      </c>
      <c r="P6">
        <v>12249</v>
      </c>
    </row>
    <row r="7" spans="1:16" ht="12.75">
      <c r="A7" t="s">
        <v>13</v>
      </c>
      <c r="B7" t="s">
        <v>130</v>
      </c>
      <c r="C7" t="s">
        <v>6</v>
      </c>
      <c r="D7" t="s">
        <v>11</v>
      </c>
      <c r="E7">
        <v>63890</v>
      </c>
      <c r="G7" t="s">
        <v>13</v>
      </c>
      <c r="H7" t="s">
        <v>130</v>
      </c>
      <c r="I7" t="s">
        <v>6</v>
      </c>
      <c r="J7" t="s">
        <v>11</v>
      </c>
      <c r="K7">
        <v>500000</v>
      </c>
      <c r="M7" t="s">
        <v>173</v>
      </c>
      <c r="N7" t="s">
        <v>2</v>
      </c>
      <c r="O7" t="s">
        <v>7</v>
      </c>
      <c r="P7">
        <v>18915</v>
      </c>
    </row>
    <row r="8" spans="2:16" ht="12.75">
      <c r="B8" t="s">
        <v>131</v>
      </c>
      <c r="C8" t="s">
        <v>2</v>
      </c>
      <c r="D8" t="s">
        <v>11</v>
      </c>
      <c r="E8">
        <v>2301264</v>
      </c>
      <c r="F8">
        <v>1076056</v>
      </c>
      <c r="H8" t="s">
        <v>131</v>
      </c>
      <c r="I8" t="s">
        <v>2</v>
      </c>
      <c r="J8" t="s">
        <v>11</v>
      </c>
      <c r="K8">
        <v>451719</v>
      </c>
      <c r="L8" t="s">
        <v>9</v>
      </c>
      <c r="M8" t="s">
        <v>128</v>
      </c>
      <c r="N8" t="s">
        <v>2</v>
      </c>
      <c r="O8" t="s">
        <v>7</v>
      </c>
      <c r="P8">
        <v>21673</v>
      </c>
    </row>
    <row r="9" spans="1:16" ht="12.75">
      <c r="A9" t="s">
        <v>24</v>
      </c>
      <c r="B9" t="s">
        <v>132</v>
      </c>
      <c r="C9" t="s">
        <v>2</v>
      </c>
      <c r="D9" t="s">
        <v>11</v>
      </c>
      <c r="E9">
        <v>3726182</v>
      </c>
      <c r="F9">
        <v>3178765</v>
      </c>
      <c r="G9" t="s">
        <v>24</v>
      </c>
      <c r="H9" t="s">
        <v>132</v>
      </c>
      <c r="I9" t="s">
        <v>2</v>
      </c>
      <c r="J9" t="s">
        <v>11</v>
      </c>
      <c r="K9">
        <v>1910673</v>
      </c>
      <c r="L9" t="s">
        <v>13</v>
      </c>
      <c r="M9" t="s">
        <v>130</v>
      </c>
      <c r="N9" t="s">
        <v>6</v>
      </c>
      <c r="O9" t="s">
        <v>11</v>
      </c>
      <c r="P9">
        <v>257807</v>
      </c>
    </row>
    <row r="10" spans="2:16" ht="12.75">
      <c r="B10" t="s">
        <v>133</v>
      </c>
      <c r="C10" t="s">
        <v>6</v>
      </c>
      <c r="D10" t="s">
        <v>11</v>
      </c>
      <c r="E10">
        <v>989438</v>
      </c>
      <c r="H10" t="s">
        <v>133</v>
      </c>
      <c r="I10" t="s">
        <v>6</v>
      </c>
      <c r="J10" t="s">
        <v>11</v>
      </c>
      <c r="K10">
        <v>1950298</v>
      </c>
      <c r="M10" t="s">
        <v>131</v>
      </c>
      <c r="N10" t="s">
        <v>2</v>
      </c>
      <c r="O10" t="s">
        <v>11</v>
      </c>
      <c r="P10">
        <v>23028</v>
      </c>
    </row>
    <row r="11" spans="1:16" ht="12.75">
      <c r="A11" t="s">
        <v>27</v>
      </c>
      <c r="B11" t="s">
        <v>134</v>
      </c>
      <c r="C11" t="s">
        <v>6</v>
      </c>
      <c r="D11" t="s">
        <v>11</v>
      </c>
      <c r="E11">
        <v>2000</v>
      </c>
      <c r="G11" t="s">
        <v>27</v>
      </c>
      <c r="H11" t="s">
        <v>134</v>
      </c>
      <c r="I11" t="s">
        <v>6</v>
      </c>
      <c r="J11" t="s">
        <v>11</v>
      </c>
      <c r="K11">
        <v>163800</v>
      </c>
      <c r="L11" t="s">
        <v>24</v>
      </c>
      <c r="M11" t="s">
        <v>132</v>
      </c>
      <c r="N11" t="s">
        <v>2</v>
      </c>
      <c r="O11" t="s">
        <v>11</v>
      </c>
      <c r="P11">
        <v>50701</v>
      </c>
    </row>
    <row r="12" spans="8:16" ht="12.75">
      <c r="H12" t="s">
        <v>152</v>
      </c>
      <c r="I12" t="s">
        <v>2</v>
      </c>
      <c r="J12" t="s">
        <v>11</v>
      </c>
      <c r="K12">
        <v>325240</v>
      </c>
      <c r="M12" t="s">
        <v>133</v>
      </c>
      <c r="N12" t="s">
        <v>6</v>
      </c>
      <c r="O12" t="s">
        <v>11</v>
      </c>
      <c r="P12">
        <v>396259</v>
      </c>
    </row>
    <row r="13" spans="7:16" ht="12.75">
      <c r="G13" t="s">
        <v>153</v>
      </c>
      <c r="H13" t="s">
        <v>154</v>
      </c>
      <c r="I13" t="s">
        <v>6</v>
      </c>
      <c r="J13" t="s">
        <v>7</v>
      </c>
      <c r="K13">
        <v>315135</v>
      </c>
      <c r="M13" t="s">
        <v>176</v>
      </c>
      <c r="N13" t="s">
        <v>6</v>
      </c>
      <c r="O13" t="s">
        <v>11</v>
      </c>
      <c r="P13">
        <v>12410</v>
      </c>
    </row>
    <row r="14" spans="1:16" ht="12.75">
      <c r="A14" t="s">
        <v>31</v>
      </c>
      <c r="B14" t="s">
        <v>135</v>
      </c>
      <c r="C14" t="s">
        <v>6</v>
      </c>
      <c r="D14" t="s">
        <v>11</v>
      </c>
      <c r="E14">
        <v>27138</v>
      </c>
      <c r="G14" t="s">
        <v>31</v>
      </c>
      <c r="H14" t="s">
        <v>155</v>
      </c>
      <c r="I14" t="s">
        <v>2</v>
      </c>
      <c r="J14" t="s">
        <v>11</v>
      </c>
      <c r="K14">
        <v>919</v>
      </c>
      <c r="L14" t="s">
        <v>27</v>
      </c>
      <c r="M14" t="s">
        <v>177</v>
      </c>
      <c r="N14" t="s">
        <v>6</v>
      </c>
      <c r="O14" t="s">
        <v>11</v>
      </c>
      <c r="P14">
        <v>7258</v>
      </c>
    </row>
    <row r="15" spans="7:16" ht="12.75">
      <c r="G15" t="s">
        <v>34</v>
      </c>
      <c r="H15" t="s">
        <v>150</v>
      </c>
      <c r="I15" t="s">
        <v>2</v>
      </c>
      <c r="J15" t="s">
        <v>7</v>
      </c>
      <c r="K15">
        <v>559093</v>
      </c>
      <c r="M15" t="s">
        <v>134</v>
      </c>
      <c r="N15" t="s">
        <v>6</v>
      </c>
      <c r="O15" t="s">
        <v>11</v>
      </c>
      <c r="P15">
        <v>683566</v>
      </c>
    </row>
    <row r="16" spans="7:16" ht="12.75">
      <c r="G16" t="s">
        <v>41</v>
      </c>
      <c r="H16" t="s">
        <v>156</v>
      </c>
      <c r="I16" t="s">
        <v>6</v>
      </c>
      <c r="J16" t="s">
        <v>7</v>
      </c>
      <c r="K16">
        <v>466014</v>
      </c>
      <c r="L16" t="s">
        <v>31</v>
      </c>
      <c r="M16" t="s">
        <v>180</v>
      </c>
      <c r="N16" t="s">
        <v>6</v>
      </c>
      <c r="O16" t="s">
        <v>11</v>
      </c>
      <c r="P16">
        <v>6799</v>
      </c>
    </row>
    <row r="17" spans="1:16" ht="12.75">
      <c r="A17" t="s">
        <v>41</v>
      </c>
      <c r="B17" t="s">
        <v>136</v>
      </c>
      <c r="C17" t="s">
        <v>2</v>
      </c>
      <c r="D17" t="s">
        <v>3</v>
      </c>
      <c r="E17">
        <v>857511</v>
      </c>
      <c r="F17">
        <v>50000</v>
      </c>
      <c r="H17" t="s">
        <v>136</v>
      </c>
      <c r="I17" t="s">
        <v>2</v>
      </c>
      <c r="J17" t="s">
        <v>3</v>
      </c>
      <c r="K17">
        <v>411019</v>
      </c>
      <c r="M17" t="s">
        <v>155</v>
      </c>
      <c r="N17" t="s">
        <v>2</v>
      </c>
      <c r="O17" t="s">
        <v>11</v>
      </c>
      <c r="P17">
        <v>10811</v>
      </c>
    </row>
    <row r="18" spans="1:16" ht="12.75">
      <c r="A18" t="s">
        <v>47</v>
      </c>
      <c r="B18" t="s">
        <v>137</v>
      </c>
      <c r="C18" t="s">
        <v>2</v>
      </c>
      <c r="D18" t="s">
        <v>11</v>
      </c>
      <c r="E18">
        <v>1649576</v>
      </c>
      <c r="F18">
        <v>1270000</v>
      </c>
      <c r="G18" t="s">
        <v>47</v>
      </c>
      <c r="H18" t="s">
        <v>137</v>
      </c>
      <c r="I18" t="s">
        <v>2</v>
      </c>
      <c r="J18" t="s">
        <v>11</v>
      </c>
      <c r="K18">
        <v>183274</v>
      </c>
      <c r="L18" t="s">
        <v>41</v>
      </c>
      <c r="M18" t="s">
        <v>156</v>
      </c>
      <c r="N18" t="s">
        <v>6</v>
      </c>
      <c r="O18" t="s">
        <v>7</v>
      </c>
      <c r="P18">
        <v>42664</v>
      </c>
    </row>
    <row r="19" spans="2:16" ht="12.75">
      <c r="B19" t="s">
        <v>138</v>
      </c>
      <c r="C19" t="s">
        <v>6</v>
      </c>
      <c r="D19" t="s">
        <v>11</v>
      </c>
      <c r="E19">
        <v>76505</v>
      </c>
      <c r="F19">
        <v>91965</v>
      </c>
      <c r="H19" t="s">
        <v>138</v>
      </c>
      <c r="I19" t="s">
        <v>6</v>
      </c>
      <c r="J19" t="s">
        <v>11</v>
      </c>
      <c r="K19">
        <v>496484</v>
      </c>
      <c r="L19" t="s">
        <v>47</v>
      </c>
      <c r="M19" t="s">
        <v>138</v>
      </c>
      <c r="N19" t="s">
        <v>6</v>
      </c>
      <c r="O19" t="s">
        <v>11</v>
      </c>
      <c r="P19">
        <v>11416</v>
      </c>
    </row>
    <row r="20" spans="7:16" ht="12.75">
      <c r="G20" t="s">
        <v>157</v>
      </c>
      <c r="H20" t="s">
        <v>158</v>
      </c>
      <c r="I20" t="s">
        <v>2</v>
      </c>
      <c r="J20" t="s">
        <v>7</v>
      </c>
      <c r="K20">
        <v>70072</v>
      </c>
      <c r="L20" t="s">
        <v>57</v>
      </c>
      <c r="M20" t="s">
        <v>139</v>
      </c>
      <c r="N20" t="s">
        <v>6</v>
      </c>
      <c r="O20" t="s">
        <v>7</v>
      </c>
      <c r="P20">
        <v>67407</v>
      </c>
    </row>
    <row r="21" spans="1:16" ht="12.75">
      <c r="A21" t="s">
        <v>57</v>
      </c>
      <c r="B21" t="s">
        <v>139</v>
      </c>
      <c r="C21" t="s">
        <v>6</v>
      </c>
      <c r="D21" t="s">
        <v>7</v>
      </c>
      <c r="E21">
        <v>53</v>
      </c>
      <c r="G21" t="s">
        <v>57</v>
      </c>
      <c r="H21" t="s">
        <v>139</v>
      </c>
      <c r="I21" t="s">
        <v>6</v>
      </c>
      <c r="J21" t="s">
        <v>7</v>
      </c>
      <c r="K21">
        <v>183924</v>
      </c>
      <c r="L21" t="s">
        <v>58</v>
      </c>
      <c r="M21" t="s">
        <v>140</v>
      </c>
      <c r="N21" t="s">
        <v>2</v>
      </c>
      <c r="O21" t="s">
        <v>11</v>
      </c>
      <c r="P21">
        <v>54652</v>
      </c>
    </row>
    <row r="22" spans="13:16" ht="12.75">
      <c r="M22" t="s">
        <v>141</v>
      </c>
      <c r="N22" t="s">
        <v>6</v>
      </c>
      <c r="O22" t="s">
        <v>11</v>
      </c>
      <c r="P22">
        <v>1092797</v>
      </c>
    </row>
    <row r="23" spans="1:16" ht="12.75">
      <c r="A23" t="s">
        <v>58</v>
      </c>
      <c r="B23" t="s">
        <v>140</v>
      </c>
      <c r="C23" t="s">
        <v>2</v>
      </c>
      <c r="D23" t="s">
        <v>11</v>
      </c>
      <c r="E23">
        <v>2530988</v>
      </c>
      <c r="F23">
        <v>1731539</v>
      </c>
      <c r="G23" t="s">
        <v>58</v>
      </c>
      <c r="H23" t="s">
        <v>140</v>
      </c>
      <c r="I23" t="s">
        <v>2</v>
      </c>
      <c r="J23" t="s">
        <v>11</v>
      </c>
      <c r="K23">
        <v>1471426</v>
      </c>
      <c r="L23" t="s">
        <v>67</v>
      </c>
      <c r="M23" t="s">
        <v>181</v>
      </c>
      <c r="N23" t="s">
        <v>2</v>
      </c>
      <c r="O23" t="s">
        <v>7</v>
      </c>
      <c r="P23">
        <v>70411</v>
      </c>
    </row>
    <row r="24" spans="2:16" ht="12.75">
      <c r="B24" t="s">
        <v>141</v>
      </c>
      <c r="C24" t="s">
        <v>6</v>
      </c>
      <c r="D24" t="s">
        <v>11</v>
      </c>
      <c r="E24">
        <v>138794</v>
      </c>
      <c r="H24" t="s">
        <v>141</v>
      </c>
      <c r="I24" t="s">
        <v>6</v>
      </c>
      <c r="J24" t="s">
        <v>11</v>
      </c>
      <c r="K24">
        <v>1113728</v>
      </c>
      <c r="L24" t="s">
        <v>70</v>
      </c>
      <c r="M24" t="s">
        <v>182</v>
      </c>
      <c r="N24" t="s">
        <v>2</v>
      </c>
      <c r="O24" t="s">
        <v>7</v>
      </c>
      <c r="P24">
        <v>1584</v>
      </c>
    </row>
    <row r="26" spans="7:11" ht="12.75">
      <c r="G26" t="s">
        <v>70</v>
      </c>
      <c r="H26" t="s">
        <v>160</v>
      </c>
      <c r="I26" t="s">
        <v>6</v>
      </c>
      <c r="J26" t="s">
        <v>3</v>
      </c>
      <c r="K26">
        <v>463597</v>
      </c>
    </row>
    <row r="27" spans="12:16" ht="12.75">
      <c r="L27" t="s">
        <v>161</v>
      </c>
      <c r="M27" t="s">
        <v>183</v>
      </c>
      <c r="N27" t="s">
        <v>6</v>
      </c>
      <c r="O27" t="s">
        <v>7</v>
      </c>
      <c r="P27">
        <v>4558</v>
      </c>
    </row>
    <row r="28" spans="7:11" ht="12.75">
      <c r="G28" t="s">
        <v>161</v>
      </c>
      <c r="H28" t="s">
        <v>162</v>
      </c>
      <c r="I28" t="s">
        <v>2</v>
      </c>
      <c r="J28" t="s">
        <v>3</v>
      </c>
      <c r="K28">
        <v>3768</v>
      </c>
    </row>
    <row r="29" spans="1:16" ht="12.75">
      <c r="A29" t="s">
        <v>142</v>
      </c>
      <c r="B29" t="s">
        <v>143</v>
      </c>
      <c r="C29" t="s">
        <v>2</v>
      </c>
      <c r="D29" t="s">
        <v>11</v>
      </c>
      <c r="E29">
        <v>2301293</v>
      </c>
      <c r="F29">
        <v>116159</v>
      </c>
      <c r="G29" t="s">
        <v>142</v>
      </c>
      <c r="H29" t="s">
        <v>143</v>
      </c>
      <c r="I29" t="s">
        <v>2</v>
      </c>
      <c r="J29" t="s">
        <v>11</v>
      </c>
      <c r="K29">
        <v>580255</v>
      </c>
      <c r="L29" t="s">
        <v>142</v>
      </c>
      <c r="M29" t="s">
        <v>143</v>
      </c>
      <c r="N29" t="s">
        <v>2</v>
      </c>
      <c r="O29" t="s">
        <v>11</v>
      </c>
      <c r="P29">
        <v>33080</v>
      </c>
    </row>
    <row r="30" spans="2:16" ht="12.75">
      <c r="B30" t="s">
        <v>144</v>
      </c>
      <c r="C30" t="s">
        <v>6</v>
      </c>
      <c r="D30" t="s">
        <v>11</v>
      </c>
      <c r="E30">
        <v>137962</v>
      </c>
      <c r="H30" t="s">
        <v>144</v>
      </c>
      <c r="I30" t="s">
        <v>6</v>
      </c>
      <c r="J30" t="s">
        <v>11</v>
      </c>
      <c r="K30">
        <v>605061</v>
      </c>
      <c r="M30" t="s">
        <v>144</v>
      </c>
      <c r="N30" t="s">
        <v>6</v>
      </c>
      <c r="O30" t="s">
        <v>11</v>
      </c>
      <c r="P30">
        <v>634324</v>
      </c>
    </row>
    <row r="31" spans="7:11" ht="12.75">
      <c r="G31" t="s">
        <v>79</v>
      </c>
      <c r="H31" t="s">
        <v>163</v>
      </c>
      <c r="I31" t="s">
        <v>2</v>
      </c>
      <c r="J31" t="s">
        <v>3</v>
      </c>
      <c r="K31">
        <v>13932</v>
      </c>
    </row>
    <row r="32" spans="8:16" ht="12.75">
      <c r="H32" t="s">
        <v>164</v>
      </c>
      <c r="I32" t="s">
        <v>6</v>
      </c>
      <c r="J32" t="s">
        <v>7</v>
      </c>
      <c r="K32">
        <v>552570</v>
      </c>
      <c r="L32" t="s">
        <v>79</v>
      </c>
      <c r="M32" t="s">
        <v>164</v>
      </c>
      <c r="N32" t="s">
        <v>6</v>
      </c>
      <c r="O32" t="s">
        <v>7</v>
      </c>
      <c r="P32">
        <v>133847</v>
      </c>
    </row>
    <row r="33" spans="1:16" ht="12.75">
      <c r="A33" t="s">
        <v>145</v>
      </c>
      <c r="B33" t="s">
        <v>146</v>
      </c>
      <c r="C33" t="s">
        <v>6</v>
      </c>
      <c r="D33" t="s">
        <v>11</v>
      </c>
      <c r="E33">
        <v>75473</v>
      </c>
      <c r="G33" t="s">
        <v>145</v>
      </c>
      <c r="H33" t="s">
        <v>146</v>
      </c>
      <c r="I33" t="s">
        <v>6</v>
      </c>
      <c r="J33" t="s">
        <v>11</v>
      </c>
      <c r="K33">
        <v>466226</v>
      </c>
      <c r="L33" t="s">
        <v>145</v>
      </c>
      <c r="M33" t="s">
        <v>146</v>
      </c>
      <c r="N33" t="s">
        <v>6</v>
      </c>
      <c r="O33" t="s">
        <v>11</v>
      </c>
      <c r="P33">
        <v>730588</v>
      </c>
    </row>
    <row r="34" spans="2:11" ht="12.75">
      <c r="B34" t="s">
        <v>147</v>
      </c>
      <c r="C34" t="s">
        <v>2</v>
      </c>
      <c r="D34" t="s">
        <v>11</v>
      </c>
      <c r="E34">
        <v>3859382</v>
      </c>
      <c r="F34">
        <v>833834</v>
      </c>
      <c r="H34" t="s">
        <v>147</v>
      </c>
      <c r="I34" t="s">
        <v>2</v>
      </c>
      <c r="J34" t="s">
        <v>11</v>
      </c>
      <c r="K34">
        <v>243494</v>
      </c>
    </row>
    <row r="35" spans="1:16" ht="12.75">
      <c r="A35" t="s">
        <v>86</v>
      </c>
      <c r="B35" t="s">
        <v>148</v>
      </c>
      <c r="C35" t="s">
        <v>2</v>
      </c>
      <c r="D35" t="s">
        <v>7</v>
      </c>
      <c r="E35">
        <v>938098</v>
      </c>
      <c r="F35">
        <v>999920</v>
      </c>
      <c r="G35" t="s">
        <v>86</v>
      </c>
      <c r="H35" t="s">
        <v>148</v>
      </c>
      <c r="I35" t="s">
        <v>2</v>
      </c>
      <c r="J35" t="s">
        <v>7</v>
      </c>
      <c r="K35">
        <v>149056</v>
      </c>
      <c r="L35" t="s">
        <v>86</v>
      </c>
      <c r="M35" t="s">
        <v>148</v>
      </c>
      <c r="N35" t="s">
        <v>2</v>
      </c>
      <c r="O35" t="s">
        <v>7</v>
      </c>
      <c r="P35">
        <v>6691</v>
      </c>
    </row>
    <row r="36" spans="2:16" ht="12.75">
      <c r="B36" t="s">
        <v>149</v>
      </c>
      <c r="C36" t="s">
        <v>6</v>
      </c>
      <c r="D36" t="s">
        <v>3</v>
      </c>
      <c r="E36">
        <v>97864</v>
      </c>
      <c r="M36" t="s">
        <v>149</v>
      </c>
      <c r="N36" t="s">
        <v>6</v>
      </c>
      <c r="O36" t="s">
        <v>3</v>
      </c>
      <c r="P36">
        <v>308281</v>
      </c>
    </row>
    <row r="37" spans="12:16" ht="12.75">
      <c r="L37" t="s">
        <v>185</v>
      </c>
      <c r="M37" t="s">
        <v>186</v>
      </c>
      <c r="N37" t="s">
        <v>2</v>
      </c>
      <c r="O37" t="s">
        <v>7</v>
      </c>
      <c r="P37">
        <v>5540</v>
      </c>
    </row>
    <row r="38" spans="1:11" ht="12.75">
      <c r="A38" t="s">
        <v>107</v>
      </c>
      <c r="B38" t="s">
        <v>151</v>
      </c>
      <c r="C38" t="s">
        <v>2</v>
      </c>
      <c r="D38" t="s">
        <v>7</v>
      </c>
      <c r="F38">
        <v>20000</v>
      </c>
      <c r="G38" t="s">
        <v>107</v>
      </c>
      <c r="H38" t="s">
        <v>151</v>
      </c>
      <c r="I38" t="s">
        <v>2</v>
      </c>
      <c r="J38" t="s">
        <v>7</v>
      </c>
      <c r="K38">
        <v>25648</v>
      </c>
    </row>
    <row r="39" spans="8:16" ht="12.75">
      <c r="H39" t="s">
        <v>165</v>
      </c>
      <c r="I39" t="s">
        <v>6</v>
      </c>
      <c r="J39" t="s">
        <v>3</v>
      </c>
      <c r="K39">
        <v>713717</v>
      </c>
      <c r="L39" t="s">
        <v>107</v>
      </c>
      <c r="M39" t="s">
        <v>165</v>
      </c>
      <c r="N39" t="s">
        <v>6</v>
      </c>
      <c r="O39" t="s">
        <v>3</v>
      </c>
      <c r="P39">
        <v>259971</v>
      </c>
    </row>
    <row r="40" spans="7:11" ht="12.75">
      <c r="G40" t="s">
        <v>166</v>
      </c>
      <c r="H40" t="s">
        <v>167</v>
      </c>
      <c r="I40" t="s">
        <v>2</v>
      </c>
      <c r="J40" t="s">
        <v>7</v>
      </c>
      <c r="K40">
        <v>1004181</v>
      </c>
    </row>
    <row r="41" spans="8:16" ht="12.75">
      <c r="H41" t="s">
        <v>168</v>
      </c>
      <c r="I41" t="s">
        <v>6</v>
      </c>
      <c r="J41" t="s">
        <v>3</v>
      </c>
      <c r="K41">
        <v>571761</v>
      </c>
      <c r="L41" t="s">
        <v>166</v>
      </c>
      <c r="M41" t="s">
        <v>168</v>
      </c>
      <c r="N41" t="s">
        <v>6</v>
      </c>
      <c r="O41" t="s">
        <v>3</v>
      </c>
      <c r="P41">
        <v>52952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2004-12-30T18:33:42Z</cp:lastPrinted>
  <dcterms:created xsi:type="dcterms:W3CDTF">2004-12-22T16:33:49Z</dcterms:created>
  <dcterms:modified xsi:type="dcterms:W3CDTF">2004-12-30T18:33:53Z</dcterms:modified>
  <cp:category/>
  <cp:version/>
  <cp:contentType/>
  <cp:contentStatus/>
</cp:coreProperties>
</file>