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3260" windowHeight="9348" activeTab="0"/>
  </bookViews>
  <sheets>
    <sheet name="A" sheetId="1" r:id="rId1"/>
    <sheet name="B" sheetId="2" r:id="rId2"/>
    <sheet name="QWUA" sheetId="3" r:id="rId3"/>
  </sheets>
  <definedNames>
    <definedName name="\S">'A'!$X$21:$X$33</definedName>
    <definedName name="__123Graph_A" hidden="1">'A'!$B$34:$B$51</definedName>
    <definedName name="__123Graph_AHTS" hidden="1">'A'!$G$34:$G$513</definedName>
    <definedName name="__123Graph_AHTSDUR" hidden="1">'A'!$H$34:$H$513</definedName>
    <definedName name="__123Graph_AINDEX" hidden="1">'A'!$J$12:$J$14</definedName>
    <definedName name="__123Graph_AQTS" hidden="1">'A'!$F$34:$F$513</definedName>
    <definedName name="__123Graph_AQWUA" hidden="1">'A'!$B$34:$B$51</definedName>
    <definedName name="__123Graph_ASTATS" hidden="1">'A'!$J$8:$J$11</definedName>
    <definedName name="__123Graph_BHTS" hidden="1">'A'!$M$34:$M$513</definedName>
    <definedName name="__123Graph_BHTSDUR" hidden="1">'A'!$N$34:$N$513</definedName>
    <definedName name="__123Graph_BINDEX" hidden="1">'A'!$K$12:$K$14</definedName>
    <definedName name="__123Graph_BQTS" hidden="1">'A'!$L$34:$L$513</definedName>
    <definedName name="__123Graph_BSTATS" hidden="1">'A'!$K$8:$K$11</definedName>
    <definedName name="__123Graph_X" hidden="1">'A'!$A$34:$A$51</definedName>
    <definedName name="__123Graph_XHTS" hidden="1">'A'!$E$34:$E$513</definedName>
    <definedName name="__123Graph_XHTSDUR" hidden="1">'A'!$J$34:$J$513</definedName>
    <definedName name="__123Graph_XINDEX" hidden="1">'A'!$I$12:$I$14</definedName>
    <definedName name="__123Graph_XQTS" hidden="1">'A'!$E$34:$E$513</definedName>
    <definedName name="__123Graph_XQWUA" hidden="1">'A'!$A$34:$A$51</definedName>
    <definedName name="__123Graph_XSTATS" hidden="1">'A'!$I$8:$I$11</definedName>
    <definedName name="_Key1" hidden="1">'A'!$N$12</definedName>
    <definedName name="_Order1" hidden="1">255</definedName>
    <definedName name="_Order2" hidden="1">255</definedName>
    <definedName name="_Sort" hidden="1">'A'!$N$34:$N$513</definedName>
    <definedName name="HTS">'A'!$G$34:$G$513</definedName>
    <definedName name="HTS2">'A'!$M$34:$M$513</definedName>
    <definedName name="_xlnm.Print_Area" localSheetId="0">'A'!$A$1:$AE$95</definedName>
    <definedName name="Print_Area_MI" localSheetId="0">'A'!$A$1:$AE$95</definedName>
    <definedName name="QTS">'A'!$F$34:$F$513</definedName>
    <definedName name="QTS2">'A'!$L$34:$L$513</definedName>
    <definedName name="QWUAFCN">'A'!$A$34:$D$60</definedName>
    <definedName name="SHTS">'A'!$H$34:$H$513</definedName>
    <definedName name="SHTS2">'A'!$N$34:$N$513</definedName>
    <definedName name="STATS">'A'!$I$3</definedName>
  </definedNames>
  <calcPr fullCalcOnLoad="1"/>
</workbook>
</file>

<file path=xl/sharedStrings.xml><?xml version="1.0" encoding="utf-8"?>
<sst xmlns="http://schemas.openxmlformats.org/spreadsheetml/2006/main" count="141" uniqueCount="130">
  <si>
    <t>HABTS</t>
  </si>
  <si>
    <t>plot titles</t>
  </si>
  <si>
    <t>NAMED BLOCKS</t>
  </si>
  <si>
    <t>RIVER:</t>
  </si>
  <si>
    <t>Enter name of River</t>
  </si>
  <si>
    <t xml:space="preserve">  COMPARATIVE STATISTICS </t>
  </si>
  <si>
    <t>Adaptation Notes:</t>
  </si>
  <si>
    <t>HTS</t>
  </si>
  <si>
    <t>A:G34..G513</t>
  </si>
  <si>
    <t>Existing Habitat Time Series</t>
  </si>
  <si>
    <t>PERCENT</t>
  </si>
  <si>
    <t>HTS2</t>
  </si>
  <si>
    <t>A:M34..M513</t>
  </si>
  <si>
    <t>Alternative Habitat Time Series</t>
  </si>
  <si>
    <t xml:space="preserve"> SPECIES/LIFE STAGE:</t>
  </si>
  <si>
    <t xml:space="preserve">EXISTING </t>
  </si>
  <si>
    <t xml:space="preserve">ALTERNATIVE </t>
  </si>
  <si>
    <t>CHANGE</t>
  </si>
  <si>
    <t>1. For time series of different length, extend or shorten</t>
  </si>
  <si>
    <t>Rio Piqueno Natural w/ City's Proposal</t>
  </si>
  <si>
    <t>QTS</t>
  </si>
  <si>
    <t>A:F34..F513</t>
  </si>
  <si>
    <t>Existing Flow Time Series</t>
  </si>
  <si>
    <t>ALTERNATIVE COMPARISON:</t>
  </si>
  <si>
    <t>Existing</t>
  </si>
  <si>
    <t>versus</t>
  </si>
  <si>
    <t>Proposed</t>
  </si>
  <si>
    <t>CONDITION</t>
  </si>
  <si>
    <t>IN INDEX</t>
  </si>
  <si>
    <t>all columns, revise count cells, and all statistics</t>
  </si>
  <si>
    <t>TOTAL HABITAT-FLOW RELATIONSHIP</t>
  </si>
  <si>
    <t>QTS2</t>
  </si>
  <si>
    <t>A:L34..L513</t>
  </si>
  <si>
    <t>Alternative Flow Time Series</t>
  </si>
  <si>
    <t>COUNT</t>
  </si>
  <si>
    <t xml:space="preserve">to match the revised column lengths and </t>
  </si>
  <si>
    <t>HABITAT-TIME SERIES</t>
  </si>
  <si>
    <t>QWUAFCN</t>
  </si>
  <si>
    <t>A:A34..D60</t>
  </si>
  <si>
    <t>Habitat Flow Relation</t>
  </si>
  <si>
    <t>ANALYST:</t>
  </si>
  <si>
    <t>enter your name</t>
  </si>
  <si>
    <t>DATE:</t>
  </si>
  <si>
    <t>MINIMUM</t>
  </si>
  <si>
    <t>percentile positions.</t>
  </si>
  <si>
    <t>HABITAT DURATION</t>
  </si>
  <si>
    <t>SHTS</t>
  </si>
  <si>
    <t>A:H34..H513</t>
  </si>
  <si>
    <t>Sorted Existing Habitat Time Series</t>
  </si>
  <si>
    <t>AVERAGE</t>
  </si>
  <si>
    <t xml:space="preserve">2. If data extends beyond range for this spreadsheet, </t>
  </si>
  <si>
    <t>COMPARISON OF HABITAT INDEXES</t>
  </si>
  <si>
    <t>SHTS2</t>
  </si>
  <si>
    <t>A:N34..N513</t>
  </si>
  <si>
    <t>Sorted Alternative Habitat Time Series</t>
  </si>
  <si>
    <t>MAXIMUM</t>
  </si>
  <si>
    <t>copy Habitat interpolation equations to end.</t>
  </si>
  <si>
    <t>COMPARISON OF HABITAT STATISTICS</t>
  </si>
  <si>
    <t>STATS</t>
  </si>
  <si>
    <t>A:I3</t>
  </si>
  <si>
    <t>Upper left corner of statistics block</t>
  </si>
  <si>
    <t>MEDIAN</t>
  </si>
  <si>
    <t>3. If changing to weekly or daily data, change year column</t>
  </si>
  <si>
    <t>EXISTING</t>
  </si>
  <si>
    <t>\S</t>
  </si>
  <si>
    <t>Sort Macro</t>
  </si>
  <si>
    <t>Steps:</t>
  </si>
  <si>
    <t>INDEX A     50%-90%</t>
  </si>
  <si>
    <t xml:space="preserve">as needed to match.  Other suggestions are </t>
  </si>
  <si>
    <t>PROPOSED</t>
  </si>
  <si>
    <t>INDEX B    10%-90%</t>
  </si>
  <si>
    <t>contained below cell W36.</t>
  </si>
  <si>
    <t>TOTAL Habitat Area (WUA) * Suitable Distance</t>
  </si>
  <si>
    <t>INDEX C    50%-100%</t>
  </si>
  <si>
    <t>DISCHARGE TIME SERIES</t>
  </si>
  <si>
    <t>APPROXIMATE</t>
  </si>
  <si>
    <t>DISCHARGE (mean monthly cfs)</t>
  </si>
  <si>
    <t>EXCEEDENCE</t>
  </si>
  <si>
    <t>90%</t>
  </si>
  <si>
    <t>80%</t>
  </si>
  <si>
    <t>70%</t>
  </si>
  <si>
    <t>Key to graphs:</t>
  </si>
  <si>
    <t>30%</t>
  </si>
  <si>
    <t xml:space="preserve">xxxxQWUA   - Habitat - Flow Relation for Species/life stage xxxx, </t>
  </si>
  <si>
    <t>20%</t>
  </si>
  <si>
    <t>10%</t>
  </si>
  <si>
    <t>xxxxHTS         - Habitat Time Series for Species/life stage xxxx</t>
  </si>
  <si>
    <t>xxxxHTSDUR  - Habitat Duration Curve for Species/life stage xxxx</t>
  </si>
  <si>
    <t>xxxxINDEX     - Indexes A, B, and C, Species/life stage xxxx</t>
  </si>
  <si>
    <t>xxxxSTATS     - Statistics for Species/life stage xxxx</t>
  </si>
  <si>
    <t>Note: Total habitat means a composite of</t>
  </si>
  <si>
    <t>micro and macro habitat.  There are several</t>
  </si>
  <si>
    <t>ways to build the integrated composite.</t>
  </si>
  <si>
    <t>------------EXISTING CONDITIONS  --------------</t>
  </si>
  <si>
    <t>**********ALTERNATIVE CONDITIONS  ********</t>
  </si>
  <si>
    <t xml:space="preserve"> TOTAL HABITAT - FLOW  RELATION</t>
  </si>
  <si>
    <t>SORTED</t>
  </si>
  <si>
    <t>Q</t>
  </si>
  <si>
    <t>WUA(Q)</t>
  </si>
  <si>
    <t>B-TERM</t>
  </si>
  <si>
    <t>A-TERM</t>
  </si>
  <si>
    <t>TIME</t>
  </si>
  <si>
    <t>FLOW-TS</t>
  </si>
  <si>
    <t>RANK</t>
  </si>
  <si>
    <t>DURATION</t>
  </si>
  <si>
    <t>Potential Spreadsheet Modifications:</t>
  </si>
  <si>
    <t>Change to weekly data:</t>
  </si>
  <si>
    <t>1. Develop week convention</t>
  </si>
  <si>
    <t>2. Enter time values in column E and weekly flow values in column F</t>
  </si>
  <si>
    <t>3. If data extends beyond range for this spreadsheet, copy Habitat interpolation equations to end.</t>
  </si>
  <si>
    <t>4. Extend or Shorten named ranges to match data set length</t>
  </si>
  <si>
    <t>5. On graplhs, Adjust X axis tick skip values so time steps are displayed as desired</t>
  </si>
  <si>
    <t>Change to daily data</t>
  </si>
  <si>
    <t>Same as above, note that displaying more than about 20 years will go beyond spreadsheet</t>
  </si>
  <si>
    <t>column limits.  Over about 5 years of days, the calculation and plotting times expand significantly.</t>
  </si>
  <si>
    <t>View/change using /Tools/Macro</t>
  </si>
  <si>
    <t>SAMPLE FISH</t>
  </si>
  <si>
    <t xml:space="preserve">   Sample spreadsheet template to generate a habitat time series for one life stage over several years' monthly data</t>
  </si>
  <si>
    <t>When modifying to weekly or daily data, Time (column E) and graph must be revised to match data.</t>
  </si>
  <si>
    <t>1. Enter name of River, Species, Study name, your name in yellow spaces above.</t>
  </si>
  <si>
    <t>2. Import Q vs. Habitat function into A34..B60</t>
  </si>
  <si>
    <t>3. Import Flow Time Series into F34..F514 , L34..L514 (extend as needed)</t>
  </si>
  <si>
    <t>4. If you have extended  (or shortened the range, adjust named ranges in AA3-AA11)</t>
  </si>
  <si>
    <t>5. Click the Sort button to re-sort the data and calculate statistics</t>
  </si>
  <si>
    <t>6. Click tab B to switch to the graph page</t>
  </si>
  <si>
    <t>7. View graphs by using the slider bars to move around the graph page</t>
  </si>
  <si>
    <t xml:space="preserve">    Study Name:</t>
  </si>
  <si>
    <t>Note position of Median not</t>
  </si>
  <si>
    <t>determined by sort macro.</t>
  </si>
  <si>
    <t>Find cell and insert.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</si>
</sst>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0.00_)"/>
  </numFmts>
  <fonts count="9">
    <font>
      <sz val="10"/>
      <name val="Helv"/>
      <family val="0"/>
    </font>
    <font>
      <sz val="10"/>
      <name val="Arial"/>
      <family val="0"/>
    </font>
    <font>
      <sz val="10"/>
      <color indexed="12"/>
      <name val="Helv"/>
      <family val="0"/>
    </font>
    <font>
      <b/>
      <sz val="10"/>
      <color indexed="13"/>
      <name val="Helv"/>
      <family val="0"/>
    </font>
    <font>
      <sz val="18"/>
      <name val="Helv"/>
      <family val="0"/>
    </font>
    <font>
      <sz val="8"/>
      <name val="Arial"/>
      <family val="2"/>
    </font>
    <font>
      <sz val="8"/>
      <color indexed="12"/>
      <name val="Helv"/>
      <family val="0"/>
    </font>
    <font>
      <sz val="10"/>
      <color indexed="43"/>
      <name val="Helv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166" fontId="0" fillId="0" borderId="0" xfId="0" applyNumberFormat="1" applyAlignment="1" applyProtection="1">
      <alignment horizontal="right"/>
      <protection/>
    </xf>
    <xf numFmtId="164" fontId="0" fillId="0" borderId="1" xfId="0" applyNumberFormat="1" applyBorder="1" applyAlignment="1" applyProtection="1">
      <alignment horizontal="right"/>
      <protection/>
    </xf>
    <xf numFmtId="164" fontId="0" fillId="0" borderId="2" xfId="0" applyNumberFormat="1" applyBorder="1" applyAlignment="1" applyProtection="1">
      <alignment/>
      <protection/>
    </xf>
    <xf numFmtId="164" fontId="0" fillId="2" borderId="3" xfId="0" applyNumberFormat="1" applyFill="1" applyBorder="1" applyAlignment="1" applyProtection="1">
      <alignment/>
      <protection/>
    </xf>
    <xf numFmtId="164" fontId="0" fillId="2" borderId="4" xfId="0" applyNumberFormat="1" applyFill="1" applyBorder="1" applyAlignment="1" applyProtection="1">
      <alignment horizontal="right"/>
      <protection/>
    </xf>
    <xf numFmtId="164" fontId="0" fillId="2" borderId="4" xfId="0" applyNumberFormat="1" applyFill="1" applyBorder="1" applyAlignment="1" applyProtection="1">
      <alignment/>
      <protection/>
    </xf>
    <xf numFmtId="164" fontId="0" fillId="2" borderId="5" xfId="0" applyNumberFormat="1" applyFill="1" applyBorder="1" applyAlignment="1" applyProtection="1">
      <alignment/>
      <protection/>
    </xf>
    <xf numFmtId="164" fontId="0" fillId="2" borderId="6" xfId="0" applyNumberFormat="1" applyFill="1" applyBorder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164" fontId="0" fillId="2" borderId="7" xfId="0" applyNumberForma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164" fontId="0" fillId="2" borderId="9" xfId="0" applyNumberForma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 horizontal="right"/>
      <protection/>
    </xf>
    <xf numFmtId="164" fontId="0" fillId="2" borderId="6" xfId="0" applyNumberFormat="1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166" fontId="0" fillId="2" borderId="7" xfId="0" applyNumberFormat="1" applyFill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4" fontId="0" fillId="2" borderId="8" xfId="0" applyNumberForma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166" fontId="0" fillId="2" borderId="10" xfId="0" applyNumberFormat="1" applyFill="1" applyBorder="1" applyAlignment="1" applyProtection="1">
      <alignment/>
      <protection/>
    </xf>
    <xf numFmtId="164" fontId="0" fillId="2" borderId="3" xfId="0" applyNumberFormat="1" applyFill="1" applyBorder="1" applyAlignment="1" applyProtection="1">
      <alignment horizontal="right"/>
      <protection/>
    </xf>
    <xf numFmtId="164" fontId="0" fillId="0" borderId="12" xfId="0" applyNumberFormat="1" applyBorder="1" applyAlignment="1" applyProtection="1">
      <alignment/>
      <protection/>
    </xf>
    <xf numFmtId="164" fontId="0" fillId="2" borderId="8" xfId="0" applyNumberFormat="1" applyFill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/>
      <protection/>
    </xf>
    <xf numFmtId="166" fontId="0" fillId="2" borderId="5" xfId="0" applyNumberFormat="1" applyFill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0" fontId="2" fillId="3" borderId="0" xfId="0" applyFont="1" applyFill="1" applyAlignment="1" applyProtection="1">
      <alignment/>
      <protection locked="0"/>
    </xf>
    <xf numFmtId="164" fontId="2" fillId="3" borderId="0" xfId="0" applyNumberFormat="1" applyFont="1" applyFill="1" applyAlignment="1" applyProtection="1">
      <alignment/>
      <protection locked="0"/>
    </xf>
    <xf numFmtId="0" fontId="2" fillId="0" borderId="17" xfId="0" applyFont="1" applyBorder="1" applyAlignment="1" applyProtection="1" quotePrefix="1">
      <alignment/>
      <protection/>
    </xf>
    <xf numFmtId="0" fontId="0" fillId="0" borderId="0" xfId="0" applyAlignment="1">
      <alignment/>
    </xf>
    <xf numFmtId="164" fontId="2" fillId="4" borderId="2" xfId="0" applyNumberFormat="1" applyFont="1" applyFill="1" applyBorder="1" applyAlignment="1" applyProtection="1">
      <alignment/>
      <protection locked="0"/>
    </xf>
    <xf numFmtId="164" fontId="0" fillId="4" borderId="2" xfId="0" applyNumberFormat="1" applyFill="1" applyBorder="1" applyAlignment="1" applyProtection="1">
      <alignment/>
      <protection/>
    </xf>
    <xf numFmtId="164" fontId="2" fillId="4" borderId="0" xfId="0" applyNumberFormat="1" applyFont="1" applyFill="1" applyAlignment="1" applyProtection="1">
      <alignment/>
      <protection locked="0"/>
    </xf>
    <xf numFmtId="164" fontId="0" fillId="4" borderId="0" xfId="0" applyNumberFormat="1" applyFill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164" fontId="0" fillId="0" borderId="2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2" fillId="0" borderId="21" xfId="0" applyNumberFormat="1" applyFont="1" applyBorder="1" applyAlignment="1" applyProtection="1">
      <alignment/>
      <protection/>
    </xf>
    <xf numFmtId="0" fontId="2" fillId="0" borderId="16" xfId="0" applyFont="1" applyFill="1" applyBorder="1" applyAlignment="1" applyProtection="1" quotePrefix="1">
      <alignment/>
      <protection/>
    </xf>
    <xf numFmtId="0" fontId="0" fillId="0" borderId="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4" fontId="2" fillId="0" borderId="17" xfId="0" applyNumberFormat="1" applyFont="1" applyBorder="1" applyAlignment="1" applyProtection="1" quotePrefix="1">
      <alignment/>
      <protection/>
    </xf>
    <xf numFmtId="164" fontId="2" fillId="0" borderId="18" xfId="0" applyNumberFormat="1" applyFont="1" applyBorder="1" applyAlignment="1" applyProtection="1" quotePrefix="1">
      <alignment/>
      <protection/>
    </xf>
    <xf numFmtId="164" fontId="2" fillId="0" borderId="15" xfId="0" applyNumberFormat="1" applyFont="1" applyBorder="1" applyAlignment="1" applyProtection="1">
      <alignment horizontal="right"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2" xfId="0" applyNumberFormat="1" applyFont="1" applyBorder="1" applyAlignment="1" applyProtection="1">
      <alignment/>
      <protection/>
    </xf>
    <xf numFmtId="164" fontId="6" fillId="0" borderId="17" xfId="0" applyNumberFormat="1" applyFont="1" applyBorder="1" applyAlignment="1" applyProtection="1">
      <alignment horizontal="right"/>
      <protection/>
    </xf>
    <xf numFmtId="164" fontId="7" fillId="4" borderId="0" xfId="0" applyNumberFormat="1" applyFont="1" applyFill="1" applyAlignment="1" applyProtection="1">
      <alignment/>
      <protection/>
    </xf>
    <xf numFmtId="164" fontId="2" fillId="4" borderId="0" xfId="0" applyNumberFormat="1" applyFont="1" applyFill="1" applyAlignment="1" applyProtection="1">
      <alignment/>
      <protection/>
    </xf>
    <xf numFmtId="164" fontId="2" fillId="4" borderId="12" xfId="0" applyNumberFormat="1" applyFont="1" applyFill="1" applyBorder="1" applyAlignment="1" applyProtection="1">
      <alignment/>
      <protection/>
    </xf>
    <xf numFmtId="164" fontId="6" fillId="0" borderId="17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8" xfId="0" applyNumberFormat="1" applyFont="1" applyBorder="1" applyAlignment="1" applyProtection="1">
      <alignment/>
      <protection/>
    </xf>
    <xf numFmtId="164" fontId="2" fillId="0" borderId="13" xfId="0" applyNumberFormat="1" applyFont="1" applyBorder="1" applyAlignment="1" applyProtection="1">
      <alignment/>
      <protection/>
    </xf>
    <xf numFmtId="164" fontId="2" fillId="0" borderId="14" xfId="0" applyNumberFormat="1" applyFont="1" applyBorder="1" applyAlignment="1" applyProtection="1">
      <alignment/>
      <protection/>
    </xf>
    <xf numFmtId="164" fontId="0" fillId="4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Habitat Time Series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A!$W$11</c:f>
              <c:strCache>
                <c:ptCount val="1"/>
                <c:pt idx="0">
                  <c:v>EXISTING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A!$E$34:$E$513</c:f>
              <c:numCache>
                <c:ptCount val="480"/>
                <c:pt idx="0">
                  <c:v>1954</c:v>
                </c:pt>
                <c:pt idx="12">
                  <c:v>1955</c:v>
                </c:pt>
                <c:pt idx="24">
                  <c:v>1956</c:v>
                </c:pt>
                <c:pt idx="36">
                  <c:v>1957</c:v>
                </c:pt>
                <c:pt idx="48">
                  <c:v>1958</c:v>
                </c:pt>
                <c:pt idx="60">
                  <c:v>1959</c:v>
                </c:pt>
                <c:pt idx="72">
                  <c:v>1960</c:v>
                </c:pt>
                <c:pt idx="84">
                  <c:v>1961</c:v>
                </c:pt>
                <c:pt idx="96">
                  <c:v>1962</c:v>
                </c:pt>
                <c:pt idx="108">
                  <c:v>1963</c:v>
                </c:pt>
                <c:pt idx="120">
                  <c:v>1964</c:v>
                </c:pt>
                <c:pt idx="132">
                  <c:v>1965</c:v>
                </c:pt>
                <c:pt idx="144">
                  <c:v>1966</c:v>
                </c:pt>
                <c:pt idx="156">
                  <c:v>1967</c:v>
                </c:pt>
                <c:pt idx="168">
                  <c:v>1968</c:v>
                </c:pt>
                <c:pt idx="180">
                  <c:v>1969</c:v>
                </c:pt>
                <c:pt idx="192">
                  <c:v>1970</c:v>
                </c:pt>
                <c:pt idx="204">
                  <c:v>1971</c:v>
                </c:pt>
                <c:pt idx="216">
                  <c:v>1972</c:v>
                </c:pt>
                <c:pt idx="228">
                  <c:v>1973</c:v>
                </c:pt>
                <c:pt idx="240">
                  <c:v>1974</c:v>
                </c:pt>
                <c:pt idx="252">
                  <c:v>1975</c:v>
                </c:pt>
                <c:pt idx="264">
                  <c:v>1976</c:v>
                </c:pt>
                <c:pt idx="276">
                  <c:v>1977</c:v>
                </c:pt>
                <c:pt idx="288">
                  <c:v>1978</c:v>
                </c:pt>
                <c:pt idx="300">
                  <c:v>1979</c:v>
                </c:pt>
                <c:pt idx="312">
                  <c:v>1980</c:v>
                </c:pt>
                <c:pt idx="324">
                  <c:v>1981</c:v>
                </c:pt>
                <c:pt idx="336">
                  <c:v>1982</c:v>
                </c:pt>
                <c:pt idx="348">
                  <c:v>1983</c:v>
                </c:pt>
                <c:pt idx="360">
                  <c:v>1984</c:v>
                </c:pt>
                <c:pt idx="372">
                  <c:v>1985</c:v>
                </c:pt>
                <c:pt idx="384">
                  <c:v>1986</c:v>
                </c:pt>
                <c:pt idx="396">
                  <c:v>1987</c:v>
                </c:pt>
                <c:pt idx="408">
                  <c:v>1988</c:v>
                </c:pt>
                <c:pt idx="420">
                  <c:v>1989</c:v>
                </c:pt>
                <c:pt idx="432">
                  <c:v>1990</c:v>
                </c:pt>
                <c:pt idx="444">
                  <c:v>1991</c:v>
                </c:pt>
                <c:pt idx="456">
                  <c:v>1992</c:v>
                </c:pt>
                <c:pt idx="468">
                  <c:v>1993</c:v>
                </c:pt>
              </c:numCache>
            </c:numRef>
          </c:cat>
          <c:val>
            <c:numRef>
              <c:f>A!$G$34:$G$513</c:f>
              <c:numCache>
                <c:ptCount val="480"/>
                <c:pt idx="0">
                  <c:v>424.86746987951807</c:v>
                </c:pt>
                <c:pt idx="1">
                  <c:v>248.16465863453814</c:v>
                </c:pt>
                <c:pt idx="2">
                  <c:v>248.16465863453814</c:v>
                </c:pt>
                <c:pt idx="3">
                  <c:v>240.48192771084337</c:v>
                </c:pt>
                <c:pt idx="4">
                  <c:v>209.75100401606426</c:v>
                </c:pt>
                <c:pt idx="5">
                  <c:v>186.70281124497993</c:v>
                </c:pt>
                <c:pt idx="6">
                  <c:v>378.7710843373494</c:v>
                </c:pt>
                <c:pt idx="7">
                  <c:v>3198.333333333333</c:v>
                </c:pt>
                <c:pt idx="8">
                  <c:v>4613.992</c:v>
                </c:pt>
                <c:pt idx="9">
                  <c:v>1876.9036144578313</c:v>
                </c:pt>
                <c:pt idx="10">
                  <c:v>463.2811244979919</c:v>
                </c:pt>
                <c:pt idx="11">
                  <c:v>739.859437751004</c:v>
                </c:pt>
                <c:pt idx="12">
                  <c:v>624.6184738955823</c:v>
                </c:pt>
                <c:pt idx="13">
                  <c:v>209.75100401606426</c:v>
                </c:pt>
                <c:pt idx="14">
                  <c:v>125.24096385542168</c:v>
                </c:pt>
                <c:pt idx="15">
                  <c:v>148.289156626506</c:v>
                </c:pt>
                <c:pt idx="16">
                  <c:v>125.24096385542168</c:v>
                </c:pt>
                <c:pt idx="17">
                  <c:v>148.289156626506</c:v>
                </c:pt>
                <c:pt idx="18">
                  <c:v>248.16465863453814</c:v>
                </c:pt>
                <c:pt idx="19">
                  <c:v>2752.734939759036</c:v>
                </c:pt>
                <c:pt idx="20">
                  <c:v>8463.743999999999</c:v>
                </c:pt>
                <c:pt idx="21">
                  <c:v>3521.0080321285136</c:v>
                </c:pt>
                <c:pt idx="22">
                  <c:v>1946.0481927710844</c:v>
                </c:pt>
                <c:pt idx="23">
                  <c:v>555.4738955823292</c:v>
                </c:pt>
                <c:pt idx="24">
                  <c:v>378.7710843373494</c:v>
                </c:pt>
                <c:pt idx="25">
                  <c:v>294.26104417670683</c:v>
                </c:pt>
                <c:pt idx="26">
                  <c:v>301.9437751004016</c:v>
                </c:pt>
                <c:pt idx="27">
                  <c:v>209.75100401606426</c:v>
                </c:pt>
                <c:pt idx="28">
                  <c:v>186.70281124497993</c:v>
                </c:pt>
                <c:pt idx="29">
                  <c:v>232.7991967871486</c:v>
                </c:pt>
                <c:pt idx="30">
                  <c:v>447.91566265060237</c:v>
                </c:pt>
                <c:pt idx="31">
                  <c:v>9448.704</c:v>
                </c:pt>
                <c:pt idx="32">
                  <c:v>12077.728</c:v>
                </c:pt>
                <c:pt idx="33">
                  <c:v>3060.044176706827</c:v>
                </c:pt>
                <c:pt idx="34">
                  <c:v>1454.3534136546184</c:v>
                </c:pt>
                <c:pt idx="35">
                  <c:v>409.5020080321285</c:v>
                </c:pt>
                <c:pt idx="36">
                  <c:v>248.16465863453814</c:v>
                </c:pt>
                <c:pt idx="37">
                  <c:v>155.9718875502008</c:v>
                </c:pt>
                <c:pt idx="38">
                  <c:v>194.3855421686747</c:v>
                </c:pt>
                <c:pt idx="39">
                  <c:v>155.9718875502008</c:v>
                </c:pt>
                <c:pt idx="40">
                  <c:v>179.02008032128515</c:v>
                </c:pt>
                <c:pt idx="41">
                  <c:v>171.33734939759034</c:v>
                </c:pt>
                <c:pt idx="42">
                  <c:v>908.8795180722891</c:v>
                </c:pt>
                <c:pt idx="43">
                  <c:v>4604.144</c:v>
                </c:pt>
                <c:pt idx="44">
                  <c:v>13294.956</c:v>
                </c:pt>
                <c:pt idx="45">
                  <c:v>12796.8</c:v>
                </c:pt>
                <c:pt idx="46">
                  <c:v>2537.618473895582</c:v>
                </c:pt>
                <c:pt idx="47">
                  <c:v>1246.9196787148594</c:v>
                </c:pt>
                <c:pt idx="48">
                  <c:v>624.6184738955823</c:v>
                </c:pt>
                <c:pt idx="49">
                  <c:v>348.04016064257024</c:v>
                </c:pt>
                <c:pt idx="50">
                  <c:v>324.99196787148594</c:v>
                </c:pt>
                <c:pt idx="51">
                  <c:v>255.84738955823292</c:v>
                </c:pt>
                <c:pt idx="52">
                  <c:v>278.8955823293173</c:v>
                </c:pt>
                <c:pt idx="53">
                  <c:v>332.6746987951807</c:v>
                </c:pt>
                <c:pt idx="54">
                  <c:v>1408.2570281124497</c:v>
                </c:pt>
                <c:pt idx="55">
                  <c:v>12421.676</c:v>
                </c:pt>
                <c:pt idx="56">
                  <c:v>12631.824</c:v>
                </c:pt>
                <c:pt idx="57">
                  <c:v>2022.875502008032</c:v>
                </c:pt>
                <c:pt idx="58">
                  <c:v>501.69477911646584</c:v>
                </c:pt>
                <c:pt idx="59">
                  <c:v>417.18473895582326</c:v>
                </c:pt>
                <c:pt idx="60">
                  <c:v>394.13654618473896</c:v>
                </c:pt>
                <c:pt idx="61">
                  <c:v>240.48192771084337</c:v>
                </c:pt>
                <c:pt idx="62">
                  <c:v>248.16465863453814</c:v>
                </c:pt>
                <c:pt idx="63">
                  <c:v>202.06827309236948</c:v>
                </c:pt>
                <c:pt idx="64">
                  <c:v>271.2128514056225</c:v>
                </c:pt>
                <c:pt idx="65">
                  <c:v>378.7710843373494</c:v>
                </c:pt>
                <c:pt idx="66">
                  <c:v>1561.9116465863453</c:v>
                </c:pt>
                <c:pt idx="67">
                  <c:v>5982.8640000000005</c:v>
                </c:pt>
                <c:pt idx="68">
                  <c:v>12883.216</c:v>
                </c:pt>
                <c:pt idx="69">
                  <c:v>3090.7751004016063</c:v>
                </c:pt>
                <c:pt idx="70">
                  <c:v>1346.7951807228915</c:v>
                </c:pt>
                <c:pt idx="71">
                  <c:v>517.0602409638553</c:v>
                </c:pt>
                <c:pt idx="72">
                  <c:v>563.156626506024</c:v>
                </c:pt>
                <c:pt idx="73">
                  <c:v>478.6465863453815</c:v>
                </c:pt>
                <c:pt idx="74">
                  <c:v>140.60642570281124</c:v>
                </c:pt>
                <c:pt idx="75">
                  <c:v>125.24096385542168</c:v>
                </c:pt>
                <c:pt idx="76">
                  <c:v>94.51004016064257</c:v>
                </c:pt>
                <c:pt idx="77">
                  <c:v>371.0883534136546</c:v>
                </c:pt>
                <c:pt idx="78">
                  <c:v>709.1285140562248</c:v>
                </c:pt>
                <c:pt idx="79">
                  <c:v>6830.752</c:v>
                </c:pt>
                <c:pt idx="80">
                  <c:v>12651.464</c:v>
                </c:pt>
                <c:pt idx="81">
                  <c:v>3482.59437751004</c:v>
                </c:pt>
                <c:pt idx="82">
                  <c:v>809.0040160642569</c:v>
                </c:pt>
                <c:pt idx="83">
                  <c:v>540.1084337349397</c:v>
                </c:pt>
                <c:pt idx="84">
                  <c:v>371.0883534136546</c:v>
                </c:pt>
                <c:pt idx="85">
                  <c:v>217.43373493975903</c:v>
                </c:pt>
                <c:pt idx="86">
                  <c:v>186.70281124497993</c:v>
                </c:pt>
                <c:pt idx="87">
                  <c:v>278.8955823293173</c:v>
                </c:pt>
                <c:pt idx="88">
                  <c:v>225.1164658634538</c:v>
                </c:pt>
                <c:pt idx="89">
                  <c:v>348.04016064257024</c:v>
                </c:pt>
                <c:pt idx="90">
                  <c:v>1008.7550200803212</c:v>
                </c:pt>
                <c:pt idx="91">
                  <c:v>9190.152</c:v>
                </c:pt>
                <c:pt idx="92">
                  <c:v>14397.076</c:v>
                </c:pt>
                <c:pt idx="93">
                  <c:v>4032.96</c:v>
                </c:pt>
                <c:pt idx="94">
                  <c:v>2337.867469879518</c:v>
                </c:pt>
                <c:pt idx="95">
                  <c:v>1500.4497991967871</c:v>
                </c:pt>
                <c:pt idx="96">
                  <c:v>2022.875502008032</c:v>
                </c:pt>
                <c:pt idx="97">
                  <c:v>862.7831325301204</c:v>
                </c:pt>
                <c:pt idx="98">
                  <c:v>394.13654618473896</c:v>
                </c:pt>
                <c:pt idx="99">
                  <c:v>447.91566265060237</c:v>
                </c:pt>
                <c:pt idx="100">
                  <c:v>785.9558232931726</c:v>
                </c:pt>
                <c:pt idx="101">
                  <c:v>670.7148594377509</c:v>
                </c:pt>
                <c:pt idx="102">
                  <c:v>2468.473895582329</c:v>
                </c:pt>
                <c:pt idx="103">
                  <c:v>9060.876</c:v>
                </c:pt>
                <c:pt idx="104">
                  <c:v>11659.692</c:v>
                </c:pt>
                <c:pt idx="105">
                  <c:v>6278.304000000001</c:v>
                </c:pt>
                <c:pt idx="106">
                  <c:v>1408.2570281124497</c:v>
                </c:pt>
                <c:pt idx="107">
                  <c:v>278.8955823293173</c:v>
                </c:pt>
                <c:pt idx="108">
                  <c:v>470.96385542168673</c:v>
                </c:pt>
                <c:pt idx="109">
                  <c:v>263.5301204819277</c:v>
                </c:pt>
                <c:pt idx="110">
                  <c:v>217.43373493975903</c:v>
                </c:pt>
                <c:pt idx="111">
                  <c:v>132.92369477911646</c:v>
                </c:pt>
                <c:pt idx="112">
                  <c:v>140.60642570281124</c:v>
                </c:pt>
                <c:pt idx="113">
                  <c:v>86.8273092369478</c:v>
                </c:pt>
                <c:pt idx="114">
                  <c:v>509.37751004016064</c:v>
                </c:pt>
                <c:pt idx="115">
                  <c:v>3405.767068273092</c:v>
                </c:pt>
                <c:pt idx="116">
                  <c:v>5165.4800000000005</c:v>
                </c:pt>
                <c:pt idx="117">
                  <c:v>1523.4979919678715</c:v>
                </c:pt>
                <c:pt idx="118">
                  <c:v>1454.3534136546184</c:v>
                </c:pt>
                <c:pt idx="119">
                  <c:v>947.293172690763</c:v>
                </c:pt>
                <c:pt idx="120">
                  <c:v>455.5983935742972</c:v>
                </c:pt>
                <c:pt idx="121">
                  <c:v>271.2128514056225</c:v>
                </c:pt>
                <c:pt idx="122">
                  <c:v>117.5582329317269</c:v>
                </c:pt>
                <c:pt idx="123">
                  <c:v>102.19277108433735</c:v>
                </c:pt>
                <c:pt idx="124">
                  <c:v>109.87550200803213</c:v>
                </c:pt>
                <c:pt idx="125">
                  <c:v>186.70281124497993</c:v>
                </c:pt>
                <c:pt idx="126">
                  <c:v>294.26104417670683</c:v>
                </c:pt>
                <c:pt idx="127">
                  <c:v>4653.384</c:v>
                </c:pt>
                <c:pt idx="128">
                  <c:v>8968.536</c:v>
                </c:pt>
                <c:pt idx="129">
                  <c:v>3954.1760000000004</c:v>
                </c:pt>
                <c:pt idx="130">
                  <c:v>1346.7951807228915</c:v>
                </c:pt>
                <c:pt idx="131">
                  <c:v>570.8393574297188</c:v>
                </c:pt>
                <c:pt idx="132">
                  <c:v>225.1164658634538</c:v>
                </c:pt>
                <c:pt idx="133">
                  <c:v>125.24096385542168</c:v>
                </c:pt>
                <c:pt idx="134">
                  <c:v>94.51004016064257</c:v>
                </c:pt>
                <c:pt idx="135">
                  <c:v>102.19277108433735</c:v>
                </c:pt>
                <c:pt idx="136">
                  <c:v>117.5582329317269</c:v>
                </c:pt>
                <c:pt idx="137">
                  <c:v>102.19277108433735</c:v>
                </c:pt>
                <c:pt idx="138">
                  <c:v>324.99196787148594</c:v>
                </c:pt>
                <c:pt idx="139">
                  <c:v>4092.0480000000007</c:v>
                </c:pt>
                <c:pt idx="140">
                  <c:v>13814.88</c:v>
                </c:pt>
                <c:pt idx="141">
                  <c:v>9916.176</c:v>
                </c:pt>
                <c:pt idx="142">
                  <c:v>3182.9678714859433</c:v>
                </c:pt>
                <c:pt idx="143">
                  <c:v>970.3413654618473</c:v>
                </c:pt>
                <c:pt idx="144">
                  <c:v>494.0120481927711</c:v>
                </c:pt>
                <c:pt idx="145">
                  <c:v>132.92369477911646</c:v>
                </c:pt>
                <c:pt idx="146">
                  <c:v>155.9718875502008</c:v>
                </c:pt>
                <c:pt idx="147">
                  <c:v>140.60642570281124</c:v>
                </c:pt>
                <c:pt idx="148">
                  <c:v>163.65461847389557</c:v>
                </c:pt>
                <c:pt idx="149">
                  <c:v>202.06827309236948</c:v>
                </c:pt>
                <c:pt idx="150">
                  <c:v>355.72289156626505</c:v>
                </c:pt>
                <c:pt idx="151">
                  <c:v>3720.7590361445777</c:v>
                </c:pt>
                <c:pt idx="152">
                  <c:v>4436.728</c:v>
                </c:pt>
                <c:pt idx="153">
                  <c:v>1208.5060240963855</c:v>
                </c:pt>
                <c:pt idx="154">
                  <c:v>778.2730923694778</c:v>
                </c:pt>
                <c:pt idx="155">
                  <c:v>755.2248995983934</c:v>
                </c:pt>
                <c:pt idx="156">
                  <c:v>348.04016064257024</c:v>
                </c:pt>
                <c:pt idx="157">
                  <c:v>179.02008032128515</c:v>
                </c:pt>
                <c:pt idx="158">
                  <c:v>94.51004016064257</c:v>
                </c:pt>
                <c:pt idx="159">
                  <c:v>86.8273092369478</c:v>
                </c:pt>
                <c:pt idx="160">
                  <c:v>71.46184738955823</c:v>
                </c:pt>
                <c:pt idx="161">
                  <c:v>132.92369477911646</c:v>
                </c:pt>
                <c:pt idx="162">
                  <c:v>232.7991967871486</c:v>
                </c:pt>
                <c:pt idx="163">
                  <c:v>3282.8433734939754</c:v>
                </c:pt>
                <c:pt idx="164">
                  <c:v>10109.9</c:v>
                </c:pt>
                <c:pt idx="165">
                  <c:v>5864.688</c:v>
                </c:pt>
                <c:pt idx="166">
                  <c:v>885.8313253012047</c:v>
                </c:pt>
                <c:pt idx="167">
                  <c:v>532.425702811245</c:v>
                </c:pt>
                <c:pt idx="168">
                  <c:v>202.06827309236948</c:v>
                </c:pt>
                <c:pt idx="169">
                  <c:v>417.18473895582326</c:v>
                </c:pt>
                <c:pt idx="170">
                  <c:v>348.04016064257024</c:v>
                </c:pt>
                <c:pt idx="171">
                  <c:v>271.2128514056225</c:v>
                </c:pt>
                <c:pt idx="172">
                  <c:v>332.6746987951807</c:v>
                </c:pt>
                <c:pt idx="173">
                  <c:v>240.48192771084337</c:v>
                </c:pt>
                <c:pt idx="174">
                  <c:v>378.7710843373494</c:v>
                </c:pt>
                <c:pt idx="175">
                  <c:v>3597.8353413654613</c:v>
                </c:pt>
                <c:pt idx="176">
                  <c:v>12851.792</c:v>
                </c:pt>
                <c:pt idx="177">
                  <c:v>5470.768000000001</c:v>
                </c:pt>
                <c:pt idx="178">
                  <c:v>2529.935742971887</c:v>
                </c:pt>
                <c:pt idx="179">
                  <c:v>862.7831325301204</c:v>
                </c:pt>
                <c:pt idx="180">
                  <c:v>317.30923694779113</c:v>
                </c:pt>
                <c:pt idx="181">
                  <c:v>271.2128514056225</c:v>
                </c:pt>
                <c:pt idx="182">
                  <c:v>202.06827309236948</c:v>
                </c:pt>
                <c:pt idx="183">
                  <c:v>140.60642570281124</c:v>
                </c:pt>
                <c:pt idx="184">
                  <c:v>140.60642570281124</c:v>
                </c:pt>
                <c:pt idx="185">
                  <c:v>202.06827309236948</c:v>
                </c:pt>
                <c:pt idx="186">
                  <c:v>809.0040160642569</c:v>
                </c:pt>
                <c:pt idx="187">
                  <c:v>6879.184</c:v>
                </c:pt>
                <c:pt idx="188">
                  <c:v>9842.687999999998</c:v>
                </c:pt>
                <c:pt idx="189">
                  <c:v>4623.84</c:v>
                </c:pt>
                <c:pt idx="190">
                  <c:v>855.1004016064256</c:v>
                </c:pt>
                <c:pt idx="191">
                  <c:v>962.6586345381525</c:v>
                </c:pt>
                <c:pt idx="192">
                  <c:v>517.0602409638553</c:v>
                </c:pt>
                <c:pt idx="193">
                  <c:v>240.48192771084337</c:v>
                </c:pt>
                <c:pt idx="194">
                  <c:v>102.19277108433735</c:v>
                </c:pt>
                <c:pt idx="195">
                  <c:v>102.19277108433735</c:v>
                </c:pt>
                <c:pt idx="196">
                  <c:v>79.144578313253</c:v>
                </c:pt>
                <c:pt idx="197">
                  <c:v>171.33734939759034</c:v>
                </c:pt>
                <c:pt idx="198">
                  <c:v>716.8112449799196</c:v>
                </c:pt>
                <c:pt idx="199">
                  <c:v>8009.264</c:v>
                </c:pt>
                <c:pt idx="200">
                  <c:v>13445.055999999999</c:v>
                </c:pt>
                <c:pt idx="201">
                  <c:v>7589.52</c:v>
                </c:pt>
                <c:pt idx="202">
                  <c:v>2145.7991967871485</c:v>
                </c:pt>
                <c:pt idx="203">
                  <c:v>801.3212851405622</c:v>
                </c:pt>
                <c:pt idx="204">
                  <c:v>593.8875502008032</c:v>
                </c:pt>
                <c:pt idx="205">
                  <c:v>540.1084337349397</c:v>
                </c:pt>
                <c:pt idx="206">
                  <c:v>225.1164658634538</c:v>
                </c:pt>
                <c:pt idx="207">
                  <c:v>225.1164658634538</c:v>
                </c:pt>
                <c:pt idx="208">
                  <c:v>179.02008032128515</c:v>
                </c:pt>
                <c:pt idx="209">
                  <c:v>240.48192771084337</c:v>
                </c:pt>
                <c:pt idx="210">
                  <c:v>1500.4497991967871</c:v>
                </c:pt>
                <c:pt idx="211">
                  <c:v>8402.184</c:v>
                </c:pt>
                <c:pt idx="212">
                  <c:v>12873.395999999999</c:v>
                </c:pt>
                <c:pt idx="213">
                  <c:v>7662.168000000001</c:v>
                </c:pt>
                <c:pt idx="214">
                  <c:v>1661.7871485943774</c:v>
                </c:pt>
                <c:pt idx="215">
                  <c:v>1231.55421686747</c:v>
                </c:pt>
                <c:pt idx="216">
                  <c:v>301.9437751004016</c:v>
                </c:pt>
                <c:pt idx="217">
                  <c:v>578.5220883534136</c:v>
                </c:pt>
                <c:pt idx="218">
                  <c:v>263.5301204819277</c:v>
                </c:pt>
                <c:pt idx="219">
                  <c:v>202.06827309236948</c:v>
                </c:pt>
                <c:pt idx="220">
                  <c:v>240.48192771084337</c:v>
                </c:pt>
                <c:pt idx="221">
                  <c:v>263.5301204819277</c:v>
                </c:pt>
                <c:pt idx="222">
                  <c:v>509.37751004016064</c:v>
                </c:pt>
                <c:pt idx="223">
                  <c:v>4682.928000000001</c:v>
                </c:pt>
                <c:pt idx="224">
                  <c:v>11843.22</c:v>
                </c:pt>
                <c:pt idx="225">
                  <c:v>3167.602409638554</c:v>
                </c:pt>
                <c:pt idx="226">
                  <c:v>639.9839357429718</c:v>
                </c:pt>
                <c:pt idx="227">
                  <c:v>801.3212851405622</c:v>
                </c:pt>
                <c:pt idx="228">
                  <c:v>478.6465863453815</c:v>
                </c:pt>
                <c:pt idx="229">
                  <c:v>332.6746987951807</c:v>
                </c:pt>
                <c:pt idx="230">
                  <c:v>194.3855421686747</c:v>
                </c:pt>
                <c:pt idx="231">
                  <c:v>179.02008032128515</c:v>
                </c:pt>
                <c:pt idx="232">
                  <c:v>194.3855421686747</c:v>
                </c:pt>
                <c:pt idx="233">
                  <c:v>248.16465863453814</c:v>
                </c:pt>
                <c:pt idx="234">
                  <c:v>440.2329317269076</c:v>
                </c:pt>
                <c:pt idx="235">
                  <c:v>11934.984</c:v>
                </c:pt>
                <c:pt idx="236">
                  <c:v>14311.384</c:v>
                </c:pt>
                <c:pt idx="237">
                  <c:v>8722.295999999998</c:v>
                </c:pt>
                <c:pt idx="238">
                  <c:v>2852.610441767068</c:v>
                </c:pt>
                <c:pt idx="239">
                  <c:v>478.6465863453815</c:v>
                </c:pt>
                <c:pt idx="240">
                  <c:v>647.6666666666666</c:v>
                </c:pt>
                <c:pt idx="241">
                  <c:v>839.734939759036</c:v>
                </c:pt>
                <c:pt idx="242">
                  <c:v>378.7710843373494</c:v>
                </c:pt>
                <c:pt idx="243">
                  <c:v>294.26104417670683</c:v>
                </c:pt>
                <c:pt idx="244">
                  <c:v>401.8192771084337</c:v>
                </c:pt>
                <c:pt idx="245">
                  <c:v>709.1285140562248</c:v>
                </c:pt>
                <c:pt idx="246">
                  <c:v>931.9277108433733</c:v>
                </c:pt>
                <c:pt idx="247">
                  <c:v>10181.271999999999</c:v>
                </c:pt>
                <c:pt idx="248">
                  <c:v>13360.431999999999</c:v>
                </c:pt>
                <c:pt idx="249">
                  <c:v>4830.648</c:v>
                </c:pt>
                <c:pt idx="250">
                  <c:v>816.6867469879517</c:v>
                </c:pt>
                <c:pt idx="251">
                  <c:v>601.5702811244979</c:v>
                </c:pt>
                <c:pt idx="252">
                  <c:v>586.2048192771083</c:v>
                </c:pt>
                <c:pt idx="253">
                  <c:v>348.04016064257024</c:v>
                </c:pt>
                <c:pt idx="254">
                  <c:v>163.65461847389557</c:v>
                </c:pt>
                <c:pt idx="255">
                  <c:v>94.51004016064257</c:v>
                </c:pt>
                <c:pt idx="256">
                  <c:v>94.51004016064257</c:v>
                </c:pt>
                <c:pt idx="257">
                  <c:v>140.60642570281124</c:v>
                </c:pt>
                <c:pt idx="258">
                  <c:v>263.5301204819277</c:v>
                </c:pt>
                <c:pt idx="259">
                  <c:v>2345.5502008032126</c:v>
                </c:pt>
                <c:pt idx="260">
                  <c:v>11985.964</c:v>
                </c:pt>
                <c:pt idx="261">
                  <c:v>10191.467999999999</c:v>
                </c:pt>
                <c:pt idx="262">
                  <c:v>2153.481927710843</c:v>
                </c:pt>
                <c:pt idx="263">
                  <c:v>762.9076305220883</c:v>
                </c:pt>
                <c:pt idx="264">
                  <c:v>401.8192771084337</c:v>
                </c:pt>
                <c:pt idx="265">
                  <c:v>217.43373493975903</c:v>
                </c:pt>
                <c:pt idx="266">
                  <c:v>202.06827309236948</c:v>
                </c:pt>
                <c:pt idx="267">
                  <c:v>186.70281124497993</c:v>
                </c:pt>
                <c:pt idx="268">
                  <c:v>186.70281124497993</c:v>
                </c:pt>
                <c:pt idx="269">
                  <c:v>186.70281124497993</c:v>
                </c:pt>
                <c:pt idx="270">
                  <c:v>294.26104417670683</c:v>
                </c:pt>
                <c:pt idx="271">
                  <c:v>3459.5461847389556</c:v>
                </c:pt>
                <c:pt idx="272">
                  <c:v>8888.508</c:v>
                </c:pt>
                <c:pt idx="273">
                  <c:v>3413.449799196787</c:v>
                </c:pt>
                <c:pt idx="274">
                  <c:v>2368.598393574297</c:v>
                </c:pt>
                <c:pt idx="275">
                  <c:v>447.91566265060237</c:v>
                </c:pt>
                <c:pt idx="276">
                  <c:v>570.8393574297188</c:v>
                </c:pt>
                <c:pt idx="277">
                  <c:v>202.06827309236948</c:v>
                </c:pt>
                <c:pt idx="278">
                  <c:v>117.5582329317269</c:v>
                </c:pt>
                <c:pt idx="279">
                  <c:v>109.87550200803213</c:v>
                </c:pt>
                <c:pt idx="280">
                  <c:v>109.87550200803213</c:v>
                </c:pt>
                <c:pt idx="281">
                  <c:v>163.65461847389557</c:v>
                </c:pt>
                <c:pt idx="282">
                  <c:v>378.7710843373494</c:v>
                </c:pt>
                <c:pt idx="283">
                  <c:v>1561.9116465863453</c:v>
                </c:pt>
                <c:pt idx="284">
                  <c:v>5391.984</c:v>
                </c:pt>
                <c:pt idx="285">
                  <c:v>1308.3815261044176</c:v>
                </c:pt>
                <c:pt idx="286">
                  <c:v>1761.6626506024097</c:v>
                </c:pt>
                <c:pt idx="287">
                  <c:v>478.6465863453815</c:v>
                </c:pt>
                <c:pt idx="288">
                  <c:v>301.9437751004016</c:v>
                </c:pt>
                <c:pt idx="289">
                  <c:v>278.8955823293173</c:v>
                </c:pt>
                <c:pt idx="290">
                  <c:v>202.06827309236948</c:v>
                </c:pt>
                <c:pt idx="291">
                  <c:v>171.33734939759034</c:v>
                </c:pt>
                <c:pt idx="292">
                  <c:v>171.33734939759034</c:v>
                </c:pt>
                <c:pt idx="293">
                  <c:v>194.3855421686747</c:v>
                </c:pt>
                <c:pt idx="294">
                  <c:v>501.69477911646584</c:v>
                </c:pt>
                <c:pt idx="295">
                  <c:v>4702.624000000001</c:v>
                </c:pt>
                <c:pt idx="296">
                  <c:v>13964.768</c:v>
                </c:pt>
                <c:pt idx="297">
                  <c:v>8777.7</c:v>
                </c:pt>
                <c:pt idx="298">
                  <c:v>2453.1084337349394</c:v>
                </c:pt>
                <c:pt idx="299">
                  <c:v>747.5421686746987</c:v>
                </c:pt>
                <c:pt idx="300">
                  <c:v>355.72289156626505</c:v>
                </c:pt>
                <c:pt idx="301">
                  <c:v>225.1164658634538</c:v>
                </c:pt>
                <c:pt idx="302">
                  <c:v>155.9718875502008</c:v>
                </c:pt>
                <c:pt idx="303">
                  <c:v>140.60642570281124</c:v>
                </c:pt>
                <c:pt idx="304">
                  <c:v>125.24096385542168</c:v>
                </c:pt>
                <c:pt idx="305">
                  <c:v>179.02008032128515</c:v>
                </c:pt>
                <c:pt idx="306">
                  <c:v>639.9839357429718</c:v>
                </c:pt>
                <c:pt idx="307">
                  <c:v>6976.048</c:v>
                </c:pt>
                <c:pt idx="308">
                  <c:v>14339.488</c:v>
                </c:pt>
                <c:pt idx="309">
                  <c:v>8041.552</c:v>
                </c:pt>
                <c:pt idx="310">
                  <c:v>4456.424</c:v>
                </c:pt>
                <c:pt idx="311">
                  <c:v>1123.995983935743</c:v>
                </c:pt>
                <c:pt idx="312">
                  <c:v>409.5020080321285</c:v>
                </c:pt>
                <c:pt idx="313">
                  <c:v>225.1164658634538</c:v>
                </c:pt>
                <c:pt idx="314">
                  <c:v>324.99196787148594</c:v>
                </c:pt>
                <c:pt idx="315">
                  <c:v>686.0803212851405</c:v>
                </c:pt>
                <c:pt idx="316">
                  <c:v>578.5220883534136</c:v>
                </c:pt>
                <c:pt idx="317">
                  <c:v>1139.3614457831325</c:v>
                </c:pt>
                <c:pt idx="318">
                  <c:v>4328.400000000001</c:v>
                </c:pt>
                <c:pt idx="319">
                  <c:v>11341.084000000003</c:v>
                </c:pt>
                <c:pt idx="320">
                  <c:v>12821.872</c:v>
                </c:pt>
                <c:pt idx="321">
                  <c:v>5549.552000000001</c:v>
                </c:pt>
                <c:pt idx="322">
                  <c:v>2099.70281124498</c:v>
                </c:pt>
                <c:pt idx="323">
                  <c:v>793.6385542168674</c:v>
                </c:pt>
                <c:pt idx="324">
                  <c:v>632.301204819277</c:v>
                </c:pt>
                <c:pt idx="325">
                  <c:v>547.7911646586344</c:v>
                </c:pt>
                <c:pt idx="326">
                  <c:v>378.7710843373494</c:v>
                </c:pt>
                <c:pt idx="327">
                  <c:v>217.43373493975903</c:v>
                </c:pt>
                <c:pt idx="328">
                  <c:v>148.289156626506</c:v>
                </c:pt>
                <c:pt idx="329">
                  <c:v>155.9718875502008</c:v>
                </c:pt>
                <c:pt idx="330">
                  <c:v>570.8393574297188</c:v>
                </c:pt>
                <c:pt idx="331">
                  <c:v>2814.196787148594</c:v>
                </c:pt>
                <c:pt idx="332">
                  <c:v>7767.104</c:v>
                </c:pt>
                <c:pt idx="333">
                  <c:v>2599.08032128514</c:v>
                </c:pt>
                <c:pt idx="334">
                  <c:v>1531.1807228915663</c:v>
                </c:pt>
                <c:pt idx="335">
                  <c:v>739.859437751004</c:v>
                </c:pt>
                <c:pt idx="336">
                  <c:v>263.5301204819277</c:v>
                </c:pt>
                <c:pt idx="337">
                  <c:v>194.3855421686747</c:v>
                </c:pt>
                <c:pt idx="338">
                  <c:v>186.70281124497993</c:v>
                </c:pt>
                <c:pt idx="339">
                  <c:v>148.289156626506</c:v>
                </c:pt>
                <c:pt idx="340">
                  <c:v>409.5020080321285</c:v>
                </c:pt>
                <c:pt idx="341">
                  <c:v>140.60642570281124</c:v>
                </c:pt>
                <c:pt idx="342">
                  <c:v>248.16465863453814</c:v>
                </c:pt>
                <c:pt idx="343">
                  <c:v>2875.6586345381525</c:v>
                </c:pt>
                <c:pt idx="344">
                  <c:v>12087.923999999999</c:v>
                </c:pt>
                <c:pt idx="345">
                  <c:v>10436.172</c:v>
                </c:pt>
                <c:pt idx="346">
                  <c:v>4978.368</c:v>
                </c:pt>
                <c:pt idx="347">
                  <c:v>1231.55421686747</c:v>
                </c:pt>
                <c:pt idx="348">
                  <c:v>532.425702811245</c:v>
                </c:pt>
                <c:pt idx="349">
                  <c:v>348.04016064257024</c:v>
                </c:pt>
                <c:pt idx="350">
                  <c:v>424.86746987951807</c:v>
                </c:pt>
                <c:pt idx="351">
                  <c:v>340.3574297188755</c:v>
                </c:pt>
                <c:pt idx="352">
                  <c:v>532.425702811245</c:v>
                </c:pt>
                <c:pt idx="353">
                  <c:v>732.1767068273092</c:v>
                </c:pt>
                <c:pt idx="354">
                  <c:v>4968.52</c:v>
                </c:pt>
                <c:pt idx="355">
                  <c:v>13014.884</c:v>
                </c:pt>
                <c:pt idx="356">
                  <c:v>3357.887999999999</c:v>
                </c:pt>
                <c:pt idx="357">
                  <c:v>13604.1</c:v>
                </c:pt>
                <c:pt idx="358">
                  <c:v>5894.232000000001</c:v>
                </c:pt>
                <c:pt idx="359">
                  <c:v>1608.008032128514</c:v>
                </c:pt>
                <c:pt idx="360">
                  <c:v>1185.4578313253012</c:v>
                </c:pt>
                <c:pt idx="361">
                  <c:v>755.2248995983934</c:v>
                </c:pt>
                <c:pt idx="362">
                  <c:v>954.9759036144577</c:v>
                </c:pt>
                <c:pt idx="363">
                  <c:v>1208.5060240963855</c:v>
                </c:pt>
                <c:pt idx="364">
                  <c:v>1054.85140562249</c:v>
                </c:pt>
                <c:pt idx="365">
                  <c:v>793.6385542168674</c:v>
                </c:pt>
                <c:pt idx="366">
                  <c:v>2399.329317269076</c:v>
                </c:pt>
                <c:pt idx="367">
                  <c:v>12625.932</c:v>
                </c:pt>
                <c:pt idx="368">
                  <c:v>13014.884</c:v>
                </c:pt>
                <c:pt idx="369">
                  <c:v>8974.692</c:v>
                </c:pt>
                <c:pt idx="370">
                  <c:v>4357.944</c:v>
                </c:pt>
                <c:pt idx="371">
                  <c:v>1792.3935742971887</c:v>
                </c:pt>
                <c:pt idx="372">
                  <c:v>394.13654618473896</c:v>
                </c:pt>
                <c:pt idx="373">
                  <c:v>240.48192771084337</c:v>
                </c:pt>
                <c:pt idx="374">
                  <c:v>248.16465863453814</c:v>
                </c:pt>
                <c:pt idx="375">
                  <c:v>202.06827309236948</c:v>
                </c:pt>
                <c:pt idx="376">
                  <c:v>271.2128514056225</c:v>
                </c:pt>
                <c:pt idx="377">
                  <c:v>378.7710843373494</c:v>
                </c:pt>
                <c:pt idx="378">
                  <c:v>1561.9116465863453</c:v>
                </c:pt>
                <c:pt idx="379">
                  <c:v>5982.8640000000005</c:v>
                </c:pt>
                <c:pt idx="380">
                  <c:v>12883.216</c:v>
                </c:pt>
                <c:pt idx="381">
                  <c:v>3090.7751004016063</c:v>
                </c:pt>
                <c:pt idx="382">
                  <c:v>1346.7951807228915</c:v>
                </c:pt>
                <c:pt idx="383">
                  <c:v>517.0602409638553</c:v>
                </c:pt>
                <c:pt idx="384">
                  <c:v>762.9076305220883</c:v>
                </c:pt>
                <c:pt idx="385">
                  <c:v>478.6465863453815</c:v>
                </c:pt>
                <c:pt idx="386">
                  <c:v>301.9437751004016</c:v>
                </c:pt>
                <c:pt idx="387">
                  <c:v>209.75100401606426</c:v>
                </c:pt>
                <c:pt idx="388">
                  <c:v>155.9718875502008</c:v>
                </c:pt>
                <c:pt idx="389">
                  <c:v>970.3413654618473</c:v>
                </c:pt>
                <c:pt idx="390">
                  <c:v>2061.2891566265057</c:v>
                </c:pt>
                <c:pt idx="391">
                  <c:v>4850.344</c:v>
                </c:pt>
                <c:pt idx="392">
                  <c:v>11268.868000000002</c:v>
                </c:pt>
                <c:pt idx="393">
                  <c:v>8414.496</c:v>
                </c:pt>
                <c:pt idx="394">
                  <c:v>2645.176706827309</c:v>
                </c:pt>
                <c:pt idx="395">
                  <c:v>593.8875502008032</c:v>
                </c:pt>
                <c:pt idx="396">
                  <c:v>509.37751004016064</c:v>
                </c:pt>
                <c:pt idx="397">
                  <c:v>601.5702811244979</c:v>
                </c:pt>
                <c:pt idx="398">
                  <c:v>225.1164658634538</c:v>
                </c:pt>
                <c:pt idx="399">
                  <c:v>163.65461847389557</c:v>
                </c:pt>
                <c:pt idx="400">
                  <c:v>148.289156626506</c:v>
                </c:pt>
                <c:pt idx="401">
                  <c:v>179.02008032128515</c:v>
                </c:pt>
                <c:pt idx="402">
                  <c:v>616.9357429718875</c:v>
                </c:pt>
                <c:pt idx="403">
                  <c:v>3895.0880000000006</c:v>
                </c:pt>
                <c:pt idx="404">
                  <c:v>6298</c:v>
                </c:pt>
                <c:pt idx="405">
                  <c:v>2068.9718875502003</c:v>
                </c:pt>
                <c:pt idx="406">
                  <c:v>2322.5020080321283</c:v>
                </c:pt>
                <c:pt idx="407">
                  <c:v>770.5903614457831</c:v>
                </c:pt>
                <c:pt idx="408">
                  <c:v>294.26104417670683</c:v>
                </c:pt>
                <c:pt idx="409">
                  <c:v>301.9437751004016</c:v>
                </c:pt>
                <c:pt idx="410">
                  <c:v>217.43373493975903</c:v>
                </c:pt>
                <c:pt idx="411">
                  <c:v>194.3855421686747</c:v>
                </c:pt>
                <c:pt idx="412">
                  <c:v>186.70281124497993</c:v>
                </c:pt>
                <c:pt idx="413">
                  <c:v>401.8192771084337</c:v>
                </c:pt>
                <c:pt idx="414">
                  <c:v>701.44578313253</c:v>
                </c:pt>
                <c:pt idx="415">
                  <c:v>5342.744000000001</c:v>
                </c:pt>
                <c:pt idx="416">
                  <c:v>12498.272</c:v>
                </c:pt>
                <c:pt idx="417">
                  <c:v>3229.064257028112</c:v>
                </c:pt>
                <c:pt idx="418">
                  <c:v>2099.70281124498</c:v>
                </c:pt>
                <c:pt idx="419">
                  <c:v>309.6265060240964</c:v>
                </c:pt>
                <c:pt idx="420">
                  <c:v>209.75100401606426</c:v>
                </c:pt>
                <c:pt idx="421">
                  <c:v>294.26104417670683</c:v>
                </c:pt>
                <c:pt idx="422">
                  <c:v>155.9718875502008</c:v>
                </c:pt>
                <c:pt idx="423">
                  <c:v>155.9718875502008</c:v>
                </c:pt>
                <c:pt idx="424">
                  <c:v>140.60642570281124</c:v>
                </c:pt>
                <c:pt idx="425">
                  <c:v>202.06827309236948</c:v>
                </c:pt>
                <c:pt idx="426">
                  <c:v>701.44578313253</c:v>
                </c:pt>
                <c:pt idx="427">
                  <c:v>3845.848</c:v>
                </c:pt>
                <c:pt idx="428">
                  <c:v>6288.152000000001</c:v>
                </c:pt>
                <c:pt idx="429">
                  <c:v>2583.714859437751</c:v>
                </c:pt>
                <c:pt idx="430">
                  <c:v>1823.124497991968</c:v>
                </c:pt>
                <c:pt idx="431">
                  <c:v>478.6465863453815</c:v>
                </c:pt>
                <c:pt idx="432">
                  <c:v>179.02008032128515</c:v>
                </c:pt>
                <c:pt idx="433">
                  <c:v>271.2128514056225</c:v>
                </c:pt>
                <c:pt idx="434">
                  <c:v>217.43373493975903</c:v>
                </c:pt>
                <c:pt idx="435">
                  <c:v>125.24096385542168</c:v>
                </c:pt>
                <c:pt idx="436">
                  <c:v>148.289156626506</c:v>
                </c:pt>
                <c:pt idx="437">
                  <c:v>486.3293172690763</c:v>
                </c:pt>
                <c:pt idx="438">
                  <c:v>1500.4497991967871</c:v>
                </c:pt>
                <c:pt idx="439">
                  <c:v>3213.6987951807228</c:v>
                </c:pt>
                <c:pt idx="440">
                  <c:v>12220.472</c:v>
                </c:pt>
                <c:pt idx="441">
                  <c:v>5953.320000000001</c:v>
                </c:pt>
                <c:pt idx="442">
                  <c:v>2722.0040160642566</c:v>
                </c:pt>
                <c:pt idx="443">
                  <c:v>1170.0923694779117</c:v>
                </c:pt>
                <c:pt idx="444">
                  <c:v>440.2329317269076</c:v>
                </c:pt>
                <c:pt idx="445">
                  <c:v>294.26104417670683</c:v>
                </c:pt>
                <c:pt idx="446">
                  <c:v>278.8955823293173</c:v>
                </c:pt>
                <c:pt idx="447">
                  <c:v>148.289156626506</c:v>
                </c:pt>
                <c:pt idx="448">
                  <c:v>148.289156626506</c:v>
                </c:pt>
                <c:pt idx="449">
                  <c:v>179.02008032128515</c:v>
                </c:pt>
                <c:pt idx="450">
                  <c:v>140.60642570281124</c:v>
                </c:pt>
                <c:pt idx="451">
                  <c:v>3728.441767068273</c:v>
                </c:pt>
                <c:pt idx="452">
                  <c:v>12661.284</c:v>
                </c:pt>
                <c:pt idx="453">
                  <c:v>4239.768</c:v>
                </c:pt>
                <c:pt idx="454">
                  <c:v>3282.8433734939754</c:v>
                </c:pt>
                <c:pt idx="455">
                  <c:v>931.9277108433733</c:v>
                </c:pt>
                <c:pt idx="456">
                  <c:v>232.7991967871486</c:v>
                </c:pt>
                <c:pt idx="457">
                  <c:v>317.30923694779113</c:v>
                </c:pt>
                <c:pt idx="458">
                  <c:v>278.8955823293173</c:v>
                </c:pt>
                <c:pt idx="459">
                  <c:v>232.7991967871486</c:v>
                </c:pt>
                <c:pt idx="460">
                  <c:v>225.1164658634538</c:v>
                </c:pt>
                <c:pt idx="461">
                  <c:v>509.37751004016064</c:v>
                </c:pt>
                <c:pt idx="462">
                  <c:v>732.1767068273092</c:v>
                </c:pt>
                <c:pt idx="463">
                  <c:v>6992.192</c:v>
                </c:pt>
                <c:pt idx="464">
                  <c:v>7775.176</c:v>
                </c:pt>
                <c:pt idx="465">
                  <c:v>3590.1526104417667</c:v>
                </c:pt>
                <c:pt idx="466">
                  <c:v>2330.184738955823</c:v>
                </c:pt>
                <c:pt idx="467">
                  <c:v>624.6184738955823</c:v>
                </c:pt>
                <c:pt idx="468">
                  <c:v>240.48192771084337</c:v>
                </c:pt>
                <c:pt idx="469">
                  <c:v>225.1164658634538</c:v>
                </c:pt>
                <c:pt idx="470">
                  <c:v>155.9718875502008</c:v>
                </c:pt>
                <c:pt idx="471">
                  <c:v>225.1164658634538</c:v>
                </c:pt>
                <c:pt idx="472">
                  <c:v>179.02008032128515</c:v>
                </c:pt>
                <c:pt idx="473">
                  <c:v>232.7991967871486</c:v>
                </c:pt>
                <c:pt idx="474">
                  <c:v>563.156626506024</c:v>
                </c:pt>
                <c:pt idx="475">
                  <c:v>5628.336</c:v>
                </c:pt>
                <c:pt idx="476">
                  <c:v>11659.692</c:v>
                </c:pt>
                <c:pt idx="477">
                  <c:v>7621.808</c:v>
                </c:pt>
                <c:pt idx="478">
                  <c:v>3590.1526104417667</c:v>
                </c:pt>
                <c:pt idx="479">
                  <c:v>1016.4377510040159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A!$W$12</c:f>
              <c:strCache>
                <c:ptCount val="1"/>
                <c:pt idx="0">
                  <c:v>PROPOSED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A!$E$34:$E$513</c:f>
              <c:numCache>
                <c:ptCount val="480"/>
                <c:pt idx="0">
                  <c:v>1954</c:v>
                </c:pt>
                <c:pt idx="12">
                  <c:v>1955</c:v>
                </c:pt>
                <c:pt idx="24">
                  <c:v>1956</c:v>
                </c:pt>
                <c:pt idx="36">
                  <c:v>1957</c:v>
                </c:pt>
                <c:pt idx="48">
                  <c:v>1958</c:v>
                </c:pt>
                <c:pt idx="60">
                  <c:v>1959</c:v>
                </c:pt>
                <c:pt idx="72">
                  <c:v>1960</c:v>
                </c:pt>
                <c:pt idx="84">
                  <c:v>1961</c:v>
                </c:pt>
                <c:pt idx="96">
                  <c:v>1962</c:v>
                </c:pt>
                <c:pt idx="108">
                  <c:v>1963</c:v>
                </c:pt>
                <c:pt idx="120">
                  <c:v>1964</c:v>
                </c:pt>
                <c:pt idx="132">
                  <c:v>1965</c:v>
                </c:pt>
                <c:pt idx="144">
                  <c:v>1966</c:v>
                </c:pt>
                <c:pt idx="156">
                  <c:v>1967</c:v>
                </c:pt>
                <c:pt idx="168">
                  <c:v>1968</c:v>
                </c:pt>
                <c:pt idx="180">
                  <c:v>1969</c:v>
                </c:pt>
                <c:pt idx="192">
                  <c:v>1970</c:v>
                </c:pt>
                <c:pt idx="204">
                  <c:v>1971</c:v>
                </c:pt>
                <c:pt idx="216">
                  <c:v>1972</c:v>
                </c:pt>
                <c:pt idx="228">
                  <c:v>1973</c:v>
                </c:pt>
                <c:pt idx="240">
                  <c:v>1974</c:v>
                </c:pt>
                <c:pt idx="252">
                  <c:v>1975</c:v>
                </c:pt>
                <c:pt idx="264">
                  <c:v>1976</c:v>
                </c:pt>
                <c:pt idx="276">
                  <c:v>1977</c:v>
                </c:pt>
                <c:pt idx="288">
                  <c:v>1978</c:v>
                </c:pt>
                <c:pt idx="300">
                  <c:v>1979</c:v>
                </c:pt>
                <c:pt idx="312">
                  <c:v>1980</c:v>
                </c:pt>
                <c:pt idx="324">
                  <c:v>1981</c:v>
                </c:pt>
                <c:pt idx="336">
                  <c:v>1982</c:v>
                </c:pt>
                <c:pt idx="348">
                  <c:v>1983</c:v>
                </c:pt>
                <c:pt idx="360">
                  <c:v>1984</c:v>
                </c:pt>
                <c:pt idx="372">
                  <c:v>1985</c:v>
                </c:pt>
                <c:pt idx="384">
                  <c:v>1986</c:v>
                </c:pt>
                <c:pt idx="396">
                  <c:v>1987</c:v>
                </c:pt>
                <c:pt idx="408">
                  <c:v>1988</c:v>
                </c:pt>
                <c:pt idx="420">
                  <c:v>1989</c:v>
                </c:pt>
                <c:pt idx="432">
                  <c:v>1990</c:v>
                </c:pt>
                <c:pt idx="444">
                  <c:v>1991</c:v>
                </c:pt>
                <c:pt idx="456">
                  <c:v>1992</c:v>
                </c:pt>
                <c:pt idx="468">
                  <c:v>1993</c:v>
                </c:pt>
              </c:numCache>
            </c:numRef>
          </c:cat>
          <c:val>
            <c:numRef>
              <c:f>A!$M$34:$M$513</c:f>
              <c:numCache>
                <c:ptCount val="480"/>
                <c:pt idx="0">
                  <c:v>424.86746987951807</c:v>
                </c:pt>
                <c:pt idx="1">
                  <c:v>248.16465863453814</c:v>
                </c:pt>
                <c:pt idx="2">
                  <c:v>248.16465863453814</c:v>
                </c:pt>
                <c:pt idx="3">
                  <c:v>240.48192771084337</c:v>
                </c:pt>
                <c:pt idx="4">
                  <c:v>209.75100401606426</c:v>
                </c:pt>
                <c:pt idx="5">
                  <c:v>186.70281124497993</c:v>
                </c:pt>
                <c:pt idx="6">
                  <c:v>378.7710843373494</c:v>
                </c:pt>
                <c:pt idx="7">
                  <c:v>3198.333333333333</c:v>
                </c:pt>
                <c:pt idx="8">
                  <c:v>4613.992</c:v>
                </c:pt>
                <c:pt idx="9">
                  <c:v>1876.9036144578313</c:v>
                </c:pt>
                <c:pt idx="10">
                  <c:v>463.2811244979919</c:v>
                </c:pt>
                <c:pt idx="11">
                  <c:v>739.859437751004</c:v>
                </c:pt>
                <c:pt idx="12">
                  <c:v>624.6184738955823</c:v>
                </c:pt>
                <c:pt idx="13">
                  <c:v>209.75100401606426</c:v>
                </c:pt>
                <c:pt idx="14">
                  <c:v>125.24096385542168</c:v>
                </c:pt>
                <c:pt idx="15">
                  <c:v>148.289156626506</c:v>
                </c:pt>
                <c:pt idx="16">
                  <c:v>125.24096385542168</c:v>
                </c:pt>
                <c:pt idx="17">
                  <c:v>148.289156626506</c:v>
                </c:pt>
                <c:pt idx="18">
                  <c:v>248.16465863453814</c:v>
                </c:pt>
                <c:pt idx="19">
                  <c:v>2752.734939759036</c:v>
                </c:pt>
                <c:pt idx="20">
                  <c:v>8463.743999999999</c:v>
                </c:pt>
                <c:pt idx="21">
                  <c:v>3521.0080321285136</c:v>
                </c:pt>
                <c:pt idx="22">
                  <c:v>1946.0481927710844</c:v>
                </c:pt>
                <c:pt idx="23">
                  <c:v>555.4738955823292</c:v>
                </c:pt>
                <c:pt idx="24">
                  <c:v>378.7710843373494</c:v>
                </c:pt>
                <c:pt idx="25">
                  <c:v>294.26104417670683</c:v>
                </c:pt>
                <c:pt idx="26">
                  <c:v>301.9437751004016</c:v>
                </c:pt>
                <c:pt idx="27">
                  <c:v>209.75100401606426</c:v>
                </c:pt>
                <c:pt idx="28">
                  <c:v>186.70281124497993</c:v>
                </c:pt>
                <c:pt idx="29">
                  <c:v>232.7991967871486</c:v>
                </c:pt>
                <c:pt idx="30">
                  <c:v>447.91566265060237</c:v>
                </c:pt>
                <c:pt idx="31">
                  <c:v>9448.704</c:v>
                </c:pt>
                <c:pt idx="32">
                  <c:v>12077.728</c:v>
                </c:pt>
                <c:pt idx="33">
                  <c:v>3060.044176706827</c:v>
                </c:pt>
                <c:pt idx="34">
                  <c:v>1454.3534136546184</c:v>
                </c:pt>
                <c:pt idx="35">
                  <c:v>409.5020080321285</c:v>
                </c:pt>
                <c:pt idx="36">
                  <c:v>248.16465863453814</c:v>
                </c:pt>
                <c:pt idx="37">
                  <c:v>155.9718875502008</c:v>
                </c:pt>
                <c:pt idx="38">
                  <c:v>194.3855421686747</c:v>
                </c:pt>
                <c:pt idx="39">
                  <c:v>155.9718875502008</c:v>
                </c:pt>
                <c:pt idx="40">
                  <c:v>179.02008032128515</c:v>
                </c:pt>
                <c:pt idx="41">
                  <c:v>171.33734939759034</c:v>
                </c:pt>
                <c:pt idx="42">
                  <c:v>908.8795180722891</c:v>
                </c:pt>
                <c:pt idx="43">
                  <c:v>4604.144</c:v>
                </c:pt>
                <c:pt idx="44">
                  <c:v>13294.956</c:v>
                </c:pt>
                <c:pt idx="45">
                  <c:v>12796.8</c:v>
                </c:pt>
                <c:pt idx="46">
                  <c:v>2537.618473895582</c:v>
                </c:pt>
                <c:pt idx="47">
                  <c:v>1246.9196787148594</c:v>
                </c:pt>
                <c:pt idx="48">
                  <c:v>624.6184738955823</c:v>
                </c:pt>
                <c:pt idx="49">
                  <c:v>348.04016064257024</c:v>
                </c:pt>
                <c:pt idx="50">
                  <c:v>324.99196787148594</c:v>
                </c:pt>
                <c:pt idx="51">
                  <c:v>255.84738955823292</c:v>
                </c:pt>
                <c:pt idx="52">
                  <c:v>278.8955823293173</c:v>
                </c:pt>
                <c:pt idx="53">
                  <c:v>332.6746987951807</c:v>
                </c:pt>
                <c:pt idx="54">
                  <c:v>1408.2570281124497</c:v>
                </c:pt>
                <c:pt idx="55">
                  <c:v>12421.676</c:v>
                </c:pt>
                <c:pt idx="56">
                  <c:v>12631.824</c:v>
                </c:pt>
                <c:pt idx="57">
                  <c:v>2022.875502008032</c:v>
                </c:pt>
                <c:pt idx="58">
                  <c:v>501.69477911646584</c:v>
                </c:pt>
                <c:pt idx="59">
                  <c:v>417.18473895582326</c:v>
                </c:pt>
                <c:pt idx="60">
                  <c:v>394.13654618473896</c:v>
                </c:pt>
                <c:pt idx="61">
                  <c:v>240.48192771084337</c:v>
                </c:pt>
                <c:pt idx="62">
                  <c:v>248.16465863453814</c:v>
                </c:pt>
                <c:pt idx="63">
                  <c:v>202.06827309236948</c:v>
                </c:pt>
                <c:pt idx="64">
                  <c:v>271.2128514056225</c:v>
                </c:pt>
                <c:pt idx="65">
                  <c:v>378.7710843373494</c:v>
                </c:pt>
                <c:pt idx="66">
                  <c:v>1561.9116465863453</c:v>
                </c:pt>
                <c:pt idx="67">
                  <c:v>5982.8640000000005</c:v>
                </c:pt>
                <c:pt idx="68">
                  <c:v>12883.216</c:v>
                </c:pt>
                <c:pt idx="69">
                  <c:v>3090.7751004016063</c:v>
                </c:pt>
                <c:pt idx="70">
                  <c:v>1346.7951807228915</c:v>
                </c:pt>
                <c:pt idx="71">
                  <c:v>517.0602409638553</c:v>
                </c:pt>
                <c:pt idx="72">
                  <c:v>563.156626506024</c:v>
                </c:pt>
                <c:pt idx="73">
                  <c:v>478.6465863453815</c:v>
                </c:pt>
                <c:pt idx="74">
                  <c:v>140.60642570281124</c:v>
                </c:pt>
                <c:pt idx="75">
                  <c:v>125.24096385542168</c:v>
                </c:pt>
                <c:pt idx="76">
                  <c:v>94.51004016064257</c:v>
                </c:pt>
                <c:pt idx="77">
                  <c:v>371.0883534136546</c:v>
                </c:pt>
                <c:pt idx="78">
                  <c:v>709.1285140562248</c:v>
                </c:pt>
                <c:pt idx="79">
                  <c:v>6830.752</c:v>
                </c:pt>
                <c:pt idx="80">
                  <c:v>12651.464</c:v>
                </c:pt>
                <c:pt idx="81">
                  <c:v>3482.59437751004</c:v>
                </c:pt>
                <c:pt idx="82">
                  <c:v>809.0040160642569</c:v>
                </c:pt>
                <c:pt idx="83">
                  <c:v>540.1084337349397</c:v>
                </c:pt>
                <c:pt idx="84">
                  <c:v>371.0883534136546</c:v>
                </c:pt>
                <c:pt idx="85">
                  <c:v>217.43373493975903</c:v>
                </c:pt>
                <c:pt idx="86">
                  <c:v>186.70281124497993</c:v>
                </c:pt>
                <c:pt idx="87">
                  <c:v>278.8955823293173</c:v>
                </c:pt>
                <c:pt idx="88">
                  <c:v>225.1164658634538</c:v>
                </c:pt>
                <c:pt idx="89">
                  <c:v>348.04016064257024</c:v>
                </c:pt>
                <c:pt idx="90">
                  <c:v>1008.7550200803212</c:v>
                </c:pt>
                <c:pt idx="91">
                  <c:v>9190.152</c:v>
                </c:pt>
                <c:pt idx="92">
                  <c:v>14397.076</c:v>
                </c:pt>
                <c:pt idx="93">
                  <c:v>4032.96</c:v>
                </c:pt>
                <c:pt idx="94">
                  <c:v>2337.867469879518</c:v>
                </c:pt>
                <c:pt idx="95">
                  <c:v>1500.4497991967871</c:v>
                </c:pt>
                <c:pt idx="96">
                  <c:v>2022.875502008032</c:v>
                </c:pt>
                <c:pt idx="97">
                  <c:v>862.7831325301204</c:v>
                </c:pt>
                <c:pt idx="98">
                  <c:v>394.13654618473896</c:v>
                </c:pt>
                <c:pt idx="99">
                  <c:v>447.91566265060237</c:v>
                </c:pt>
                <c:pt idx="100">
                  <c:v>785.9558232931726</c:v>
                </c:pt>
                <c:pt idx="101">
                  <c:v>670.7148594377509</c:v>
                </c:pt>
                <c:pt idx="102">
                  <c:v>2468.473895582329</c:v>
                </c:pt>
                <c:pt idx="103">
                  <c:v>9060.876</c:v>
                </c:pt>
                <c:pt idx="104">
                  <c:v>11659.692</c:v>
                </c:pt>
                <c:pt idx="105">
                  <c:v>6278.304000000001</c:v>
                </c:pt>
                <c:pt idx="106">
                  <c:v>1408.2570281124497</c:v>
                </c:pt>
                <c:pt idx="107">
                  <c:v>278.8955823293173</c:v>
                </c:pt>
                <c:pt idx="108">
                  <c:v>470.96385542168673</c:v>
                </c:pt>
                <c:pt idx="109">
                  <c:v>263.5301204819277</c:v>
                </c:pt>
                <c:pt idx="110">
                  <c:v>217.43373493975903</c:v>
                </c:pt>
                <c:pt idx="111">
                  <c:v>132.92369477911646</c:v>
                </c:pt>
                <c:pt idx="112">
                  <c:v>140.60642570281124</c:v>
                </c:pt>
                <c:pt idx="113">
                  <c:v>86.8273092369478</c:v>
                </c:pt>
                <c:pt idx="114">
                  <c:v>509.37751004016064</c:v>
                </c:pt>
                <c:pt idx="115">
                  <c:v>3405.767068273092</c:v>
                </c:pt>
                <c:pt idx="116">
                  <c:v>5165.4800000000005</c:v>
                </c:pt>
                <c:pt idx="117">
                  <c:v>1523.4979919678715</c:v>
                </c:pt>
                <c:pt idx="118">
                  <c:v>1454.3534136546184</c:v>
                </c:pt>
                <c:pt idx="119">
                  <c:v>947.293172690763</c:v>
                </c:pt>
                <c:pt idx="120">
                  <c:v>455.5983935742972</c:v>
                </c:pt>
                <c:pt idx="121">
                  <c:v>271.2128514056225</c:v>
                </c:pt>
                <c:pt idx="122">
                  <c:v>117.5582329317269</c:v>
                </c:pt>
                <c:pt idx="123">
                  <c:v>102.19277108433735</c:v>
                </c:pt>
                <c:pt idx="124">
                  <c:v>109.87550200803213</c:v>
                </c:pt>
                <c:pt idx="125">
                  <c:v>186.70281124497993</c:v>
                </c:pt>
                <c:pt idx="126">
                  <c:v>294.26104417670683</c:v>
                </c:pt>
                <c:pt idx="127">
                  <c:v>4653.384</c:v>
                </c:pt>
                <c:pt idx="128">
                  <c:v>8968.536</c:v>
                </c:pt>
                <c:pt idx="129">
                  <c:v>3954.1760000000004</c:v>
                </c:pt>
                <c:pt idx="130">
                  <c:v>1346.7951807228915</c:v>
                </c:pt>
                <c:pt idx="131">
                  <c:v>570.8393574297188</c:v>
                </c:pt>
                <c:pt idx="132">
                  <c:v>225.1164658634538</c:v>
                </c:pt>
                <c:pt idx="133">
                  <c:v>125.24096385542168</c:v>
                </c:pt>
                <c:pt idx="134">
                  <c:v>94.51004016064257</c:v>
                </c:pt>
                <c:pt idx="135">
                  <c:v>102.19277108433735</c:v>
                </c:pt>
                <c:pt idx="136">
                  <c:v>117.5582329317269</c:v>
                </c:pt>
                <c:pt idx="137">
                  <c:v>102.19277108433735</c:v>
                </c:pt>
                <c:pt idx="138">
                  <c:v>324.99196787148594</c:v>
                </c:pt>
                <c:pt idx="139">
                  <c:v>4092.0480000000007</c:v>
                </c:pt>
                <c:pt idx="140">
                  <c:v>13814.88</c:v>
                </c:pt>
                <c:pt idx="141">
                  <c:v>9916.176</c:v>
                </c:pt>
                <c:pt idx="142">
                  <c:v>3182.9678714859433</c:v>
                </c:pt>
                <c:pt idx="143">
                  <c:v>970.3413654618473</c:v>
                </c:pt>
                <c:pt idx="144">
                  <c:v>494.0120481927711</c:v>
                </c:pt>
                <c:pt idx="145">
                  <c:v>132.92369477911646</c:v>
                </c:pt>
                <c:pt idx="146">
                  <c:v>155.9718875502008</c:v>
                </c:pt>
                <c:pt idx="147">
                  <c:v>140.60642570281124</c:v>
                </c:pt>
                <c:pt idx="148">
                  <c:v>163.65461847389557</c:v>
                </c:pt>
                <c:pt idx="149">
                  <c:v>202.06827309236948</c:v>
                </c:pt>
                <c:pt idx="150">
                  <c:v>355.72289156626505</c:v>
                </c:pt>
                <c:pt idx="151">
                  <c:v>3720.7590361445777</c:v>
                </c:pt>
                <c:pt idx="152">
                  <c:v>4436.728</c:v>
                </c:pt>
                <c:pt idx="153">
                  <c:v>1208.5060240963855</c:v>
                </c:pt>
                <c:pt idx="154">
                  <c:v>778.2730923694778</c:v>
                </c:pt>
                <c:pt idx="155">
                  <c:v>755.2248995983934</c:v>
                </c:pt>
                <c:pt idx="156">
                  <c:v>348.04016064257024</c:v>
                </c:pt>
                <c:pt idx="157">
                  <c:v>179.02008032128515</c:v>
                </c:pt>
                <c:pt idx="158">
                  <c:v>94.51004016064257</c:v>
                </c:pt>
                <c:pt idx="159">
                  <c:v>86.8273092369478</c:v>
                </c:pt>
                <c:pt idx="160">
                  <c:v>71.46184738955823</c:v>
                </c:pt>
                <c:pt idx="161">
                  <c:v>132.92369477911646</c:v>
                </c:pt>
                <c:pt idx="162">
                  <c:v>232.7991967871486</c:v>
                </c:pt>
                <c:pt idx="163">
                  <c:v>3282.8433734939754</c:v>
                </c:pt>
                <c:pt idx="164">
                  <c:v>10109.9</c:v>
                </c:pt>
                <c:pt idx="165">
                  <c:v>5864.688</c:v>
                </c:pt>
                <c:pt idx="166">
                  <c:v>885.8313253012047</c:v>
                </c:pt>
                <c:pt idx="167">
                  <c:v>532.425702811245</c:v>
                </c:pt>
                <c:pt idx="168">
                  <c:v>202.06827309236948</c:v>
                </c:pt>
                <c:pt idx="169">
                  <c:v>417.18473895582326</c:v>
                </c:pt>
                <c:pt idx="170">
                  <c:v>348.04016064257024</c:v>
                </c:pt>
                <c:pt idx="171">
                  <c:v>271.2128514056225</c:v>
                </c:pt>
                <c:pt idx="172">
                  <c:v>332.6746987951807</c:v>
                </c:pt>
                <c:pt idx="173">
                  <c:v>240.48192771084337</c:v>
                </c:pt>
                <c:pt idx="174">
                  <c:v>378.7710843373494</c:v>
                </c:pt>
                <c:pt idx="175">
                  <c:v>3597.8353413654613</c:v>
                </c:pt>
                <c:pt idx="176">
                  <c:v>12851.792</c:v>
                </c:pt>
                <c:pt idx="177">
                  <c:v>5470.768000000001</c:v>
                </c:pt>
                <c:pt idx="178">
                  <c:v>2529.935742971887</c:v>
                </c:pt>
                <c:pt idx="179">
                  <c:v>862.7831325301204</c:v>
                </c:pt>
                <c:pt idx="180">
                  <c:v>317.30923694779113</c:v>
                </c:pt>
                <c:pt idx="181">
                  <c:v>271.2128514056225</c:v>
                </c:pt>
                <c:pt idx="182">
                  <c:v>202.06827309236948</c:v>
                </c:pt>
                <c:pt idx="183">
                  <c:v>140.60642570281124</c:v>
                </c:pt>
                <c:pt idx="184">
                  <c:v>140.60642570281124</c:v>
                </c:pt>
                <c:pt idx="185">
                  <c:v>202.06827309236948</c:v>
                </c:pt>
                <c:pt idx="186">
                  <c:v>809.0040160642569</c:v>
                </c:pt>
                <c:pt idx="187">
                  <c:v>6879.184</c:v>
                </c:pt>
                <c:pt idx="188">
                  <c:v>9842.687999999998</c:v>
                </c:pt>
                <c:pt idx="189">
                  <c:v>4623.84</c:v>
                </c:pt>
                <c:pt idx="190">
                  <c:v>855.1004016064256</c:v>
                </c:pt>
                <c:pt idx="191">
                  <c:v>962.6586345381525</c:v>
                </c:pt>
                <c:pt idx="192">
                  <c:v>517.0602409638553</c:v>
                </c:pt>
                <c:pt idx="193">
                  <c:v>240.48192771084337</c:v>
                </c:pt>
                <c:pt idx="194">
                  <c:v>102.19277108433735</c:v>
                </c:pt>
                <c:pt idx="195">
                  <c:v>102.19277108433735</c:v>
                </c:pt>
                <c:pt idx="196">
                  <c:v>79.144578313253</c:v>
                </c:pt>
                <c:pt idx="197">
                  <c:v>171.33734939759034</c:v>
                </c:pt>
                <c:pt idx="198">
                  <c:v>716.8112449799196</c:v>
                </c:pt>
                <c:pt idx="199">
                  <c:v>8009.264</c:v>
                </c:pt>
                <c:pt idx="200">
                  <c:v>13445.055999999999</c:v>
                </c:pt>
                <c:pt idx="201">
                  <c:v>7589.52</c:v>
                </c:pt>
                <c:pt idx="202">
                  <c:v>2145.7991967871485</c:v>
                </c:pt>
                <c:pt idx="203">
                  <c:v>801.3212851405622</c:v>
                </c:pt>
                <c:pt idx="204">
                  <c:v>593.8875502008032</c:v>
                </c:pt>
                <c:pt idx="205">
                  <c:v>540.1084337349397</c:v>
                </c:pt>
                <c:pt idx="206">
                  <c:v>225.1164658634538</c:v>
                </c:pt>
                <c:pt idx="207">
                  <c:v>225.1164658634538</c:v>
                </c:pt>
                <c:pt idx="208">
                  <c:v>179.02008032128515</c:v>
                </c:pt>
                <c:pt idx="209">
                  <c:v>240.48192771084337</c:v>
                </c:pt>
                <c:pt idx="210">
                  <c:v>1500.4497991967871</c:v>
                </c:pt>
                <c:pt idx="211">
                  <c:v>8402.184</c:v>
                </c:pt>
                <c:pt idx="212">
                  <c:v>12873.395999999999</c:v>
                </c:pt>
                <c:pt idx="213">
                  <c:v>7662.168000000001</c:v>
                </c:pt>
                <c:pt idx="214">
                  <c:v>1661.7871485943774</c:v>
                </c:pt>
                <c:pt idx="215">
                  <c:v>1231.55421686747</c:v>
                </c:pt>
                <c:pt idx="216">
                  <c:v>301.9437751004016</c:v>
                </c:pt>
                <c:pt idx="217">
                  <c:v>578.5220883534136</c:v>
                </c:pt>
                <c:pt idx="218">
                  <c:v>263.5301204819277</c:v>
                </c:pt>
                <c:pt idx="219">
                  <c:v>202.06827309236948</c:v>
                </c:pt>
                <c:pt idx="220">
                  <c:v>240.48192771084337</c:v>
                </c:pt>
                <c:pt idx="221">
                  <c:v>263.5301204819277</c:v>
                </c:pt>
                <c:pt idx="222">
                  <c:v>509.37751004016064</c:v>
                </c:pt>
                <c:pt idx="223">
                  <c:v>4682.928000000001</c:v>
                </c:pt>
                <c:pt idx="224">
                  <c:v>11843.22</c:v>
                </c:pt>
                <c:pt idx="225">
                  <c:v>3167.602409638554</c:v>
                </c:pt>
                <c:pt idx="226">
                  <c:v>639.9839357429718</c:v>
                </c:pt>
                <c:pt idx="227">
                  <c:v>801.3212851405622</c:v>
                </c:pt>
                <c:pt idx="228">
                  <c:v>478.6465863453815</c:v>
                </c:pt>
                <c:pt idx="229">
                  <c:v>332.6746987951807</c:v>
                </c:pt>
                <c:pt idx="230">
                  <c:v>194.3855421686747</c:v>
                </c:pt>
                <c:pt idx="231">
                  <c:v>179.02008032128515</c:v>
                </c:pt>
                <c:pt idx="232">
                  <c:v>194.3855421686747</c:v>
                </c:pt>
                <c:pt idx="233">
                  <c:v>248.16465863453814</c:v>
                </c:pt>
                <c:pt idx="234">
                  <c:v>440.2329317269076</c:v>
                </c:pt>
                <c:pt idx="235">
                  <c:v>11934.984</c:v>
                </c:pt>
                <c:pt idx="236">
                  <c:v>14311.384</c:v>
                </c:pt>
                <c:pt idx="237">
                  <c:v>8722.295999999998</c:v>
                </c:pt>
                <c:pt idx="238">
                  <c:v>2852.610441767068</c:v>
                </c:pt>
                <c:pt idx="239">
                  <c:v>478.6465863453815</c:v>
                </c:pt>
                <c:pt idx="240">
                  <c:v>647.6666666666666</c:v>
                </c:pt>
                <c:pt idx="241">
                  <c:v>839.734939759036</c:v>
                </c:pt>
                <c:pt idx="242">
                  <c:v>378.7710843373494</c:v>
                </c:pt>
                <c:pt idx="243">
                  <c:v>294.26104417670683</c:v>
                </c:pt>
                <c:pt idx="244">
                  <c:v>401.8192771084337</c:v>
                </c:pt>
                <c:pt idx="245">
                  <c:v>709.1285140562248</c:v>
                </c:pt>
                <c:pt idx="246">
                  <c:v>931.9277108433733</c:v>
                </c:pt>
                <c:pt idx="247">
                  <c:v>10181.271999999999</c:v>
                </c:pt>
                <c:pt idx="248">
                  <c:v>13360.431999999999</c:v>
                </c:pt>
                <c:pt idx="249">
                  <c:v>4830.648</c:v>
                </c:pt>
                <c:pt idx="250">
                  <c:v>816.6867469879517</c:v>
                </c:pt>
                <c:pt idx="251">
                  <c:v>601.5702811244979</c:v>
                </c:pt>
                <c:pt idx="252">
                  <c:v>586.2048192771083</c:v>
                </c:pt>
                <c:pt idx="253">
                  <c:v>348.04016064257024</c:v>
                </c:pt>
                <c:pt idx="254">
                  <c:v>163.65461847389557</c:v>
                </c:pt>
                <c:pt idx="255">
                  <c:v>94.51004016064257</c:v>
                </c:pt>
                <c:pt idx="256">
                  <c:v>94.51004016064257</c:v>
                </c:pt>
                <c:pt idx="257">
                  <c:v>140.60642570281124</c:v>
                </c:pt>
                <c:pt idx="258">
                  <c:v>263.5301204819277</c:v>
                </c:pt>
                <c:pt idx="259">
                  <c:v>2345.5502008032126</c:v>
                </c:pt>
                <c:pt idx="260">
                  <c:v>11985.964</c:v>
                </c:pt>
                <c:pt idx="261">
                  <c:v>10191.467999999999</c:v>
                </c:pt>
                <c:pt idx="262">
                  <c:v>2153.481927710843</c:v>
                </c:pt>
                <c:pt idx="263">
                  <c:v>762.9076305220883</c:v>
                </c:pt>
                <c:pt idx="264">
                  <c:v>401.8192771084337</c:v>
                </c:pt>
                <c:pt idx="265">
                  <c:v>217.43373493975903</c:v>
                </c:pt>
                <c:pt idx="266">
                  <c:v>202.06827309236948</c:v>
                </c:pt>
                <c:pt idx="267">
                  <c:v>186.70281124497993</c:v>
                </c:pt>
                <c:pt idx="268">
                  <c:v>186.70281124497993</c:v>
                </c:pt>
                <c:pt idx="269">
                  <c:v>186.70281124497993</c:v>
                </c:pt>
                <c:pt idx="270">
                  <c:v>294.26104417670683</c:v>
                </c:pt>
                <c:pt idx="271">
                  <c:v>3459.5461847389556</c:v>
                </c:pt>
                <c:pt idx="272">
                  <c:v>8888.508</c:v>
                </c:pt>
                <c:pt idx="273">
                  <c:v>3413.449799196787</c:v>
                </c:pt>
                <c:pt idx="274">
                  <c:v>2368.598393574297</c:v>
                </c:pt>
                <c:pt idx="275">
                  <c:v>447.91566265060237</c:v>
                </c:pt>
                <c:pt idx="276">
                  <c:v>570.8393574297188</c:v>
                </c:pt>
                <c:pt idx="277">
                  <c:v>202.06827309236948</c:v>
                </c:pt>
                <c:pt idx="278">
                  <c:v>117.5582329317269</c:v>
                </c:pt>
                <c:pt idx="279">
                  <c:v>109.87550200803213</c:v>
                </c:pt>
                <c:pt idx="280">
                  <c:v>109.87550200803213</c:v>
                </c:pt>
                <c:pt idx="281">
                  <c:v>163.65461847389557</c:v>
                </c:pt>
                <c:pt idx="282">
                  <c:v>378.7710843373494</c:v>
                </c:pt>
                <c:pt idx="283">
                  <c:v>1561.9116465863453</c:v>
                </c:pt>
                <c:pt idx="284">
                  <c:v>5391.984</c:v>
                </c:pt>
                <c:pt idx="285">
                  <c:v>1308.3815261044176</c:v>
                </c:pt>
                <c:pt idx="286">
                  <c:v>1761.6626506024097</c:v>
                </c:pt>
                <c:pt idx="287">
                  <c:v>478.6465863453815</c:v>
                </c:pt>
                <c:pt idx="288">
                  <c:v>301.9437751004016</c:v>
                </c:pt>
                <c:pt idx="289">
                  <c:v>278.8955823293173</c:v>
                </c:pt>
                <c:pt idx="290">
                  <c:v>202.06827309236948</c:v>
                </c:pt>
                <c:pt idx="291">
                  <c:v>171.33734939759034</c:v>
                </c:pt>
                <c:pt idx="292">
                  <c:v>171.33734939759034</c:v>
                </c:pt>
                <c:pt idx="293">
                  <c:v>194.3855421686747</c:v>
                </c:pt>
                <c:pt idx="294">
                  <c:v>501.69477911646584</c:v>
                </c:pt>
                <c:pt idx="295">
                  <c:v>4702.624000000001</c:v>
                </c:pt>
                <c:pt idx="296">
                  <c:v>13964.768</c:v>
                </c:pt>
                <c:pt idx="297">
                  <c:v>8777.7</c:v>
                </c:pt>
                <c:pt idx="298">
                  <c:v>2453.1084337349394</c:v>
                </c:pt>
                <c:pt idx="299">
                  <c:v>747.5421686746987</c:v>
                </c:pt>
                <c:pt idx="300">
                  <c:v>355.72289156626505</c:v>
                </c:pt>
                <c:pt idx="301">
                  <c:v>225.1164658634538</c:v>
                </c:pt>
                <c:pt idx="302">
                  <c:v>155.9718875502008</c:v>
                </c:pt>
                <c:pt idx="303">
                  <c:v>140.60642570281124</c:v>
                </c:pt>
                <c:pt idx="304">
                  <c:v>125.24096385542168</c:v>
                </c:pt>
                <c:pt idx="305">
                  <c:v>179.02008032128515</c:v>
                </c:pt>
                <c:pt idx="306">
                  <c:v>639.9839357429718</c:v>
                </c:pt>
                <c:pt idx="307">
                  <c:v>6976.048</c:v>
                </c:pt>
                <c:pt idx="308">
                  <c:v>14339.488</c:v>
                </c:pt>
                <c:pt idx="309">
                  <c:v>8041.552</c:v>
                </c:pt>
                <c:pt idx="310">
                  <c:v>4456.424</c:v>
                </c:pt>
                <c:pt idx="311">
                  <c:v>1123.995983935743</c:v>
                </c:pt>
                <c:pt idx="312">
                  <c:v>409.5020080321285</c:v>
                </c:pt>
                <c:pt idx="313">
                  <c:v>225.1164658634538</c:v>
                </c:pt>
                <c:pt idx="314">
                  <c:v>324.99196787148594</c:v>
                </c:pt>
                <c:pt idx="315">
                  <c:v>686.0803212851405</c:v>
                </c:pt>
                <c:pt idx="316">
                  <c:v>578.5220883534136</c:v>
                </c:pt>
                <c:pt idx="317">
                  <c:v>1139.3614457831325</c:v>
                </c:pt>
                <c:pt idx="318">
                  <c:v>4328.400000000001</c:v>
                </c:pt>
                <c:pt idx="319">
                  <c:v>11341.084000000003</c:v>
                </c:pt>
                <c:pt idx="320">
                  <c:v>12821.872</c:v>
                </c:pt>
                <c:pt idx="321">
                  <c:v>5549.552000000001</c:v>
                </c:pt>
                <c:pt idx="322">
                  <c:v>2099.70281124498</c:v>
                </c:pt>
                <c:pt idx="323">
                  <c:v>793.6385542168674</c:v>
                </c:pt>
                <c:pt idx="324">
                  <c:v>632.301204819277</c:v>
                </c:pt>
                <c:pt idx="325">
                  <c:v>547.7911646586344</c:v>
                </c:pt>
                <c:pt idx="326">
                  <c:v>378.7710843373494</c:v>
                </c:pt>
                <c:pt idx="327">
                  <c:v>217.43373493975903</c:v>
                </c:pt>
                <c:pt idx="328">
                  <c:v>148.289156626506</c:v>
                </c:pt>
                <c:pt idx="329">
                  <c:v>155.9718875502008</c:v>
                </c:pt>
                <c:pt idx="330">
                  <c:v>570.8393574297188</c:v>
                </c:pt>
                <c:pt idx="331">
                  <c:v>2814.196787148594</c:v>
                </c:pt>
                <c:pt idx="332">
                  <c:v>7767.104</c:v>
                </c:pt>
                <c:pt idx="333">
                  <c:v>2599.08032128514</c:v>
                </c:pt>
                <c:pt idx="334">
                  <c:v>1531.1807228915663</c:v>
                </c:pt>
                <c:pt idx="335">
                  <c:v>739.859437751004</c:v>
                </c:pt>
                <c:pt idx="336">
                  <c:v>263.5301204819277</c:v>
                </c:pt>
                <c:pt idx="337">
                  <c:v>194.3855421686747</c:v>
                </c:pt>
                <c:pt idx="338">
                  <c:v>186.70281124497993</c:v>
                </c:pt>
                <c:pt idx="339">
                  <c:v>148.289156626506</c:v>
                </c:pt>
                <c:pt idx="340">
                  <c:v>409.5020080321285</c:v>
                </c:pt>
                <c:pt idx="341">
                  <c:v>140.60642570281124</c:v>
                </c:pt>
                <c:pt idx="342">
                  <c:v>248.16465863453814</c:v>
                </c:pt>
                <c:pt idx="343">
                  <c:v>2875.6586345381525</c:v>
                </c:pt>
                <c:pt idx="344">
                  <c:v>12087.923999999999</c:v>
                </c:pt>
                <c:pt idx="345">
                  <c:v>10436.172</c:v>
                </c:pt>
                <c:pt idx="346">
                  <c:v>4978.368</c:v>
                </c:pt>
                <c:pt idx="347">
                  <c:v>1231.55421686747</c:v>
                </c:pt>
                <c:pt idx="348">
                  <c:v>532.425702811245</c:v>
                </c:pt>
                <c:pt idx="349">
                  <c:v>348.04016064257024</c:v>
                </c:pt>
                <c:pt idx="350">
                  <c:v>424.86746987951807</c:v>
                </c:pt>
                <c:pt idx="351">
                  <c:v>340.3574297188755</c:v>
                </c:pt>
                <c:pt idx="352">
                  <c:v>532.425702811245</c:v>
                </c:pt>
                <c:pt idx="353">
                  <c:v>732.1767068273092</c:v>
                </c:pt>
                <c:pt idx="354">
                  <c:v>4968.52</c:v>
                </c:pt>
                <c:pt idx="355">
                  <c:v>13014.884</c:v>
                </c:pt>
                <c:pt idx="356">
                  <c:v>3357.887999999999</c:v>
                </c:pt>
                <c:pt idx="357">
                  <c:v>13604.1</c:v>
                </c:pt>
                <c:pt idx="358">
                  <c:v>5894.232000000001</c:v>
                </c:pt>
                <c:pt idx="359">
                  <c:v>1608.008032128514</c:v>
                </c:pt>
                <c:pt idx="360">
                  <c:v>1185.4578313253012</c:v>
                </c:pt>
                <c:pt idx="361">
                  <c:v>755.2248995983934</c:v>
                </c:pt>
                <c:pt idx="362">
                  <c:v>954.9759036144577</c:v>
                </c:pt>
                <c:pt idx="363">
                  <c:v>1208.5060240963855</c:v>
                </c:pt>
                <c:pt idx="364">
                  <c:v>1054.85140562249</c:v>
                </c:pt>
                <c:pt idx="365">
                  <c:v>793.6385542168674</c:v>
                </c:pt>
                <c:pt idx="366">
                  <c:v>2399.329317269076</c:v>
                </c:pt>
                <c:pt idx="367">
                  <c:v>12625.932</c:v>
                </c:pt>
                <c:pt idx="368">
                  <c:v>13014.884</c:v>
                </c:pt>
                <c:pt idx="369">
                  <c:v>8974.692</c:v>
                </c:pt>
                <c:pt idx="370">
                  <c:v>4357.944</c:v>
                </c:pt>
                <c:pt idx="371">
                  <c:v>1792.3935742971887</c:v>
                </c:pt>
                <c:pt idx="372">
                  <c:v>394.13654618473896</c:v>
                </c:pt>
                <c:pt idx="373">
                  <c:v>240.48192771084337</c:v>
                </c:pt>
                <c:pt idx="374">
                  <c:v>248.16465863453814</c:v>
                </c:pt>
                <c:pt idx="375">
                  <c:v>202.06827309236948</c:v>
                </c:pt>
                <c:pt idx="376">
                  <c:v>271.2128514056225</c:v>
                </c:pt>
                <c:pt idx="377">
                  <c:v>378.7710843373494</c:v>
                </c:pt>
                <c:pt idx="378">
                  <c:v>1561.9116465863453</c:v>
                </c:pt>
                <c:pt idx="379">
                  <c:v>5982.8640000000005</c:v>
                </c:pt>
                <c:pt idx="380">
                  <c:v>12883.216</c:v>
                </c:pt>
                <c:pt idx="381">
                  <c:v>3090.7751004016063</c:v>
                </c:pt>
                <c:pt idx="382">
                  <c:v>1346.7951807228915</c:v>
                </c:pt>
                <c:pt idx="383">
                  <c:v>517.0602409638553</c:v>
                </c:pt>
                <c:pt idx="384">
                  <c:v>762.9076305220883</c:v>
                </c:pt>
                <c:pt idx="385">
                  <c:v>478.6465863453815</c:v>
                </c:pt>
                <c:pt idx="386">
                  <c:v>301.9437751004016</c:v>
                </c:pt>
                <c:pt idx="387">
                  <c:v>209.75100401606426</c:v>
                </c:pt>
                <c:pt idx="388">
                  <c:v>155.9718875502008</c:v>
                </c:pt>
                <c:pt idx="389">
                  <c:v>970.3413654618473</c:v>
                </c:pt>
                <c:pt idx="390">
                  <c:v>2061.2891566265057</c:v>
                </c:pt>
                <c:pt idx="391">
                  <c:v>4850.344</c:v>
                </c:pt>
                <c:pt idx="392">
                  <c:v>11268.868000000002</c:v>
                </c:pt>
                <c:pt idx="393">
                  <c:v>8414.496</c:v>
                </c:pt>
                <c:pt idx="394">
                  <c:v>2645.176706827309</c:v>
                </c:pt>
                <c:pt idx="395">
                  <c:v>593.8875502008032</c:v>
                </c:pt>
                <c:pt idx="396">
                  <c:v>509.37751004016064</c:v>
                </c:pt>
                <c:pt idx="397">
                  <c:v>601.5702811244979</c:v>
                </c:pt>
                <c:pt idx="398">
                  <c:v>225.1164658634538</c:v>
                </c:pt>
                <c:pt idx="399">
                  <c:v>163.65461847389557</c:v>
                </c:pt>
                <c:pt idx="400">
                  <c:v>148.289156626506</c:v>
                </c:pt>
                <c:pt idx="401">
                  <c:v>179.02008032128515</c:v>
                </c:pt>
                <c:pt idx="402">
                  <c:v>616.9357429718875</c:v>
                </c:pt>
                <c:pt idx="403">
                  <c:v>3895.0880000000006</c:v>
                </c:pt>
                <c:pt idx="404">
                  <c:v>6298</c:v>
                </c:pt>
                <c:pt idx="405">
                  <c:v>2068.9718875502003</c:v>
                </c:pt>
                <c:pt idx="406">
                  <c:v>2322.5020080321283</c:v>
                </c:pt>
                <c:pt idx="407">
                  <c:v>770.5903614457831</c:v>
                </c:pt>
                <c:pt idx="408">
                  <c:v>294.26104417670683</c:v>
                </c:pt>
                <c:pt idx="409">
                  <c:v>301.9437751004016</c:v>
                </c:pt>
                <c:pt idx="410">
                  <c:v>217.43373493975903</c:v>
                </c:pt>
                <c:pt idx="411">
                  <c:v>194.3855421686747</c:v>
                </c:pt>
                <c:pt idx="412">
                  <c:v>186.70281124497993</c:v>
                </c:pt>
                <c:pt idx="413">
                  <c:v>401.8192771084337</c:v>
                </c:pt>
                <c:pt idx="414">
                  <c:v>701.44578313253</c:v>
                </c:pt>
                <c:pt idx="415">
                  <c:v>5342.744000000001</c:v>
                </c:pt>
                <c:pt idx="416">
                  <c:v>12498.272</c:v>
                </c:pt>
                <c:pt idx="417">
                  <c:v>3229.064257028112</c:v>
                </c:pt>
                <c:pt idx="418">
                  <c:v>2099.70281124498</c:v>
                </c:pt>
                <c:pt idx="419">
                  <c:v>309.6265060240964</c:v>
                </c:pt>
                <c:pt idx="420">
                  <c:v>209.75100401606426</c:v>
                </c:pt>
                <c:pt idx="421">
                  <c:v>294.26104417670683</c:v>
                </c:pt>
                <c:pt idx="422">
                  <c:v>155.9718875502008</c:v>
                </c:pt>
                <c:pt idx="423">
                  <c:v>155.9718875502008</c:v>
                </c:pt>
                <c:pt idx="424">
                  <c:v>140.60642570281124</c:v>
                </c:pt>
                <c:pt idx="425">
                  <c:v>202.06827309236948</c:v>
                </c:pt>
                <c:pt idx="426">
                  <c:v>701.44578313253</c:v>
                </c:pt>
                <c:pt idx="427">
                  <c:v>3845.848</c:v>
                </c:pt>
                <c:pt idx="428">
                  <c:v>6288.152000000001</c:v>
                </c:pt>
                <c:pt idx="429">
                  <c:v>2583.714859437751</c:v>
                </c:pt>
                <c:pt idx="430">
                  <c:v>1823.124497991968</c:v>
                </c:pt>
                <c:pt idx="431">
                  <c:v>478.6465863453815</c:v>
                </c:pt>
                <c:pt idx="432">
                  <c:v>179.02008032128515</c:v>
                </c:pt>
                <c:pt idx="433">
                  <c:v>271.2128514056225</c:v>
                </c:pt>
                <c:pt idx="434">
                  <c:v>217.43373493975903</c:v>
                </c:pt>
                <c:pt idx="435">
                  <c:v>125.24096385542168</c:v>
                </c:pt>
                <c:pt idx="436">
                  <c:v>148.289156626506</c:v>
                </c:pt>
                <c:pt idx="437">
                  <c:v>486.3293172690763</c:v>
                </c:pt>
                <c:pt idx="438">
                  <c:v>1500.4497991967871</c:v>
                </c:pt>
                <c:pt idx="439">
                  <c:v>3213.6987951807228</c:v>
                </c:pt>
                <c:pt idx="440">
                  <c:v>12220.472</c:v>
                </c:pt>
                <c:pt idx="441">
                  <c:v>5953.320000000001</c:v>
                </c:pt>
                <c:pt idx="442">
                  <c:v>2722.0040160642566</c:v>
                </c:pt>
                <c:pt idx="443">
                  <c:v>1170.0923694779117</c:v>
                </c:pt>
                <c:pt idx="444">
                  <c:v>440.2329317269076</c:v>
                </c:pt>
                <c:pt idx="445">
                  <c:v>294.26104417670683</c:v>
                </c:pt>
                <c:pt idx="446">
                  <c:v>278.8955823293173</c:v>
                </c:pt>
                <c:pt idx="447">
                  <c:v>148.289156626506</c:v>
                </c:pt>
                <c:pt idx="448">
                  <c:v>148.289156626506</c:v>
                </c:pt>
                <c:pt idx="449">
                  <c:v>179.02008032128515</c:v>
                </c:pt>
                <c:pt idx="450">
                  <c:v>140.60642570281124</c:v>
                </c:pt>
                <c:pt idx="451">
                  <c:v>3728.441767068273</c:v>
                </c:pt>
                <c:pt idx="452">
                  <c:v>12661.284</c:v>
                </c:pt>
                <c:pt idx="453">
                  <c:v>4239.768</c:v>
                </c:pt>
                <c:pt idx="454">
                  <c:v>3282.8433734939754</c:v>
                </c:pt>
                <c:pt idx="455">
                  <c:v>931.9277108433733</c:v>
                </c:pt>
                <c:pt idx="456">
                  <c:v>232.7991967871486</c:v>
                </c:pt>
                <c:pt idx="457">
                  <c:v>317.30923694779113</c:v>
                </c:pt>
                <c:pt idx="458">
                  <c:v>278.8955823293173</c:v>
                </c:pt>
                <c:pt idx="459">
                  <c:v>232.7991967871486</c:v>
                </c:pt>
                <c:pt idx="460">
                  <c:v>225.1164658634538</c:v>
                </c:pt>
                <c:pt idx="461">
                  <c:v>509.37751004016064</c:v>
                </c:pt>
                <c:pt idx="462">
                  <c:v>732.1767068273092</c:v>
                </c:pt>
                <c:pt idx="463">
                  <c:v>6992.192</c:v>
                </c:pt>
                <c:pt idx="464">
                  <c:v>7775.176</c:v>
                </c:pt>
                <c:pt idx="465">
                  <c:v>3590.1526104417667</c:v>
                </c:pt>
                <c:pt idx="466">
                  <c:v>2330.184738955823</c:v>
                </c:pt>
                <c:pt idx="467">
                  <c:v>624.6184738955823</c:v>
                </c:pt>
                <c:pt idx="468">
                  <c:v>240.48192771084337</c:v>
                </c:pt>
                <c:pt idx="469">
                  <c:v>225.1164658634538</c:v>
                </c:pt>
                <c:pt idx="470">
                  <c:v>155.9718875502008</c:v>
                </c:pt>
                <c:pt idx="471">
                  <c:v>225.1164658634538</c:v>
                </c:pt>
                <c:pt idx="472">
                  <c:v>179.02008032128515</c:v>
                </c:pt>
                <c:pt idx="473">
                  <c:v>232.7991967871486</c:v>
                </c:pt>
                <c:pt idx="474">
                  <c:v>563.156626506024</c:v>
                </c:pt>
                <c:pt idx="475">
                  <c:v>5628.336</c:v>
                </c:pt>
                <c:pt idx="476">
                  <c:v>11659.692</c:v>
                </c:pt>
                <c:pt idx="477">
                  <c:v>7621.808</c:v>
                </c:pt>
                <c:pt idx="478">
                  <c:v>3590.1526104417667</c:v>
                </c:pt>
                <c:pt idx="479">
                  <c:v>1016.4377510040159</c:v>
                </c:pt>
              </c:numCache>
            </c:numRef>
          </c:val>
          <c:smooth val="0"/>
        </c:ser>
        <c:marker val="1"/>
        <c:axId val="50751752"/>
        <c:axId val="54112585"/>
      </c:lineChart>
      <c:catAx>
        <c:axId val="5075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112585"/>
        <c:crosses val="autoZero"/>
        <c:auto val="1"/>
        <c:lblOffset val="100"/>
        <c:tickLblSkip val="6"/>
        <c:noMultiLvlLbl val="0"/>
      </c:catAx>
      <c:valAx>
        <c:axId val="54112585"/>
        <c:scaling>
          <c:orientation val="minMax"/>
        </c:scaling>
        <c:axPos val="l"/>
        <c:title>
          <c:tx>
            <c:strRef>
              <c:f>B!$W$13</c:f>
            </c:strRef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51752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Habitat Duration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A!$W$11</c:f>
              <c:strCache>
                <c:ptCount val="1"/>
                <c:pt idx="0">
                  <c:v>EXISTING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A!$J$34:$J$513</c:f>
              <c:numCache>
                <c:ptCount val="480"/>
                <c:pt idx="0">
                  <c:v>99.7920997920998</c:v>
                </c:pt>
                <c:pt idx="1">
                  <c:v>99.58419958419958</c:v>
                </c:pt>
                <c:pt idx="2">
                  <c:v>99.37629937629939</c:v>
                </c:pt>
                <c:pt idx="3">
                  <c:v>99.16839916839916</c:v>
                </c:pt>
                <c:pt idx="4">
                  <c:v>98.96049896049897</c:v>
                </c:pt>
                <c:pt idx="5">
                  <c:v>98.75259875259876</c:v>
                </c:pt>
                <c:pt idx="6">
                  <c:v>98.54469854469855</c:v>
                </c:pt>
                <c:pt idx="7">
                  <c:v>98.33679833679834</c:v>
                </c:pt>
                <c:pt idx="8">
                  <c:v>98.12889812889813</c:v>
                </c:pt>
                <c:pt idx="9">
                  <c:v>97.92099792099792</c:v>
                </c:pt>
                <c:pt idx="10">
                  <c:v>97.71309771309772</c:v>
                </c:pt>
                <c:pt idx="11">
                  <c:v>97.5051975051975</c:v>
                </c:pt>
                <c:pt idx="12">
                  <c:v>97.2972972972973</c:v>
                </c:pt>
                <c:pt idx="13">
                  <c:v>97.0893970893971</c:v>
                </c:pt>
                <c:pt idx="14">
                  <c:v>96.88149688149689</c:v>
                </c:pt>
                <c:pt idx="15">
                  <c:v>96.67359667359668</c:v>
                </c:pt>
                <c:pt idx="16">
                  <c:v>96.46569646569647</c:v>
                </c:pt>
                <c:pt idx="17">
                  <c:v>96.25779625779626</c:v>
                </c:pt>
                <c:pt idx="18">
                  <c:v>96.04989604989605</c:v>
                </c:pt>
                <c:pt idx="19">
                  <c:v>95.84199584199584</c:v>
                </c:pt>
                <c:pt idx="20">
                  <c:v>95.63409563409564</c:v>
                </c:pt>
                <c:pt idx="21">
                  <c:v>95.42619542619542</c:v>
                </c:pt>
                <c:pt idx="22">
                  <c:v>95.21829521829522</c:v>
                </c:pt>
                <c:pt idx="23">
                  <c:v>95.01039501039502</c:v>
                </c:pt>
                <c:pt idx="24">
                  <c:v>94.8024948024948</c:v>
                </c:pt>
                <c:pt idx="25">
                  <c:v>94.5945945945946</c:v>
                </c:pt>
                <c:pt idx="26">
                  <c:v>94.38669438669439</c:v>
                </c:pt>
                <c:pt idx="27">
                  <c:v>94.17879417879418</c:v>
                </c:pt>
                <c:pt idx="28">
                  <c:v>93.97089397089398</c:v>
                </c:pt>
                <c:pt idx="29">
                  <c:v>93.76299376299376</c:v>
                </c:pt>
                <c:pt idx="30">
                  <c:v>93.55509355509356</c:v>
                </c:pt>
                <c:pt idx="31">
                  <c:v>93.34719334719335</c:v>
                </c:pt>
                <c:pt idx="32">
                  <c:v>93.13929313929314</c:v>
                </c:pt>
                <c:pt idx="33">
                  <c:v>92.93139293139293</c:v>
                </c:pt>
                <c:pt idx="34">
                  <c:v>92.72349272349273</c:v>
                </c:pt>
                <c:pt idx="35">
                  <c:v>92.51559251559252</c:v>
                </c:pt>
                <c:pt idx="36">
                  <c:v>92.3076923076923</c:v>
                </c:pt>
                <c:pt idx="37">
                  <c:v>92.0997920997921</c:v>
                </c:pt>
                <c:pt idx="38">
                  <c:v>91.8918918918919</c:v>
                </c:pt>
                <c:pt idx="39">
                  <c:v>91.68399168399168</c:v>
                </c:pt>
                <c:pt idx="40">
                  <c:v>91.47609147609148</c:v>
                </c:pt>
                <c:pt idx="41">
                  <c:v>91.26819126819127</c:v>
                </c:pt>
                <c:pt idx="42">
                  <c:v>91.06029106029106</c:v>
                </c:pt>
                <c:pt idx="43">
                  <c:v>90.85239085239085</c:v>
                </c:pt>
                <c:pt idx="44">
                  <c:v>90.64449064449065</c:v>
                </c:pt>
                <c:pt idx="45">
                  <c:v>90.43659043659044</c:v>
                </c:pt>
                <c:pt idx="46">
                  <c:v>90.22869022869024</c:v>
                </c:pt>
                <c:pt idx="47">
                  <c:v>90.02079002079002</c:v>
                </c:pt>
                <c:pt idx="48">
                  <c:v>89.81288981288982</c:v>
                </c:pt>
                <c:pt idx="49">
                  <c:v>89.6049896049896</c:v>
                </c:pt>
                <c:pt idx="50">
                  <c:v>89.3970893970894</c:v>
                </c:pt>
                <c:pt idx="51">
                  <c:v>89.1891891891892</c:v>
                </c:pt>
                <c:pt idx="52">
                  <c:v>88.98128898128898</c:v>
                </c:pt>
                <c:pt idx="53">
                  <c:v>88.77338877338877</c:v>
                </c:pt>
                <c:pt idx="54">
                  <c:v>88.56548856548856</c:v>
                </c:pt>
                <c:pt idx="55">
                  <c:v>88.35758835758836</c:v>
                </c:pt>
                <c:pt idx="56">
                  <c:v>88.14968814968816</c:v>
                </c:pt>
                <c:pt idx="57">
                  <c:v>87.94178794178794</c:v>
                </c:pt>
                <c:pt idx="58">
                  <c:v>87.73388773388774</c:v>
                </c:pt>
                <c:pt idx="59">
                  <c:v>87.52598752598753</c:v>
                </c:pt>
                <c:pt idx="60">
                  <c:v>87.31808731808732</c:v>
                </c:pt>
                <c:pt idx="61">
                  <c:v>87.11018711018711</c:v>
                </c:pt>
                <c:pt idx="62">
                  <c:v>86.9022869022869</c:v>
                </c:pt>
                <c:pt idx="63">
                  <c:v>86.6943866943867</c:v>
                </c:pt>
                <c:pt idx="64">
                  <c:v>86.48648648648648</c:v>
                </c:pt>
                <c:pt idx="65">
                  <c:v>86.27858627858627</c:v>
                </c:pt>
                <c:pt idx="66">
                  <c:v>86.07068607068608</c:v>
                </c:pt>
                <c:pt idx="67">
                  <c:v>85.86278586278586</c:v>
                </c:pt>
                <c:pt idx="68">
                  <c:v>85.65488565488566</c:v>
                </c:pt>
                <c:pt idx="69">
                  <c:v>85.44698544698545</c:v>
                </c:pt>
                <c:pt idx="70">
                  <c:v>85.23908523908524</c:v>
                </c:pt>
                <c:pt idx="71">
                  <c:v>85.03118503118503</c:v>
                </c:pt>
                <c:pt idx="72">
                  <c:v>84.82328482328482</c:v>
                </c:pt>
                <c:pt idx="73">
                  <c:v>84.61538461538461</c:v>
                </c:pt>
                <c:pt idx="74">
                  <c:v>84.40748440748442</c:v>
                </c:pt>
                <c:pt idx="75">
                  <c:v>84.1995841995842</c:v>
                </c:pt>
                <c:pt idx="76">
                  <c:v>83.991683991684</c:v>
                </c:pt>
                <c:pt idx="77">
                  <c:v>83.78378378378379</c:v>
                </c:pt>
                <c:pt idx="78">
                  <c:v>83.57588357588358</c:v>
                </c:pt>
                <c:pt idx="79">
                  <c:v>83.36798336798337</c:v>
                </c:pt>
                <c:pt idx="80">
                  <c:v>83.16008316008316</c:v>
                </c:pt>
                <c:pt idx="81">
                  <c:v>82.95218295218295</c:v>
                </c:pt>
                <c:pt idx="82">
                  <c:v>82.74428274428274</c:v>
                </c:pt>
                <c:pt idx="83">
                  <c:v>82.53638253638253</c:v>
                </c:pt>
                <c:pt idx="84">
                  <c:v>82.32848232848234</c:v>
                </c:pt>
                <c:pt idx="85">
                  <c:v>82.12058212058211</c:v>
                </c:pt>
                <c:pt idx="86">
                  <c:v>81.91268191268192</c:v>
                </c:pt>
                <c:pt idx="87">
                  <c:v>81.70478170478171</c:v>
                </c:pt>
                <c:pt idx="88">
                  <c:v>81.4968814968815</c:v>
                </c:pt>
                <c:pt idx="89">
                  <c:v>81.28898128898129</c:v>
                </c:pt>
                <c:pt idx="90">
                  <c:v>81.08108108108108</c:v>
                </c:pt>
                <c:pt idx="91">
                  <c:v>80.87318087318087</c:v>
                </c:pt>
                <c:pt idx="92">
                  <c:v>80.66528066528068</c:v>
                </c:pt>
                <c:pt idx="93">
                  <c:v>80.45738045738045</c:v>
                </c:pt>
                <c:pt idx="94">
                  <c:v>80.24948024948026</c:v>
                </c:pt>
                <c:pt idx="95">
                  <c:v>80.04158004158003</c:v>
                </c:pt>
                <c:pt idx="96">
                  <c:v>79.83367983367984</c:v>
                </c:pt>
                <c:pt idx="97">
                  <c:v>79.62577962577963</c:v>
                </c:pt>
                <c:pt idx="98">
                  <c:v>79.41787941787942</c:v>
                </c:pt>
                <c:pt idx="99">
                  <c:v>79.20997920997921</c:v>
                </c:pt>
                <c:pt idx="100">
                  <c:v>79.002079002079</c:v>
                </c:pt>
                <c:pt idx="101">
                  <c:v>78.79417879417879</c:v>
                </c:pt>
                <c:pt idx="102">
                  <c:v>78.5862785862786</c:v>
                </c:pt>
                <c:pt idx="103">
                  <c:v>78.37837837837837</c:v>
                </c:pt>
                <c:pt idx="104">
                  <c:v>78.17047817047818</c:v>
                </c:pt>
                <c:pt idx="105">
                  <c:v>77.96257796257797</c:v>
                </c:pt>
                <c:pt idx="106">
                  <c:v>77.75467775467776</c:v>
                </c:pt>
                <c:pt idx="107">
                  <c:v>77.54677754677755</c:v>
                </c:pt>
                <c:pt idx="108">
                  <c:v>77.33887733887734</c:v>
                </c:pt>
                <c:pt idx="109">
                  <c:v>77.13097713097713</c:v>
                </c:pt>
                <c:pt idx="110">
                  <c:v>76.92307692307693</c:v>
                </c:pt>
                <c:pt idx="111">
                  <c:v>76.71517671517671</c:v>
                </c:pt>
                <c:pt idx="112">
                  <c:v>76.50727650727652</c:v>
                </c:pt>
                <c:pt idx="113">
                  <c:v>76.29937629937629</c:v>
                </c:pt>
                <c:pt idx="114">
                  <c:v>76.0914760914761</c:v>
                </c:pt>
                <c:pt idx="115">
                  <c:v>75.88357588357589</c:v>
                </c:pt>
                <c:pt idx="116">
                  <c:v>75.67567567567568</c:v>
                </c:pt>
                <c:pt idx="117">
                  <c:v>75.46777546777547</c:v>
                </c:pt>
                <c:pt idx="118">
                  <c:v>75.25987525987526</c:v>
                </c:pt>
                <c:pt idx="119">
                  <c:v>75.05197505197505</c:v>
                </c:pt>
                <c:pt idx="120">
                  <c:v>74.84407484407485</c:v>
                </c:pt>
                <c:pt idx="121">
                  <c:v>74.63617463617463</c:v>
                </c:pt>
                <c:pt idx="122">
                  <c:v>74.42827442827443</c:v>
                </c:pt>
                <c:pt idx="123">
                  <c:v>74.22037422037423</c:v>
                </c:pt>
                <c:pt idx="124">
                  <c:v>74.01247401247402</c:v>
                </c:pt>
                <c:pt idx="125">
                  <c:v>73.8045738045738</c:v>
                </c:pt>
                <c:pt idx="126">
                  <c:v>73.5966735966736</c:v>
                </c:pt>
                <c:pt idx="127">
                  <c:v>73.38877338877339</c:v>
                </c:pt>
                <c:pt idx="128">
                  <c:v>73.18087318087319</c:v>
                </c:pt>
                <c:pt idx="129">
                  <c:v>72.97297297297297</c:v>
                </c:pt>
                <c:pt idx="130">
                  <c:v>72.76507276507277</c:v>
                </c:pt>
                <c:pt idx="131">
                  <c:v>72.55717255717255</c:v>
                </c:pt>
                <c:pt idx="132">
                  <c:v>72.34927234927235</c:v>
                </c:pt>
                <c:pt idx="133">
                  <c:v>72.14137214137214</c:v>
                </c:pt>
                <c:pt idx="134">
                  <c:v>71.93347193347194</c:v>
                </c:pt>
                <c:pt idx="135">
                  <c:v>71.72557172557173</c:v>
                </c:pt>
                <c:pt idx="136">
                  <c:v>71.51767151767152</c:v>
                </c:pt>
                <c:pt idx="137">
                  <c:v>71.3097713097713</c:v>
                </c:pt>
                <c:pt idx="138">
                  <c:v>71.10187110187111</c:v>
                </c:pt>
                <c:pt idx="139">
                  <c:v>70.89397089397089</c:v>
                </c:pt>
                <c:pt idx="140">
                  <c:v>70.68607068607069</c:v>
                </c:pt>
                <c:pt idx="141">
                  <c:v>70.47817047817048</c:v>
                </c:pt>
                <c:pt idx="142">
                  <c:v>70.27027027027027</c:v>
                </c:pt>
                <c:pt idx="143">
                  <c:v>70.06237006237006</c:v>
                </c:pt>
                <c:pt idx="144">
                  <c:v>69.85446985446985</c:v>
                </c:pt>
                <c:pt idx="145">
                  <c:v>69.64656964656965</c:v>
                </c:pt>
                <c:pt idx="146">
                  <c:v>69.43866943866944</c:v>
                </c:pt>
                <c:pt idx="147">
                  <c:v>69.23076923076923</c:v>
                </c:pt>
                <c:pt idx="148">
                  <c:v>69.02286902286903</c:v>
                </c:pt>
                <c:pt idx="149">
                  <c:v>68.81496881496881</c:v>
                </c:pt>
                <c:pt idx="150">
                  <c:v>68.60706860706861</c:v>
                </c:pt>
                <c:pt idx="151">
                  <c:v>68.3991683991684</c:v>
                </c:pt>
                <c:pt idx="152">
                  <c:v>68.1912681912682</c:v>
                </c:pt>
                <c:pt idx="153">
                  <c:v>67.98336798336798</c:v>
                </c:pt>
                <c:pt idx="154">
                  <c:v>67.77546777546777</c:v>
                </c:pt>
                <c:pt idx="155">
                  <c:v>67.56756756756756</c:v>
                </c:pt>
                <c:pt idx="156">
                  <c:v>67.35966735966737</c:v>
                </c:pt>
                <c:pt idx="157">
                  <c:v>67.15176715176715</c:v>
                </c:pt>
                <c:pt idx="158">
                  <c:v>66.94386694386695</c:v>
                </c:pt>
                <c:pt idx="159">
                  <c:v>66.73596673596674</c:v>
                </c:pt>
                <c:pt idx="160">
                  <c:v>66.52806652806653</c:v>
                </c:pt>
                <c:pt idx="161">
                  <c:v>66.32016632016632</c:v>
                </c:pt>
                <c:pt idx="162">
                  <c:v>66.11226611226611</c:v>
                </c:pt>
                <c:pt idx="163">
                  <c:v>65.9043659043659</c:v>
                </c:pt>
                <c:pt idx="164">
                  <c:v>65.6964656964657</c:v>
                </c:pt>
                <c:pt idx="165">
                  <c:v>65.48856548856548</c:v>
                </c:pt>
                <c:pt idx="166">
                  <c:v>65.28066528066529</c:v>
                </c:pt>
                <c:pt idx="167">
                  <c:v>65.07276507276507</c:v>
                </c:pt>
                <c:pt idx="168">
                  <c:v>64.86486486486487</c:v>
                </c:pt>
                <c:pt idx="169">
                  <c:v>64.65696465696466</c:v>
                </c:pt>
                <c:pt idx="170">
                  <c:v>64.44906444906445</c:v>
                </c:pt>
                <c:pt idx="171">
                  <c:v>64.24116424116424</c:v>
                </c:pt>
                <c:pt idx="172">
                  <c:v>64.03326403326403</c:v>
                </c:pt>
                <c:pt idx="173">
                  <c:v>63.82536382536382</c:v>
                </c:pt>
                <c:pt idx="174">
                  <c:v>63.61746361746362</c:v>
                </c:pt>
                <c:pt idx="175">
                  <c:v>63.409563409563404</c:v>
                </c:pt>
                <c:pt idx="176">
                  <c:v>63.20166320166321</c:v>
                </c:pt>
                <c:pt idx="177">
                  <c:v>62.99376299376299</c:v>
                </c:pt>
                <c:pt idx="178">
                  <c:v>62.78586278586279</c:v>
                </c:pt>
                <c:pt idx="179">
                  <c:v>62.57796257796257</c:v>
                </c:pt>
                <c:pt idx="180">
                  <c:v>62.37006237006237</c:v>
                </c:pt>
                <c:pt idx="181">
                  <c:v>62.16216216216216</c:v>
                </c:pt>
                <c:pt idx="182">
                  <c:v>61.95426195426196</c:v>
                </c:pt>
                <c:pt idx="183">
                  <c:v>61.74636174636174</c:v>
                </c:pt>
                <c:pt idx="184">
                  <c:v>61.53846153846154</c:v>
                </c:pt>
                <c:pt idx="185">
                  <c:v>61.33056133056133</c:v>
                </c:pt>
                <c:pt idx="186">
                  <c:v>61.12266112266113</c:v>
                </c:pt>
                <c:pt idx="187">
                  <c:v>60.91476091476091</c:v>
                </c:pt>
                <c:pt idx="188">
                  <c:v>60.70686070686071</c:v>
                </c:pt>
                <c:pt idx="189">
                  <c:v>60.4989604989605</c:v>
                </c:pt>
                <c:pt idx="190">
                  <c:v>60.2910602910603</c:v>
                </c:pt>
                <c:pt idx="191">
                  <c:v>60.08316008316008</c:v>
                </c:pt>
                <c:pt idx="192">
                  <c:v>59.87525987525988</c:v>
                </c:pt>
                <c:pt idx="193">
                  <c:v>59.66735966735966</c:v>
                </c:pt>
                <c:pt idx="194">
                  <c:v>59.45945945945946</c:v>
                </c:pt>
                <c:pt idx="195">
                  <c:v>59.25155925155925</c:v>
                </c:pt>
                <c:pt idx="196">
                  <c:v>59.04365904365905</c:v>
                </c:pt>
                <c:pt idx="197">
                  <c:v>58.83575883575883</c:v>
                </c:pt>
                <c:pt idx="198">
                  <c:v>58.62785862785863</c:v>
                </c:pt>
                <c:pt idx="199">
                  <c:v>58.41995841995842</c:v>
                </c:pt>
                <c:pt idx="200">
                  <c:v>58.21205821205822</c:v>
                </c:pt>
                <c:pt idx="201">
                  <c:v>58.004158004158</c:v>
                </c:pt>
                <c:pt idx="202">
                  <c:v>57.7962577962578</c:v>
                </c:pt>
                <c:pt idx="203">
                  <c:v>57.58835758835759</c:v>
                </c:pt>
                <c:pt idx="204">
                  <c:v>57.380457380457386</c:v>
                </c:pt>
                <c:pt idx="205">
                  <c:v>57.17255717255717</c:v>
                </c:pt>
                <c:pt idx="206">
                  <c:v>56.96465696465697</c:v>
                </c:pt>
                <c:pt idx="207">
                  <c:v>56.75675675675676</c:v>
                </c:pt>
                <c:pt idx="208">
                  <c:v>56.54885654885655</c:v>
                </c:pt>
                <c:pt idx="209">
                  <c:v>56.34095634095634</c:v>
                </c:pt>
                <c:pt idx="210">
                  <c:v>56.13305613305614</c:v>
                </c:pt>
                <c:pt idx="211">
                  <c:v>55.92515592515592</c:v>
                </c:pt>
                <c:pt idx="212">
                  <c:v>55.71725571725572</c:v>
                </c:pt>
                <c:pt idx="213">
                  <c:v>55.50935550935551</c:v>
                </c:pt>
                <c:pt idx="214">
                  <c:v>55.301455301455306</c:v>
                </c:pt>
                <c:pt idx="215">
                  <c:v>55.09355509355509</c:v>
                </c:pt>
                <c:pt idx="216">
                  <c:v>54.88565488565489</c:v>
                </c:pt>
                <c:pt idx="217">
                  <c:v>54.67775467775468</c:v>
                </c:pt>
                <c:pt idx="218">
                  <c:v>54.469854469854475</c:v>
                </c:pt>
                <c:pt idx="219">
                  <c:v>54.26195426195426</c:v>
                </c:pt>
                <c:pt idx="220">
                  <c:v>54.054054054054056</c:v>
                </c:pt>
                <c:pt idx="221">
                  <c:v>53.84615384615385</c:v>
                </c:pt>
                <c:pt idx="222">
                  <c:v>53.638253638253644</c:v>
                </c:pt>
                <c:pt idx="223">
                  <c:v>53.43035343035343</c:v>
                </c:pt>
                <c:pt idx="224">
                  <c:v>53.222453222453225</c:v>
                </c:pt>
                <c:pt idx="225">
                  <c:v>53.01455301455301</c:v>
                </c:pt>
                <c:pt idx="226">
                  <c:v>52.80665280665281</c:v>
                </c:pt>
                <c:pt idx="227">
                  <c:v>52.5987525987526</c:v>
                </c:pt>
                <c:pt idx="228">
                  <c:v>52.390852390852395</c:v>
                </c:pt>
                <c:pt idx="229">
                  <c:v>52.18295218295218</c:v>
                </c:pt>
                <c:pt idx="230">
                  <c:v>51.975051975051976</c:v>
                </c:pt>
                <c:pt idx="231">
                  <c:v>51.767151767151766</c:v>
                </c:pt>
                <c:pt idx="232">
                  <c:v>51.559251559251564</c:v>
                </c:pt>
                <c:pt idx="233">
                  <c:v>51.35135135135135</c:v>
                </c:pt>
                <c:pt idx="234">
                  <c:v>51.143451143451145</c:v>
                </c:pt>
                <c:pt idx="235">
                  <c:v>50.935550935550935</c:v>
                </c:pt>
                <c:pt idx="236">
                  <c:v>50.72765072765073</c:v>
                </c:pt>
                <c:pt idx="237">
                  <c:v>50.51975051975052</c:v>
                </c:pt>
                <c:pt idx="238">
                  <c:v>50.311850311850314</c:v>
                </c:pt>
                <c:pt idx="239">
                  <c:v>50.1039501039501</c:v>
                </c:pt>
                <c:pt idx="240">
                  <c:v>49.8960498960499</c:v>
                </c:pt>
                <c:pt idx="241">
                  <c:v>49.68814968814969</c:v>
                </c:pt>
                <c:pt idx="242">
                  <c:v>49.48024948024948</c:v>
                </c:pt>
                <c:pt idx="243">
                  <c:v>49.272349272349274</c:v>
                </c:pt>
                <c:pt idx="244">
                  <c:v>49.064449064449065</c:v>
                </c:pt>
                <c:pt idx="245">
                  <c:v>48.85654885654886</c:v>
                </c:pt>
                <c:pt idx="246">
                  <c:v>48.64864864864865</c:v>
                </c:pt>
                <c:pt idx="247">
                  <c:v>48.44074844074844</c:v>
                </c:pt>
                <c:pt idx="248">
                  <c:v>48.232848232848234</c:v>
                </c:pt>
                <c:pt idx="249">
                  <c:v>48.024948024948024</c:v>
                </c:pt>
                <c:pt idx="250">
                  <c:v>47.81704781704782</c:v>
                </c:pt>
                <c:pt idx="251">
                  <c:v>47.60914760914761</c:v>
                </c:pt>
                <c:pt idx="252">
                  <c:v>47.4012474012474</c:v>
                </c:pt>
                <c:pt idx="253">
                  <c:v>47.19334719334719</c:v>
                </c:pt>
                <c:pt idx="254">
                  <c:v>46.98544698544699</c:v>
                </c:pt>
                <c:pt idx="255">
                  <c:v>46.77754677754678</c:v>
                </c:pt>
                <c:pt idx="256">
                  <c:v>46.56964656964657</c:v>
                </c:pt>
                <c:pt idx="257">
                  <c:v>46.36174636174636</c:v>
                </c:pt>
                <c:pt idx="258">
                  <c:v>46.15384615384615</c:v>
                </c:pt>
                <c:pt idx="259">
                  <c:v>45.94594594594595</c:v>
                </c:pt>
                <c:pt idx="260">
                  <c:v>45.73804573804574</c:v>
                </c:pt>
                <c:pt idx="261">
                  <c:v>45.53014553014553</c:v>
                </c:pt>
                <c:pt idx="262">
                  <c:v>45.32224532224532</c:v>
                </c:pt>
                <c:pt idx="263">
                  <c:v>45.11434511434512</c:v>
                </c:pt>
                <c:pt idx="264">
                  <c:v>44.90644490644491</c:v>
                </c:pt>
                <c:pt idx="265">
                  <c:v>44.6985446985447</c:v>
                </c:pt>
                <c:pt idx="266">
                  <c:v>44.49064449064449</c:v>
                </c:pt>
                <c:pt idx="267">
                  <c:v>44.28274428274428</c:v>
                </c:pt>
                <c:pt idx="268">
                  <c:v>44.07484407484408</c:v>
                </c:pt>
                <c:pt idx="269">
                  <c:v>43.86694386694387</c:v>
                </c:pt>
                <c:pt idx="270">
                  <c:v>43.65904365904366</c:v>
                </c:pt>
                <c:pt idx="271">
                  <c:v>43.45114345114345</c:v>
                </c:pt>
                <c:pt idx="272">
                  <c:v>43.24324324324324</c:v>
                </c:pt>
                <c:pt idx="273">
                  <c:v>43.03534303534304</c:v>
                </c:pt>
                <c:pt idx="274">
                  <c:v>42.82744282744283</c:v>
                </c:pt>
                <c:pt idx="275">
                  <c:v>42.61954261954262</c:v>
                </c:pt>
                <c:pt idx="276">
                  <c:v>42.41164241164241</c:v>
                </c:pt>
                <c:pt idx="277">
                  <c:v>42.20374220374221</c:v>
                </c:pt>
                <c:pt idx="278">
                  <c:v>41.995841995842</c:v>
                </c:pt>
                <c:pt idx="279">
                  <c:v>41.78794178794179</c:v>
                </c:pt>
                <c:pt idx="280">
                  <c:v>41.58004158004158</c:v>
                </c:pt>
                <c:pt idx="281">
                  <c:v>41.37214137214137</c:v>
                </c:pt>
                <c:pt idx="282">
                  <c:v>41.16424116424117</c:v>
                </c:pt>
                <c:pt idx="283">
                  <c:v>40.95634095634096</c:v>
                </c:pt>
                <c:pt idx="284">
                  <c:v>40.74844074844075</c:v>
                </c:pt>
                <c:pt idx="285">
                  <c:v>40.54054054054054</c:v>
                </c:pt>
                <c:pt idx="286">
                  <c:v>40.33264033264034</c:v>
                </c:pt>
                <c:pt idx="287">
                  <c:v>40.12474012474013</c:v>
                </c:pt>
                <c:pt idx="288">
                  <c:v>39.91683991683992</c:v>
                </c:pt>
                <c:pt idx="289">
                  <c:v>39.70893970893971</c:v>
                </c:pt>
                <c:pt idx="290">
                  <c:v>39.5010395010395</c:v>
                </c:pt>
                <c:pt idx="291">
                  <c:v>39.2931392931393</c:v>
                </c:pt>
                <c:pt idx="292">
                  <c:v>39.08523908523909</c:v>
                </c:pt>
                <c:pt idx="293">
                  <c:v>38.87733887733888</c:v>
                </c:pt>
                <c:pt idx="294">
                  <c:v>38.66943866943867</c:v>
                </c:pt>
                <c:pt idx="295">
                  <c:v>38.46153846153847</c:v>
                </c:pt>
                <c:pt idx="296">
                  <c:v>38.25363825363826</c:v>
                </c:pt>
                <c:pt idx="297">
                  <c:v>38.04573804573805</c:v>
                </c:pt>
                <c:pt idx="298">
                  <c:v>37.83783783783784</c:v>
                </c:pt>
                <c:pt idx="299">
                  <c:v>37.62993762993763</c:v>
                </c:pt>
                <c:pt idx="300">
                  <c:v>37.42203742203743</c:v>
                </c:pt>
                <c:pt idx="301">
                  <c:v>37.21413721413722</c:v>
                </c:pt>
                <c:pt idx="302">
                  <c:v>37.00623700623701</c:v>
                </c:pt>
                <c:pt idx="303">
                  <c:v>36.7983367983368</c:v>
                </c:pt>
                <c:pt idx="304">
                  <c:v>36.590436590436596</c:v>
                </c:pt>
                <c:pt idx="305">
                  <c:v>36.38253638253639</c:v>
                </c:pt>
                <c:pt idx="306">
                  <c:v>36.17463617463618</c:v>
                </c:pt>
                <c:pt idx="307">
                  <c:v>35.96673596673597</c:v>
                </c:pt>
                <c:pt idx="308">
                  <c:v>35.75883575883576</c:v>
                </c:pt>
                <c:pt idx="309">
                  <c:v>35.550935550935556</c:v>
                </c:pt>
                <c:pt idx="310">
                  <c:v>35.343035343035346</c:v>
                </c:pt>
                <c:pt idx="311">
                  <c:v>35.13513513513514</c:v>
                </c:pt>
                <c:pt idx="312">
                  <c:v>34.92723492723493</c:v>
                </c:pt>
                <c:pt idx="313">
                  <c:v>34.71933471933472</c:v>
                </c:pt>
                <c:pt idx="314">
                  <c:v>34.511434511434516</c:v>
                </c:pt>
                <c:pt idx="315">
                  <c:v>34.303534303534306</c:v>
                </c:pt>
                <c:pt idx="316">
                  <c:v>34.0956340956341</c:v>
                </c:pt>
                <c:pt idx="317">
                  <c:v>33.88773388773389</c:v>
                </c:pt>
                <c:pt idx="318">
                  <c:v>33.679833679833685</c:v>
                </c:pt>
                <c:pt idx="319">
                  <c:v>33.471933471933475</c:v>
                </c:pt>
                <c:pt idx="320">
                  <c:v>33.264033264033266</c:v>
                </c:pt>
                <c:pt idx="321">
                  <c:v>33.056133056133056</c:v>
                </c:pt>
                <c:pt idx="322">
                  <c:v>32.84823284823285</c:v>
                </c:pt>
                <c:pt idx="323">
                  <c:v>32.640332640332645</c:v>
                </c:pt>
                <c:pt idx="324">
                  <c:v>32.432432432432435</c:v>
                </c:pt>
                <c:pt idx="325">
                  <c:v>32.224532224532226</c:v>
                </c:pt>
                <c:pt idx="326">
                  <c:v>32.016632016632016</c:v>
                </c:pt>
                <c:pt idx="327">
                  <c:v>31.80873180873181</c:v>
                </c:pt>
                <c:pt idx="328">
                  <c:v>31.600831600831604</c:v>
                </c:pt>
                <c:pt idx="329">
                  <c:v>31.392931392931395</c:v>
                </c:pt>
                <c:pt idx="330">
                  <c:v>31.185031185031185</c:v>
                </c:pt>
                <c:pt idx="331">
                  <c:v>30.97713097713098</c:v>
                </c:pt>
                <c:pt idx="332">
                  <c:v>30.76923076923077</c:v>
                </c:pt>
                <c:pt idx="333">
                  <c:v>30.561330561330564</c:v>
                </c:pt>
                <c:pt idx="334">
                  <c:v>30.353430353430355</c:v>
                </c:pt>
                <c:pt idx="335">
                  <c:v>30.14553014553015</c:v>
                </c:pt>
                <c:pt idx="336">
                  <c:v>29.93762993762994</c:v>
                </c:pt>
                <c:pt idx="337">
                  <c:v>29.72972972972973</c:v>
                </c:pt>
                <c:pt idx="338">
                  <c:v>29.521829521829524</c:v>
                </c:pt>
                <c:pt idx="339">
                  <c:v>29.313929313929314</c:v>
                </c:pt>
                <c:pt idx="340">
                  <c:v>29.10602910602911</c:v>
                </c:pt>
                <c:pt idx="341">
                  <c:v>28.8981288981289</c:v>
                </c:pt>
                <c:pt idx="342">
                  <c:v>28.690228690228693</c:v>
                </c:pt>
                <c:pt idx="343">
                  <c:v>28.482328482328484</c:v>
                </c:pt>
                <c:pt idx="344">
                  <c:v>28.274428274428274</c:v>
                </c:pt>
                <c:pt idx="345">
                  <c:v>28.06652806652807</c:v>
                </c:pt>
                <c:pt idx="346">
                  <c:v>27.85862785862786</c:v>
                </c:pt>
                <c:pt idx="347">
                  <c:v>27.650727650727653</c:v>
                </c:pt>
                <c:pt idx="348">
                  <c:v>27.442827442827443</c:v>
                </c:pt>
                <c:pt idx="349">
                  <c:v>27.234927234927238</c:v>
                </c:pt>
                <c:pt idx="350">
                  <c:v>27.027027027027028</c:v>
                </c:pt>
                <c:pt idx="351">
                  <c:v>26.819126819126822</c:v>
                </c:pt>
                <c:pt idx="352">
                  <c:v>26.611226611226613</c:v>
                </c:pt>
                <c:pt idx="353">
                  <c:v>26.403326403326403</c:v>
                </c:pt>
                <c:pt idx="354">
                  <c:v>26.195426195426197</c:v>
                </c:pt>
                <c:pt idx="355">
                  <c:v>25.987525987525988</c:v>
                </c:pt>
                <c:pt idx="356">
                  <c:v>25.779625779625782</c:v>
                </c:pt>
                <c:pt idx="357">
                  <c:v>25.571725571725572</c:v>
                </c:pt>
                <c:pt idx="358">
                  <c:v>25.363825363825367</c:v>
                </c:pt>
                <c:pt idx="359">
                  <c:v>25.155925155925157</c:v>
                </c:pt>
                <c:pt idx="360">
                  <c:v>24.94802494802495</c:v>
                </c:pt>
                <c:pt idx="361">
                  <c:v>24.74012474012474</c:v>
                </c:pt>
                <c:pt idx="362">
                  <c:v>24.532224532224532</c:v>
                </c:pt>
                <c:pt idx="363">
                  <c:v>24.324324324324326</c:v>
                </c:pt>
                <c:pt idx="364">
                  <c:v>24.116424116424117</c:v>
                </c:pt>
                <c:pt idx="365">
                  <c:v>23.90852390852391</c:v>
                </c:pt>
                <c:pt idx="366">
                  <c:v>23.7006237006237</c:v>
                </c:pt>
                <c:pt idx="367">
                  <c:v>23.492723492723496</c:v>
                </c:pt>
                <c:pt idx="368">
                  <c:v>23.284823284823286</c:v>
                </c:pt>
                <c:pt idx="369">
                  <c:v>23.076923076923077</c:v>
                </c:pt>
                <c:pt idx="370">
                  <c:v>22.86902286902287</c:v>
                </c:pt>
                <c:pt idx="371">
                  <c:v>22.66112266112266</c:v>
                </c:pt>
                <c:pt idx="372">
                  <c:v>22.453222453222455</c:v>
                </c:pt>
                <c:pt idx="373">
                  <c:v>22.245322245322246</c:v>
                </c:pt>
                <c:pt idx="374">
                  <c:v>22.03742203742204</c:v>
                </c:pt>
                <c:pt idx="375">
                  <c:v>21.82952182952183</c:v>
                </c:pt>
                <c:pt idx="376">
                  <c:v>21.62162162162162</c:v>
                </c:pt>
                <c:pt idx="377">
                  <c:v>21.413721413721415</c:v>
                </c:pt>
                <c:pt idx="378">
                  <c:v>21.205821205821206</c:v>
                </c:pt>
                <c:pt idx="379">
                  <c:v>20.997920997921</c:v>
                </c:pt>
                <c:pt idx="380">
                  <c:v>20.79002079002079</c:v>
                </c:pt>
                <c:pt idx="381">
                  <c:v>20.582120582120584</c:v>
                </c:pt>
                <c:pt idx="382">
                  <c:v>20.374220374220375</c:v>
                </c:pt>
                <c:pt idx="383">
                  <c:v>20.16632016632017</c:v>
                </c:pt>
                <c:pt idx="384">
                  <c:v>19.95841995841996</c:v>
                </c:pt>
                <c:pt idx="385">
                  <c:v>19.75051975051975</c:v>
                </c:pt>
                <c:pt idx="386">
                  <c:v>19.542619542619544</c:v>
                </c:pt>
                <c:pt idx="387">
                  <c:v>19.334719334719335</c:v>
                </c:pt>
                <c:pt idx="388">
                  <c:v>19.12681912681913</c:v>
                </c:pt>
                <c:pt idx="389">
                  <c:v>18.91891891891892</c:v>
                </c:pt>
                <c:pt idx="390">
                  <c:v>18.711018711018713</c:v>
                </c:pt>
                <c:pt idx="391">
                  <c:v>18.503118503118504</c:v>
                </c:pt>
                <c:pt idx="392">
                  <c:v>18.295218295218298</c:v>
                </c:pt>
                <c:pt idx="393">
                  <c:v>18.08731808731809</c:v>
                </c:pt>
                <c:pt idx="394">
                  <c:v>17.87941787941788</c:v>
                </c:pt>
                <c:pt idx="395">
                  <c:v>17.671517671517673</c:v>
                </c:pt>
                <c:pt idx="396">
                  <c:v>17.463617463617464</c:v>
                </c:pt>
                <c:pt idx="397">
                  <c:v>17.255717255717258</c:v>
                </c:pt>
                <c:pt idx="398">
                  <c:v>17.04781704781705</c:v>
                </c:pt>
                <c:pt idx="399">
                  <c:v>16.839916839916842</c:v>
                </c:pt>
                <c:pt idx="400">
                  <c:v>16.632016632016633</c:v>
                </c:pt>
                <c:pt idx="401">
                  <c:v>16.424116424116423</c:v>
                </c:pt>
                <c:pt idx="402">
                  <c:v>16.216216216216218</c:v>
                </c:pt>
                <c:pt idx="403">
                  <c:v>16.008316008316008</c:v>
                </c:pt>
                <c:pt idx="404">
                  <c:v>15.800415800415802</c:v>
                </c:pt>
                <c:pt idx="405">
                  <c:v>15.592515592515593</c:v>
                </c:pt>
                <c:pt idx="406">
                  <c:v>15.384615384615385</c:v>
                </c:pt>
                <c:pt idx="407">
                  <c:v>15.176715176715177</c:v>
                </c:pt>
                <c:pt idx="408">
                  <c:v>14.96881496881497</c:v>
                </c:pt>
                <c:pt idx="409">
                  <c:v>14.760914760914762</c:v>
                </c:pt>
                <c:pt idx="410">
                  <c:v>14.553014553014554</c:v>
                </c:pt>
                <c:pt idx="411">
                  <c:v>14.345114345114347</c:v>
                </c:pt>
                <c:pt idx="412">
                  <c:v>14.137214137214137</c:v>
                </c:pt>
                <c:pt idx="413">
                  <c:v>13.92931392931393</c:v>
                </c:pt>
                <c:pt idx="414">
                  <c:v>13.721413721413722</c:v>
                </c:pt>
                <c:pt idx="415">
                  <c:v>13.513513513513514</c:v>
                </c:pt>
                <c:pt idx="416">
                  <c:v>13.305613305613306</c:v>
                </c:pt>
                <c:pt idx="417">
                  <c:v>13.097713097713099</c:v>
                </c:pt>
                <c:pt idx="418">
                  <c:v>12.889812889812891</c:v>
                </c:pt>
                <c:pt idx="419">
                  <c:v>12.681912681912683</c:v>
                </c:pt>
                <c:pt idx="420">
                  <c:v>12.474012474012476</c:v>
                </c:pt>
                <c:pt idx="421">
                  <c:v>12.266112266112266</c:v>
                </c:pt>
                <c:pt idx="422">
                  <c:v>12.058212058212058</c:v>
                </c:pt>
                <c:pt idx="423">
                  <c:v>11.85031185031185</c:v>
                </c:pt>
                <c:pt idx="424">
                  <c:v>11.642411642411643</c:v>
                </c:pt>
                <c:pt idx="425">
                  <c:v>11.434511434511435</c:v>
                </c:pt>
                <c:pt idx="426">
                  <c:v>11.226611226611228</c:v>
                </c:pt>
                <c:pt idx="427">
                  <c:v>11.01871101871102</c:v>
                </c:pt>
                <c:pt idx="428">
                  <c:v>10.81081081081081</c:v>
                </c:pt>
                <c:pt idx="429">
                  <c:v>10.602910602910603</c:v>
                </c:pt>
                <c:pt idx="430">
                  <c:v>10.395010395010395</c:v>
                </c:pt>
                <c:pt idx="431">
                  <c:v>10.187110187110187</c:v>
                </c:pt>
                <c:pt idx="432">
                  <c:v>9.97920997920998</c:v>
                </c:pt>
                <c:pt idx="433">
                  <c:v>9.771309771309772</c:v>
                </c:pt>
                <c:pt idx="434">
                  <c:v>9.563409563409564</c:v>
                </c:pt>
                <c:pt idx="435">
                  <c:v>9.355509355509357</c:v>
                </c:pt>
                <c:pt idx="436">
                  <c:v>9.147609147609149</c:v>
                </c:pt>
                <c:pt idx="437">
                  <c:v>8.93970893970894</c:v>
                </c:pt>
                <c:pt idx="438">
                  <c:v>8.731808731808732</c:v>
                </c:pt>
                <c:pt idx="439">
                  <c:v>8.523908523908524</c:v>
                </c:pt>
                <c:pt idx="440">
                  <c:v>8.316008316008316</c:v>
                </c:pt>
                <c:pt idx="441">
                  <c:v>8.108108108108109</c:v>
                </c:pt>
                <c:pt idx="442">
                  <c:v>7.900207900207901</c:v>
                </c:pt>
                <c:pt idx="443">
                  <c:v>7.6923076923076925</c:v>
                </c:pt>
                <c:pt idx="444">
                  <c:v>7.484407484407485</c:v>
                </c:pt>
                <c:pt idx="445">
                  <c:v>7.276507276507277</c:v>
                </c:pt>
                <c:pt idx="446">
                  <c:v>7.0686070686070686</c:v>
                </c:pt>
                <c:pt idx="447">
                  <c:v>6.860706860706861</c:v>
                </c:pt>
                <c:pt idx="448">
                  <c:v>6.652806652806653</c:v>
                </c:pt>
                <c:pt idx="449">
                  <c:v>6.4449064449064455</c:v>
                </c:pt>
                <c:pt idx="450">
                  <c:v>6.237006237006238</c:v>
                </c:pt>
                <c:pt idx="451">
                  <c:v>6.029106029106029</c:v>
                </c:pt>
                <c:pt idx="452">
                  <c:v>5.8212058212058215</c:v>
                </c:pt>
                <c:pt idx="453">
                  <c:v>5.613305613305614</c:v>
                </c:pt>
                <c:pt idx="454">
                  <c:v>5.405405405405405</c:v>
                </c:pt>
                <c:pt idx="455">
                  <c:v>5.197505197505198</c:v>
                </c:pt>
                <c:pt idx="456">
                  <c:v>4.98960498960499</c:v>
                </c:pt>
                <c:pt idx="457">
                  <c:v>4.781704781704782</c:v>
                </c:pt>
                <c:pt idx="458">
                  <c:v>4.5738045738045745</c:v>
                </c:pt>
                <c:pt idx="459">
                  <c:v>4.365904365904366</c:v>
                </c:pt>
                <c:pt idx="460">
                  <c:v>4.158004158004158</c:v>
                </c:pt>
                <c:pt idx="461">
                  <c:v>3.9501039501039505</c:v>
                </c:pt>
                <c:pt idx="462">
                  <c:v>3.7422037422037424</c:v>
                </c:pt>
                <c:pt idx="463">
                  <c:v>3.5343035343035343</c:v>
                </c:pt>
                <c:pt idx="464">
                  <c:v>3.3264033264033266</c:v>
                </c:pt>
                <c:pt idx="465">
                  <c:v>3.118503118503119</c:v>
                </c:pt>
                <c:pt idx="466">
                  <c:v>2.9106029106029108</c:v>
                </c:pt>
                <c:pt idx="467">
                  <c:v>2.7027027027027026</c:v>
                </c:pt>
                <c:pt idx="468">
                  <c:v>2.494802494802495</c:v>
                </c:pt>
                <c:pt idx="469">
                  <c:v>2.2869022869022873</c:v>
                </c:pt>
                <c:pt idx="470">
                  <c:v>2.079002079002079</c:v>
                </c:pt>
                <c:pt idx="471">
                  <c:v>1.8711018711018712</c:v>
                </c:pt>
                <c:pt idx="472">
                  <c:v>1.6632016632016633</c:v>
                </c:pt>
                <c:pt idx="473">
                  <c:v>1.4553014553014554</c:v>
                </c:pt>
                <c:pt idx="474">
                  <c:v>1.2474012474012475</c:v>
                </c:pt>
                <c:pt idx="475">
                  <c:v>1.0395010395010396</c:v>
                </c:pt>
                <c:pt idx="476">
                  <c:v>0.8316008316008316</c:v>
                </c:pt>
                <c:pt idx="477">
                  <c:v>0.6237006237006237</c:v>
                </c:pt>
                <c:pt idx="478">
                  <c:v>0.4158004158004158</c:v>
                </c:pt>
                <c:pt idx="479">
                  <c:v>0.2079002079002079</c:v>
                </c:pt>
              </c:numCache>
            </c:numRef>
          </c:xVal>
          <c:yVal>
            <c:numRef>
              <c:f>A!$H$34:$H$513</c:f>
              <c:numCache>
                <c:ptCount val="480"/>
                <c:pt idx="0">
                  <c:v>71.46184738955823</c:v>
                </c:pt>
                <c:pt idx="1">
                  <c:v>79.144578313253</c:v>
                </c:pt>
                <c:pt idx="2">
                  <c:v>86.82730923694778</c:v>
                </c:pt>
                <c:pt idx="3">
                  <c:v>86.82730923694778</c:v>
                </c:pt>
                <c:pt idx="4">
                  <c:v>94.51004016064256</c:v>
                </c:pt>
                <c:pt idx="5">
                  <c:v>94.51004016064256</c:v>
                </c:pt>
                <c:pt idx="6">
                  <c:v>94.51004016064256</c:v>
                </c:pt>
                <c:pt idx="7">
                  <c:v>94.51004016064256</c:v>
                </c:pt>
                <c:pt idx="8">
                  <c:v>94.51004016064256</c:v>
                </c:pt>
                <c:pt idx="9">
                  <c:v>102.19277108433735</c:v>
                </c:pt>
                <c:pt idx="10">
                  <c:v>102.19277108433735</c:v>
                </c:pt>
                <c:pt idx="11">
                  <c:v>102.19277108433735</c:v>
                </c:pt>
                <c:pt idx="12">
                  <c:v>102.19277108433735</c:v>
                </c:pt>
                <c:pt idx="13">
                  <c:v>102.19277108433735</c:v>
                </c:pt>
                <c:pt idx="14">
                  <c:v>109.87550200803213</c:v>
                </c:pt>
                <c:pt idx="15">
                  <c:v>109.87550200803213</c:v>
                </c:pt>
                <c:pt idx="16">
                  <c:v>109.87550200803213</c:v>
                </c:pt>
                <c:pt idx="17">
                  <c:v>117.5582329317269</c:v>
                </c:pt>
                <c:pt idx="18">
                  <c:v>117.5582329317269</c:v>
                </c:pt>
                <c:pt idx="19">
                  <c:v>117.5582329317269</c:v>
                </c:pt>
                <c:pt idx="20">
                  <c:v>125.24096385542168</c:v>
                </c:pt>
                <c:pt idx="21">
                  <c:v>125.24096385542168</c:v>
                </c:pt>
                <c:pt idx="22">
                  <c:v>125.24096385542168</c:v>
                </c:pt>
                <c:pt idx="23">
                  <c:v>125.24096385542168</c:v>
                </c:pt>
                <c:pt idx="24">
                  <c:v>125.24096385542168</c:v>
                </c:pt>
                <c:pt idx="25">
                  <c:v>125.24096385542168</c:v>
                </c:pt>
                <c:pt idx="26">
                  <c:v>132.92369477911646</c:v>
                </c:pt>
                <c:pt idx="27">
                  <c:v>132.92369477911646</c:v>
                </c:pt>
                <c:pt idx="28">
                  <c:v>132.92369477911646</c:v>
                </c:pt>
                <c:pt idx="29">
                  <c:v>140.60642570281124</c:v>
                </c:pt>
                <c:pt idx="30">
                  <c:v>140.60642570281124</c:v>
                </c:pt>
                <c:pt idx="31">
                  <c:v>140.60642570281124</c:v>
                </c:pt>
                <c:pt idx="32">
                  <c:v>140.60642570281124</c:v>
                </c:pt>
                <c:pt idx="33">
                  <c:v>140.60642570281124</c:v>
                </c:pt>
                <c:pt idx="34">
                  <c:v>140.60642570281124</c:v>
                </c:pt>
                <c:pt idx="35">
                  <c:v>140.60642570281124</c:v>
                </c:pt>
                <c:pt idx="36">
                  <c:v>140.60642570281124</c:v>
                </c:pt>
                <c:pt idx="37">
                  <c:v>140.60642570281124</c:v>
                </c:pt>
                <c:pt idx="38">
                  <c:v>140.60642570281124</c:v>
                </c:pt>
                <c:pt idx="39">
                  <c:v>148.289156626506</c:v>
                </c:pt>
                <c:pt idx="40">
                  <c:v>148.289156626506</c:v>
                </c:pt>
                <c:pt idx="41">
                  <c:v>148.289156626506</c:v>
                </c:pt>
                <c:pt idx="42">
                  <c:v>148.289156626506</c:v>
                </c:pt>
                <c:pt idx="43">
                  <c:v>148.289156626506</c:v>
                </c:pt>
                <c:pt idx="44">
                  <c:v>148.289156626506</c:v>
                </c:pt>
                <c:pt idx="45">
                  <c:v>148.289156626506</c:v>
                </c:pt>
                <c:pt idx="46">
                  <c:v>148.289156626506</c:v>
                </c:pt>
                <c:pt idx="47">
                  <c:v>155.9718875502008</c:v>
                </c:pt>
                <c:pt idx="48">
                  <c:v>155.9718875502008</c:v>
                </c:pt>
                <c:pt idx="49">
                  <c:v>155.9718875502008</c:v>
                </c:pt>
                <c:pt idx="50">
                  <c:v>155.9718875502008</c:v>
                </c:pt>
                <c:pt idx="51">
                  <c:v>155.9718875502008</c:v>
                </c:pt>
                <c:pt idx="52">
                  <c:v>155.9718875502008</c:v>
                </c:pt>
                <c:pt idx="53">
                  <c:v>155.9718875502008</c:v>
                </c:pt>
                <c:pt idx="54">
                  <c:v>155.9718875502008</c:v>
                </c:pt>
                <c:pt idx="55">
                  <c:v>155.9718875502008</c:v>
                </c:pt>
                <c:pt idx="56">
                  <c:v>163.65461847389557</c:v>
                </c:pt>
                <c:pt idx="57">
                  <c:v>163.65461847389557</c:v>
                </c:pt>
                <c:pt idx="58">
                  <c:v>163.65461847389557</c:v>
                </c:pt>
                <c:pt idx="59">
                  <c:v>163.65461847389557</c:v>
                </c:pt>
                <c:pt idx="60">
                  <c:v>171.33734939759034</c:v>
                </c:pt>
                <c:pt idx="61">
                  <c:v>171.33734939759034</c:v>
                </c:pt>
                <c:pt idx="62">
                  <c:v>171.33734939759034</c:v>
                </c:pt>
                <c:pt idx="63">
                  <c:v>171.33734939759034</c:v>
                </c:pt>
                <c:pt idx="64">
                  <c:v>179.02008032128512</c:v>
                </c:pt>
                <c:pt idx="65">
                  <c:v>179.02008032128512</c:v>
                </c:pt>
                <c:pt idx="66">
                  <c:v>179.02008032128512</c:v>
                </c:pt>
                <c:pt idx="67">
                  <c:v>179.02008032128512</c:v>
                </c:pt>
                <c:pt idx="68">
                  <c:v>179.02008032128512</c:v>
                </c:pt>
                <c:pt idx="69">
                  <c:v>179.02008032128512</c:v>
                </c:pt>
                <c:pt idx="70">
                  <c:v>179.02008032128512</c:v>
                </c:pt>
                <c:pt idx="71">
                  <c:v>179.02008032128512</c:v>
                </c:pt>
                <c:pt idx="72">
                  <c:v>179.02008032128512</c:v>
                </c:pt>
                <c:pt idx="73">
                  <c:v>186.7028112449799</c:v>
                </c:pt>
                <c:pt idx="74">
                  <c:v>186.7028112449799</c:v>
                </c:pt>
                <c:pt idx="75">
                  <c:v>186.7028112449799</c:v>
                </c:pt>
                <c:pt idx="76">
                  <c:v>186.7028112449799</c:v>
                </c:pt>
                <c:pt idx="77">
                  <c:v>186.7028112449799</c:v>
                </c:pt>
                <c:pt idx="78">
                  <c:v>186.7028112449799</c:v>
                </c:pt>
                <c:pt idx="79">
                  <c:v>186.7028112449799</c:v>
                </c:pt>
                <c:pt idx="80">
                  <c:v>186.7028112449799</c:v>
                </c:pt>
                <c:pt idx="81">
                  <c:v>186.7028112449799</c:v>
                </c:pt>
                <c:pt idx="82">
                  <c:v>194.3855421686747</c:v>
                </c:pt>
                <c:pt idx="83">
                  <c:v>194.3855421686747</c:v>
                </c:pt>
                <c:pt idx="84">
                  <c:v>194.3855421686747</c:v>
                </c:pt>
                <c:pt idx="85">
                  <c:v>194.3855421686747</c:v>
                </c:pt>
                <c:pt idx="86">
                  <c:v>194.3855421686747</c:v>
                </c:pt>
                <c:pt idx="87">
                  <c:v>194.3855421686747</c:v>
                </c:pt>
                <c:pt idx="88">
                  <c:v>202.06827309236948</c:v>
                </c:pt>
                <c:pt idx="89">
                  <c:v>202.06827309236948</c:v>
                </c:pt>
                <c:pt idx="90">
                  <c:v>202.06827309236948</c:v>
                </c:pt>
                <c:pt idx="91">
                  <c:v>202.06827309236948</c:v>
                </c:pt>
                <c:pt idx="92">
                  <c:v>202.06827309236948</c:v>
                </c:pt>
                <c:pt idx="93">
                  <c:v>202.06827309236948</c:v>
                </c:pt>
                <c:pt idx="94">
                  <c:v>202.06827309236948</c:v>
                </c:pt>
                <c:pt idx="95">
                  <c:v>202.06827309236948</c:v>
                </c:pt>
                <c:pt idx="96">
                  <c:v>202.06827309236948</c:v>
                </c:pt>
                <c:pt idx="97">
                  <c:v>202.06827309236948</c:v>
                </c:pt>
                <c:pt idx="98">
                  <c:v>202.06827309236948</c:v>
                </c:pt>
                <c:pt idx="99">
                  <c:v>209.75100401606426</c:v>
                </c:pt>
                <c:pt idx="100">
                  <c:v>209.75100401606426</c:v>
                </c:pt>
                <c:pt idx="101">
                  <c:v>209.75100401606426</c:v>
                </c:pt>
                <c:pt idx="102">
                  <c:v>209.75100401606426</c:v>
                </c:pt>
                <c:pt idx="103">
                  <c:v>209.75100401606426</c:v>
                </c:pt>
                <c:pt idx="104">
                  <c:v>217.43373493975903</c:v>
                </c:pt>
                <c:pt idx="105">
                  <c:v>217.43373493975903</c:v>
                </c:pt>
                <c:pt idx="106">
                  <c:v>217.43373493975903</c:v>
                </c:pt>
                <c:pt idx="107">
                  <c:v>217.43373493975903</c:v>
                </c:pt>
                <c:pt idx="108">
                  <c:v>217.43373493975903</c:v>
                </c:pt>
                <c:pt idx="109">
                  <c:v>217.43373493975903</c:v>
                </c:pt>
                <c:pt idx="110">
                  <c:v>225.1164658634538</c:v>
                </c:pt>
                <c:pt idx="111">
                  <c:v>225.1164658634538</c:v>
                </c:pt>
                <c:pt idx="112">
                  <c:v>225.1164658634538</c:v>
                </c:pt>
                <c:pt idx="113">
                  <c:v>225.1164658634538</c:v>
                </c:pt>
                <c:pt idx="114">
                  <c:v>225.1164658634538</c:v>
                </c:pt>
                <c:pt idx="115">
                  <c:v>225.1164658634538</c:v>
                </c:pt>
                <c:pt idx="116">
                  <c:v>225.1164658634538</c:v>
                </c:pt>
                <c:pt idx="117">
                  <c:v>225.1164658634538</c:v>
                </c:pt>
                <c:pt idx="118">
                  <c:v>225.1164658634538</c:v>
                </c:pt>
                <c:pt idx="119">
                  <c:v>225.1164658634538</c:v>
                </c:pt>
                <c:pt idx="120">
                  <c:v>232.7991967871486</c:v>
                </c:pt>
                <c:pt idx="121">
                  <c:v>232.7991967871486</c:v>
                </c:pt>
                <c:pt idx="122">
                  <c:v>232.7991967871486</c:v>
                </c:pt>
                <c:pt idx="123">
                  <c:v>232.7991967871486</c:v>
                </c:pt>
                <c:pt idx="124">
                  <c:v>232.7991967871486</c:v>
                </c:pt>
                <c:pt idx="125">
                  <c:v>240.48192771084337</c:v>
                </c:pt>
                <c:pt idx="126">
                  <c:v>240.48192771084337</c:v>
                </c:pt>
                <c:pt idx="127">
                  <c:v>240.48192771084337</c:v>
                </c:pt>
                <c:pt idx="128">
                  <c:v>240.48192771084337</c:v>
                </c:pt>
                <c:pt idx="129">
                  <c:v>240.48192771084337</c:v>
                </c:pt>
                <c:pt idx="130">
                  <c:v>240.48192771084337</c:v>
                </c:pt>
                <c:pt idx="131">
                  <c:v>240.48192771084337</c:v>
                </c:pt>
                <c:pt idx="132">
                  <c:v>240.48192771084337</c:v>
                </c:pt>
                <c:pt idx="133">
                  <c:v>248.16465863453814</c:v>
                </c:pt>
                <c:pt idx="134">
                  <c:v>248.16465863453814</c:v>
                </c:pt>
                <c:pt idx="135">
                  <c:v>248.16465863453814</c:v>
                </c:pt>
                <c:pt idx="136">
                  <c:v>248.16465863453814</c:v>
                </c:pt>
                <c:pt idx="137">
                  <c:v>248.16465863453814</c:v>
                </c:pt>
                <c:pt idx="138">
                  <c:v>248.16465863453814</c:v>
                </c:pt>
                <c:pt idx="139">
                  <c:v>248.16465863453814</c:v>
                </c:pt>
                <c:pt idx="140">
                  <c:v>248.16465863453814</c:v>
                </c:pt>
                <c:pt idx="141">
                  <c:v>255.84738955823292</c:v>
                </c:pt>
                <c:pt idx="142">
                  <c:v>263.5301204819277</c:v>
                </c:pt>
                <c:pt idx="143">
                  <c:v>263.5301204819277</c:v>
                </c:pt>
                <c:pt idx="144">
                  <c:v>263.5301204819277</c:v>
                </c:pt>
                <c:pt idx="145">
                  <c:v>263.5301204819277</c:v>
                </c:pt>
                <c:pt idx="146">
                  <c:v>263.5301204819277</c:v>
                </c:pt>
                <c:pt idx="147">
                  <c:v>271.2128514056225</c:v>
                </c:pt>
                <c:pt idx="148">
                  <c:v>271.2128514056225</c:v>
                </c:pt>
                <c:pt idx="149">
                  <c:v>271.2128514056225</c:v>
                </c:pt>
                <c:pt idx="150">
                  <c:v>271.2128514056225</c:v>
                </c:pt>
                <c:pt idx="151">
                  <c:v>271.2128514056225</c:v>
                </c:pt>
                <c:pt idx="152">
                  <c:v>271.2128514056225</c:v>
                </c:pt>
                <c:pt idx="153">
                  <c:v>278.8955823293173</c:v>
                </c:pt>
                <c:pt idx="154">
                  <c:v>278.8955823293173</c:v>
                </c:pt>
                <c:pt idx="155">
                  <c:v>278.8955823293173</c:v>
                </c:pt>
                <c:pt idx="156">
                  <c:v>278.8955823293173</c:v>
                </c:pt>
                <c:pt idx="157">
                  <c:v>278.8955823293173</c:v>
                </c:pt>
                <c:pt idx="158">
                  <c:v>278.8955823293173</c:v>
                </c:pt>
                <c:pt idx="159">
                  <c:v>294.26104417670683</c:v>
                </c:pt>
                <c:pt idx="160">
                  <c:v>294.26104417670683</c:v>
                </c:pt>
                <c:pt idx="161">
                  <c:v>294.26104417670683</c:v>
                </c:pt>
                <c:pt idx="162">
                  <c:v>294.26104417670683</c:v>
                </c:pt>
                <c:pt idx="163">
                  <c:v>294.26104417670683</c:v>
                </c:pt>
                <c:pt idx="164">
                  <c:v>294.26104417670683</c:v>
                </c:pt>
                <c:pt idx="165">
                  <c:v>294.26104417670683</c:v>
                </c:pt>
                <c:pt idx="166">
                  <c:v>301.9437751004016</c:v>
                </c:pt>
                <c:pt idx="167">
                  <c:v>301.9437751004016</c:v>
                </c:pt>
                <c:pt idx="168">
                  <c:v>301.9437751004016</c:v>
                </c:pt>
                <c:pt idx="169">
                  <c:v>301.9437751004016</c:v>
                </c:pt>
                <c:pt idx="170">
                  <c:v>301.9437751004016</c:v>
                </c:pt>
                <c:pt idx="171">
                  <c:v>309.6265060240964</c:v>
                </c:pt>
                <c:pt idx="172">
                  <c:v>317.30923694779113</c:v>
                </c:pt>
                <c:pt idx="173">
                  <c:v>317.30923694779113</c:v>
                </c:pt>
                <c:pt idx="174">
                  <c:v>324.99196787148594</c:v>
                </c:pt>
                <c:pt idx="175">
                  <c:v>324.99196787148594</c:v>
                </c:pt>
                <c:pt idx="176">
                  <c:v>324.99196787148594</c:v>
                </c:pt>
                <c:pt idx="177">
                  <c:v>332.6746987951807</c:v>
                </c:pt>
                <c:pt idx="178">
                  <c:v>332.6746987951807</c:v>
                </c:pt>
                <c:pt idx="179">
                  <c:v>332.6746987951807</c:v>
                </c:pt>
                <c:pt idx="180">
                  <c:v>340.3574297188755</c:v>
                </c:pt>
                <c:pt idx="181">
                  <c:v>348.04016064257024</c:v>
                </c:pt>
                <c:pt idx="182">
                  <c:v>348.04016064257024</c:v>
                </c:pt>
                <c:pt idx="183">
                  <c:v>348.04016064257024</c:v>
                </c:pt>
                <c:pt idx="184">
                  <c:v>348.04016064257024</c:v>
                </c:pt>
                <c:pt idx="185">
                  <c:v>348.04016064257024</c:v>
                </c:pt>
                <c:pt idx="186">
                  <c:v>348.04016064257024</c:v>
                </c:pt>
                <c:pt idx="187">
                  <c:v>355.72289156626505</c:v>
                </c:pt>
                <c:pt idx="188">
                  <c:v>355.72289156626505</c:v>
                </c:pt>
                <c:pt idx="189">
                  <c:v>371.0883534136546</c:v>
                </c:pt>
                <c:pt idx="190">
                  <c:v>371.0883534136546</c:v>
                </c:pt>
                <c:pt idx="191">
                  <c:v>378.7710843373494</c:v>
                </c:pt>
                <c:pt idx="192">
                  <c:v>378.7710843373494</c:v>
                </c:pt>
                <c:pt idx="193">
                  <c:v>378.7710843373494</c:v>
                </c:pt>
                <c:pt idx="194">
                  <c:v>378.7710843373494</c:v>
                </c:pt>
                <c:pt idx="195">
                  <c:v>378.7710843373494</c:v>
                </c:pt>
                <c:pt idx="196">
                  <c:v>378.7710843373494</c:v>
                </c:pt>
                <c:pt idx="197">
                  <c:v>378.7710843373494</c:v>
                </c:pt>
                <c:pt idx="198">
                  <c:v>378.7710843373494</c:v>
                </c:pt>
                <c:pt idx="199">
                  <c:v>394.13654618473896</c:v>
                </c:pt>
                <c:pt idx="200">
                  <c:v>394.13654618473896</c:v>
                </c:pt>
                <c:pt idx="201">
                  <c:v>394.13654618473896</c:v>
                </c:pt>
                <c:pt idx="202">
                  <c:v>401.8192771084337</c:v>
                </c:pt>
                <c:pt idx="203">
                  <c:v>401.8192771084337</c:v>
                </c:pt>
                <c:pt idx="204">
                  <c:v>401.8192771084337</c:v>
                </c:pt>
                <c:pt idx="205">
                  <c:v>409.5020080321285</c:v>
                </c:pt>
                <c:pt idx="206">
                  <c:v>409.5020080321285</c:v>
                </c:pt>
                <c:pt idx="207">
                  <c:v>409.5020080321285</c:v>
                </c:pt>
                <c:pt idx="208">
                  <c:v>417.18473895582326</c:v>
                </c:pt>
                <c:pt idx="209">
                  <c:v>417.18473895582326</c:v>
                </c:pt>
                <c:pt idx="210">
                  <c:v>424.86746987951807</c:v>
                </c:pt>
                <c:pt idx="211">
                  <c:v>424.86746987951807</c:v>
                </c:pt>
                <c:pt idx="212">
                  <c:v>440.2329317269076</c:v>
                </c:pt>
                <c:pt idx="213">
                  <c:v>440.2329317269076</c:v>
                </c:pt>
                <c:pt idx="214">
                  <c:v>447.91566265060237</c:v>
                </c:pt>
                <c:pt idx="215">
                  <c:v>447.91566265060237</c:v>
                </c:pt>
                <c:pt idx="216">
                  <c:v>447.91566265060237</c:v>
                </c:pt>
                <c:pt idx="217">
                  <c:v>455.5983935742972</c:v>
                </c:pt>
                <c:pt idx="218">
                  <c:v>463.2811244979919</c:v>
                </c:pt>
                <c:pt idx="219">
                  <c:v>470.96385542168673</c:v>
                </c:pt>
                <c:pt idx="220">
                  <c:v>478.6465863453815</c:v>
                </c:pt>
                <c:pt idx="221">
                  <c:v>478.6465863453815</c:v>
                </c:pt>
                <c:pt idx="222">
                  <c:v>478.6465863453815</c:v>
                </c:pt>
                <c:pt idx="223">
                  <c:v>478.6465863453815</c:v>
                </c:pt>
                <c:pt idx="224">
                  <c:v>478.6465863453815</c:v>
                </c:pt>
                <c:pt idx="225">
                  <c:v>478.6465863453815</c:v>
                </c:pt>
                <c:pt idx="226">
                  <c:v>486.3293172690763</c:v>
                </c:pt>
                <c:pt idx="227">
                  <c:v>494.01204819277103</c:v>
                </c:pt>
                <c:pt idx="228">
                  <c:v>501.69477911646584</c:v>
                </c:pt>
                <c:pt idx="229">
                  <c:v>501.69477911646584</c:v>
                </c:pt>
                <c:pt idx="230">
                  <c:v>509.37751004016064</c:v>
                </c:pt>
                <c:pt idx="231">
                  <c:v>509.37751004016064</c:v>
                </c:pt>
                <c:pt idx="232">
                  <c:v>509.37751004016064</c:v>
                </c:pt>
                <c:pt idx="233">
                  <c:v>509.37751004016064</c:v>
                </c:pt>
                <c:pt idx="234">
                  <c:v>517.0602409638554</c:v>
                </c:pt>
                <c:pt idx="235">
                  <c:v>517.0602409638554</c:v>
                </c:pt>
                <c:pt idx="236">
                  <c:v>517.0602409638554</c:v>
                </c:pt>
                <c:pt idx="237">
                  <c:v>532.425702811245</c:v>
                </c:pt>
                <c:pt idx="238">
                  <c:v>532.425702811245</c:v>
                </c:pt>
                <c:pt idx="239">
                  <c:v>532.425702811245</c:v>
                </c:pt>
                <c:pt idx="240">
                  <c:v>540.1084337349397</c:v>
                </c:pt>
                <c:pt idx="241">
                  <c:v>540.1084337349397</c:v>
                </c:pt>
                <c:pt idx="242">
                  <c:v>547.7911646586346</c:v>
                </c:pt>
                <c:pt idx="243">
                  <c:v>555.4738955823293</c:v>
                </c:pt>
                <c:pt idx="244">
                  <c:v>563.156626506024</c:v>
                </c:pt>
                <c:pt idx="245">
                  <c:v>563.156626506024</c:v>
                </c:pt>
                <c:pt idx="246">
                  <c:v>570.8393574297188</c:v>
                </c:pt>
                <c:pt idx="247">
                  <c:v>570.8393574297188</c:v>
                </c:pt>
                <c:pt idx="248">
                  <c:v>570.8393574297188</c:v>
                </c:pt>
                <c:pt idx="249">
                  <c:v>578.5220883534137</c:v>
                </c:pt>
                <c:pt idx="250">
                  <c:v>578.5220883534137</c:v>
                </c:pt>
                <c:pt idx="251">
                  <c:v>586.2048192771084</c:v>
                </c:pt>
                <c:pt idx="252">
                  <c:v>593.8875502008032</c:v>
                </c:pt>
                <c:pt idx="253">
                  <c:v>593.8875502008032</c:v>
                </c:pt>
                <c:pt idx="254">
                  <c:v>601.5702811244979</c:v>
                </c:pt>
                <c:pt idx="255">
                  <c:v>601.5702811244979</c:v>
                </c:pt>
                <c:pt idx="256">
                  <c:v>616.9357429718875</c:v>
                </c:pt>
                <c:pt idx="257">
                  <c:v>624.6184738955823</c:v>
                </c:pt>
                <c:pt idx="258">
                  <c:v>624.6184738955823</c:v>
                </c:pt>
                <c:pt idx="259">
                  <c:v>624.6184738955823</c:v>
                </c:pt>
                <c:pt idx="260">
                  <c:v>632.3012048192771</c:v>
                </c:pt>
                <c:pt idx="261">
                  <c:v>639.9839357429719</c:v>
                </c:pt>
                <c:pt idx="262">
                  <c:v>639.9839357429719</c:v>
                </c:pt>
                <c:pt idx="263">
                  <c:v>647.6666666666666</c:v>
                </c:pt>
                <c:pt idx="264">
                  <c:v>670.714859437751</c:v>
                </c:pt>
                <c:pt idx="265">
                  <c:v>686.0803212851405</c:v>
                </c:pt>
                <c:pt idx="266">
                  <c:v>701.4457831325301</c:v>
                </c:pt>
                <c:pt idx="267">
                  <c:v>701.4457831325301</c:v>
                </c:pt>
                <c:pt idx="268">
                  <c:v>709.1285140562248</c:v>
                </c:pt>
                <c:pt idx="269">
                  <c:v>709.1285140562248</c:v>
                </c:pt>
                <c:pt idx="270">
                  <c:v>716.8112449799196</c:v>
                </c:pt>
                <c:pt idx="271">
                  <c:v>732.1767068273092</c:v>
                </c:pt>
                <c:pt idx="272">
                  <c:v>732.1767068273092</c:v>
                </c:pt>
                <c:pt idx="273">
                  <c:v>739.859437751004</c:v>
                </c:pt>
                <c:pt idx="274">
                  <c:v>739.859437751004</c:v>
                </c:pt>
                <c:pt idx="275">
                  <c:v>747.5421686746988</c:v>
                </c:pt>
                <c:pt idx="276">
                  <c:v>755.2248995983936</c:v>
                </c:pt>
                <c:pt idx="277">
                  <c:v>755.2248995983936</c:v>
                </c:pt>
                <c:pt idx="278">
                  <c:v>762.9076305220883</c:v>
                </c:pt>
                <c:pt idx="279">
                  <c:v>762.9076305220883</c:v>
                </c:pt>
                <c:pt idx="280">
                  <c:v>770.5903614457831</c:v>
                </c:pt>
                <c:pt idx="281">
                  <c:v>778.2730923694779</c:v>
                </c:pt>
                <c:pt idx="282">
                  <c:v>785.9558232931727</c:v>
                </c:pt>
                <c:pt idx="283">
                  <c:v>793.6385542168674</c:v>
                </c:pt>
                <c:pt idx="284">
                  <c:v>793.6385542168674</c:v>
                </c:pt>
                <c:pt idx="285">
                  <c:v>801.3212851405622</c:v>
                </c:pt>
                <c:pt idx="286">
                  <c:v>801.3212851405622</c:v>
                </c:pt>
                <c:pt idx="287">
                  <c:v>809.004016064257</c:v>
                </c:pt>
                <c:pt idx="288">
                  <c:v>809.004016064257</c:v>
                </c:pt>
                <c:pt idx="289">
                  <c:v>816.6867469879518</c:v>
                </c:pt>
                <c:pt idx="290">
                  <c:v>839.7349397590361</c:v>
                </c:pt>
                <c:pt idx="291">
                  <c:v>855.1004016064256</c:v>
                </c:pt>
                <c:pt idx="292">
                  <c:v>862.7831325301204</c:v>
                </c:pt>
                <c:pt idx="293">
                  <c:v>862.7831325301204</c:v>
                </c:pt>
                <c:pt idx="294">
                  <c:v>885.8313253012047</c:v>
                </c:pt>
                <c:pt idx="295">
                  <c:v>908.8795180722891</c:v>
                </c:pt>
                <c:pt idx="296">
                  <c:v>931.9277108433735</c:v>
                </c:pt>
                <c:pt idx="297">
                  <c:v>931.9277108433735</c:v>
                </c:pt>
                <c:pt idx="298">
                  <c:v>947.293172690763</c:v>
                </c:pt>
                <c:pt idx="299">
                  <c:v>954.9759036144578</c:v>
                </c:pt>
                <c:pt idx="300">
                  <c:v>962.6586345381526</c:v>
                </c:pt>
                <c:pt idx="301">
                  <c:v>970.3413654618473</c:v>
                </c:pt>
                <c:pt idx="302">
                  <c:v>970.3413654618473</c:v>
                </c:pt>
                <c:pt idx="303">
                  <c:v>1008.7550200803213</c:v>
                </c:pt>
                <c:pt idx="304">
                  <c:v>1016.437751004016</c:v>
                </c:pt>
                <c:pt idx="305">
                  <c:v>1054.85140562249</c:v>
                </c:pt>
                <c:pt idx="306">
                  <c:v>1123.995983935743</c:v>
                </c:pt>
                <c:pt idx="307">
                  <c:v>1139.3614457831325</c:v>
                </c:pt>
                <c:pt idx="308">
                  <c:v>1170.0923694779117</c:v>
                </c:pt>
                <c:pt idx="309">
                  <c:v>1185.4578313253012</c:v>
                </c:pt>
                <c:pt idx="310">
                  <c:v>1208.5060240963855</c:v>
                </c:pt>
                <c:pt idx="311">
                  <c:v>1208.5060240963855</c:v>
                </c:pt>
                <c:pt idx="312">
                  <c:v>1231.55421686747</c:v>
                </c:pt>
                <c:pt idx="313">
                  <c:v>1231.55421686747</c:v>
                </c:pt>
                <c:pt idx="314">
                  <c:v>1246.9196787148594</c:v>
                </c:pt>
                <c:pt idx="315">
                  <c:v>1308.3815261044176</c:v>
                </c:pt>
                <c:pt idx="316">
                  <c:v>1346.7951807228915</c:v>
                </c:pt>
                <c:pt idx="317">
                  <c:v>1346.7951807228915</c:v>
                </c:pt>
                <c:pt idx="318">
                  <c:v>1346.7951807228915</c:v>
                </c:pt>
                <c:pt idx="319">
                  <c:v>1408.2570281124497</c:v>
                </c:pt>
                <c:pt idx="320">
                  <c:v>1408.2570281124497</c:v>
                </c:pt>
                <c:pt idx="321">
                  <c:v>1454.3534136546184</c:v>
                </c:pt>
                <c:pt idx="322">
                  <c:v>1454.3534136546184</c:v>
                </c:pt>
                <c:pt idx="323">
                  <c:v>1500.4497991967871</c:v>
                </c:pt>
                <c:pt idx="324">
                  <c:v>1500.4497991967871</c:v>
                </c:pt>
                <c:pt idx="325">
                  <c:v>1500.4497991967871</c:v>
                </c:pt>
                <c:pt idx="326">
                  <c:v>1523.4979919678715</c:v>
                </c:pt>
                <c:pt idx="327">
                  <c:v>1531.1807228915661</c:v>
                </c:pt>
                <c:pt idx="328">
                  <c:v>1561.9116465863453</c:v>
                </c:pt>
                <c:pt idx="329">
                  <c:v>1561.9116465863453</c:v>
                </c:pt>
                <c:pt idx="330">
                  <c:v>1561.9116465863453</c:v>
                </c:pt>
                <c:pt idx="331">
                  <c:v>1608.008032128514</c:v>
                </c:pt>
                <c:pt idx="332">
                  <c:v>1661.7871485943774</c:v>
                </c:pt>
                <c:pt idx="333">
                  <c:v>1761.6626506024095</c:v>
                </c:pt>
                <c:pt idx="334">
                  <c:v>1792.3935742971887</c:v>
                </c:pt>
                <c:pt idx="335">
                  <c:v>1823.1244979919677</c:v>
                </c:pt>
                <c:pt idx="336">
                  <c:v>1876.9036144578313</c:v>
                </c:pt>
                <c:pt idx="337">
                  <c:v>1946.0481927710841</c:v>
                </c:pt>
                <c:pt idx="338">
                  <c:v>2022.875502008032</c:v>
                </c:pt>
                <c:pt idx="339">
                  <c:v>2022.875502008032</c:v>
                </c:pt>
                <c:pt idx="340">
                  <c:v>2061.2891566265057</c:v>
                </c:pt>
                <c:pt idx="341">
                  <c:v>2068.971887550201</c:v>
                </c:pt>
                <c:pt idx="342">
                  <c:v>2099.70281124498</c:v>
                </c:pt>
                <c:pt idx="343">
                  <c:v>2099.70281124498</c:v>
                </c:pt>
                <c:pt idx="344">
                  <c:v>2145.7991967871485</c:v>
                </c:pt>
                <c:pt idx="345">
                  <c:v>2153.481927710843</c:v>
                </c:pt>
                <c:pt idx="346">
                  <c:v>2322.5020080321283</c:v>
                </c:pt>
                <c:pt idx="347">
                  <c:v>2330.1847389558234</c:v>
                </c:pt>
                <c:pt idx="348">
                  <c:v>2337.867469879518</c:v>
                </c:pt>
                <c:pt idx="349">
                  <c:v>2345.5502008032126</c:v>
                </c:pt>
                <c:pt idx="350">
                  <c:v>2368.598393574297</c:v>
                </c:pt>
                <c:pt idx="351">
                  <c:v>2399.329317269076</c:v>
                </c:pt>
                <c:pt idx="352">
                  <c:v>2453.10843373494</c:v>
                </c:pt>
                <c:pt idx="353">
                  <c:v>2468.473895582329</c:v>
                </c:pt>
                <c:pt idx="354">
                  <c:v>2529.9357429718875</c:v>
                </c:pt>
                <c:pt idx="355">
                  <c:v>2537.618473895582</c:v>
                </c:pt>
                <c:pt idx="356">
                  <c:v>2583.714859437751</c:v>
                </c:pt>
                <c:pt idx="357">
                  <c:v>2599.0803212851406</c:v>
                </c:pt>
                <c:pt idx="358">
                  <c:v>2645.1767068273093</c:v>
                </c:pt>
                <c:pt idx="359">
                  <c:v>2722.004016064257</c:v>
                </c:pt>
                <c:pt idx="360">
                  <c:v>2752.734939759036</c:v>
                </c:pt>
                <c:pt idx="361">
                  <c:v>2814.196787148594</c:v>
                </c:pt>
                <c:pt idx="362">
                  <c:v>2852.610441767068</c:v>
                </c:pt>
                <c:pt idx="363">
                  <c:v>2875.6586345381525</c:v>
                </c:pt>
                <c:pt idx="364">
                  <c:v>3060.0441767068273</c:v>
                </c:pt>
                <c:pt idx="365">
                  <c:v>3090.7751004016063</c:v>
                </c:pt>
                <c:pt idx="366">
                  <c:v>3090.7751004016063</c:v>
                </c:pt>
                <c:pt idx="367">
                  <c:v>3167.602409638554</c:v>
                </c:pt>
                <c:pt idx="368">
                  <c:v>3182.9678714859438</c:v>
                </c:pt>
                <c:pt idx="369">
                  <c:v>3198.333333333333</c:v>
                </c:pt>
                <c:pt idx="370">
                  <c:v>3213.6987951807228</c:v>
                </c:pt>
                <c:pt idx="371">
                  <c:v>3229.0642570281125</c:v>
                </c:pt>
                <c:pt idx="372">
                  <c:v>3282.843373493976</c:v>
                </c:pt>
                <c:pt idx="373">
                  <c:v>3282.843373493976</c:v>
                </c:pt>
                <c:pt idx="374">
                  <c:v>3357.888</c:v>
                </c:pt>
                <c:pt idx="375">
                  <c:v>3405.7670682730923</c:v>
                </c:pt>
                <c:pt idx="376">
                  <c:v>3413.449799196787</c:v>
                </c:pt>
                <c:pt idx="377">
                  <c:v>3459.5461847389556</c:v>
                </c:pt>
                <c:pt idx="378">
                  <c:v>3482.59437751004</c:v>
                </c:pt>
                <c:pt idx="379">
                  <c:v>3521.008032128514</c:v>
                </c:pt>
                <c:pt idx="380">
                  <c:v>3590.1526104417667</c:v>
                </c:pt>
                <c:pt idx="381">
                  <c:v>3590.1526104417667</c:v>
                </c:pt>
                <c:pt idx="382">
                  <c:v>3597.8353413654618</c:v>
                </c:pt>
                <c:pt idx="383">
                  <c:v>3720.759036144578</c:v>
                </c:pt>
                <c:pt idx="384">
                  <c:v>3728.441767068273</c:v>
                </c:pt>
                <c:pt idx="385">
                  <c:v>3845.848</c:v>
                </c:pt>
                <c:pt idx="386">
                  <c:v>3895.0879999999997</c:v>
                </c:pt>
                <c:pt idx="387">
                  <c:v>3954.176</c:v>
                </c:pt>
                <c:pt idx="388">
                  <c:v>4032.96</c:v>
                </c:pt>
                <c:pt idx="389">
                  <c:v>4092.048</c:v>
                </c:pt>
                <c:pt idx="390">
                  <c:v>4239.768</c:v>
                </c:pt>
                <c:pt idx="391">
                  <c:v>4328.4</c:v>
                </c:pt>
                <c:pt idx="392">
                  <c:v>4357.944</c:v>
                </c:pt>
                <c:pt idx="393">
                  <c:v>4436.728</c:v>
                </c:pt>
                <c:pt idx="394">
                  <c:v>4456.424</c:v>
                </c:pt>
                <c:pt idx="395">
                  <c:v>4604.144</c:v>
                </c:pt>
                <c:pt idx="396">
                  <c:v>4613.992</c:v>
                </c:pt>
                <c:pt idx="397">
                  <c:v>4623.84</c:v>
                </c:pt>
                <c:pt idx="398">
                  <c:v>4653.384</c:v>
                </c:pt>
                <c:pt idx="399">
                  <c:v>4682.928</c:v>
                </c:pt>
                <c:pt idx="400">
                  <c:v>4702.624</c:v>
                </c:pt>
                <c:pt idx="401">
                  <c:v>4830.648</c:v>
                </c:pt>
                <c:pt idx="402">
                  <c:v>4850.344</c:v>
                </c:pt>
                <c:pt idx="403">
                  <c:v>4968.52</c:v>
                </c:pt>
                <c:pt idx="404">
                  <c:v>4978.368</c:v>
                </c:pt>
                <c:pt idx="405">
                  <c:v>5165.48</c:v>
                </c:pt>
                <c:pt idx="406">
                  <c:v>5342.744</c:v>
                </c:pt>
                <c:pt idx="407">
                  <c:v>5391.984</c:v>
                </c:pt>
                <c:pt idx="408">
                  <c:v>5470.768</c:v>
                </c:pt>
                <c:pt idx="409">
                  <c:v>5549.552</c:v>
                </c:pt>
                <c:pt idx="410">
                  <c:v>5628.336</c:v>
                </c:pt>
                <c:pt idx="411">
                  <c:v>5864.688</c:v>
                </c:pt>
                <c:pt idx="412">
                  <c:v>5894.232</c:v>
                </c:pt>
                <c:pt idx="413">
                  <c:v>5953.32</c:v>
                </c:pt>
                <c:pt idx="414">
                  <c:v>5982.8640000000005</c:v>
                </c:pt>
                <c:pt idx="415">
                  <c:v>5982.8640000000005</c:v>
                </c:pt>
                <c:pt idx="416">
                  <c:v>6278.304</c:v>
                </c:pt>
                <c:pt idx="417">
                  <c:v>6288.152</c:v>
                </c:pt>
                <c:pt idx="418">
                  <c:v>6298</c:v>
                </c:pt>
                <c:pt idx="419">
                  <c:v>6830.752</c:v>
                </c:pt>
                <c:pt idx="420">
                  <c:v>6879.184</c:v>
                </c:pt>
                <c:pt idx="421">
                  <c:v>6976.048</c:v>
                </c:pt>
                <c:pt idx="422">
                  <c:v>6992.192</c:v>
                </c:pt>
                <c:pt idx="423">
                  <c:v>7589.52</c:v>
                </c:pt>
                <c:pt idx="424">
                  <c:v>7621.808</c:v>
                </c:pt>
                <c:pt idx="425">
                  <c:v>7662.168</c:v>
                </c:pt>
                <c:pt idx="426">
                  <c:v>7767.104</c:v>
                </c:pt>
                <c:pt idx="427">
                  <c:v>7775.1759999999995</c:v>
                </c:pt>
                <c:pt idx="428">
                  <c:v>8009.264</c:v>
                </c:pt>
                <c:pt idx="429">
                  <c:v>8041.552</c:v>
                </c:pt>
                <c:pt idx="430">
                  <c:v>8402.184</c:v>
                </c:pt>
                <c:pt idx="431">
                  <c:v>8414.496000000001</c:v>
                </c:pt>
                <c:pt idx="432">
                  <c:v>8463.744</c:v>
                </c:pt>
                <c:pt idx="433">
                  <c:v>8722.296</c:v>
                </c:pt>
                <c:pt idx="434">
                  <c:v>8777.7</c:v>
                </c:pt>
                <c:pt idx="435">
                  <c:v>8888.508</c:v>
                </c:pt>
                <c:pt idx="436">
                  <c:v>8968.536</c:v>
                </c:pt>
                <c:pt idx="437">
                  <c:v>8974.692000000001</c:v>
                </c:pt>
                <c:pt idx="438">
                  <c:v>9060.876</c:v>
                </c:pt>
                <c:pt idx="439">
                  <c:v>9190.152</c:v>
                </c:pt>
                <c:pt idx="440">
                  <c:v>9448.704</c:v>
                </c:pt>
                <c:pt idx="441">
                  <c:v>9842.688</c:v>
                </c:pt>
                <c:pt idx="442">
                  <c:v>9916.176</c:v>
                </c:pt>
                <c:pt idx="443">
                  <c:v>10109.9</c:v>
                </c:pt>
                <c:pt idx="444">
                  <c:v>10181.272</c:v>
                </c:pt>
                <c:pt idx="445">
                  <c:v>10191.468</c:v>
                </c:pt>
                <c:pt idx="446">
                  <c:v>10436.172</c:v>
                </c:pt>
                <c:pt idx="447">
                  <c:v>11268.868</c:v>
                </c:pt>
                <c:pt idx="448">
                  <c:v>11341.084</c:v>
                </c:pt>
                <c:pt idx="449">
                  <c:v>11659.692000000001</c:v>
                </c:pt>
                <c:pt idx="450">
                  <c:v>11659.692000000001</c:v>
                </c:pt>
                <c:pt idx="451">
                  <c:v>11843.22</c:v>
                </c:pt>
                <c:pt idx="452">
                  <c:v>11934.984</c:v>
                </c:pt>
                <c:pt idx="453">
                  <c:v>11985.964</c:v>
                </c:pt>
                <c:pt idx="454">
                  <c:v>12077.728</c:v>
                </c:pt>
                <c:pt idx="455">
                  <c:v>12087.924</c:v>
                </c:pt>
                <c:pt idx="456">
                  <c:v>12220.472</c:v>
                </c:pt>
                <c:pt idx="457">
                  <c:v>12421.676</c:v>
                </c:pt>
                <c:pt idx="458">
                  <c:v>12498.272</c:v>
                </c:pt>
                <c:pt idx="459">
                  <c:v>12625.932</c:v>
                </c:pt>
                <c:pt idx="460">
                  <c:v>12631.824</c:v>
                </c:pt>
                <c:pt idx="461">
                  <c:v>12651.464</c:v>
                </c:pt>
                <c:pt idx="462">
                  <c:v>12661.284</c:v>
                </c:pt>
                <c:pt idx="463">
                  <c:v>12796.8</c:v>
                </c:pt>
                <c:pt idx="464">
                  <c:v>12821.872</c:v>
                </c:pt>
                <c:pt idx="465">
                  <c:v>12851.792</c:v>
                </c:pt>
                <c:pt idx="466">
                  <c:v>12873.395999999999</c:v>
                </c:pt>
                <c:pt idx="467">
                  <c:v>12883.216</c:v>
                </c:pt>
                <c:pt idx="468">
                  <c:v>12883.216</c:v>
                </c:pt>
                <c:pt idx="469">
                  <c:v>13014.884</c:v>
                </c:pt>
                <c:pt idx="470">
                  <c:v>13014.884</c:v>
                </c:pt>
                <c:pt idx="471">
                  <c:v>13294.956</c:v>
                </c:pt>
                <c:pt idx="472">
                  <c:v>13360.432</c:v>
                </c:pt>
                <c:pt idx="473">
                  <c:v>13445.056</c:v>
                </c:pt>
                <c:pt idx="474">
                  <c:v>13604.1</c:v>
                </c:pt>
                <c:pt idx="475">
                  <c:v>13814.88</c:v>
                </c:pt>
                <c:pt idx="476">
                  <c:v>13964.768</c:v>
                </c:pt>
                <c:pt idx="477">
                  <c:v>14311.384</c:v>
                </c:pt>
                <c:pt idx="478">
                  <c:v>14339.488</c:v>
                </c:pt>
                <c:pt idx="479">
                  <c:v>14397.076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A!$W$12</c:f>
              <c:strCache>
                <c:ptCount val="1"/>
                <c:pt idx="0">
                  <c:v>PROPOSED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A!$J$34:$J$513</c:f>
              <c:numCache>
                <c:ptCount val="480"/>
                <c:pt idx="0">
                  <c:v>99.7920997920998</c:v>
                </c:pt>
                <c:pt idx="1">
                  <c:v>99.58419958419958</c:v>
                </c:pt>
                <c:pt idx="2">
                  <c:v>99.37629937629939</c:v>
                </c:pt>
                <c:pt idx="3">
                  <c:v>99.16839916839916</c:v>
                </c:pt>
                <c:pt idx="4">
                  <c:v>98.96049896049897</c:v>
                </c:pt>
                <c:pt idx="5">
                  <c:v>98.75259875259876</c:v>
                </c:pt>
                <c:pt idx="6">
                  <c:v>98.54469854469855</c:v>
                </c:pt>
                <c:pt idx="7">
                  <c:v>98.33679833679834</c:v>
                </c:pt>
                <c:pt idx="8">
                  <c:v>98.12889812889813</c:v>
                </c:pt>
                <c:pt idx="9">
                  <c:v>97.92099792099792</c:v>
                </c:pt>
                <c:pt idx="10">
                  <c:v>97.71309771309772</c:v>
                </c:pt>
                <c:pt idx="11">
                  <c:v>97.5051975051975</c:v>
                </c:pt>
                <c:pt idx="12">
                  <c:v>97.2972972972973</c:v>
                </c:pt>
                <c:pt idx="13">
                  <c:v>97.0893970893971</c:v>
                </c:pt>
                <c:pt idx="14">
                  <c:v>96.88149688149689</c:v>
                </c:pt>
                <c:pt idx="15">
                  <c:v>96.67359667359668</c:v>
                </c:pt>
                <c:pt idx="16">
                  <c:v>96.46569646569647</c:v>
                </c:pt>
                <c:pt idx="17">
                  <c:v>96.25779625779626</c:v>
                </c:pt>
                <c:pt idx="18">
                  <c:v>96.04989604989605</c:v>
                </c:pt>
                <c:pt idx="19">
                  <c:v>95.84199584199584</c:v>
                </c:pt>
                <c:pt idx="20">
                  <c:v>95.63409563409564</c:v>
                </c:pt>
                <c:pt idx="21">
                  <c:v>95.42619542619542</c:v>
                </c:pt>
                <c:pt idx="22">
                  <c:v>95.21829521829522</c:v>
                </c:pt>
                <c:pt idx="23">
                  <c:v>95.01039501039502</c:v>
                </c:pt>
                <c:pt idx="24">
                  <c:v>94.8024948024948</c:v>
                </c:pt>
                <c:pt idx="25">
                  <c:v>94.5945945945946</c:v>
                </c:pt>
                <c:pt idx="26">
                  <c:v>94.38669438669439</c:v>
                </c:pt>
                <c:pt idx="27">
                  <c:v>94.17879417879418</c:v>
                </c:pt>
                <c:pt idx="28">
                  <c:v>93.97089397089398</c:v>
                </c:pt>
                <c:pt idx="29">
                  <c:v>93.76299376299376</c:v>
                </c:pt>
                <c:pt idx="30">
                  <c:v>93.55509355509356</c:v>
                </c:pt>
                <c:pt idx="31">
                  <c:v>93.34719334719335</c:v>
                </c:pt>
                <c:pt idx="32">
                  <c:v>93.13929313929314</c:v>
                </c:pt>
                <c:pt idx="33">
                  <c:v>92.93139293139293</c:v>
                </c:pt>
                <c:pt idx="34">
                  <c:v>92.72349272349273</c:v>
                </c:pt>
                <c:pt idx="35">
                  <c:v>92.51559251559252</c:v>
                </c:pt>
                <c:pt idx="36">
                  <c:v>92.3076923076923</c:v>
                </c:pt>
                <c:pt idx="37">
                  <c:v>92.0997920997921</c:v>
                </c:pt>
                <c:pt idx="38">
                  <c:v>91.8918918918919</c:v>
                </c:pt>
                <c:pt idx="39">
                  <c:v>91.68399168399168</c:v>
                </c:pt>
                <c:pt idx="40">
                  <c:v>91.47609147609148</c:v>
                </c:pt>
                <c:pt idx="41">
                  <c:v>91.26819126819127</c:v>
                </c:pt>
                <c:pt idx="42">
                  <c:v>91.06029106029106</c:v>
                </c:pt>
                <c:pt idx="43">
                  <c:v>90.85239085239085</c:v>
                </c:pt>
                <c:pt idx="44">
                  <c:v>90.64449064449065</c:v>
                </c:pt>
                <c:pt idx="45">
                  <c:v>90.43659043659044</c:v>
                </c:pt>
                <c:pt idx="46">
                  <c:v>90.22869022869024</c:v>
                </c:pt>
                <c:pt idx="47">
                  <c:v>90.02079002079002</c:v>
                </c:pt>
                <c:pt idx="48">
                  <c:v>89.81288981288982</c:v>
                </c:pt>
                <c:pt idx="49">
                  <c:v>89.6049896049896</c:v>
                </c:pt>
                <c:pt idx="50">
                  <c:v>89.3970893970894</c:v>
                </c:pt>
                <c:pt idx="51">
                  <c:v>89.1891891891892</c:v>
                </c:pt>
                <c:pt idx="52">
                  <c:v>88.98128898128898</c:v>
                </c:pt>
                <c:pt idx="53">
                  <c:v>88.77338877338877</c:v>
                </c:pt>
                <c:pt idx="54">
                  <c:v>88.56548856548856</c:v>
                </c:pt>
                <c:pt idx="55">
                  <c:v>88.35758835758836</c:v>
                </c:pt>
                <c:pt idx="56">
                  <c:v>88.14968814968816</c:v>
                </c:pt>
                <c:pt idx="57">
                  <c:v>87.94178794178794</c:v>
                </c:pt>
                <c:pt idx="58">
                  <c:v>87.73388773388774</c:v>
                </c:pt>
                <c:pt idx="59">
                  <c:v>87.52598752598753</c:v>
                </c:pt>
                <c:pt idx="60">
                  <c:v>87.31808731808732</c:v>
                </c:pt>
                <c:pt idx="61">
                  <c:v>87.11018711018711</c:v>
                </c:pt>
                <c:pt idx="62">
                  <c:v>86.9022869022869</c:v>
                </c:pt>
                <c:pt idx="63">
                  <c:v>86.6943866943867</c:v>
                </c:pt>
                <c:pt idx="64">
                  <c:v>86.48648648648648</c:v>
                </c:pt>
                <c:pt idx="65">
                  <c:v>86.27858627858627</c:v>
                </c:pt>
                <c:pt idx="66">
                  <c:v>86.07068607068608</c:v>
                </c:pt>
                <c:pt idx="67">
                  <c:v>85.86278586278586</c:v>
                </c:pt>
                <c:pt idx="68">
                  <c:v>85.65488565488566</c:v>
                </c:pt>
                <c:pt idx="69">
                  <c:v>85.44698544698545</c:v>
                </c:pt>
                <c:pt idx="70">
                  <c:v>85.23908523908524</c:v>
                </c:pt>
                <c:pt idx="71">
                  <c:v>85.03118503118503</c:v>
                </c:pt>
                <c:pt idx="72">
                  <c:v>84.82328482328482</c:v>
                </c:pt>
                <c:pt idx="73">
                  <c:v>84.61538461538461</c:v>
                </c:pt>
                <c:pt idx="74">
                  <c:v>84.40748440748442</c:v>
                </c:pt>
                <c:pt idx="75">
                  <c:v>84.1995841995842</c:v>
                </c:pt>
                <c:pt idx="76">
                  <c:v>83.991683991684</c:v>
                </c:pt>
                <c:pt idx="77">
                  <c:v>83.78378378378379</c:v>
                </c:pt>
                <c:pt idx="78">
                  <c:v>83.57588357588358</c:v>
                </c:pt>
                <c:pt idx="79">
                  <c:v>83.36798336798337</c:v>
                </c:pt>
                <c:pt idx="80">
                  <c:v>83.16008316008316</c:v>
                </c:pt>
                <c:pt idx="81">
                  <c:v>82.95218295218295</c:v>
                </c:pt>
                <c:pt idx="82">
                  <c:v>82.74428274428274</c:v>
                </c:pt>
                <c:pt idx="83">
                  <c:v>82.53638253638253</c:v>
                </c:pt>
                <c:pt idx="84">
                  <c:v>82.32848232848234</c:v>
                </c:pt>
                <c:pt idx="85">
                  <c:v>82.12058212058211</c:v>
                </c:pt>
                <c:pt idx="86">
                  <c:v>81.91268191268192</c:v>
                </c:pt>
                <c:pt idx="87">
                  <c:v>81.70478170478171</c:v>
                </c:pt>
                <c:pt idx="88">
                  <c:v>81.4968814968815</c:v>
                </c:pt>
                <c:pt idx="89">
                  <c:v>81.28898128898129</c:v>
                </c:pt>
                <c:pt idx="90">
                  <c:v>81.08108108108108</c:v>
                </c:pt>
                <c:pt idx="91">
                  <c:v>80.87318087318087</c:v>
                </c:pt>
                <c:pt idx="92">
                  <c:v>80.66528066528068</c:v>
                </c:pt>
                <c:pt idx="93">
                  <c:v>80.45738045738045</c:v>
                </c:pt>
                <c:pt idx="94">
                  <c:v>80.24948024948026</c:v>
                </c:pt>
                <c:pt idx="95">
                  <c:v>80.04158004158003</c:v>
                </c:pt>
                <c:pt idx="96">
                  <c:v>79.83367983367984</c:v>
                </c:pt>
                <c:pt idx="97">
                  <c:v>79.62577962577963</c:v>
                </c:pt>
                <c:pt idx="98">
                  <c:v>79.41787941787942</c:v>
                </c:pt>
                <c:pt idx="99">
                  <c:v>79.20997920997921</c:v>
                </c:pt>
                <c:pt idx="100">
                  <c:v>79.002079002079</c:v>
                </c:pt>
                <c:pt idx="101">
                  <c:v>78.79417879417879</c:v>
                </c:pt>
                <c:pt idx="102">
                  <c:v>78.5862785862786</c:v>
                </c:pt>
                <c:pt idx="103">
                  <c:v>78.37837837837837</c:v>
                </c:pt>
                <c:pt idx="104">
                  <c:v>78.17047817047818</c:v>
                </c:pt>
                <c:pt idx="105">
                  <c:v>77.96257796257797</c:v>
                </c:pt>
                <c:pt idx="106">
                  <c:v>77.75467775467776</c:v>
                </c:pt>
                <c:pt idx="107">
                  <c:v>77.54677754677755</c:v>
                </c:pt>
                <c:pt idx="108">
                  <c:v>77.33887733887734</c:v>
                </c:pt>
                <c:pt idx="109">
                  <c:v>77.13097713097713</c:v>
                </c:pt>
                <c:pt idx="110">
                  <c:v>76.92307692307693</c:v>
                </c:pt>
                <c:pt idx="111">
                  <c:v>76.71517671517671</c:v>
                </c:pt>
                <c:pt idx="112">
                  <c:v>76.50727650727652</c:v>
                </c:pt>
                <c:pt idx="113">
                  <c:v>76.29937629937629</c:v>
                </c:pt>
                <c:pt idx="114">
                  <c:v>76.0914760914761</c:v>
                </c:pt>
                <c:pt idx="115">
                  <c:v>75.88357588357589</c:v>
                </c:pt>
                <c:pt idx="116">
                  <c:v>75.67567567567568</c:v>
                </c:pt>
                <c:pt idx="117">
                  <c:v>75.46777546777547</c:v>
                </c:pt>
                <c:pt idx="118">
                  <c:v>75.25987525987526</c:v>
                </c:pt>
                <c:pt idx="119">
                  <c:v>75.05197505197505</c:v>
                </c:pt>
                <c:pt idx="120">
                  <c:v>74.84407484407485</c:v>
                </c:pt>
                <c:pt idx="121">
                  <c:v>74.63617463617463</c:v>
                </c:pt>
                <c:pt idx="122">
                  <c:v>74.42827442827443</c:v>
                </c:pt>
                <c:pt idx="123">
                  <c:v>74.22037422037423</c:v>
                </c:pt>
                <c:pt idx="124">
                  <c:v>74.01247401247402</c:v>
                </c:pt>
                <c:pt idx="125">
                  <c:v>73.8045738045738</c:v>
                </c:pt>
                <c:pt idx="126">
                  <c:v>73.5966735966736</c:v>
                </c:pt>
                <c:pt idx="127">
                  <c:v>73.38877338877339</c:v>
                </c:pt>
                <c:pt idx="128">
                  <c:v>73.18087318087319</c:v>
                </c:pt>
                <c:pt idx="129">
                  <c:v>72.97297297297297</c:v>
                </c:pt>
                <c:pt idx="130">
                  <c:v>72.76507276507277</c:v>
                </c:pt>
                <c:pt idx="131">
                  <c:v>72.55717255717255</c:v>
                </c:pt>
                <c:pt idx="132">
                  <c:v>72.34927234927235</c:v>
                </c:pt>
                <c:pt idx="133">
                  <c:v>72.14137214137214</c:v>
                </c:pt>
                <c:pt idx="134">
                  <c:v>71.93347193347194</c:v>
                </c:pt>
                <c:pt idx="135">
                  <c:v>71.72557172557173</c:v>
                </c:pt>
                <c:pt idx="136">
                  <c:v>71.51767151767152</c:v>
                </c:pt>
                <c:pt idx="137">
                  <c:v>71.3097713097713</c:v>
                </c:pt>
                <c:pt idx="138">
                  <c:v>71.10187110187111</c:v>
                </c:pt>
                <c:pt idx="139">
                  <c:v>70.89397089397089</c:v>
                </c:pt>
                <c:pt idx="140">
                  <c:v>70.68607068607069</c:v>
                </c:pt>
                <c:pt idx="141">
                  <c:v>70.47817047817048</c:v>
                </c:pt>
                <c:pt idx="142">
                  <c:v>70.27027027027027</c:v>
                </c:pt>
                <c:pt idx="143">
                  <c:v>70.06237006237006</c:v>
                </c:pt>
                <c:pt idx="144">
                  <c:v>69.85446985446985</c:v>
                </c:pt>
                <c:pt idx="145">
                  <c:v>69.64656964656965</c:v>
                </c:pt>
                <c:pt idx="146">
                  <c:v>69.43866943866944</c:v>
                </c:pt>
                <c:pt idx="147">
                  <c:v>69.23076923076923</c:v>
                </c:pt>
                <c:pt idx="148">
                  <c:v>69.02286902286903</c:v>
                </c:pt>
                <c:pt idx="149">
                  <c:v>68.81496881496881</c:v>
                </c:pt>
                <c:pt idx="150">
                  <c:v>68.60706860706861</c:v>
                </c:pt>
                <c:pt idx="151">
                  <c:v>68.3991683991684</c:v>
                </c:pt>
                <c:pt idx="152">
                  <c:v>68.1912681912682</c:v>
                </c:pt>
                <c:pt idx="153">
                  <c:v>67.98336798336798</c:v>
                </c:pt>
                <c:pt idx="154">
                  <c:v>67.77546777546777</c:v>
                </c:pt>
                <c:pt idx="155">
                  <c:v>67.56756756756756</c:v>
                </c:pt>
                <c:pt idx="156">
                  <c:v>67.35966735966737</c:v>
                </c:pt>
                <c:pt idx="157">
                  <c:v>67.15176715176715</c:v>
                </c:pt>
                <c:pt idx="158">
                  <c:v>66.94386694386695</c:v>
                </c:pt>
                <c:pt idx="159">
                  <c:v>66.73596673596674</c:v>
                </c:pt>
                <c:pt idx="160">
                  <c:v>66.52806652806653</c:v>
                </c:pt>
                <c:pt idx="161">
                  <c:v>66.32016632016632</c:v>
                </c:pt>
                <c:pt idx="162">
                  <c:v>66.11226611226611</c:v>
                </c:pt>
                <c:pt idx="163">
                  <c:v>65.9043659043659</c:v>
                </c:pt>
                <c:pt idx="164">
                  <c:v>65.6964656964657</c:v>
                </c:pt>
                <c:pt idx="165">
                  <c:v>65.48856548856548</c:v>
                </c:pt>
                <c:pt idx="166">
                  <c:v>65.28066528066529</c:v>
                </c:pt>
                <c:pt idx="167">
                  <c:v>65.07276507276507</c:v>
                </c:pt>
                <c:pt idx="168">
                  <c:v>64.86486486486487</c:v>
                </c:pt>
                <c:pt idx="169">
                  <c:v>64.65696465696466</c:v>
                </c:pt>
                <c:pt idx="170">
                  <c:v>64.44906444906445</c:v>
                </c:pt>
                <c:pt idx="171">
                  <c:v>64.24116424116424</c:v>
                </c:pt>
                <c:pt idx="172">
                  <c:v>64.03326403326403</c:v>
                </c:pt>
                <c:pt idx="173">
                  <c:v>63.82536382536382</c:v>
                </c:pt>
                <c:pt idx="174">
                  <c:v>63.61746361746362</c:v>
                </c:pt>
                <c:pt idx="175">
                  <c:v>63.409563409563404</c:v>
                </c:pt>
                <c:pt idx="176">
                  <c:v>63.20166320166321</c:v>
                </c:pt>
                <c:pt idx="177">
                  <c:v>62.99376299376299</c:v>
                </c:pt>
                <c:pt idx="178">
                  <c:v>62.78586278586279</c:v>
                </c:pt>
                <c:pt idx="179">
                  <c:v>62.57796257796257</c:v>
                </c:pt>
                <c:pt idx="180">
                  <c:v>62.37006237006237</c:v>
                </c:pt>
                <c:pt idx="181">
                  <c:v>62.16216216216216</c:v>
                </c:pt>
                <c:pt idx="182">
                  <c:v>61.95426195426196</c:v>
                </c:pt>
                <c:pt idx="183">
                  <c:v>61.74636174636174</c:v>
                </c:pt>
                <c:pt idx="184">
                  <c:v>61.53846153846154</c:v>
                </c:pt>
                <c:pt idx="185">
                  <c:v>61.33056133056133</c:v>
                </c:pt>
                <c:pt idx="186">
                  <c:v>61.12266112266113</c:v>
                </c:pt>
                <c:pt idx="187">
                  <c:v>60.91476091476091</c:v>
                </c:pt>
                <c:pt idx="188">
                  <c:v>60.70686070686071</c:v>
                </c:pt>
                <c:pt idx="189">
                  <c:v>60.4989604989605</c:v>
                </c:pt>
                <c:pt idx="190">
                  <c:v>60.2910602910603</c:v>
                </c:pt>
                <c:pt idx="191">
                  <c:v>60.08316008316008</c:v>
                </c:pt>
                <c:pt idx="192">
                  <c:v>59.87525987525988</c:v>
                </c:pt>
                <c:pt idx="193">
                  <c:v>59.66735966735966</c:v>
                </c:pt>
                <c:pt idx="194">
                  <c:v>59.45945945945946</c:v>
                </c:pt>
                <c:pt idx="195">
                  <c:v>59.25155925155925</c:v>
                </c:pt>
                <c:pt idx="196">
                  <c:v>59.04365904365905</c:v>
                </c:pt>
                <c:pt idx="197">
                  <c:v>58.83575883575883</c:v>
                </c:pt>
                <c:pt idx="198">
                  <c:v>58.62785862785863</c:v>
                </c:pt>
                <c:pt idx="199">
                  <c:v>58.41995841995842</c:v>
                </c:pt>
                <c:pt idx="200">
                  <c:v>58.21205821205822</c:v>
                </c:pt>
                <c:pt idx="201">
                  <c:v>58.004158004158</c:v>
                </c:pt>
                <c:pt idx="202">
                  <c:v>57.7962577962578</c:v>
                </c:pt>
                <c:pt idx="203">
                  <c:v>57.58835758835759</c:v>
                </c:pt>
                <c:pt idx="204">
                  <c:v>57.380457380457386</c:v>
                </c:pt>
                <c:pt idx="205">
                  <c:v>57.17255717255717</c:v>
                </c:pt>
                <c:pt idx="206">
                  <c:v>56.96465696465697</c:v>
                </c:pt>
                <c:pt idx="207">
                  <c:v>56.75675675675676</c:v>
                </c:pt>
                <c:pt idx="208">
                  <c:v>56.54885654885655</c:v>
                </c:pt>
                <c:pt idx="209">
                  <c:v>56.34095634095634</c:v>
                </c:pt>
                <c:pt idx="210">
                  <c:v>56.13305613305614</c:v>
                </c:pt>
                <c:pt idx="211">
                  <c:v>55.92515592515592</c:v>
                </c:pt>
                <c:pt idx="212">
                  <c:v>55.71725571725572</c:v>
                </c:pt>
                <c:pt idx="213">
                  <c:v>55.50935550935551</c:v>
                </c:pt>
                <c:pt idx="214">
                  <c:v>55.301455301455306</c:v>
                </c:pt>
                <c:pt idx="215">
                  <c:v>55.09355509355509</c:v>
                </c:pt>
                <c:pt idx="216">
                  <c:v>54.88565488565489</c:v>
                </c:pt>
                <c:pt idx="217">
                  <c:v>54.67775467775468</c:v>
                </c:pt>
                <c:pt idx="218">
                  <c:v>54.469854469854475</c:v>
                </c:pt>
                <c:pt idx="219">
                  <c:v>54.26195426195426</c:v>
                </c:pt>
                <c:pt idx="220">
                  <c:v>54.054054054054056</c:v>
                </c:pt>
                <c:pt idx="221">
                  <c:v>53.84615384615385</c:v>
                </c:pt>
                <c:pt idx="222">
                  <c:v>53.638253638253644</c:v>
                </c:pt>
                <c:pt idx="223">
                  <c:v>53.43035343035343</c:v>
                </c:pt>
                <c:pt idx="224">
                  <c:v>53.222453222453225</c:v>
                </c:pt>
                <c:pt idx="225">
                  <c:v>53.01455301455301</c:v>
                </c:pt>
                <c:pt idx="226">
                  <c:v>52.80665280665281</c:v>
                </c:pt>
                <c:pt idx="227">
                  <c:v>52.5987525987526</c:v>
                </c:pt>
                <c:pt idx="228">
                  <c:v>52.390852390852395</c:v>
                </c:pt>
                <c:pt idx="229">
                  <c:v>52.18295218295218</c:v>
                </c:pt>
                <c:pt idx="230">
                  <c:v>51.975051975051976</c:v>
                </c:pt>
                <c:pt idx="231">
                  <c:v>51.767151767151766</c:v>
                </c:pt>
                <c:pt idx="232">
                  <c:v>51.559251559251564</c:v>
                </c:pt>
                <c:pt idx="233">
                  <c:v>51.35135135135135</c:v>
                </c:pt>
                <c:pt idx="234">
                  <c:v>51.143451143451145</c:v>
                </c:pt>
                <c:pt idx="235">
                  <c:v>50.935550935550935</c:v>
                </c:pt>
                <c:pt idx="236">
                  <c:v>50.72765072765073</c:v>
                </c:pt>
                <c:pt idx="237">
                  <c:v>50.51975051975052</c:v>
                </c:pt>
                <c:pt idx="238">
                  <c:v>50.311850311850314</c:v>
                </c:pt>
                <c:pt idx="239">
                  <c:v>50.1039501039501</c:v>
                </c:pt>
                <c:pt idx="240">
                  <c:v>49.8960498960499</c:v>
                </c:pt>
                <c:pt idx="241">
                  <c:v>49.68814968814969</c:v>
                </c:pt>
                <c:pt idx="242">
                  <c:v>49.48024948024948</c:v>
                </c:pt>
                <c:pt idx="243">
                  <c:v>49.272349272349274</c:v>
                </c:pt>
                <c:pt idx="244">
                  <c:v>49.064449064449065</c:v>
                </c:pt>
                <c:pt idx="245">
                  <c:v>48.85654885654886</c:v>
                </c:pt>
                <c:pt idx="246">
                  <c:v>48.64864864864865</c:v>
                </c:pt>
                <c:pt idx="247">
                  <c:v>48.44074844074844</c:v>
                </c:pt>
                <c:pt idx="248">
                  <c:v>48.232848232848234</c:v>
                </c:pt>
                <c:pt idx="249">
                  <c:v>48.024948024948024</c:v>
                </c:pt>
                <c:pt idx="250">
                  <c:v>47.81704781704782</c:v>
                </c:pt>
                <c:pt idx="251">
                  <c:v>47.60914760914761</c:v>
                </c:pt>
                <c:pt idx="252">
                  <c:v>47.4012474012474</c:v>
                </c:pt>
                <c:pt idx="253">
                  <c:v>47.19334719334719</c:v>
                </c:pt>
                <c:pt idx="254">
                  <c:v>46.98544698544699</c:v>
                </c:pt>
                <c:pt idx="255">
                  <c:v>46.77754677754678</c:v>
                </c:pt>
                <c:pt idx="256">
                  <c:v>46.56964656964657</c:v>
                </c:pt>
                <c:pt idx="257">
                  <c:v>46.36174636174636</c:v>
                </c:pt>
                <c:pt idx="258">
                  <c:v>46.15384615384615</c:v>
                </c:pt>
                <c:pt idx="259">
                  <c:v>45.94594594594595</c:v>
                </c:pt>
                <c:pt idx="260">
                  <c:v>45.73804573804574</c:v>
                </c:pt>
                <c:pt idx="261">
                  <c:v>45.53014553014553</c:v>
                </c:pt>
                <c:pt idx="262">
                  <c:v>45.32224532224532</c:v>
                </c:pt>
                <c:pt idx="263">
                  <c:v>45.11434511434512</c:v>
                </c:pt>
                <c:pt idx="264">
                  <c:v>44.90644490644491</c:v>
                </c:pt>
                <c:pt idx="265">
                  <c:v>44.6985446985447</c:v>
                </c:pt>
                <c:pt idx="266">
                  <c:v>44.49064449064449</c:v>
                </c:pt>
                <c:pt idx="267">
                  <c:v>44.28274428274428</c:v>
                </c:pt>
                <c:pt idx="268">
                  <c:v>44.07484407484408</c:v>
                </c:pt>
                <c:pt idx="269">
                  <c:v>43.86694386694387</c:v>
                </c:pt>
                <c:pt idx="270">
                  <c:v>43.65904365904366</c:v>
                </c:pt>
                <c:pt idx="271">
                  <c:v>43.45114345114345</c:v>
                </c:pt>
                <c:pt idx="272">
                  <c:v>43.24324324324324</c:v>
                </c:pt>
                <c:pt idx="273">
                  <c:v>43.03534303534304</c:v>
                </c:pt>
                <c:pt idx="274">
                  <c:v>42.82744282744283</c:v>
                </c:pt>
                <c:pt idx="275">
                  <c:v>42.61954261954262</c:v>
                </c:pt>
                <c:pt idx="276">
                  <c:v>42.41164241164241</c:v>
                </c:pt>
                <c:pt idx="277">
                  <c:v>42.20374220374221</c:v>
                </c:pt>
                <c:pt idx="278">
                  <c:v>41.995841995842</c:v>
                </c:pt>
                <c:pt idx="279">
                  <c:v>41.78794178794179</c:v>
                </c:pt>
                <c:pt idx="280">
                  <c:v>41.58004158004158</c:v>
                </c:pt>
                <c:pt idx="281">
                  <c:v>41.37214137214137</c:v>
                </c:pt>
                <c:pt idx="282">
                  <c:v>41.16424116424117</c:v>
                </c:pt>
                <c:pt idx="283">
                  <c:v>40.95634095634096</c:v>
                </c:pt>
                <c:pt idx="284">
                  <c:v>40.74844074844075</c:v>
                </c:pt>
                <c:pt idx="285">
                  <c:v>40.54054054054054</c:v>
                </c:pt>
                <c:pt idx="286">
                  <c:v>40.33264033264034</c:v>
                </c:pt>
                <c:pt idx="287">
                  <c:v>40.12474012474013</c:v>
                </c:pt>
                <c:pt idx="288">
                  <c:v>39.91683991683992</c:v>
                </c:pt>
                <c:pt idx="289">
                  <c:v>39.70893970893971</c:v>
                </c:pt>
                <c:pt idx="290">
                  <c:v>39.5010395010395</c:v>
                </c:pt>
                <c:pt idx="291">
                  <c:v>39.2931392931393</c:v>
                </c:pt>
                <c:pt idx="292">
                  <c:v>39.08523908523909</c:v>
                </c:pt>
                <c:pt idx="293">
                  <c:v>38.87733887733888</c:v>
                </c:pt>
                <c:pt idx="294">
                  <c:v>38.66943866943867</c:v>
                </c:pt>
                <c:pt idx="295">
                  <c:v>38.46153846153847</c:v>
                </c:pt>
                <c:pt idx="296">
                  <c:v>38.25363825363826</c:v>
                </c:pt>
                <c:pt idx="297">
                  <c:v>38.04573804573805</c:v>
                </c:pt>
                <c:pt idx="298">
                  <c:v>37.83783783783784</c:v>
                </c:pt>
                <c:pt idx="299">
                  <c:v>37.62993762993763</c:v>
                </c:pt>
                <c:pt idx="300">
                  <c:v>37.42203742203743</c:v>
                </c:pt>
                <c:pt idx="301">
                  <c:v>37.21413721413722</c:v>
                </c:pt>
                <c:pt idx="302">
                  <c:v>37.00623700623701</c:v>
                </c:pt>
                <c:pt idx="303">
                  <c:v>36.7983367983368</c:v>
                </c:pt>
                <c:pt idx="304">
                  <c:v>36.590436590436596</c:v>
                </c:pt>
                <c:pt idx="305">
                  <c:v>36.38253638253639</c:v>
                </c:pt>
                <c:pt idx="306">
                  <c:v>36.17463617463618</c:v>
                </c:pt>
                <c:pt idx="307">
                  <c:v>35.96673596673597</c:v>
                </c:pt>
                <c:pt idx="308">
                  <c:v>35.75883575883576</c:v>
                </c:pt>
                <c:pt idx="309">
                  <c:v>35.550935550935556</c:v>
                </c:pt>
                <c:pt idx="310">
                  <c:v>35.343035343035346</c:v>
                </c:pt>
                <c:pt idx="311">
                  <c:v>35.13513513513514</c:v>
                </c:pt>
                <c:pt idx="312">
                  <c:v>34.92723492723493</c:v>
                </c:pt>
                <c:pt idx="313">
                  <c:v>34.71933471933472</c:v>
                </c:pt>
                <c:pt idx="314">
                  <c:v>34.511434511434516</c:v>
                </c:pt>
                <c:pt idx="315">
                  <c:v>34.303534303534306</c:v>
                </c:pt>
                <c:pt idx="316">
                  <c:v>34.0956340956341</c:v>
                </c:pt>
                <c:pt idx="317">
                  <c:v>33.88773388773389</c:v>
                </c:pt>
                <c:pt idx="318">
                  <c:v>33.679833679833685</c:v>
                </c:pt>
                <c:pt idx="319">
                  <c:v>33.471933471933475</c:v>
                </c:pt>
                <c:pt idx="320">
                  <c:v>33.264033264033266</c:v>
                </c:pt>
                <c:pt idx="321">
                  <c:v>33.056133056133056</c:v>
                </c:pt>
                <c:pt idx="322">
                  <c:v>32.84823284823285</c:v>
                </c:pt>
                <c:pt idx="323">
                  <c:v>32.640332640332645</c:v>
                </c:pt>
                <c:pt idx="324">
                  <c:v>32.432432432432435</c:v>
                </c:pt>
                <c:pt idx="325">
                  <c:v>32.224532224532226</c:v>
                </c:pt>
                <c:pt idx="326">
                  <c:v>32.016632016632016</c:v>
                </c:pt>
                <c:pt idx="327">
                  <c:v>31.80873180873181</c:v>
                </c:pt>
                <c:pt idx="328">
                  <c:v>31.600831600831604</c:v>
                </c:pt>
                <c:pt idx="329">
                  <c:v>31.392931392931395</c:v>
                </c:pt>
                <c:pt idx="330">
                  <c:v>31.185031185031185</c:v>
                </c:pt>
                <c:pt idx="331">
                  <c:v>30.97713097713098</c:v>
                </c:pt>
                <c:pt idx="332">
                  <c:v>30.76923076923077</c:v>
                </c:pt>
                <c:pt idx="333">
                  <c:v>30.561330561330564</c:v>
                </c:pt>
                <c:pt idx="334">
                  <c:v>30.353430353430355</c:v>
                </c:pt>
                <c:pt idx="335">
                  <c:v>30.14553014553015</c:v>
                </c:pt>
                <c:pt idx="336">
                  <c:v>29.93762993762994</c:v>
                </c:pt>
                <c:pt idx="337">
                  <c:v>29.72972972972973</c:v>
                </c:pt>
                <c:pt idx="338">
                  <c:v>29.521829521829524</c:v>
                </c:pt>
                <c:pt idx="339">
                  <c:v>29.313929313929314</c:v>
                </c:pt>
                <c:pt idx="340">
                  <c:v>29.10602910602911</c:v>
                </c:pt>
                <c:pt idx="341">
                  <c:v>28.8981288981289</c:v>
                </c:pt>
                <c:pt idx="342">
                  <c:v>28.690228690228693</c:v>
                </c:pt>
                <c:pt idx="343">
                  <c:v>28.482328482328484</c:v>
                </c:pt>
                <c:pt idx="344">
                  <c:v>28.274428274428274</c:v>
                </c:pt>
                <c:pt idx="345">
                  <c:v>28.06652806652807</c:v>
                </c:pt>
                <c:pt idx="346">
                  <c:v>27.85862785862786</c:v>
                </c:pt>
                <c:pt idx="347">
                  <c:v>27.650727650727653</c:v>
                </c:pt>
                <c:pt idx="348">
                  <c:v>27.442827442827443</c:v>
                </c:pt>
                <c:pt idx="349">
                  <c:v>27.234927234927238</c:v>
                </c:pt>
                <c:pt idx="350">
                  <c:v>27.027027027027028</c:v>
                </c:pt>
                <c:pt idx="351">
                  <c:v>26.819126819126822</c:v>
                </c:pt>
                <c:pt idx="352">
                  <c:v>26.611226611226613</c:v>
                </c:pt>
                <c:pt idx="353">
                  <c:v>26.403326403326403</c:v>
                </c:pt>
                <c:pt idx="354">
                  <c:v>26.195426195426197</c:v>
                </c:pt>
                <c:pt idx="355">
                  <c:v>25.987525987525988</c:v>
                </c:pt>
                <c:pt idx="356">
                  <c:v>25.779625779625782</c:v>
                </c:pt>
                <c:pt idx="357">
                  <c:v>25.571725571725572</c:v>
                </c:pt>
                <c:pt idx="358">
                  <c:v>25.363825363825367</c:v>
                </c:pt>
                <c:pt idx="359">
                  <c:v>25.155925155925157</c:v>
                </c:pt>
                <c:pt idx="360">
                  <c:v>24.94802494802495</c:v>
                </c:pt>
                <c:pt idx="361">
                  <c:v>24.74012474012474</c:v>
                </c:pt>
                <c:pt idx="362">
                  <c:v>24.532224532224532</c:v>
                </c:pt>
                <c:pt idx="363">
                  <c:v>24.324324324324326</c:v>
                </c:pt>
                <c:pt idx="364">
                  <c:v>24.116424116424117</c:v>
                </c:pt>
                <c:pt idx="365">
                  <c:v>23.90852390852391</c:v>
                </c:pt>
                <c:pt idx="366">
                  <c:v>23.7006237006237</c:v>
                </c:pt>
                <c:pt idx="367">
                  <c:v>23.492723492723496</c:v>
                </c:pt>
                <c:pt idx="368">
                  <c:v>23.284823284823286</c:v>
                </c:pt>
                <c:pt idx="369">
                  <c:v>23.076923076923077</c:v>
                </c:pt>
                <c:pt idx="370">
                  <c:v>22.86902286902287</c:v>
                </c:pt>
                <c:pt idx="371">
                  <c:v>22.66112266112266</c:v>
                </c:pt>
                <c:pt idx="372">
                  <c:v>22.453222453222455</c:v>
                </c:pt>
                <c:pt idx="373">
                  <c:v>22.245322245322246</c:v>
                </c:pt>
                <c:pt idx="374">
                  <c:v>22.03742203742204</c:v>
                </c:pt>
                <c:pt idx="375">
                  <c:v>21.82952182952183</c:v>
                </c:pt>
                <c:pt idx="376">
                  <c:v>21.62162162162162</c:v>
                </c:pt>
                <c:pt idx="377">
                  <c:v>21.413721413721415</c:v>
                </c:pt>
                <c:pt idx="378">
                  <c:v>21.205821205821206</c:v>
                </c:pt>
                <c:pt idx="379">
                  <c:v>20.997920997921</c:v>
                </c:pt>
                <c:pt idx="380">
                  <c:v>20.79002079002079</c:v>
                </c:pt>
                <c:pt idx="381">
                  <c:v>20.582120582120584</c:v>
                </c:pt>
                <c:pt idx="382">
                  <c:v>20.374220374220375</c:v>
                </c:pt>
                <c:pt idx="383">
                  <c:v>20.16632016632017</c:v>
                </c:pt>
                <c:pt idx="384">
                  <c:v>19.95841995841996</c:v>
                </c:pt>
                <c:pt idx="385">
                  <c:v>19.75051975051975</c:v>
                </c:pt>
                <c:pt idx="386">
                  <c:v>19.542619542619544</c:v>
                </c:pt>
                <c:pt idx="387">
                  <c:v>19.334719334719335</c:v>
                </c:pt>
                <c:pt idx="388">
                  <c:v>19.12681912681913</c:v>
                </c:pt>
                <c:pt idx="389">
                  <c:v>18.91891891891892</c:v>
                </c:pt>
                <c:pt idx="390">
                  <c:v>18.711018711018713</c:v>
                </c:pt>
                <c:pt idx="391">
                  <c:v>18.503118503118504</c:v>
                </c:pt>
                <c:pt idx="392">
                  <c:v>18.295218295218298</c:v>
                </c:pt>
                <c:pt idx="393">
                  <c:v>18.08731808731809</c:v>
                </c:pt>
                <c:pt idx="394">
                  <c:v>17.87941787941788</c:v>
                </c:pt>
                <c:pt idx="395">
                  <c:v>17.671517671517673</c:v>
                </c:pt>
                <c:pt idx="396">
                  <c:v>17.463617463617464</c:v>
                </c:pt>
                <c:pt idx="397">
                  <c:v>17.255717255717258</c:v>
                </c:pt>
                <c:pt idx="398">
                  <c:v>17.04781704781705</c:v>
                </c:pt>
                <c:pt idx="399">
                  <c:v>16.839916839916842</c:v>
                </c:pt>
                <c:pt idx="400">
                  <c:v>16.632016632016633</c:v>
                </c:pt>
                <c:pt idx="401">
                  <c:v>16.424116424116423</c:v>
                </c:pt>
                <c:pt idx="402">
                  <c:v>16.216216216216218</c:v>
                </c:pt>
                <c:pt idx="403">
                  <c:v>16.008316008316008</c:v>
                </c:pt>
                <c:pt idx="404">
                  <c:v>15.800415800415802</c:v>
                </c:pt>
                <c:pt idx="405">
                  <c:v>15.592515592515593</c:v>
                </c:pt>
                <c:pt idx="406">
                  <c:v>15.384615384615385</c:v>
                </c:pt>
                <c:pt idx="407">
                  <c:v>15.176715176715177</c:v>
                </c:pt>
                <c:pt idx="408">
                  <c:v>14.96881496881497</c:v>
                </c:pt>
                <c:pt idx="409">
                  <c:v>14.760914760914762</c:v>
                </c:pt>
                <c:pt idx="410">
                  <c:v>14.553014553014554</c:v>
                </c:pt>
                <c:pt idx="411">
                  <c:v>14.345114345114347</c:v>
                </c:pt>
                <c:pt idx="412">
                  <c:v>14.137214137214137</c:v>
                </c:pt>
                <c:pt idx="413">
                  <c:v>13.92931392931393</c:v>
                </c:pt>
                <c:pt idx="414">
                  <c:v>13.721413721413722</c:v>
                </c:pt>
                <c:pt idx="415">
                  <c:v>13.513513513513514</c:v>
                </c:pt>
                <c:pt idx="416">
                  <c:v>13.305613305613306</c:v>
                </c:pt>
                <c:pt idx="417">
                  <c:v>13.097713097713099</c:v>
                </c:pt>
                <c:pt idx="418">
                  <c:v>12.889812889812891</c:v>
                </c:pt>
                <c:pt idx="419">
                  <c:v>12.681912681912683</c:v>
                </c:pt>
                <c:pt idx="420">
                  <c:v>12.474012474012476</c:v>
                </c:pt>
                <c:pt idx="421">
                  <c:v>12.266112266112266</c:v>
                </c:pt>
                <c:pt idx="422">
                  <c:v>12.058212058212058</c:v>
                </c:pt>
                <c:pt idx="423">
                  <c:v>11.85031185031185</c:v>
                </c:pt>
                <c:pt idx="424">
                  <c:v>11.642411642411643</c:v>
                </c:pt>
                <c:pt idx="425">
                  <c:v>11.434511434511435</c:v>
                </c:pt>
                <c:pt idx="426">
                  <c:v>11.226611226611228</c:v>
                </c:pt>
                <c:pt idx="427">
                  <c:v>11.01871101871102</c:v>
                </c:pt>
                <c:pt idx="428">
                  <c:v>10.81081081081081</c:v>
                </c:pt>
                <c:pt idx="429">
                  <c:v>10.602910602910603</c:v>
                </c:pt>
                <c:pt idx="430">
                  <c:v>10.395010395010395</c:v>
                </c:pt>
                <c:pt idx="431">
                  <c:v>10.187110187110187</c:v>
                </c:pt>
                <c:pt idx="432">
                  <c:v>9.97920997920998</c:v>
                </c:pt>
                <c:pt idx="433">
                  <c:v>9.771309771309772</c:v>
                </c:pt>
                <c:pt idx="434">
                  <c:v>9.563409563409564</c:v>
                </c:pt>
                <c:pt idx="435">
                  <c:v>9.355509355509357</c:v>
                </c:pt>
                <c:pt idx="436">
                  <c:v>9.147609147609149</c:v>
                </c:pt>
                <c:pt idx="437">
                  <c:v>8.93970893970894</c:v>
                </c:pt>
                <c:pt idx="438">
                  <c:v>8.731808731808732</c:v>
                </c:pt>
                <c:pt idx="439">
                  <c:v>8.523908523908524</c:v>
                </c:pt>
                <c:pt idx="440">
                  <c:v>8.316008316008316</c:v>
                </c:pt>
                <c:pt idx="441">
                  <c:v>8.108108108108109</c:v>
                </c:pt>
                <c:pt idx="442">
                  <c:v>7.900207900207901</c:v>
                </c:pt>
                <c:pt idx="443">
                  <c:v>7.6923076923076925</c:v>
                </c:pt>
                <c:pt idx="444">
                  <c:v>7.484407484407485</c:v>
                </c:pt>
                <c:pt idx="445">
                  <c:v>7.276507276507277</c:v>
                </c:pt>
                <c:pt idx="446">
                  <c:v>7.0686070686070686</c:v>
                </c:pt>
                <c:pt idx="447">
                  <c:v>6.860706860706861</c:v>
                </c:pt>
                <c:pt idx="448">
                  <c:v>6.652806652806653</c:v>
                </c:pt>
                <c:pt idx="449">
                  <c:v>6.4449064449064455</c:v>
                </c:pt>
                <c:pt idx="450">
                  <c:v>6.237006237006238</c:v>
                </c:pt>
                <c:pt idx="451">
                  <c:v>6.029106029106029</c:v>
                </c:pt>
                <c:pt idx="452">
                  <c:v>5.8212058212058215</c:v>
                </c:pt>
                <c:pt idx="453">
                  <c:v>5.613305613305614</c:v>
                </c:pt>
                <c:pt idx="454">
                  <c:v>5.405405405405405</c:v>
                </c:pt>
                <c:pt idx="455">
                  <c:v>5.197505197505198</c:v>
                </c:pt>
                <c:pt idx="456">
                  <c:v>4.98960498960499</c:v>
                </c:pt>
                <c:pt idx="457">
                  <c:v>4.781704781704782</c:v>
                </c:pt>
                <c:pt idx="458">
                  <c:v>4.5738045738045745</c:v>
                </c:pt>
                <c:pt idx="459">
                  <c:v>4.365904365904366</c:v>
                </c:pt>
                <c:pt idx="460">
                  <c:v>4.158004158004158</c:v>
                </c:pt>
                <c:pt idx="461">
                  <c:v>3.9501039501039505</c:v>
                </c:pt>
                <c:pt idx="462">
                  <c:v>3.7422037422037424</c:v>
                </c:pt>
                <c:pt idx="463">
                  <c:v>3.5343035343035343</c:v>
                </c:pt>
                <c:pt idx="464">
                  <c:v>3.3264033264033266</c:v>
                </c:pt>
                <c:pt idx="465">
                  <c:v>3.118503118503119</c:v>
                </c:pt>
                <c:pt idx="466">
                  <c:v>2.9106029106029108</c:v>
                </c:pt>
                <c:pt idx="467">
                  <c:v>2.7027027027027026</c:v>
                </c:pt>
                <c:pt idx="468">
                  <c:v>2.494802494802495</c:v>
                </c:pt>
                <c:pt idx="469">
                  <c:v>2.2869022869022873</c:v>
                </c:pt>
                <c:pt idx="470">
                  <c:v>2.079002079002079</c:v>
                </c:pt>
                <c:pt idx="471">
                  <c:v>1.8711018711018712</c:v>
                </c:pt>
                <c:pt idx="472">
                  <c:v>1.6632016632016633</c:v>
                </c:pt>
                <c:pt idx="473">
                  <c:v>1.4553014553014554</c:v>
                </c:pt>
                <c:pt idx="474">
                  <c:v>1.2474012474012475</c:v>
                </c:pt>
                <c:pt idx="475">
                  <c:v>1.0395010395010396</c:v>
                </c:pt>
                <c:pt idx="476">
                  <c:v>0.8316008316008316</c:v>
                </c:pt>
                <c:pt idx="477">
                  <c:v>0.6237006237006237</c:v>
                </c:pt>
                <c:pt idx="478">
                  <c:v>0.4158004158004158</c:v>
                </c:pt>
                <c:pt idx="479">
                  <c:v>0.2079002079002079</c:v>
                </c:pt>
              </c:numCache>
            </c:numRef>
          </c:xVal>
          <c:yVal>
            <c:numRef>
              <c:f>A!$N$34:$N$513</c:f>
              <c:numCache>
                <c:ptCount val="480"/>
                <c:pt idx="0">
                  <c:v>71.46184738955823</c:v>
                </c:pt>
                <c:pt idx="1">
                  <c:v>79.144578313253</c:v>
                </c:pt>
                <c:pt idx="2">
                  <c:v>86.8273092369478</c:v>
                </c:pt>
                <c:pt idx="3">
                  <c:v>86.8273092369478</c:v>
                </c:pt>
                <c:pt idx="4">
                  <c:v>94.51004016064257</c:v>
                </c:pt>
                <c:pt idx="5">
                  <c:v>94.51004016064257</c:v>
                </c:pt>
                <c:pt idx="6">
                  <c:v>94.51004016064257</c:v>
                </c:pt>
                <c:pt idx="7">
                  <c:v>94.51004016064257</c:v>
                </c:pt>
                <c:pt idx="8">
                  <c:v>94.51004016064257</c:v>
                </c:pt>
                <c:pt idx="9">
                  <c:v>102.19277108433735</c:v>
                </c:pt>
                <c:pt idx="10">
                  <c:v>102.19277108433735</c:v>
                </c:pt>
                <c:pt idx="11">
                  <c:v>102.19277108433735</c:v>
                </c:pt>
                <c:pt idx="12">
                  <c:v>102.19277108433735</c:v>
                </c:pt>
                <c:pt idx="13">
                  <c:v>102.19277108433735</c:v>
                </c:pt>
                <c:pt idx="14">
                  <c:v>109.87550200803213</c:v>
                </c:pt>
                <c:pt idx="15">
                  <c:v>109.87550200803213</c:v>
                </c:pt>
                <c:pt idx="16">
                  <c:v>109.87550200803213</c:v>
                </c:pt>
                <c:pt idx="17">
                  <c:v>117.5582329317269</c:v>
                </c:pt>
                <c:pt idx="18">
                  <c:v>117.5582329317269</c:v>
                </c:pt>
                <c:pt idx="19">
                  <c:v>117.5582329317269</c:v>
                </c:pt>
                <c:pt idx="20">
                  <c:v>125.24096385542168</c:v>
                </c:pt>
                <c:pt idx="21">
                  <c:v>125.24096385542168</c:v>
                </c:pt>
                <c:pt idx="22">
                  <c:v>125.24096385542168</c:v>
                </c:pt>
                <c:pt idx="23">
                  <c:v>125.24096385542168</c:v>
                </c:pt>
                <c:pt idx="24">
                  <c:v>125.24096385542168</c:v>
                </c:pt>
                <c:pt idx="25">
                  <c:v>125.24096385542168</c:v>
                </c:pt>
                <c:pt idx="26">
                  <c:v>132.92369477911646</c:v>
                </c:pt>
                <c:pt idx="27">
                  <c:v>132.92369477911646</c:v>
                </c:pt>
                <c:pt idx="28">
                  <c:v>132.92369477911646</c:v>
                </c:pt>
                <c:pt idx="29">
                  <c:v>140.60642570281124</c:v>
                </c:pt>
                <c:pt idx="30">
                  <c:v>140.60642570281124</c:v>
                </c:pt>
                <c:pt idx="31">
                  <c:v>140.60642570281124</c:v>
                </c:pt>
                <c:pt idx="32">
                  <c:v>140.60642570281124</c:v>
                </c:pt>
                <c:pt idx="33">
                  <c:v>140.60642570281124</c:v>
                </c:pt>
                <c:pt idx="34">
                  <c:v>140.60642570281124</c:v>
                </c:pt>
                <c:pt idx="35">
                  <c:v>140.60642570281124</c:v>
                </c:pt>
                <c:pt idx="36">
                  <c:v>140.60642570281124</c:v>
                </c:pt>
                <c:pt idx="37">
                  <c:v>140.60642570281124</c:v>
                </c:pt>
                <c:pt idx="38">
                  <c:v>140.60642570281124</c:v>
                </c:pt>
                <c:pt idx="39">
                  <c:v>148.289156626506</c:v>
                </c:pt>
                <c:pt idx="40">
                  <c:v>148.289156626506</c:v>
                </c:pt>
                <c:pt idx="41">
                  <c:v>148.289156626506</c:v>
                </c:pt>
                <c:pt idx="42">
                  <c:v>148.289156626506</c:v>
                </c:pt>
                <c:pt idx="43">
                  <c:v>148.289156626506</c:v>
                </c:pt>
                <c:pt idx="44">
                  <c:v>148.289156626506</c:v>
                </c:pt>
                <c:pt idx="45">
                  <c:v>148.289156626506</c:v>
                </c:pt>
                <c:pt idx="46">
                  <c:v>148.289156626506</c:v>
                </c:pt>
                <c:pt idx="47">
                  <c:v>155.9718875502008</c:v>
                </c:pt>
                <c:pt idx="48">
                  <c:v>155.9718875502008</c:v>
                </c:pt>
                <c:pt idx="49">
                  <c:v>155.9718875502008</c:v>
                </c:pt>
                <c:pt idx="50">
                  <c:v>155.9718875502008</c:v>
                </c:pt>
                <c:pt idx="51">
                  <c:v>155.9718875502008</c:v>
                </c:pt>
                <c:pt idx="52">
                  <c:v>155.9718875502008</c:v>
                </c:pt>
                <c:pt idx="53">
                  <c:v>155.9718875502008</c:v>
                </c:pt>
                <c:pt idx="54">
                  <c:v>155.9718875502008</c:v>
                </c:pt>
                <c:pt idx="55">
                  <c:v>155.9718875502008</c:v>
                </c:pt>
                <c:pt idx="56">
                  <c:v>163.65461847389557</c:v>
                </c:pt>
                <c:pt idx="57">
                  <c:v>163.65461847389557</c:v>
                </c:pt>
                <c:pt idx="58">
                  <c:v>163.65461847389557</c:v>
                </c:pt>
                <c:pt idx="59">
                  <c:v>163.65461847389557</c:v>
                </c:pt>
                <c:pt idx="60">
                  <c:v>171.33734939759034</c:v>
                </c:pt>
                <c:pt idx="61">
                  <c:v>171.33734939759034</c:v>
                </c:pt>
                <c:pt idx="62">
                  <c:v>171.33734939759034</c:v>
                </c:pt>
                <c:pt idx="63">
                  <c:v>171.33734939759034</c:v>
                </c:pt>
                <c:pt idx="64">
                  <c:v>179.02008032128515</c:v>
                </c:pt>
                <c:pt idx="65">
                  <c:v>179.02008032128515</c:v>
                </c:pt>
                <c:pt idx="66">
                  <c:v>179.02008032128515</c:v>
                </c:pt>
                <c:pt idx="67">
                  <c:v>179.02008032128515</c:v>
                </c:pt>
                <c:pt idx="68">
                  <c:v>179.02008032128515</c:v>
                </c:pt>
                <c:pt idx="69">
                  <c:v>179.02008032128515</c:v>
                </c:pt>
                <c:pt idx="70">
                  <c:v>179.02008032128515</c:v>
                </c:pt>
                <c:pt idx="71">
                  <c:v>179.02008032128515</c:v>
                </c:pt>
                <c:pt idx="72">
                  <c:v>179.02008032128515</c:v>
                </c:pt>
                <c:pt idx="73">
                  <c:v>186.70281124497993</c:v>
                </c:pt>
                <c:pt idx="74">
                  <c:v>186.70281124497993</c:v>
                </c:pt>
                <c:pt idx="75">
                  <c:v>186.70281124497993</c:v>
                </c:pt>
                <c:pt idx="76">
                  <c:v>186.70281124497993</c:v>
                </c:pt>
                <c:pt idx="77">
                  <c:v>186.70281124497993</c:v>
                </c:pt>
                <c:pt idx="78">
                  <c:v>186.70281124497993</c:v>
                </c:pt>
                <c:pt idx="79">
                  <c:v>186.70281124497993</c:v>
                </c:pt>
                <c:pt idx="80">
                  <c:v>186.70281124497993</c:v>
                </c:pt>
                <c:pt idx="81">
                  <c:v>186.70281124497993</c:v>
                </c:pt>
                <c:pt idx="82">
                  <c:v>194.3855421686747</c:v>
                </c:pt>
                <c:pt idx="83">
                  <c:v>194.3855421686747</c:v>
                </c:pt>
                <c:pt idx="84">
                  <c:v>194.3855421686747</c:v>
                </c:pt>
                <c:pt idx="85">
                  <c:v>194.3855421686747</c:v>
                </c:pt>
                <c:pt idx="86">
                  <c:v>194.3855421686747</c:v>
                </c:pt>
                <c:pt idx="87">
                  <c:v>194.3855421686747</c:v>
                </c:pt>
                <c:pt idx="88">
                  <c:v>202.06827309236948</c:v>
                </c:pt>
                <c:pt idx="89">
                  <c:v>202.06827309236948</c:v>
                </c:pt>
                <c:pt idx="90">
                  <c:v>202.06827309236948</c:v>
                </c:pt>
                <c:pt idx="91">
                  <c:v>202.06827309236948</c:v>
                </c:pt>
                <c:pt idx="92">
                  <c:v>202.06827309236948</c:v>
                </c:pt>
                <c:pt idx="93">
                  <c:v>202.06827309236948</c:v>
                </c:pt>
                <c:pt idx="94">
                  <c:v>202.06827309236948</c:v>
                </c:pt>
                <c:pt idx="95">
                  <c:v>202.06827309236948</c:v>
                </c:pt>
                <c:pt idx="96">
                  <c:v>202.06827309236948</c:v>
                </c:pt>
                <c:pt idx="97">
                  <c:v>202.06827309236948</c:v>
                </c:pt>
                <c:pt idx="98">
                  <c:v>202.06827309236948</c:v>
                </c:pt>
                <c:pt idx="99">
                  <c:v>209.75100401606426</c:v>
                </c:pt>
                <c:pt idx="100">
                  <c:v>209.75100401606426</c:v>
                </c:pt>
                <c:pt idx="101">
                  <c:v>209.75100401606426</c:v>
                </c:pt>
                <c:pt idx="102">
                  <c:v>209.75100401606426</c:v>
                </c:pt>
                <c:pt idx="103">
                  <c:v>209.75100401606426</c:v>
                </c:pt>
                <c:pt idx="104">
                  <c:v>217.43373493975903</c:v>
                </c:pt>
                <c:pt idx="105">
                  <c:v>217.43373493975903</c:v>
                </c:pt>
                <c:pt idx="106">
                  <c:v>217.43373493975903</c:v>
                </c:pt>
                <c:pt idx="107">
                  <c:v>217.43373493975903</c:v>
                </c:pt>
                <c:pt idx="108">
                  <c:v>217.43373493975903</c:v>
                </c:pt>
                <c:pt idx="109">
                  <c:v>217.43373493975903</c:v>
                </c:pt>
                <c:pt idx="110">
                  <c:v>225.1164658634538</c:v>
                </c:pt>
                <c:pt idx="111">
                  <c:v>225.1164658634538</c:v>
                </c:pt>
                <c:pt idx="112">
                  <c:v>225.1164658634538</c:v>
                </c:pt>
                <c:pt idx="113">
                  <c:v>225.1164658634538</c:v>
                </c:pt>
                <c:pt idx="114">
                  <c:v>225.1164658634538</c:v>
                </c:pt>
                <c:pt idx="115">
                  <c:v>225.1164658634538</c:v>
                </c:pt>
                <c:pt idx="116">
                  <c:v>225.1164658634538</c:v>
                </c:pt>
                <c:pt idx="117">
                  <c:v>225.1164658634538</c:v>
                </c:pt>
                <c:pt idx="118">
                  <c:v>225.1164658634538</c:v>
                </c:pt>
                <c:pt idx="119">
                  <c:v>225.1164658634538</c:v>
                </c:pt>
                <c:pt idx="120">
                  <c:v>232.7991967871486</c:v>
                </c:pt>
                <c:pt idx="121">
                  <c:v>232.7991967871486</c:v>
                </c:pt>
                <c:pt idx="122">
                  <c:v>232.7991967871486</c:v>
                </c:pt>
                <c:pt idx="123">
                  <c:v>232.7991967871486</c:v>
                </c:pt>
                <c:pt idx="124">
                  <c:v>232.7991967871486</c:v>
                </c:pt>
                <c:pt idx="125">
                  <c:v>240.48192771084337</c:v>
                </c:pt>
                <c:pt idx="126">
                  <c:v>240.48192771084337</c:v>
                </c:pt>
                <c:pt idx="127">
                  <c:v>240.48192771084337</c:v>
                </c:pt>
                <c:pt idx="128">
                  <c:v>240.48192771084337</c:v>
                </c:pt>
                <c:pt idx="129">
                  <c:v>240.48192771084337</c:v>
                </c:pt>
                <c:pt idx="130">
                  <c:v>240.48192771084337</c:v>
                </c:pt>
                <c:pt idx="131">
                  <c:v>240.48192771084337</c:v>
                </c:pt>
                <c:pt idx="132">
                  <c:v>240.48192771084337</c:v>
                </c:pt>
                <c:pt idx="133">
                  <c:v>248.16465863453814</c:v>
                </c:pt>
                <c:pt idx="134">
                  <c:v>248.16465863453814</c:v>
                </c:pt>
                <c:pt idx="135">
                  <c:v>248.16465863453814</c:v>
                </c:pt>
                <c:pt idx="136">
                  <c:v>248.16465863453814</c:v>
                </c:pt>
                <c:pt idx="137">
                  <c:v>248.16465863453814</c:v>
                </c:pt>
                <c:pt idx="138">
                  <c:v>248.16465863453814</c:v>
                </c:pt>
                <c:pt idx="139">
                  <c:v>248.16465863453814</c:v>
                </c:pt>
                <c:pt idx="140">
                  <c:v>248.16465863453814</c:v>
                </c:pt>
                <c:pt idx="141">
                  <c:v>255.84738955823292</c:v>
                </c:pt>
                <c:pt idx="142">
                  <c:v>263.5301204819277</c:v>
                </c:pt>
                <c:pt idx="143">
                  <c:v>263.5301204819277</c:v>
                </c:pt>
                <c:pt idx="144">
                  <c:v>263.5301204819277</c:v>
                </c:pt>
                <c:pt idx="145">
                  <c:v>263.5301204819277</c:v>
                </c:pt>
                <c:pt idx="146">
                  <c:v>263.5301204819277</c:v>
                </c:pt>
                <c:pt idx="147">
                  <c:v>271.2128514056225</c:v>
                </c:pt>
                <c:pt idx="148">
                  <c:v>271.2128514056225</c:v>
                </c:pt>
                <c:pt idx="149">
                  <c:v>271.2128514056225</c:v>
                </c:pt>
                <c:pt idx="150">
                  <c:v>271.2128514056225</c:v>
                </c:pt>
                <c:pt idx="151">
                  <c:v>271.2128514056225</c:v>
                </c:pt>
                <c:pt idx="152">
                  <c:v>271.2128514056225</c:v>
                </c:pt>
                <c:pt idx="153">
                  <c:v>278.8955823293173</c:v>
                </c:pt>
                <c:pt idx="154">
                  <c:v>278.8955823293173</c:v>
                </c:pt>
                <c:pt idx="155">
                  <c:v>278.8955823293173</c:v>
                </c:pt>
                <c:pt idx="156">
                  <c:v>278.8955823293173</c:v>
                </c:pt>
                <c:pt idx="157">
                  <c:v>278.8955823293173</c:v>
                </c:pt>
                <c:pt idx="158">
                  <c:v>278.8955823293173</c:v>
                </c:pt>
                <c:pt idx="159">
                  <c:v>294.26104417670683</c:v>
                </c:pt>
                <c:pt idx="160">
                  <c:v>294.26104417670683</c:v>
                </c:pt>
                <c:pt idx="161">
                  <c:v>294.26104417670683</c:v>
                </c:pt>
                <c:pt idx="162">
                  <c:v>294.26104417670683</c:v>
                </c:pt>
                <c:pt idx="163">
                  <c:v>294.26104417670683</c:v>
                </c:pt>
                <c:pt idx="164">
                  <c:v>294.26104417670683</c:v>
                </c:pt>
                <c:pt idx="165">
                  <c:v>294.26104417670683</c:v>
                </c:pt>
                <c:pt idx="166">
                  <c:v>301.9437751004016</c:v>
                </c:pt>
                <c:pt idx="167">
                  <c:v>301.9437751004016</c:v>
                </c:pt>
                <c:pt idx="168">
                  <c:v>301.9437751004016</c:v>
                </c:pt>
                <c:pt idx="169">
                  <c:v>301.9437751004016</c:v>
                </c:pt>
                <c:pt idx="170">
                  <c:v>301.9437751004016</c:v>
                </c:pt>
                <c:pt idx="171">
                  <c:v>309.6265060240964</c:v>
                </c:pt>
                <c:pt idx="172">
                  <c:v>317.30923694779113</c:v>
                </c:pt>
                <c:pt idx="173">
                  <c:v>317.30923694779113</c:v>
                </c:pt>
                <c:pt idx="174">
                  <c:v>324.99196787148594</c:v>
                </c:pt>
                <c:pt idx="175">
                  <c:v>324.99196787148594</c:v>
                </c:pt>
                <c:pt idx="176">
                  <c:v>324.99196787148594</c:v>
                </c:pt>
                <c:pt idx="177">
                  <c:v>332.6746987951807</c:v>
                </c:pt>
                <c:pt idx="178">
                  <c:v>332.6746987951807</c:v>
                </c:pt>
                <c:pt idx="179">
                  <c:v>332.6746987951807</c:v>
                </c:pt>
                <c:pt idx="180">
                  <c:v>340.3574297188755</c:v>
                </c:pt>
                <c:pt idx="181">
                  <c:v>348.04016064257024</c:v>
                </c:pt>
                <c:pt idx="182">
                  <c:v>348.04016064257024</c:v>
                </c:pt>
                <c:pt idx="183">
                  <c:v>348.04016064257024</c:v>
                </c:pt>
                <c:pt idx="184">
                  <c:v>348.04016064257024</c:v>
                </c:pt>
                <c:pt idx="185">
                  <c:v>348.04016064257024</c:v>
                </c:pt>
                <c:pt idx="186">
                  <c:v>348.04016064257024</c:v>
                </c:pt>
                <c:pt idx="187">
                  <c:v>355.72289156626505</c:v>
                </c:pt>
                <c:pt idx="188">
                  <c:v>355.72289156626505</c:v>
                </c:pt>
                <c:pt idx="189">
                  <c:v>371.0883534136546</c:v>
                </c:pt>
                <c:pt idx="190">
                  <c:v>371.0883534136546</c:v>
                </c:pt>
                <c:pt idx="191">
                  <c:v>378.7710843373494</c:v>
                </c:pt>
                <c:pt idx="192">
                  <c:v>378.7710843373494</c:v>
                </c:pt>
                <c:pt idx="193">
                  <c:v>378.7710843373494</c:v>
                </c:pt>
                <c:pt idx="194">
                  <c:v>378.7710843373494</c:v>
                </c:pt>
                <c:pt idx="195">
                  <c:v>378.7710843373494</c:v>
                </c:pt>
                <c:pt idx="196">
                  <c:v>378.7710843373494</c:v>
                </c:pt>
                <c:pt idx="197">
                  <c:v>378.7710843373494</c:v>
                </c:pt>
                <c:pt idx="198">
                  <c:v>378.7710843373494</c:v>
                </c:pt>
                <c:pt idx="199">
                  <c:v>394.13654618473896</c:v>
                </c:pt>
                <c:pt idx="200">
                  <c:v>394.13654618473896</c:v>
                </c:pt>
                <c:pt idx="201">
                  <c:v>394.13654618473896</c:v>
                </c:pt>
                <c:pt idx="202">
                  <c:v>401.8192771084337</c:v>
                </c:pt>
                <c:pt idx="203">
                  <c:v>401.8192771084337</c:v>
                </c:pt>
                <c:pt idx="204">
                  <c:v>401.8192771084337</c:v>
                </c:pt>
                <c:pt idx="205">
                  <c:v>409.5020080321285</c:v>
                </c:pt>
                <c:pt idx="206">
                  <c:v>409.5020080321285</c:v>
                </c:pt>
                <c:pt idx="207">
                  <c:v>409.5020080321285</c:v>
                </c:pt>
                <c:pt idx="208">
                  <c:v>417.18473895582326</c:v>
                </c:pt>
                <c:pt idx="209">
                  <c:v>417.18473895582326</c:v>
                </c:pt>
                <c:pt idx="210">
                  <c:v>424.86746987951807</c:v>
                </c:pt>
                <c:pt idx="211">
                  <c:v>424.86746987951807</c:v>
                </c:pt>
                <c:pt idx="212">
                  <c:v>440.2329317269076</c:v>
                </c:pt>
                <c:pt idx="213">
                  <c:v>440.2329317269076</c:v>
                </c:pt>
                <c:pt idx="214">
                  <c:v>447.91566265060237</c:v>
                </c:pt>
                <c:pt idx="215">
                  <c:v>447.91566265060237</c:v>
                </c:pt>
                <c:pt idx="216">
                  <c:v>447.91566265060237</c:v>
                </c:pt>
                <c:pt idx="217">
                  <c:v>455.5983935742972</c:v>
                </c:pt>
                <c:pt idx="218">
                  <c:v>463.2811244979919</c:v>
                </c:pt>
                <c:pt idx="219">
                  <c:v>470.96385542168673</c:v>
                </c:pt>
                <c:pt idx="220">
                  <c:v>478.6465863453815</c:v>
                </c:pt>
                <c:pt idx="221">
                  <c:v>478.6465863453815</c:v>
                </c:pt>
                <c:pt idx="222">
                  <c:v>478.6465863453815</c:v>
                </c:pt>
                <c:pt idx="223">
                  <c:v>478.6465863453815</c:v>
                </c:pt>
                <c:pt idx="224">
                  <c:v>478.6465863453815</c:v>
                </c:pt>
                <c:pt idx="225">
                  <c:v>478.6465863453815</c:v>
                </c:pt>
                <c:pt idx="226">
                  <c:v>486.3293172690763</c:v>
                </c:pt>
                <c:pt idx="227">
                  <c:v>494.0120481927711</c:v>
                </c:pt>
                <c:pt idx="228">
                  <c:v>501.69477911646584</c:v>
                </c:pt>
                <c:pt idx="229">
                  <c:v>501.69477911646584</c:v>
                </c:pt>
                <c:pt idx="230">
                  <c:v>509.37751004016064</c:v>
                </c:pt>
                <c:pt idx="231">
                  <c:v>509.37751004016064</c:v>
                </c:pt>
                <c:pt idx="232">
                  <c:v>509.37751004016064</c:v>
                </c:pt>
                <c:pt idx="233">
                  <c:v>509.37751004016064</c:v>
                </c:pt>
                <c:pt idx="234">
                  <c:v>517.0602409638553</c:v>
                </c:pt>
                <c:pt idx="235">
                  <c:v>517.0602409638553</c:v>
                </c:pt>
                <c:pt idx="236">
                  <c:v>517.0602409638553</c:v>
                </c:pt>
                <c:pt idx="237">
                  <c:v>532.425702811245</c:v>
                </c:pt>
                <c:pt idx="238">
                  <c:v>532.425702811245</c:v>
                </c:pt>
                <c:pt idx="239">
                  <c:v>532.425702811245</c:v>
                </c:pt>
                <c:pt idx="240">
                  <c:v>540.1084337349397</c:v>
                </c:pt>
                <c:pt idx="241">
                  <c:v>540.1084337349397</c:v>
                </c:pt>
                <c:pt idx="242">
                  <c:v>547.7911646586344</c:v>
                </c:pt>
                <c:pt idx="243">
                  <c:v>555.4738955823292</c:v>
                </c:pt>
                <c:pt idx="244">
                  <c:v>563.156626506024</c:v>
                </c:pt>
                <c:pt idx="245">
                  <c:v>563.156626506024</c:v>
                </c:pt>
                <c:pt idx="246">
                  <c:v>570.8393574297188</c:v>
                </c:pt>
                <c:pt idx="247">
                  <c:v>570.8393574297188</c:v>
                </c:pt>
                <c:pt idx="248">
                  <c:v>570.8393574297188</c:v>
                </c:pt>
                <c:pt idx="249">
                  <c:v>578.5220883534136</c:v>
                </c:pt>
                <c:pt idx="250">
                  <c:v>578.5220883534136</c:v>
                </c:pt>
                <c:pt idx="251">
                  <c:v>586.2048192771083</c:v>
                </c:pt>
                <c:pt idx="252">
                  <c:v>593.8875502008032</c:v>
                </c:pt>
                <c:pt idx="253">
                  <c:v>593.8875502008032</c:v>
                </c:pt>
                <c:pt idx="254">
                  <c:v>601.5702811244979</c:v>
                </c:pt>
                <c:pt idx="255">
                  <c:v>601.5702811244979</c:v>
                </c:pt>
                <c:pt idx="256">
                  <c:v>616.9357429718875</c:v>
                </c:pt>
                <c:pt idx="257">
                  <c:v>624.6184738955823</c:v>
                </c:pt>
                <c:pt idx="258">
                  <c:v>624.6184738955823</c:v>
                </c:pt>
                <c:pt idx="259">
                  <c:v>624.6184738955823</c:v>
                </c:pt>
                <c:pt idx="260">
                  <c:v>632.301204819277</c:v>
                </c:pt>
                <c:pt idx="261">
                  <c:v>639.9839357429718</c:v>
                </c:pt>
                <c:pt idx="262">
                  <c:v>639.9839357429718</c:v>
                </c:pt>
                <c:pt idx="263">
                  <c:v>647.6666666666666</c:v>
                </c:pt>
                <c:pt idx="264">
                  <c:v>670.7148594377509</c:v>
                </c:pt>
                <c:pt idx="265">
                  <c:v>686.0803212851405</c:v>
                </c:pt>
                <c:pt idx="266">
                  <c:v>701.44578313253</c:v>
                </c:pt>
                <c:pt idx="267">
                  <c:v>701.44578313253</c:v>
                </c:pt>
                <c:pt idx="268">
                  <c:v>709.1285140562248</c:v>
                </c:pt>
                <c:pt idx="269">
                  <c:v>709.1285140562248</c:v>
                </c:pt>
                <c:pt idx="270">
                  <c:v>716.8112449799196</c:v>
                </c:pt>
                <c:pt idx="271">
                  <c:v>732.1767068273092</c:v>
                </c:pt>
                <c:pt idx="272">
                  <c:v>732.1767068273092</c:v>
                </c:pt>
                <c:pt idx="273">
                  <c:v>739.859437751004</c:v>
                </c:pt>
                <c:pt idx="274">
                  <c:v>739.859437751004</c:v>
                </c:pt>
                <c:pt idx="275">
                  <c:v>747.5421686746987</c:v>
                </c:pt>
                <c:pt idx="276">
                  <c:v>755.2248995983934</c:v>
                </c:pt>
                <c:pt idx="277">
                  <c:v>755.2248995983934</c:v>
                </c:pt>
                <c:pt idx="278">
                  <c:v>762.9076305220883</c:v>
                </c:pt>
                <c:pt idx="279">
                  <c:v>762.9076305220883</c:v>
                </c:pt>
                <c:pt idx="280">
                  <c:v>770.5903614457831</c:v>
                </c:pt>
                <c:pt idx="281">
                  <c:v>778.2730923694778</c:v>
                </c:pt>
                <c:pt idx="282">
                  <c:v>785.9558232931726</c:v>
                </c:pt>
                <c:pt idx="283">
                  <c:v>793.6385542168674</c:v>
                </c:pt>
                <c:pt idx="284">
                  <c:v>793.6385542168674</c:v>
                </c:pt>
                <c:pt idx="285">
                  <c:v>801.3212851405622</c:v>
                </c:pt>
                <c:pt idx="286">
                  <c:v>801.3212851405622</c:v>
                </c:pt>
                <c:pt idx="287">
                  <c:v>809.0040160642569</c:v>
                </c:pt>
                <c:pt idx="288">
                  <c:v>809.0040160642569</c:v>
                </c:pt>
                <c:pt idx="289">
                  <c:v>816.6867469879517</c:v>
                </c:pt>
                <c:pt idx="290">
                  <c:v>839.734939759036</c:v>
                </c:pt>
                <c:pt idx="291">
                  <c:v>855.1004016064256</c:v>
                </c:pt>
                <c:pt idx="292">
                  <c:v>862.7831325301204</c:v>
                </c:pt>
                <c:pt idx="293">
                  <c:v>862.7831325301204</c:v>
                </c:pt>
                <c:pt idx="294">
                  <c:v>885.8313253012047</c:v>
                </c:pt>
                <c:pt idx="295">
                  <c:v>908.8795180722891</c:v>
                </c:pt>
                <c:pt idx="296">
                  <c:v>931.9277108433733</c:v>
                </c:pt>
                <c:pt idx="297">
                  <c:v>931.9277108433733</c:v>
                </c:pt>
                <c:pt idx="298">
                  <c:v>947.293172690763</c:v>
                </c:pt>
                <c:pt idx="299">
                  <c:v>954.9759036144577</c:v>
                </c:pt>
                <c:pt idx="300">
                  <c:v>962.6586345381525</c:v>
                </c:pt>
                <c:pt idx="301">
                  <c:v>970.3413654618473</c:v>
                </c:pt>
                <c:pt idx="302">
                  <c:v>970.3413654618473</c:v>
                </c:pt>
                <c:pt idx="303">
                  <c:v>1008.7550200803212</c:v>
                </c:pt>
                <c:pt idx="304">
                  <c:v>1016.4377510040159</c:v>
                </c:pt>
                <c:pt idx="305">
                  <c:v>1054.85140562249</c:v>
                </c:pt>
                <c:pt idx="306">
                  <c:v>1123.995983935743</c:v>
                </c:pt>
                <c:pt idx="307">
                  <c:v>1139.3614457831325</c:v>
                </c:pt>
                <c:pt idx="308">
                  <c:v>1170.0923694779117</c:v>
                </c:pt>
                <c:pt idx="309">
                  <c:v>1185.4578313253012</c:v>
                </c:pt>
                <c:pt idx="310">
                  <c:v>1208.5060240963855</c:v>
                </c:pt>
                <c:pt idx="311">
                  <c:v>1208.5060240963855</c:v>
                </c:pt>
                <c:pt idx="312">
                  <c:v>1231.55421686747</c:v>
                </c:pt>
                <c:pt idx="313">
                  <c:v>1231.55421686747</c:v>
                </c:pt>
                <c:pt idx="314">
                  <c:v>1246.9196787148594</c:v>
                </c:pt>
                <c:pt idx="315">
                  <c:v>1308.3815261044176</c:v>
                </c:pt>
                <c:pt idx="316">
                  <c:v>1346.7951807228915</c:v>
                </c:pt>
                <c:pt idx="317">
                  <c:v>1346.7951807228915</c:v>
                </c:pt>
                <c:pt idx="318">
                  <c:v>1346.7951807228915</c:v>
                </c:pt>
                <c:pt idx="319">
                  <c:v>1408.2570281124497</c:v>
                </c:pt>
                <c:pt idx="320">
                  <c:v>1408.2570281124497</c:v>
                </c:pt>
                <c:pt idx="321">
                  <c:v>1454.3534136546184</c:v>
                </c:pt>
                <c:pt idx="322">
                  <c:v>1454.3534136546184</c:v>
                </c:pt>
                <c:pt idx="323">
                  <c:v>1500.4497991967871</c:v>
                </c:pt>
                <c:pt idx="324">
                  <c:v>1500.4497991967871</c:v>
                </c:pt>
                <c:pt idx="325">
                  <c:v>1500.4497991967871</c:v>
                </c:pt>
                <c:pt idx="326">
                  <c:v>1523.4979919678715</c:v>
                </c:pt>
                <c:pt idx="327">
                  <c:v>1531.1807228915663</c:v>
                </c:pt>
                <c:pt idx="328">
                  <c:v>1561.9116465863453</c:v>
                </c:pt>
                <c:pt idx="329">
                  <c:v>1561.9116465863453</c:v>
                </c:pt>
                <c:pt idx="330">
                  <c:v>1561.9116465863453</c:v>
                </c:pt>
                <c:pt idx="331">
                  <c:v>1608.008032128514</c:v>
                </c:pt>
                <c:pt idx="332">
                  <c:v>1661.7871485943774</c:v>
                </c:pt>
                <c:pt idx="333">
                  <c:v>1761.6626506024097</c:v>
                </c:pt>
                <c:pt idx="334">
                  <c:v>1792.3935742971887</c:v>
                </c:pt>
                <c:pt idx="335">
                  <c:v>1823.124497991968</c:v>
                </c:pt>
                <c:pt idx="336">
                  <c:v>1876.9036144578313</c:v>
                </c:pt>
                <c:pt idx="337">
                  <c:v>1946.0481927710844</c:v>
                </c:pt>
                <c:pt idx="338">
                  <c:v>2022.875502008032</c:v>
                </c:pt>
                <c:pt idx="339">
                  <c:v>2022.875502008032</c:v>
                </c:pt>
                <c:pt idx="340">
                  <c:v>2061.2891566265057</c:v>
                </c:pt>
                <c:pt idx="341">
                  <c:v>2068.9718875502003</c:v>
                </c:pt>
                <c:pt idx="342">
                  <c:v>2099.70281124498</c:v>
                </c:pt>
                <c:pt idx="343">
                  <c:v>2099.70281124498</c:v>
                </c:pt>
                <c:pt idx="344">
                  <c:v>2145.7991967871485</c:v>
                </c:pt>
                <c:pt idx="345">
                  <c:v>2153.481927710843</c:v>
                </c:pt>
                <c:pt idx="346">
                  <c:v>2322.5020080321283</c:v>
                </c:pt>
                <c:pt idx="347">
                  <c:v>2330.184738955823</c:v>
                </c:pt>
                <c:pt idx="348">
                  <c:v>2337.867469879518</c:v>
                </c:pt>
                <c:pt idx="349">
                  <c:v>2345.5502008032126</c:v>
                </c:pt>
                <c:pt idx="350">
                  <c:v>2368.598393574297</c:v>
                </c:pt>
                <c:pt idx="351">
                  <c:v>2399.329317269076</c:v>
                </c:pt>
                <c:pt idx="352">
                  <c:v>2453.1084337349394</c:v>
                </c:pt>
                <c:pt idx="353">
                  <c:v>2468.473895582329</c:v>
                </c:pt>
                <c:pt idx="354">
                  <c:v>2529.935742971887</c:v>
                </c:pt>
                <c:pt idx="355">
                  <c:v>2537.618473895582</c:v>
                </c:pt>
                <c:pt idx="356">
                  <c:v>2583.714859437751</c:v>
                </c:pt>
                <c:pt idx="357">
                  <c:v>2599.08032128514</c:v>
                </c:pt>
                <c:pt idx="358">
                  <c:v>2645.176706827309</c:v>
                </c:pt>
                <c:pt idx="359">
                  <c:v>2722.0040160642566</c:v>
                </c:pt>
                <c:pt idx="360">
                  <c:v>2752.734939759036</c:v>
                </c:pt>
                <c:pt idx="361">
                  <c:v>2814.196787148594</c:v>
                </c:pt>
                <c:pt idx="362">
                  <c:v>2852.610441767068</c:v>
                </c:pt>
                <c:pt idx="363">
                  <c:v>2875.6586345381525</c:v>
                </c:pt>
                <c:pt idx="364">
                  <c:v>3060.044176706827</c:v>
                </c:pt>
                <c:pt idx="365">
                  <c:v>3090.7751004016063</c:v>
                </c:pt>
                <c:pt idx="366">
                  <c:v>3090.7751004016063</c:v>
                </c:pt>
                <c:pt idx="367">
                  <c:v>3167.602409638554</c:v>
                </c:pt>
                <c:pt idx="368">
                  <c:v>3182.9678714859433</c:v>
                </c:pt>
                <c:pt idx="369">
                  <c:v>3198.333333333333</c:v>
                </c:pt>
                <c:pt idx="370">
                  <c:v>3213.6987951807228</c:v>
                </c:pt>
                <c:pt idx="371">
                  <c:v>3229.064257028112</c:v>
                </c:pt>
                <c:pt idx="372">
                  <c:v>3282.8433734939754</c:v>
                </c:pt>
                <c:pt idx="373">
                  <c:v>3282.8433734939754</c:v>
                </c:pt>
                <c:pt idx="374">
                  <c:v>3357.887999999999</c:v>
                </c:pt>
                <c:pt idx="375">
                  <c:v>3405.767068273092</c:v>
                </c:pt>
                <c:pt idx="376">
                  <c:v>3413.449799196787</c:v>
                </c:pt>
                <c:pt idx="377">
                  <c:v>3459.5461847389556</c:v>
                </c:pt>
                <c:pt idx="378">
                  <c:v>3482.59437751004</c:v>
                </c:pt>
                <c:pt idx="379">
                  <c:v>3521.0080321285136</c:v>
                </c:pt>
                <c:pt idx="380">
                  <c:v>3590.1526104417667</c:v>
                </c:pt>
                <c:pt idx="381">
                  <c:v>3590.1526104417667</c:v>
                </c:pt>
                <c:pt idx="382">
                  <c:v>3597.8353413654613</c:v>
                </c:pt>
                <c:pt idx="383">
                  <c:v>3720.7590361445777</c:v>
                </c:pt>
                <c:pt idx="384">
                  <c:v>3728.441767068273</c:v>
                </c:pt>
                <c:pt idx="385">
                  <c:v>3845.848</c:v>
                </c:pt>
                <c:pt idx="386">
                  <c:v>3895.0880000000006</c:v>
                </c:pt>
                <c:pt idx="387">
                  <c:v>3954.1760000000004</c:v>
                </c:pt>
                <c:pt idx="388">
                  <c:v>4032.96</c:v>
                </c:pt>
                <c:pt idx="389">
                  <c:v>4092.0480000000007</c:v>
                </c:pt>
                <c:pt idx="390">
                  <c:v>4239.768</c:v>
                </c:pt>
                <c:pt idx="391">
                  <c:v>4328.4</c:v>
                </c:pt>
                <c:pt idx="392">
                  <c:v>4357.944</c:v>
                </c:pt>
                <c:pt idx="393">
                  <c:v>4436.728</c:v>
                </c:pt>
                <c:pt idx="394">
                  <c:v>4456.424</c:v>
                </c:pt>
                <c:pt idx="395">
                  <c:v>4604.144</c:v>
                </c:pt>
                <c:pt idx="396">
                  <c:v>4613.992</c:v>
                </c:pt>
                <c:pt idx="397">
                  <c:v>4623.84</c:v>
                </c:pt>
                <c:pt idx="398">
                  <c:v>4653.384</c:v>
                </c:pt>
                <c:pt idx="399">
                  <c:v>4682.928000000001</c:v>
                </c:pt>
                <c:pt idx="400">
                  <c:v>4702.624000000001</c:v>
                </c:pt>
                <c:pt idx="401">
                  <c:v>4830.648</c:v>
                </c:pt>
                <c:pt idx="402">
                  <c:v>4850.344</c:v>
                </c:pt>
                <c:pt idx="403">
                  <c:v>4968.52</c:v>
                </c:pt>
                <c:pt idx="404">
                  <c:v>4978.368</c:v>
                </c:pt>
                <c:pt idx="405">
                  <c:v>5165.48</c:v>
                </c:pt>
                <c:pt idx="406">
                  <c:v>5342.744000000001</c:v>
                </c:pt>
                <c:pt idx="407">
                  <c:v>5391.984</c:v>
                </c:pt>
                <c:pt idx="408">
                  <c:v>5470.768000000001</c:v>
                </c:pt>
                <c:pt idx="409">
                  <c:v>5549.552000000001</c:v>
                </c:pt>
                <c:pt idx="410">
                  <c:v>5628.336</c:v>
                </c:pt>
                <c:pt idx="411">
                  <c:v>5864.688</c:v>
                </c:pt>
                <c:pt idx="412">
                  <c:v>5894.232000000001</c:v>
                </c:pt>
                <c:pt idx="413">
                  <c:v>5953.32</c:v>
                </c:pt>
                <c:pt idx="414">
                  <c:v>5982.8640000000005</c:v>
                </c:pt>
                <c:pt idx="415">
                  <c:v>5982.8640000000005</c:v>
                </c:pt>
                <c:pt idx="416">
                  <c:v>6278.304000000001</c:v>
                </c:pt>
                <c:pt idx="417">
                  <c:v>6288.152000000001</c:v>
                </c:pt>
                <c:pt idx="418">
                  <c:v>6298</c:v>
                </c:pt>
                <c:pt idx="419">
                  <c:v>6830.752</c:v>
                </c:pt>
                <c:pt idx="420">
                  <c:v>6879.184</c:v>
                </c:pt>
                <c:pt idx="421">
                  <c:v>6976.048</c:v>
                </c:pt>
                <c:pt idx="422">
                  <c:v>6992.192</c:v>
                </c:pt>
                <c:pt idx="423">
                  <c:v>7589.52</c:v>
                </c:pt>
                <c:pt idx="424">
                  <c:v>7621.808</c:v>
                </c:pt>
                <c:pt idx="425">
                  <c:v>7662.168000000001</c:v>
                </c:pt>
                <c:pt idx="426">
                  <c:v>7767.104</c:v>
                </c:pt>
                <c:pt idx="427">
                  <c:v>7775.176</c:v>
                </c:pt>
                <c:pt idx="428">
                  <c:v>8009.264</c:v>
                </c:pt>
                <c:pt idx="429">
                  <c:v>8041.552</c:v>
                </c:pt>
                <c:pt idx="430">
                  <c:v>8402.184</c:v>
                </c:pt>
                <c:pt idx="431">
                  <c:v>8414.496</c:v>
                </c:pt>
                <c:pt idx="432">
                  <c:v>8463.743999999999</c:v>
                </c:pt>
                <c:pt idx="433">
                  <c:v>8722.295999999998</c:v>
                </c:pt>
                <c:pt idx="434">
                  <c:v>8777.7</c:v>
                </c:pt>
                <c:pt idx="435">
                  <c:v>8888.508</c:v>
                </c:pt>
                <c:pt idx="436">
                  <c:v>8968.536</c:v>
                </c:pt>
                <c:pt idx="437">
                  <c:v>8974.692</c:v>
                </c:pt>
                <c:pt idx="438">
                  <c:v>9060.876</c:v>
                </c:pt>
                <c:pt idx="439">
                  <c:v>9190.152</c:v>
                </c:pt>
                <c:pt idx="440">
                  <c:v>9448.704</c:v>
                </c:pt>
                <c:pt idx="441">
                  <c:v>9842.687999999998</c:v>
                </c:pt>
                <c:pt idx="442">
                  <c:v>9916.176</c:v>
                </c:pt>
                <c:pt idx="443">
                  <c:v>10109.9</c:v>
                </c:pt>
                <c:pt idx="444">
                  <c:v>10181.271999999999</c:v>
                </c:pt>
                <c:pt idx="445">
                  <c:v>10191.467999999999</c:v>
                </c:pt>
                <c:pt idx="446">
                  <c:v>10436.172</c:v>
                </c:pt>
                <c:pt idx="447">
                  <c:v>11268.868000000002</c:v>
                </c:pt>
                <c:pt idx="448">
                  <c:v>11341.084000000003</c:v>
                </c:pt>
                <c:pt idx="449">
                  <c:v>11659.692</c:v>
                </c:pt>
                <c:pt idx="450">
                  <c:v>11659.692</c:v>
                </c:pt>
                <c:pt idx="451">
                  <c:v>11843.22</c:v>
                </c:pt>
                <c:pt idx="452">
                  <c:v>11934.984</c:v>
                </c:pt>
                <c:pt idx="453">
                  <c:v>11985.964</c:v>
                </c:pt>
                <c:pt idx="454">
                  <c:v>12077.728</c:v>
                </c:pt>
                <c:pt idx="455">
                  <c:v>12087.923999999999</c:v>
                </c:pt>
                <c:pt idx="456">
                  <c:v>12220.472</c:v>
                </c:pt>
                <c:pt idx="457">
                  <c:v>12421.676</c:v>
                </c:pt>
                <c:pt idx="458">
                  <c:v>12498.272</c:v>
                </c:pt>
                <c:pt idx="459">
                  <c:v>12625.932</c:v>
                </c:pt>
                <c:pt idx="460">
                  <c:v>12631.824</c:v>
                </c:pt>
                <c:pt idx="461">
                  <c:v>12651.464</c:v>
                </c:pt>
                <c:pt idx="462">
                  <c:v>12661.284</c:v>
                </c:pt>
                <c:pt idx="463">
                  <c:v>12796.8</c:v>
                </c:pt>
                <c:pt idx="464">
                  <c:v>12821.872</c:v>
                </c:pt>
                <c:pt idx="465">
                  <c:v>12851.792</c:v>
                </c:pt>
                <c:pt idx="466">
                  <c:v>12873.395999999999</c:v>
                </c:pt>
                <c:pt idx="467">
                  <c:v>12883.216</c:v>
                </c:pt>
                <c:pt idx="468">
                  <c:v>12883.216</c:v>
                </c:pt>
                <c:pt idx="469">
                  <c:v>13014.884</c:v>
                </c:pt>
                <c:pt idx="470">
                  <c:v>13014.884</c:v>
                </c:pt>
                <c:pt idx="471">
                  <c:v>13294.956</c:v>
                </c:pt>
                <c:pt idx="472">
                  <c:v>13360.431999999999</c:v>
                </c:pt>
                <c:pt idx="473">
                  <c:v>13445.055999999999</c:v>
                </c:pt>
                <c:pt idx="474">
                  <c:v>13604.1</c:v>
                </c:pt>
                <c:pt idx="475">
                  <c:v>13814.88</c:v>
                </c:pt>
                <c:pt idx="476">
                  <c:v>13964.768</c:v>
                </c:pt>
                <c:pt idx="477">
                  <c:v>14311.384</c:v>
                </c:pt>
                <c:pt idx="478">
                  <c:v>14339.488</c:v>
                </c:pt>
                <c:pt idx="479">
                  <c:v>14397.076</c:v>
                </c:pt>
              </c:numCache>
            </c:numRef>
          </c:yVal>
          <c:smooth val="0"/>
        </c:ser>
        <c:axId val="17251218"/>
        <c:axId val="21043235"/>
      </c:scatterChart>
      <c:valAx>
        <c:axId val="1725121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EQUALLED OR EXCEEDED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1043235"/>
        <c:crosses val="autoZero"/>
        <c:crossBetween val="midCat"/>
        <c:dispUnits/>
      </c:valAx>
      <c:valAx>
        <c:axId val="21043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Habitat Value (WUA)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51218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B!$W$9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A!$W$11</c:f>
              <c:strCache>
                <c:ptCount val="1"/>
                <c:pt idx="0">
                  <c:v>EXISTING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A!$I$12:$I$14</c:f>
              <c:strCache>
                <c:ptCount val="3"/>
                <c:pt idx="0">
                  <c:v>INDEX A     50%-90%</c:v>
                </c:pt>
                <c:pt idx="1">
                  <c:v>INDEX B    10%-90%</c:v>
                </c:pt>
                <c:pt idx="2">
                  <c:v>INDEX C    50%-100%</c:v>
                </c:pt>
              </c:strCache>
            </c:strRef>
          </c:cat>
          <c:val>
            <c:numRef>
              <c:f>A!$J$12:$J$14</c:f>
              <c:numCache>
                <c:ptCount val="3"/>
                <c:pt idx="0">
                  <c:v>291.8726304180453</c:v>
                </c:pt>
                <c:pt idx="1">
                  <c:v>1439.21412611485</c:v>
                </c:pt>
                <c:pt idx="2">
                  <c:v>258.6003681392237</c:v>
                </c:pt>
              </c:numCache>
            </c:numRef>
          </c:val>
        </c:ser>
        <c:ser>
          <c:idx val="1"/>
          <c:order val="1"/>
          <c:tx>
            <c:strRef>
              <c:f>A!$W$12</c:f>
              <c:strCache>
                <c:ptCount val="1"/>
                <c:pt idx="0">
                  <c:v>PROPOSED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A!$I$12:$I$14</c:f>
              <c:strCache>
                <c:ptCount val="3"/>
                <c:pt idx="0">
                  <c:v>INDEX A     50%-90%</c:v>
                </c:pt>
                <c:pt idx="1">
                  <c:v>INDEX B    10%-90%</c:v>
                </c:pt>
                <c:pt idx="2">
                  <c:v>INDEX C    50%-100%</c:v>
                </c:pt>
              </c:strCache>
            </c:strRef>
          </c:cat>
          <c:val>
            <c:numRef>
              <c:f>A!$K$12:$K$14</c:f>
              <c:numCache>
                <c:ptCount val="3"/>
                <c:pt idx="0">
                  <c:v>291.8726304180453</c:v>
                </c:pt>
                <c:pt idx="1">
                  <c:v>1439.21412611485</c:v>
                </c:pt>
                <c:pt idx="2">
                  <c:v>258.6003681392237</c:v>
                </c:pt>
              </c:numCache>
            </c:numRef>
          </c:val>
        </c:ser>
        <c:axId val="55171388"/>
        <c:axId val="26780445"/>
      </c:barChart>
      <c:catAx>
        <c:axId val="55171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6780445"/>
        <c:crosses val="autoZero"/>
        <c:auto val="1"/>
        <c:lblOffset val="100"/>
        <c:noMultiLvlLbl val="0"/>
      </c:catAx>
      <c:valAx>
        <c:axId val="2678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Total Habitat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71388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B!$W$10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A!$W$11</c:f>
              <c:strCache>
                <c:ptCount val="1"/>
                <c:pt idx="0">
                  <c:v>EXISTING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A!$I$8:$I$11</c:f>
              <c:strCache>
                <c:ptCount val="4"/>
                <c:pt idx="0">
                  <c:v>MINIMUM</c:v>
                </c:pt>
                <c:pt idx="1">
                  <c:v>AVERAGE</c:v>
                </c:pt>
                <c:pt idx="2">
                  <c:v>MAXIMUM</c:v>
                </c:pt>
                <c:pt idx="3">
                  <c:v>MEDIAN</c:v>
                </c:pt>
              </c:strCache>
            </c:strRef>
          </c:cat>
          <c:val>
            <c:numRef>
              <c:f>A!$J$8:$J$11</c:f>
              <c:numCache>
                <c:ptCount val="4"/>
                <c:pt idx="0">
                  <c:v>71.46184738955823</c:v>
                </c:pt>
                <c:pt idx="1">
                  <c:v>2338.0109859103086</c:v>
                </c:pt>
                <c:pt idx="2">
                  <c:v>14397.076</c:v>
                </c:pt>
                <c:pt idx="3">
                  <c:v>536.2670682730923</c:v>
                </c:pt>
              </c:numCache>
            </c:numRef>
          </c:val>
        </c:ser>
        <c:ser>
          <c:idx val="1"/>
          <c:order val="1"/>
          <c:tx>
            <c:strRef>
              <c:f>A!$W$12</c:f>
              <c:strCache>
                <c:ptCount val="1"/>
                <c:pt idx="0">
                  <c:v>PROPOSED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A!$I$8:$I$11</c:f>
              <c:strCache>
                <c:ptCount val="4"/>
                <c:pt idx="0">
                  <c:v>MINIMUM</c:v>
                </c:pt>
                <c:pt idx="1">
                  <c:v>AVERAGE</c:v>
                </c:pt>
                <c:pt idx="2">
                  <c:v>MAXIMUM</c:v>
                </c:pt>
                <c:pt idx="3">
                  <c:v>MEDIAN</c:v>
                </c:pt>
              </c:strCache>
            </c:strRef>
          </c:cat>
          <c:val>
            <c:numRef>
              <c:f>A!$K$8:$K$11</c:f>
              <c:numCache>
                <c:ptCount val="4"/>
                <c:pt idx="0">
                  <c:v>71.46184738955823</c:v>
                </c:pt>
                <c:pt idx="1">
                  <c:v>2338.0109859103086</c:v>
                </c:pt>
                <c:pt idx="2">
                  <c:v>14397.076</c:v>
                </c:pt>
                <c:pt idx="3">
                  <c:v>1623.3734939759036</c:v>
                </c:pt>
              </c:numCache>
            </c:numRef>
          </c:val>
        </c:ser>
        <c:axId val="39697414"/>
        <c:axId val="21732407"/>
      </c:barChart>
      <c:catAx>
        <c:axId val="39697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1732407"/>
        <c:crosses val="autoZero"/>
        <c:auto val="1"/>
        <c:lblOffset val="100"/>
        <c:noMultiLvlLbl val="0"/>
      </c:catAx>
      <c:valAx>
        <c:axId val="21732407"/>
        <c:scaling>
          <c:orientation val="minMax"/>
        </c:scaling>
        <c:axPos val="l"/>
        <c:title>
          <c:tx>
            <c:strRef>
              <c:f>B!$W$13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97414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Flow Time Series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A!$W$11</c:f>
              <c:strCache>
                <c:ptCount val="1"/>
                <c:pt idx="0">
                  <c:v>EXISTING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A!$E$34:$E$513</c:f>
              <c:numCache>
                <c:ptCount val="480"/>
                <c:pt idx="0">
                  <c:v>1954</c:v>
                </c:pt>
                <c:pt idx="12">
                  <c:v>1955</c:v>
                </c:pt>
                <c:pt idx="24">
                  <c:v>1956</c:v>
                </c:pt>
                <c:pt idx="36">
                  <c:v>1957</c:v>
                </c:pt>
                <c:pt idx="48">
                  <c:v>1958</c:v>
                </c:pt>
                <c:pt idx="60">
                  <c:v>1959</c:v>
                </c:pt>
                <c:pt idx="72">
                  <c:v>1960</c:v>
                </c:pt>
                <c:pt idx="84">
                  <c:v>1961</c:v>
                </c:pt>
                <c:pt idx="96">
                  <c:v>1962</c:v>
                </c:pt>
                <c:pt idx="108">
                  <c:v>1963</c:v>
                </c:pt>
                <c:pt idx="120">
                  <c:v>1964</c:v>
                </c:pt>
                <c:pt idx="132">
                  <c:v>1965</c:v>
                </c:pt>
                <c:pt idx="144">
                  <c:v>1966</c:v>
                </c:pt>
                <c:pt idx="156">
                  <c:v>1967</c:v>
                </c:pt>
                <c:pt idx="168">
                  <c:v>1968</c:v>
                </c:pt>
                <c:pt idx="180">
                  <c:v>1969</c:v>
                </c:pt>
                <c:pt idx="192">
                  <c:v>1970</c:v>
                </c:pt>
                <c:pt idx="204">
                  <c:v>1971</c:v>
                </c:pt>
                <c:pt idx="216">
                  <c:v>1972</c:v>
                </c:pt>
                <c:pt idx="228">
                  <c:v>1973</c:v>
                </c:pt>
                <c:pt idx="240">
                  <c:v>1974</c:v>
                </c:pt>
                <c:pt idx="252">
                  <c:v>1975</c:v>
                </c:pt>
                <c:pt idx="264">
                  <c:v>1976</c:v>
                </c:pt>
                <c:pt idx="276">
                  <c:v>1977</c:v>
                </c:pt>
                <c:pt idx="288">
                  <c:v>1978</c:v>
                </c:pt>
                <c:pt idx="300">
                  <c:v>1979</c:v>
                </c:pt>
                <c:pt idx="312">
                  <c:v>1980</c:v>
                </c:pt>
                <c:pt idx="324">
                  <c:v>1981</c:v>
                </c:pt>
                <c:pt idx="336">
                  <c:v>1982</c:v>
                </c:pt>
                <c:pt idx="348">
                  <c:v>1983</c:v>
                </c:pt>
                <c:pt idx="360">
                  <c:v>1984</c:v>
                </c:pt>
                <c:pt idx="372">
                  <c:v>1985</c:v>
                </c:pt>
                <c:pt idx="384">
                  <c:v>1986</c:v>
                </c:pt>
                <c:pt idx="396">
                  <c:v>1987</c:v>
                </c:pt>
                <c:pt idx="408">
                  <c:v>1988</c:v>
                </c:pt>
                <c:pt idx="420">
                  <c:v>1989</c:v>
                </c:pt>
                <c:pt idx="432">
                  <c:v>1990</c:v>
                </c:pt>
                <c:pt idx="444">
                  <c:v>1991</c:v>
                </c:pt>
                <c:pt idx="456">
                  <c:v>1992</c:v>
                </c:pt>
                <c:pt idx="468">
                  <c:v>1993</c:v>
                </c:pt>
              </c:numCache>
            </c:numRef>
          </c:cat>
          <c:val>
            <c:numRef>
              <c:f>A!$F$34:$F$513</c:f>
              <c:numCache>
                <c:ptCount val="480"/>
                <c:pt idx="0">
                  <c:v>56</c:v>
                </c:pt>
                <c:pt idx="1">
                  <c:v>33</c:v>
                </c:pt>
                <c:pt idx="2">
                  <c:v>33</c:v>
                </c:pt>
                <c:pt idx="3">
                  <c:v>32</c:v>
                </c:pt>
                <c:pt idx="4">
                  <c:v>28</c:v>
                </c:pt>
                <c:pt idx="5">
                  <c:v>25</c:v>
                </c:pt>
                <c:pt idx="6">
                  <c:v>50</c:v>
                </c:pt>
                <c:pt idx="7">
                  <c:v>417</c:v>
                </c:pt>
                <c:pt idx="8">
                  <c:v>579</c:v>
                </c:pt>
                <c:pt idx="9">
                  <c:v>245</c:v>
                </c:pt>
                <c:pt idx="10">
                  <c:v>61</c:v>
                </c:pt>
                <c:pt idx="11">
                  <c:v>97</c:v>
                </c:pt>
                <c:pt idx="12">
                  <c:v>82</c:v>
                </c:pt>
                <c:pt idx="13">
                  <c:v>28</c:v>
                </c:pt>
                <c:pt idx="14">
                  <c:v>17</c:v>
                </c:pt>
                <c:pt idx="15">
                  <c:v>20</c:v>
                </c:pt>
                <c:pt idx="16">
                  <c:v>17</c:v>
                </c:pt>
                <c:pt idx="17">
                  <c:v>20</c:v>
                </c:pt>
                <c:pt idx="18">
                  <c:v>33</c:v>
                </c:pt>
                <c:pt idx="19">
                  <c:v>359</c:v>
                </c:pt>
                <c:pt idx="20">
                  <c:v>1024</c:v>
                </c:pt>
                <c:pt idx="21">
                  <c:v>459</c:v>
                </c:pt>
                <c:pt idx="22">
                  <c:v>254</c:v>
                </c:pt>
                <c:pt idx="23">
                  <c:v>73</c:v>
                </c:pt>
                <c:pt idx="24">
                  <c:v>50</c:v>
                </c:pt>
                <c:pt idx="25">
                  <c:v>39</c:v>
                </c:pt>
                <c:pt idx="26">
                  <c:v>40</c:v>
                </c:pt>
                <c:pt idx="27">
                  <c:v>28</c:v>
                </c:pt>
                <c:pt idx="28">
                  <c:v>25</c:v>
                </c:pt>
                <c:pt idx="29">
                  <c:v>31</c:v>
                </c:pt>
                <c:pt idx="30">
                  <c:v>59</c:v>
                </c:pt>
                <c:pt idx="31">
                  <c:v>1184</c:v>
                </c:pt>
                <c:pt idx="32">
                  <c:v>1468</c:v>
                </c:pt>
                <c:pt idx="33">
                  <c:v>399</c:v>
                </c:pt>
                <c:pt idx="34">
                  <c:v>190</c:v>
                </c:pt>
                <c:pt idx="35">
                  <c:v>54</c:v>
                </c:pt>
                <c:pt idx="36">
                  <c:v>33</c:v>
                </c:pt>
                <c:pt idx="37">
                  <c:v>21</c:v>
                </c:pt>
                <c:pt idx="38">
                  <c:v>26</c:v>
                </c:pt>
                <c:pt idx="39">
                  <c:v>21</c:v>
                </c:pt>
                <c:pt idx="40">
                  <c:v>24</c:v>
                </c:pt>
                <c:pt idx="41">
                  <c:v>23</c:v>
                </c:pt>
                <c:pt idx="42">
                  <c:v>119</c:v>
                </c:pt>
                <c:pt idx="43">
                  <c:v>578</c:v>
                </c:pt>
                <c:pt idx="44">
                  <c:v>2291</c:v>
                </c:pt>
                <c:pt idx="45">
                  <c:v>1700</c:v>
                </c:pt>
                <c:pt idx="46">
                  <c:v>331</c:v>
                </c:pt>
                <c:pt idx="47">
                  <c:v>163</c:v>
                </c:pt>
                <c:pt idx="48">
                  <c:v>82</c:v>
                </c:pt>
                <c:pt idx="49">
                  <c:v>46</c:v>
                </c:pt>
                <c:pt idx="50">
                  <c:v>43</c:v>
                </c:pt>
                <c:pt idx="51">
                  <c:v>34</c:v>
                </c:pt>
                <c:pt idx="52">
                  <c:v>37</c:v>
                </c:pt>
                <c:pt idx="53">
                  <c:v>44</c:v>
                </c:pt>
                <c:pt idx="54">
                  <c:v>184</c:v>
                </c:pt>
                <c:pt idx="55">
                  <c:v>1509</c:v>
                </c:pt>
                <c:pt idx="56">
                  <c:v>1616</c:v>
                </c:pt>
                <c:pt idx="57">
                  <c:v>264</c:v>
                </c:pt>
                <c:pt idx="58">
                  <c:v>66</c:v>
                </c:pt>
                <c:pt idx="59">
                  <c:v>55</c:v>
                </c:pt>
                <c:pt idx="60">
                  <c:v>52</c:v>
                </c:pt>
                <c:pt idx="61">
                  <c:v>32</c:v>
                </c:pt>
                <c:pt idx="62">
                  <c:v>33</c:v>
                </c:pt>
                <c:pt idx="63">
                  <c:v>27</c:v>
                </c:pt>
                <c:pt idx="64">
                  <c:v>36</c:v>
                </c:pt>
                <c:pt idx="65">
                  <c:v>50</c:v>
                </c:pt>
                <c:pt idx="66">
                  <c:v>204</c:v>
                </c:pt>
                <c:pt idx="67">
                  <c:v>718</c:v>
                </c:pt>
                <c:pt idx="68">
                  <c:v>1744</c:v>
                </c:pt>
                <c:pt idx="69">
                  <c:v>403</c:v>
                </c:pt>
                <c:pt idx="70">
                  <c:v>176</c:v>
                </c:pt>
                <c:pt idx="71">
                  <c:v>68</c:v>
                </c:pt>
                <c:pt idx="72">
                  <c:v>74</c:v>
                </c:pt>
                <c:pt idx="73">
                  <c:v>63</c:v>
                </c:pt>
                <c:pt idx="74">
                  <c:v>19</c:v>
                </c:pt>
                <c:pt idx="75">
                  <c:v>17</c:v>
                </c:pt>
                <c:pt idx="76">
                  <c:v>13</c:v>
                </c:pt>
                <c:pt idx="77">
                  <c:v>49</c:v>
                </c:pt>
                <c:pt idx="78">
                  <c:v>93</c:v>
                </c:pt>
                <c:pt idx="79">
                  <c:v>816</c:v>
                </c:pt>
                <c:pt idx="80">
                  <c:v>1626</c:v>
                </c:pt>
                <c:pt idx="81">
                  <c:v>454</c:v>
                </c:pt>
                <c:pt idx="82">
                  <c:v>106</c:v>
                </c:pt>
                <c:pt idx="83">
                  <c:v>71</c:v>
                </c:pt>
                <c:pt idx="84">
                  <c:v>49</c:v>
                </c:pt>
                <c:pt idx="85">
                  <c:v>29</c:v>
                </c:pt>
                <c:pt idx="86">
                  <c:v>25</c:v>
                </c:pt>
                <c:pt idx="87">
                  <c:v>37</c:v>
                </c:pt>
                <c:pt idx="88">
                  <c:v>30</c:v>
                </c:pt>
                <c:pt idx="89">
                  <c:v>46</c:v>
                </c:pt>
                <c:pt idx="90">
                  <c:v>132</c:v>
                </c:pt>
                <c:pt idx="91">
                  <c:v>1142</c:v>
                </c:pt>
                <c:pt idx="92">
                  <c:v>1963</c:v>
                </c:pt>
                <c:pt idx="93">
                  <c:v>520</c:v>
                </c:pt>
                <c:pt idx="94">
                  <c:v>305</c:v>
                </c:pt>
                <c:pt idx="95">
                  <c:v>196</c:v>
                </c:pt>
                <c:pt idx="96">
                  <c:v>264</c:v>
                </c:pt>
                <c:pt idx="97">
                  <c:v>113</c:v>
                </c:pt>
                <c:pt idx="98">
                  <c:v>52</c:v>
                </c:pt>
                <c:pt idx="99">
                  <c:v>59</c:v>
                </c:pt>
                <c:pt idx="100">
                  <c:v>103</c:v>
                </c:pt>
                <c:pt idx="101">
                  <c:v>88</c:v>
                </c:pt>
                <c:pt idx="102">
                  <c:v>322</c:v>
                </c:pt>
                <c:pt idx="103">
                  <c:v>1121</c:v>
                </c:pt>
                <c:pt idx="104">
                  <c:v>1427</c:v>
                </c:pt>
                <c:pt idx="105">
                  <c:v>748</c:v>
                </c:pt>
                <c:pt idx="106">
                  <c:v>184</c:v>
                </c:pt>
                <c:pt idx="107">
                  <c:v>37</c:v>
                </c:pt>
                <c:pt idx="108">
                  <c:v>62</c:v>
                </c:pt>
                <c:pt idx="109">
                  <c:v>35</c:v>
                </c:pt>
                <c:pt idx="110">
                  <c:v>29</c:v>
                </c:pt>
                <c:pt idx="111">
                  <c:v>18</c:v>
                </c:pt>
                <c:pt idx="112">
                  <c:v>19</c:v>
                </c:pt>
                <c:pt idx="113">
                  <c:v>12</c:v>
                </c:pt>
                <c:pt idx="114">
                  <c:v>67</c:v>
                </c:pt>
                <c:pt idx="115">
                  <c:v>444</c:v>
                </c:pt>
                <c:pt idx="116">
                  <c:v>635</c:v>
                </c:pt>
                <c:pt idx="117">
                  <c:v>199</c:v>
                </c:pt>
                <c:pt idx="118">
                  <c:v>190</c:v>
                </c:pt>
                <c:pt idx="119">
                  <c:v>124</c:v>
                </c:pt>
                <c:pt idx="120">
                  <c:v>60</c:v>
                </c:pt>
                <c:pt idx="121">
                  <c:v>36</c:v>
                </c:pt>
                <c:pt idx="122">
                  <c:v>16</c:v>
                </c:pt>
                <c:pt idx="123">
                  <c:v>14</c:v>
                </c:pt>
                <c:pt idx="124">
                  <c:v>15</c:v>
                </c:pt>
                <c:pt idx="125">
                  <c:v>25</c:v>
                </c:pt>
                <c:pt idx="126">
                  <c:v>39</c:v>
                </c:pt>
                <c:pt idx="127">
                  <c:v>583</c:v>
                </c:pt>
                <c:pt idx="128">
                  <c:v>1106</c:v>
                </c:pt>
                <c:pt idx="129">
                  <c:v>512</c:v>
                </c:pt>
                <c:pt idx="130">
                  <c:v>176</c:v>
                </c:pt>
                <c:pt idx="131">
                  <c:v>75</c:v>
                </c:pt>
                <c:pt idx="132">
                  <c:v>30</c:v>
                </c:pt>
                <c:pt idx="133">
                  <c:v>17</c:v>
                </c:pt>
                <c:pt idx="134">
                  <c:v>13</c:v>
                </c:pt>
                <c:pt idx="135">
                  <c:v>14</c:v>
                </c:pt>
                <c:pt idx="136">
                  <c:v>16</c:v>
                </c:pt>
                <c:pt idx="137">
                  <c:v>14</c:v>
                </c:pt>
                <c:pt idx="138">
                  <c:v>43</c:v>
                </c:pt>
                <c:pt idx="139">
                  <c:v>526</c:v>
                </c:pt>
                <c:pt idx="140">
                  <c:v>2180</c:v>
                </c:pt>
                <c:pt idx="141">
                  <c:v>1256</c:v>
                </c:pt>
                <c:pt idx="142">
                  <c:v>415</c:v>
                </c:pt>
                <c:pt idx="143">
                  <c:v>127</c:v>
                </c:pt>
                <c:pt idx="144">
                  <c:v>65</c:v>
                </c:pt>
                <c:pt idx="145">
                  <c:v>18</c:v>
                </c:pt>
                <c:pt idx="146">
                  <c:v>21</c:v>
                </c:pt>
                <c:pt idx="147">
                  <c:v>19</c:v>
                </c:pt>
                <c:pt idx="148">
                  <c:v>22</c:v>
                </c:pt>
                <c:pt idx="149">
                  <c:v>27</c:v>
                </c:pt>
                <c:pt idx="150">
                  <c:v>47</c:v>
                </c:pt>
                <c:pt idx="151">
                  <c:v>485</c:v>
                </c:pt>
                <c:pt idx="152">
                  <c:v>561</c:v>
                </c:pt>
                <c:pt idx="153">
                  <c:v>158</c:v>
                </c:pt>
                <c:pt idx="154">
                  <c:v>102</c:v>
                </c:pt>
                <c:pt idx="155">
                  <c:v>99</c:v>
                </c:pt>
                <c:pt idx="156">
                  <c:v>46</c:v>
                </c:pt>
                <c:pt idx="157">
                  <c:v>24</c:v>
                </c:pt>
                <c:pt idx="158">
                  <c:v>13</c:v>
                </c:pt>
                <c:pt idx="159">
                  <c:v>12</c:v>
                </c:pt>
                <c:pt idx="160">
                  <c:v>10</c:v>
                </c:pt>
                <c:pt idx="161">
                  <c:v>18</c:v>
                </c:pt>
                <c:pt idx="162">
                  <c:v>31</c:v>
                </c:pt>
                <c:pt idx="163">
                  <c:v>428</c:v>
                </c:pt>
                <c:pt idx="164">
                  <c:v>1275</c:v>
                </c:pt>
                <c:pt idx="165">
                  <c:v>706</c:v>
                </c:pt>
                <c:pt idx="166">
                  <c:v>116</c:v>
                </c:pt>
                <c:pt idx="167">
                  <c:v>70</c:v>
                </c:pt>
                <c:pt idx="168">
                  <c:v>27</c:v>
                </c:pt>
                <c:pt idx="169">
                  <c:v>55</c:v>
                </c:pt>
                <c:pt idx="170">
                  <c:v>46</c:v>
                </c:pt>
                <c:pt idx="171">
                  <c:v>36</c:v>
                </c:pt>
                <c:pt idx="172">
                  <c:v>44</c:v>
                </c:pt>
                <c:pt idx="173">
                  <c:v>32</c:v>
                </c:pt>
                <c:pt idx="174">
                  <c:v>50</c:v>
                </c:pt>
                <c:pt idx="175">
                  <c:v>469</c:v>
                </c:pt>
                <c:pt idx="176">
                  <c:v>1728</c:v>
                </c:pt>
                <c:pt idx="177">
                  <c:v>666</c:v>
                </c:pt>
                <c:pt idx="178">
                  <c:v>330</c:v>
                </c:pt>
                <c:pt idx="179">
                  <c:v>113</c:v>
                </c:pt>
                <c:pt idx="180">
                  <c:v>42</c:v>
                </c:pt>
                <c:pt idx="181">
                  <c:v>36</c:v>
                </c:pt>
                <c:pt idx="182">
                  <c:v>27</c:v>
                </c:pt>
                <c:pt idx="183">
                  <c:v>19</c:v>
                </c:pt>
                <c:pt idx="184">
                  <c:v>19</c:v>
                </c:pt>
                <c:pt idx="185">
                  <c:v>27</c:v>
                </c:pt>
                <c:pt idx="186">
                  <c:v>106</c:v>
                </c:pt>
                <c:pt idx="187">
                  <c:v>822</c:v>
                </c:pt>
                <c:pt idx="188">
                  <c:v>1248</c:v>
                </c:pt>
                <c:pt idx="189">
                  <c:v>580</c:v>
                </c:pt>
                <c:pt idx="190">
                  <c:v>112</c:v>
                </c:pt>
                <c:pt idx="191">
                  <c:v>126</c:v>
                </c:pt>
                <c:pt idx="192">
                  <c:v>68</c:v>
                </c:pt>
                <c:pt idx="193">
                  <c:v>32</c:v>
                </c:pt>
                <c:pt idx="194">
                  <c:v>14</c:v>
                </c:pt>
                <c:pt idx="195">
                  <c:v>14</c:v>
                </c:pt>
                <c:pt idx="196">
                  <c:v>11</c:v>
                </c:pt>
                <c:pt idx="197">
                  <c:v>23</c:v>
                </c:pt>
                <c:pt idx="198">
                  <c:v>94</c:v>
                </c:pt>
                <c:pt idx="199">
                  <c:v>962</c:v>
                </c:pt>
                <c:pt idx="200">
                  <c:v>1828</c:v>
                </c:pt>
                <c:pt idx="201">
                  <c:v>910</c:v>
                </c:pt>
                <c:pt idx="202">
                  <c:v>280</c:v>
                </c:pt>
                <c:pt idx="203">
                  <c:v>105</c:v>
                </c:pt>
                <c:pt idx="204">
                  <c:v>78</c:v>
                </c:pt>
                <c:pt idx="205">
                  <c:v>71</c:v>
                </c:pt>
                <c:pt idx="206">
                  <c:v>30</c:v>
                </c:pt>
                <c:pt idx="207">
                  <c:v>30</c:v>
                </c:pt>
                <c:pt idx="208">
                  <c:v>24</c:v>
                </c:pt>
                <c:pt idx="209">
                  <c:v>32</c:v>
                </c:pt>
                <c:pt idx="210">
                  <c:v>196</c:v>
                </c:pt>
                <c:pt idx="211">
                  <c:v>1014</c:v>
                </c:pt>
                <c:pt idx="212">
                  <c:v>2381</c:v>
                </c:pt>
                <c:pt idx="213">
                  <c:v>919</c:v>
                </c:pt>
                <c:pt idx="214">
                  <c:v>217</c:v>
                </c:pt>
                <c:pt idx="215">
                  <c:v>161</c:v>
                </c:pt>
                <c:pt idx="216">
                  <c:v>40</c:v>
                </c:pt>
                <c:pt idx="217">
                  <c:v>76</c:v>
                </c:pt>
                <c:pt idx="218">
                  <c:v>35</c:v>
                </c:pt>
                <c:pt idx="219">
                  <c:v>27</c:v>
                </c:pt>
                <c:pt idx="220">
                  <c:v>32</c:v>
                </c:pt>
                <c:pt idx="221">
                  <c:v>35</c:v>
                </c:pt>
                <c:pt idx="222">
                  <c:v>67</c:v>
                </c:pt>
                <c:pt idx="223">
                  <c:v>586</c:v>
                </c:pt>
                <c:pt idx="224">
                  <c:v>1445</c:v>
                </c:pt>
                <c:pt idx="225">
                  <c:v>413</c:v>
                </c:pt>
                <c:pt idx="226">
                  <c:v>84</c:v>
                </c:pt>
                <c:pt idx="227">
                  <c:v>105</c:v>
                </c:pt>
                <c:pt idx="228">
                  <c:v>63</c:v>
                </c:pt>
                <c:pt idx="229">
                  <c:v>44</c:v>
                </c:pt>
                <c:pt idx="230">
                  <c:v>26</c:v>
                </c:pt>
                <c:pt idx="231">
                  <c:v>24</c:v>
                </c:pt>
                <c:pt idx="232">
                  <c:v>26</c:v>
                </c:pt>
                <c:pt idx="233">
                  <c:v>33</c:v>
                </c:pt>
                <c:pt idx="234">
                  <c:v>58</c:v>
                </c:pt>
                <c:pt idx="235">
                  <c:v>1454</c:v>
                </c:pt>
                <c:pt idx="236">
                  <c:v>2074</c:v>
                </c:pt>
                <c:pt idx="237">
                  <c:v>1066</c:v>
                </c:pt>
                <c:pt idx="238">
                  <c:v>372</c:v>
                </c:pt>
                <c:pt idx="239">
                  <c:v>63</c:v>
                </c:pt>
                <c:pt idx="240">
                  <c:v>85</c:v>
                </c:pt>
                <c:pt idx="241">
                  <c:v>110</c:v>
                </c:pt>
                <c:pt idx="242">
                  <c:v>50</c:v>
                </c:pt>
                <c:pt idx="243">
                  <c:v>39</c:v>
                </c:pt>
                <c:pt idx="244">
                  <c:v>53</c:v>
                </c:pt>
                <c:pt idx="245">
                  <c:v>93</c:v>
                </c:pt>
                <c:pt idx="246">
                  <c:v>122</c:v>
                </c:pt>
                <c:pt idx="247">
                  <c:v>1282</c:v>
                </c:pt>
                <c:pt idx="248">
                  <c:v>1816</c:v>
                </c:pt>
                <c:pt idx="249">
                  <c:v>601</c:v>
                </c:pt>
                <c:pt idx="250">
                  <c:v>107</c:v>
                </c:pt>
                <c:pt idx="251">
                  <c:v>79</c:v>
                </c:pt>
                <c:pt idx="252">
                  <c:v>77</c:v>
                </c:pt>
                <c:pt idx="253">
                  <c:v>46</c:v>
                </c:pt>
                <c:pt idx="254">
                  <c:v>22</c:v>
                </c:pt>
                <c:pt idx="255">
                  <c:v>13</c:v>
                </c:pt>
                <c:pt idx="256">
                  <c:v>13</c:v>
                </c:pt>
                <c:pt idx="257">
                  <c:v>19</c:v>
                </c:pt>
                <c:pt idx="258">
                  <c:v>35</c:v>
                </c:pt>
                <c:pt idx="259">
                  <c:v>306</c:v>
                </c:pt>
                <c:pt idx="260">
                  <c:v>1459</c:v>
                </c:pt>
                <c:pt idx="261">
                  <c:v>1283</c:v>
                </c:pt>
                <c:pt idx="262">
                  <c:v>281</c:v>
                </c:pt>
                <c:pt idx="263">
                  <c:v>100</c:v>
                </c:pt>
                <c:pt idx="264">
                  <c:v>53</c:v>
                </c:pt>
                <c:pt idx="265">
                  <c:v>29</c:v>
                </c:pt>
                <c:pt idx="266">
                  <c:v>27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39</c:v>
                </c:pt>
                <c:pt idx="271">
                  <c:v>451</c:v>
                </c:pt>
                <c:pt idx="272">
                  <c:v>1093</c:v>
                </c:pt>
                <c:pt idx="273">
                  <c:v>445</c:v>
                </c:pt>
                <c:pt idx="274">
                  <c:v>309</c:v>
                </c:pt>
                <c:pt idx="275">
                  <c:v>59</c:v>
                </c:pt>
                <c:pt idx="276">
                  <c:v>75</c:v>
                </c:pt>
                <c:pt idx="277">
                  <c:v>27</c:v>
                </c:pt>
                <c:pt idx="278">
                  <c:v>16</c:v>
                </c:pt>
                <c:pt idx="279">
                  <c:v>15</c:v>
                </c:pt>
                <c:pt idx="280">
                  <c:v>15</c:v>
                </c:pt>
                <c:pt idx="281">
                  <c:v>22</c:v>
                </c:pt>
                <c:pt idx="282">
                  <c:v>50</c:v>
                </c:pt>
                <c:pt idx="283">
                  <c:v>204</c:v>
                </c:pt>
                <c:pt idx="284">
                  <c:v>658</c:v>
                </c:pt>
                <c:pt idx="285">
                  <c:v>171</c:v>
                </c:pt>
                <c:pt idx="286">
                  <c:v>230</c:v>
                </c:pt>
                <c:pt idx="287">
                  <c:v>63</c:v>
                </c:pt>
                <c:pt idx="288">
                  <c:v>40</c:v>
                </c:pt>
                <c:pt idx="289">
                  <c:v>37</c:v>
                </c:pt>
                <c:pt idx="290">
                  <c:v>27</c:v>
                </c:pt>
                <c:pt idx="291">
                  <c:v>23</c:v>
                </c:pt>
                <c:pt idx="292">
                  <c:v>23</c:v>
                </c:pt>
                <c:pt idx="293">
                  <c:v>26</c:v>
                </c:pt>
                <c:pt idx="294">
                  <c:v>66</c:v>
                </c:pt>
                <c:pt idx="295">
                  <c:v>588</c:v>
                </c:pt>
                <c:pt idx="296">
                  <c:v>2148</c:v>
                </c:pt>
                <c:pt idx="297">
                  <c:v>1075</c:v>
                </c:pt>
                <c:pt idx="298">
                  <c:v>320</c:v>
                </c:pt>
                <c:pt idx="299">
                  <c:v>98</c:v>
                </c:pt>
                <c:pt idx="300">
                  <c:v>47</c:v>
                </c:pt>
                <c:pt idx="301">
                  <c:v>30</c:v>
                </c:pt>
                <c:pt idx="302">
                  <c:v>21</c:v>
                </c:pt>
                <c:pt idx="303">
                  <c:v>19</c:v>
                </c:pt>
                <c:pt idx="304">
                  <c:v>17</c:v>
                </c:pt>
                <c:pt idx="305">
                  <c:v>24</c:v>
                </c:pt>
                <c:pt idx="306">
                  <c:v>84</c:v>
                </c:pt>
                <c:pt idx="307">
                  <c:v>834</c:v>
                </c:pt>
                <c:pt idx="308">
                  <c:v>2068</c:v>
                </c:pt>
                <c:pt idx="309">
                  <c:v>966</c:v>
                </c:pt>
                <c:pt idx="310">
                  <c:v>563</c:v>
                </c:pt>
                <c:pt idx="311">
                  <c:v>147</c:v>
                </c:pt>
                <c:pt idx="312">
                  <c:v>54</c:v>
                </c:pt>
                <c:pt idx="313">
                  <c:v>30</c:v>
                </c:pt>
                <c:pt idx="314">
                  <c:v>43</c:v>
                </c:pt>
                <c:pt idx="315">
                  <c:v>90</c:v>
                </c:pt>
                <c:pt idx="316">
                  <c:v>76</c:v>
                </c:pt>
                <c:pt idx="317">
                  <c:v>149</c:v>
                </c:pt>
                <c:pt idx="318">
                  <c:v>550</c:v>
                </c:pt>
                <c:pt idx="319">
                  <c:v>2581</c:v>
                </c:pt>
                <c:pt idx="320">
                  <c:v>2392</c:v>
                </c:pt>
                <c:pt idx="321">
                  <c:v>674</c:v>
                </c:pt>
                <c:pt idx="322">
                  <c:v>274</c:v>
                </c:pt>
                <c:pt idx="323">
                  <c:v>104</c:v>
                </c:pt>
                <c:pt idx="324">
                  <c:v>83</c:v>
                </c:pt>
                <c:pt idx="325">
                  <c:v>72</c:v>
                </c:pt>
                <c:pt idx="326">
                  <c:v>50</c:v>
                </c:pt>
                <c:pt idx="327">
                  <c:v>29</c:v>
                </c:pt>
                <c:pt idx="328">
                  <c:v>20</c:v>
                </c:pt>
                <c:pt idx="329">
                  <c:v>21</c:v>
                </c:pt>
                <c:pt idx="330">
                  <c:v>75</c:v>
                </c:pt>
                <c:pt idx="331">
                  <c:v>367</c:v>
                </c:pt>
                <c:pt idx="332">
                  <c:v>932</c:v>
                </c:pt>
                <c:pt idx="333">
                  <c:v>339</c:v>
                </c:pt>
                <c:pt idx="334">
                  <c:v>200</c:v>
                </c:pt>
                <c:pt idx="335">
                  <c:v>97</c:v>
                </c:pt>
                <c:pt idx="336">
                  <c:v>35</c:v>
                </c:pt>
                <c:pt idx="337">
                  <c:v>26</c:v>
                </c:pt>
                <c:pt idx="338">
                  <c:v>25</c:v>
                </c:pt>
                <c:pt idx="339">
                  <c:v>20</c:v>
                </c:pt>
                <c:pt idx="340">
                  <c:v>54</c:v>
                </c:pt>
                <c:pt idx="341">
                  <c:v>19</c:v>
                </c:pt>
                <c:pt idx="342">
                  <c:v>33</c:v>
                </c:pt>
                <c:pt idx="343">
                  <c:v>375</c:v>
                </c:pt>
                <c:pt idx="344">
                  <c:v>1469</c:v>
                </c:pt>
                <c:pt idx="345">
                  <c:v>1307</c:v>
                </c:pt>
                <c:pt idx="346">
                  <c:v>616</c:v>
                </c:pt>
                <c:pt idx="347">
                  <c:v>161</c:v>
                </c:pt>
                <c:pt idx="348">
                  <c:v>70</c:v>
                </c:pt>
                <c:pt idx="349">
                  <c:v>46</c:v>
                </c:pt>
                <c:pt idx="350">
                  <c:v>56</c:v>
                </c:pt>
                <c:pt idx="351">
                  <c:v>45</c:v>
                </c:pt>
                <c:pt idx="352">
                  <c:v>70</c:v>
                </c:pt>
                <c:pt idx="353">
                  <c:v>96</c:v>
                </c:pt>
                <c:pt idx="354">
                  <c:v>615</c:v>
                </c:pt>
                <c:pt idx="355">
                  <c:v>1767</c:v>
                </c:pt>
                <c:pt idx="356">
                  <c:v>4768</c:v>
                </c:pt>
                <c:pt idx="357">
                  <c:v>2225</c:v>
                </c:pt>
                <c:pt idx="358">
                  <c:v>709</c:v>
                </c:pt>
                <c:pt idx="359">
                  <c:v>210</c:v>
                </c:pt>
                <c:pt idx="360">
                  <c:v>155</c:v>
                </c:pt>
                <c:pt idx="361">
                  <c:v>99</c:v>
                </c:pt>
                <c:pt idx="362">
                  <c:v>125</c:v>
                </c:pt>
                <c:pt idx="363">
                  <c:v>158</c:v>
                </c:pt>
                <c:pt idx="364">
                  <c:v>138</c:v>
                </c:pt>
                <c:pt idx="365">
                  <c:v>104</c:v>
                </c:pt>
                <c:pt idx="366">
                  <c:v>313</c:v>
                </c:pt>
                <c:pt idx="367">
                  <c:v>1613</c:v>
                </c:pt>
                <c:pt idx="368">
                  <c:v>1767</c:v>
                </c:pt>
                <c:pt idx="369">
                  <c:v>1107</c:v>
                </c:pt>
                <c:pt idx="370">
                  <c:v>553</c:v>
                </c:pt>
                <c:pt idx="371">
                  <c:v>234</c:v>
                </c:pt>
                <c:pt idx="372">
                  <c:v>52</c:v>
                </c:pt>
                <c:pt idx="373">
                  <c:v>32</c:v>
                </c:pt>
                <c:pt idx="374">
                  <c:v>33</c:v>
                </c:pt>
                <c:pt idx="375">
                  <c:v>27</c:v>
                </c:pt>
                <c:pt idx="376">
                  <c:v>36</c:v>
                </c:pt>
                <c:pt idx="377">
                  <c:v>50</c:v>
                </c:pt>
                <c:pt idx="378">
                  <c:v>204</c:v>
                </c:pt>
                <c:pt idx="379">
                  <c:v>718</c:v>
                </c:pt>
                <c:pt idx="380">
                  <c:v>1744</c:v>
                </c:pt>
                <c:pt idx="381">
                  <c:v>403</c:v>
                </c:pt>
                <c:pt idx="382">
                  <c:v>176</c:v>
                </c:pt>
                <c:pt idx="383">
                  <c:v>68</c:v>
                </c:pt>
                <c:pt idx="384">
                  <c:v>100</c:v>
                </c:pt>
                <c:pt idx="385">
                  <c:v>63</c:v>
                </c:pt>
                <c:pt idx="386">
                  <c:v>40</c:v>
                </c:pt>
                <c:pt idx="387">
                  <c:v>28</c:v>
                </c:pt>
                <c:pt idx="388">
                  <c:v>21</c:v>
                </c:pt>
                <c:pt idx="389">
                  <c:v>127</c:v>
                </c:pt>
                <c:pt idx="390">
                  <c:v>269</c:v>
                </c:pt>
                <c:pt idx="391">
                  <c:v>603</c:v>
                </c:pt>
                <c:pt idx="392">
                  <c:v>2587</c:v>
                </c:pt>
                <c:pt idx="393">
                  <c:v>1016</c:v>
                </c:pt>
                <c:pt idx="394">
                  <c:v>345</c:v>
                </c:pt>
                <c:pt idx="395">
                  <c:v>78</c:v>
                </c:pt>
                <c:pt idx="396">
                  <c:v>67</c:v>
                </c:pt>
                <c:pt idx="397">
                  <c:v>79</c:v>
                </c:pt>
                <c:pt idx="398">
                  <c:v>30</c:v>
                </c:pt>
                <c:pt idx="399">
                  <c:v>22</c:v>
                </c:pt>
                <c:pt idx="400">
                  <c:v>20</c:v>
                </c:pt>
                <c:pt idx="401">
                  <c:v>24</c:v>
                </c:pt>
                <c:pt idx="402">
                  <c:v>81</c:v>
                </c:pt>
                <c:pt idx="403">
                  <c:v>506</c:v>
                </c:pt>
                <c:pt idx="404">
                  <c:v>750</c:v>
                </c:pt>
                <c:pt idx="405">
                  <c:v>270</c:v>
                </c:pt>
                <c:pt idx="406">
                  <c:v>303</c:v>
                </c:pt>
                <c:pt idx="407">
                  <c:v>101</c:v>
                </c:pt>
                <c:pt idx="408">
                  <c:v>39</c:v>
                </c:pt>
                <c:pt idx="409">
                  <c:v>40</c:v>
                </c:pt>
                <c:pt idx="410">
                  <c:v>29</c:v>
                </c:pt>
                <c:pt idx="411">
                  <c:v>26</c:v>
                </c:pt>
                <c:pt idx="412">
                  <c:v>25</c:v>
                </c:pt>
                <c:pt idx="413">
                  <c:v>53</c:v>
                </c:pt>
                <c:pt idx="414">
                  <c:v>92</c:v>
                </c:pt>
                <c:pt idx="415">
                  <c:v>653</c:v>
                </c:pt>
                <c:pt idx="416">
                  <c:v>1548</c:v>
                </c:pt>
                <c:pt idx="417">
                  <c:v>421</c:v>
                </c:pt>
                <c:pt idx="418">
                  <c:v>274</c:v>
                </c:pt>
                <c:pt idx="419">
                  <c:v>41</c:v>
                </c:pt>
                <c:pt idx="420">
                  <c:v>28</c:v>
                </c:pt>
                <c:pt idx="421">
                  <c:v>39</c:v>
                </c:pt>
                <c:pt idx="422">
                  <c:v>21</c:v>
                </c:pt>
                <c:pt idx="423">
                  <c:v>21</c:v>
                </c:pt>
                <c:pt idx="424">
                  <c:v>19</c:v>
                </c:pt>
                <c:pt idx="425">
                  <c:v>27</c:v>
                </c:pt>
                <c:pt idx="426">
                  <c:v>92</c:v>
                </c:pt>
                <c:pt idx="427">
                  <c:v>501</c:v>
                </c:pt>
                <c:pt idx="428">
                  <c:v>749</c:v>
                </c:pt>
                <c:pt idx="429">
                  <c:v>337</c:v>
                </c:pt>
                <c:pt idx="430">
                  <c:v>238</c:v>
                </c:pt>
                <c:pt idx="431">
                  <c:v>63</c:v>
                </c:pt>
                <c:pt idx="432">
                  <c:v>24</c:v>
                </c:pt>
                <c:pt idx="433">
                  <c:v>36</c:v>
                </c:pt>
                <c:pt idx="434">
                  <c:v>29</c:v>
                </c:pt>
                <c:pt idx="435">
                  <c:v>17</c:v>
                </c:pt>
                <c:pt idx="436">
                  <c:v>20</c:v>
                </c:pt>
                <c:pt idx="437">
                  <c:v>64</c:v>
                </c:pt>
                <c:pt idx="438">
                  <c:v>196</c:v>
                </c:pt>
                <c:pt idx="439">
                  <c:v>419</c:v>
                </c:pt>
                <c:pt idx="440">
                  <c:v>1482</c:v>
                </c:pt>
                <c:pt idx="441">
                  <c:v>715</c:v>
                </c:pt>
                <c:pt idx="442">
                  <c:v>355</c:v>
                </c:pt>
                <c:pt idx="443">
                  <c:v>153</c:v>
                </c:pt>
                <c:pt idx="444">
                  <c:v>58</c:v>
                </c:pt>
                <c:pt idx="445">
                  <c:v>39</c:v>
                </c:pt>
                <c:pt idx="446">
                  <c:v>37</c:v>
                </c:pt>
                <c:pt idx="447">
                  <c:v>20</c:v>
                </c:pt>
                <c:pt idx="448">
                  <c:v>20</c:v>
                </c:pt>
                <c:pt idx="449">
                  <c:v>24</c:v>
                </c:pt>
                <c:pt idx="450">
                  <c:v>19</c:v>
                </c:pt>
                <c:pt idx="451">
                  <c:v>486</c:v>
                </c:pt>
                <c:pt idx="452">
                  <c:v>1631</c:v>
                </c:pt>
                <c:pt idx="453">
                  <c:v>541</c:v>
                </c:pt>
                <c:pt idx="454">
                  <c:v>428</c:v>
                </c:pt>
                <c:pt idx="455">
                  <c:v>122</c:v>
                </c:pt>
                <c:pt idx="456">
                  <c:v>31</c:v>
                </c:pt>
                <c:pt idx="457">
                  <c:v>42</c:v>
                </c:pt>
                <c:pt idx="458">
                  <c:v>37</c:v>
                </c:pt>
                <c:pt idx="459">
                  <c:v>31</c:v>
                </c:pt>
                <c:pt idx="460">
                  <c:v>30</c:v>
                </c:pt>
                <c:pt idx="461">
                  <c:v>67</c:v>
                </c:pt>
                <c:pt idx="462">
                  <c:v>96</c:v>
                </c:pt>
                <c:pt idx="463">
                  <c:v>836</c:v>
                </c:pt>
                <c:pt idx="464">
                  <c:v>933</c:v>
                </c:pt>
                <c:pt idx="465">
                  <c:v>468</c:v>
                </c:pt>
                <c:pt idx="466">
                  <c:v>304</c:v>
                </c:pt>
                <c:pt idx="467">
                  <c:v>82</c:v>
                </c:pt>
                <c:pt idx="468">
                  <c:v>32</c:v>
                </c:pt>
                <c:pt idx="469">
                  <c:v>30</c:v>
                </c:pt>
                <c:pt idx="470">
                  <c:v>21</c:v>
                </c:pt>
                <c:pt idx="471">
                  <c:v>30</c:v>
                </c:pt>
                <c:pt idx="472">
                  <c:v>24</c:v>
                </c:pt>
                <c:pt idx="473">
                  <c:v>31</c:v>
                </c:pt>
                <c:pt idx="474">
                  <c:v>74</c:v>
                </c:pt>
                <c:pt idx="475">
                  <c:v>682</c:v>
                </c:pt>
                <c:pt idx="476">
                  <c:v>1427</c:v>
                </c:pt>
                <c:pt idx="477">
                  <c:v>914</c:v>
                </c:pt>
                <c:pt idx="478">
                  <c:v>468</c:v>
                </c:pt>
                <c:pt idx="479">
                  <c:v>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A!$W$12</c:f>
              <c:strCache>
                <c:ptCount val="1"/>
                <c:pt idx="0">
                  <c:v>PROPOSED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A!$E$34:$E$513</c:f>
              <c:numCache>
                <c:ptCount val="480"/>
                <c:pt idx="0">
                  <c:v>1954</c:v>
                </c:pt>
                <c:pt idx="12">
                  <c:v>1955</c:v>
                </c:pt>
                <c:pt idx="24">
                  <c:v>1956</c:v>
                </c:pt>
                <c:pt idx="36">
                  <c:v>1957</c:v>
                </c:pt>
                <c:pt idx="48">
                  <c:v>1958</c:v>
                </c:pt>
                <c:pt idx="60">
                  <c:v>1959</c:v>
                </c:pt>
                <c:pt idx="72">
                  <c:v>1960</c:v>
                </c:pt>
                <c:pt idx="84">
                  <c:v>1961</c:v>
                </c:pt>
                <c:pt idx="96">
                  <c:v>1962</c:v>
                </c:pt>
                <c:pt idx="108">
                  <c:v>1963</c:v>
                </c:pt>
                <c:pt idx="120">
                  <c:v>1964</c:v>
                </c:pt>
                <c:pt idx="132">
                  <c:v>1965</c:v>
                </c:pt>
                <c:pt idx="144">
                  <c:v>1966</c:v>
                </c:pt>
                <c:pt idx="156">
                  <c:v>1967</c:v>
                </c:pt>
                <c:pt idx="168">
                  <c:v>1968</c:v>
                </c:pt>
                <c:pt idx="180">
                  <c:v>1969</c:v>
                </c:pt>
                <c:pt idx="192">
                  <c:v>1970</c:v>
                </c:pt>
                <c:pt idx="204">
                  <c:v>1971</c:v>
                </c:pt>
                <c:pt idx="216">
                  <c:v>1972</c:v>
                </c:pt>
                <c:pt idx="228">
                  <c:v>1973</c:v>
                </c:pt>
                <c:pt idx="240">
                  <c:v>1974</c:v>
                </c:pt>
                <c:pt idx="252">
                  <c:v>1975</c:v>
                </c:pt>
                <c:pt idx="264">
                  <c:v>1976</c:v>
                </c:pt>
                <c:pt idx="276">
                  <c:v>1977</c:v>
                </c:pt>
                <c:pt idx="288">
                  <c:v>1978</c:v>
                </c:pt>
                <c:pt idx="300">
                  <c:v>1979</c:v>
                </c:pt>
                <c:pt idx="312">
                  <c:v>1980</c:v>
                </c:pt>
                <c:pt idx="324">
                  <c:v>1981</c:v>
                </c:pt>
                <c:pt idx="336">
                  <c:v>1982</c:v>
                </c:pt>
                <c:pt idx="348">
                  <c:v>1983</c:v>
                </c:pt>
                <c:pt idx="360">
                  <c:v>1984</c:v>
                </c:pt>
                <c:pt idx="372">
                  <c:v>1985</c:v>
                </c:pt>
                <c:pt idx="384">
                  <c:v>1986</c:v>
                </c:pt>
                <c:pt idx="396">
                  <c:v>1987</c:v>
                </c:pt>
                <c:pt idx="408">
                  <c:v>1988</c:v>
                </c:pt>
                <c:pt idx="420">
                  <c:v>1989</c:v>
                </c:pt>
                <c:pt idx="432">
                  <c:v>1990</c:v>
                </c:pt>
                <c:pt idx="444">
                  <c:v>1991</c:v>
                </c:pt>
                <c:pt idx="456">
                  <c:v>1992</c:v>
                </c:pt>
                <c:pt idx="468">
                  <c:v>1993</c:v>
                </c:pt>
              </c:numCache>
            </c:numRef>
          </c:cat>
          <c:val>
            <c:numRef>
              <c:f>A!$L$34:$L$513</c:f>
              <c:numCache>
                <c:ptCount val="480"/>
                <c:pt idx="0">
                  <c:v>56</c:v>
                </c:pt>
                <c:pt idx="1">
                  <c:v>33</c:v>
                </c:pt>
                <c:pt idx="2">
                  <c:v>33</c:v>
                </c:pt>
                <c:pt idx="3">
                  <c:v>32</c:v>
                </c:pt>
                <c:pt idx="4">
                  <c:v>28</c:v>
                </c:pt>
                <c:pt idx="5">
                  <c:v>25</c:v>
                </c:pt>
                <c:pt idx="6">
                  <c:v>50</c:v>
                </c:pt>
                <c:pt idx="7">
                  <c:v>417</c:v>
                </c:pt>
                <c:pt idx="8">
                  <c:v>579</c:v>
                </c:pt>
                <c:pt idx="9">
                  <c:v>245</c:v>
                </c:pt>
                <c:pt idx="10">
                  <c:v>61</c:v>
                </c:pt>
                <c:pt idx="11">
                  <c:v>97</c:v>
                </c:pt>
                <c:pt idx="12">
                  <c:v>82</c:v>
                </c:pt>
                <c:pt idx="13">
                  <c:v>28</c:v>
                </c:pt>
                <c:pt idx="14">
                  <c:v>17</c:v>
                </c:pt>
                <c:pt idx="15">
                  <c:v>20</c:v>
                </c:pt>
                <c:pt idx="16">
                  <c:v>17</c:v>
                </c:pt>
                <c:pt idx="17">
                  <c:v>20</c:v>
                </c:pt>
                <c:pt idx="18">
                  <c:v>33</c:v>
                </c:pt>
                <c:pt idx="19">
                  <c:v>359</c:v>
                </c:pt>
                <c:pt idx="20">
                  <c:v>1024</c:v>
                </c:pt>
                <c:pt idx="21">
                  <c:v>459</c:v>
                </c:pt>
                <c:pt idx="22">
                  <c:v>254</c:v>
                </c:pt>
                <c:pt idx="23">
                  <c:v>73</c:v>
                </c:pt>
                <c:pt idx="24">
                  <c:v>50</c:v>
                </c:pt>
                <c:pt idx="25">
                  <c:v>39</c:v>
                </c:pt>
                <c:pt idx="26">
                  <c:v>40</c:v>
                </c:pt>
                <c:pt idx="27">
                  <c:v>28</c:v>
                </c:pt>
                <c:pt idx="28">
                  <c:v>25</c:v>
                </c:pt>
                <c:pt idx="29">
                  <c:v>31</c:v>
                </c:pt>
                <c:pt idx="30">
                  <c:v>59</c:v>
                </c:pt>
                <c:pt idx="31">
                  <c:v>1184</c:v>
                </c:pt>
                <c:pt idx="32">
                  <c:v>1468</c:v>
                </c:pt>
                <c:pt idx="33">
                  <c:v>399</c:v>
                </c:pt>
                <c:pt idx="34">
                  <c:v>190</c:v>
                </c:pt>
                <c:pt idx="35">
                  <c:v>54</c:v>
                </c:pt>
                <c:pt idx="36">
                  <c:v>33</c:v>
                </c:pt>
                <c:pt idx="37">
                  <c:v>21</c:v>
                </c:pt>
                <c:pt idx="38">
                  <c:v>26</c:v>
                </c:pt>
                <c:pt idx="39">
                  <c:v>21</c:v>
                </c:pt>
                <c:pt idx="40">
                  <c:v>24</c:v>
                </c:pt>
                <c:pt idx="41">
                  <c:v>23</c:v>
                </c:pt>
                <c:pt idx="42">
                  <c:v>119</c:v>
                </c:pt>
                <c:pt idx="43">
                  <c:v>578</c:v>
                </c:pt>
                <c:pt idx="44">
                  <c:v>2291</c:v>
                </c:pt>
                <c:pt idx="45">
                  <c:v>1700</c:v>
                </c:pt>
                <c:pt idx="46">
                  <c:v>331</c:v>
                </c:pt>
                <c:pt idx="47">
                  <c:v>163</c:v>
                </c:pt>
                <c:pt idx="48">
                  <c:v>82</c:v>
                </c:pt>
                <c:pt idx="49">
                  <c:v>46</c:v>
                </c:pt>
                <c:pt idx="50">
                  <c:v>43</c:v>
                </c:pt>
                <c:pt idx="51">
                  <c:v>34</c:v>
                </c:pt>
                <c:pt idx="52">
                  <c:v>37</c:v>
                </c:pt>
                <c:pt idx="53">
                  <c:v>44</c:v>
                </c:pt>
                <c:pt idx="54">
                  <c:v>184</c:v>
                </c:pt>
                <c:pt idx="55">
                  <c:v>1509</c:v>
                </c:pt>
                <c:pt idx="56">
                  <c:v>1616</c:v>
                </c:pt>
                <c:pt idx="57">
                  <c:v>264</c:v>
                </c:pt>
                <c:pt idx="58">
                  <c:v>66</c:v>
                </c:pt>
                <c:pt idx="59">
                  <c:v>55</c:v>
                </c:pt>
                <c:pt idx="60">
                  <c:v>52</c:v>
                </c:pt>
                <c:pt idx="61">
                  <c:v>32</c:v>
                </c:pt>
                <c:pt idx="62">
                  <c:v>33</c:v>
                </c:pt>
                <c:pt idx="63">
                  <c:v>27</c:v>
                </c:pt>
                <c:pt idx="64">
                  <c:v>36</c:v>
                </c:pt>
                <c:pt idx="65">
                  <c:v>50</c:v>
                </c:pt>
                <c:pt idx="66">
                  <c:v>204</c:v>
                </c:pt>
                <c:pt idx="67">
                  <c:v>718</c:v>
                </c:pt>
                <c:pt idx="68">
                  <c:v>1744</c:v>
                </c:pt>
                <c:pt idx="69">
                  <c:v>403</c:v>
                </c:pt>
                <c:pt idx="70">
                  <c:v>176</c:v>
                </c:pt>
                <c:pt idx="71">
                  <c:v>68</c:v>
                </c:pt>
                <c:pt idx="72">
                  <c:v>74</c:v>
                </c:pt>
                <c:pt idx="73">
                  <c:v>63</c:v>
                </c:pt>
                <c:pt idx="74">
                  <c:v>19</c:v>
                </c:pt>
                <c:pt idx="75">
                  <c:v>17</c:v>
                </c:pt>
                <c:pt idx="76">
                  <c:v>13</c:v>
                </c:pt>
                <c:pt idx="77">
                  <c:v>49</c:v>
                </c:pt>
                <c:pt idx="78">
                  <c:v>93</c:v>
                </c:pt>
                <c:pt idx="79">
                  <c:v>816</c:v>
                </c:pt>
                <c:pt idx="80">
                  <c:v>1626</c:v>
                </c:pt>
                <c:pt idx="81">
                  <c:v>454</c:v>
                </c:pt>
                <c:pt idx="82">
                  <c:v>106</c:v>
                </c:pt>
                <c:pt idx="83">
                  <c:v>71</c:v>
                </c:pt>
                <c:pt idx="84">
                  <c:v>49</c:v>
                </c:pt>
                <c:pt idx="85">
                  <c:v>29</c:v>
                </c:pt>
                <c:pt idx="86">
                  <c:v>25</c:v>
                </c:pt>
                <c:pt idx="87">
                  <c:v>37</c:v>
                </c:pt>
                <c:pt idx="88">
                  <c:v>30</c:v>
                </c:pt>
                <c:pt idx="89">
                  <c:v>46</c:v>
                </c:pt>
                <c:pt idx="90">
                  <c:v>132</c:v>
                </c:pt>
                <c:pt idx="91">
                  <c:v>1142</c:v>
                </c:pt>
                <c:pt idx="92">
                  <c:v>1963</c:v>
                </c:pt>
                <c:pt idx="93">
                  <c:v>520</c:v>
                </c:pt>
                <c:pt idx="94">
                  <c:v>305</c:v>
                </c:pt>
                <c:pt idx="95">
                  <c:v>196</c:v>
                </c:pt>
                <c:pt idx="96">
                  <c:v>264</c:v>
                </c:pt>
                <c:pt idx="97">
                  <c:v>113</c:v>
                </c:pt>
                <c:pt idx="98">
                  <c:v>52</c:v>
                </c:pt>
                <c:pt idx="99">
                  <c:v>59</c:v>
                </c:pt>
                <c:pt idx="100">
                  <c:v>103</c:v>
                </c:pt>
                <c:pt idx="101">
                  <c:v>88</c:v>
                </c:pt>
                <c:pt idx="102">
                  <c:v>322</c:v>
                </c:pt>
                <c:pt idx="103">
                  <c:v>1121</c:v>
                </c:pt>
                <c:pt idx="104">
                  <c:v>1427</c:v>
                </c:pt>
                <c:pt idx="105">
                  <c:v>748</c:v>
                </c:pt>
                <c:pt idx="106">
                  <c:v>184</c:v>
                </c:pt>
                <c:pt idx="107">
                  <c:v>37</c:v>
                </c:pt>
                <c:pt idx="108">
                  <c:v>62</c:v>
                </c:pt>
                <c:pt idx="109">
                  <c:v>35</c:v>
                </c:pt>
                <c:pt idx="110">
                  <c:v>29</c:v>
                </c:pt>
                <c:pt idx="111">
                  <c:v>18</c:v>
                </c:pt>
                <c:pt idx="112">
                  <c:v>19</c:v>
                </c:pt>
                <c:pt idx="113">
                  <c:v>12</c:v>
                </c:pt>
                <c:pt idx="114">
                  <c:v>67</c:v>
                </c:pt>
                <c:pt idx="115">
                  <c:v>444</c:v>
                </c:pt>
                <c:pt idx="116">
                  <c:v>635</c:v>
                </c:pt>
                <c:pt idx="117">
                  <c:v>199</c:v>
                </c:pt>
                <c:pt idx="118">
                  <c:v>190</c:v>
                </c:pt>
                <c:pt idx="119">
                  <c:v>124</c:v>
                </c:pt>
                <c:pt idx="120">
                  <c:v>60</c:v>
                </c:pt>
                <c:pt idx="121">
                  <c:v>36</c:v>
                </c:pt>
                <c:pt idx="122">
                  <c:v>16</c:v>
                </c:pt>
                <c:pt idx="123">
                  <c:v>14</c:v>
                </c:pt>
                <c:pt idx="124">
                  <c:v>15</c:v>
                </c:pt>
                <c:pt idx="125">
                  <c:v>25</c:v>
                </c:pt>
                <c:pt idx="126">
                  <c:v>39</c:v>
                </c:pt>
                <c:pt idx="127">
                  <c:v>583</c:v>
                </c:pt>
                <c:pt idx="128">
                  <c:v>1106</c:v>
                </c:pt>
                <c:pt idx="129">
                  <c:v>512</c:v>
                </c:pt>
                <c:pt idx="130">
                  <c:v>176</c:v>
                </c:pt>
                <c:pt idx="131">
                  <c:v>75</c:v>
                </c:pt>
                <c:pt idx="132">
                  <c:v>30</c:v>
                </c:pt>
                <c:pt idx="133">
                  <c:v>17</c:v>
                </c:pt>
                <c:pt idx="134">
                  <c:v>13</c:v>
                </c:pt>
                <c:pt idx="135">
                  <c:v>14</c:v>
                </c:pt>
                <c:pt idx="136">
                  <c:v>16</c:v>
                </c:pt>
                <c:pt idx="137">
                  <c:v>14</c:v>
                </c:pt>
                <c:pt idx="138">
                  <c:v>43</c:v>
                </c:pt>
                <c:pt idx="139">
                  <c:v>526</c:v>
                </c:pt>
                <c:pt idx="140">
                  <c:v>2180</c:v>
                </c:pt>
                <c:pt idx="141">
                  <c:v>1256</c:v>
                </c:pt>
                <c:pt idx="142">
                  <c:v>415</c:v>
                </c:pt>
                <c:pt idx="143">
                  <c:v>127</c:v>
                </c:pt>
                <c:pt idx="144">
                  <c:v>65</c:v>
                </c:pt>
                <c:pt idx="145">
                  <c:v>18</c:v>
                </c:pt>
                <c:pt idx="146">
                  <c:v>21</c:v>
                </c:pt>
                <c:pt idx="147">
                  <c:v>19</c:v>
                </c:pt>
                <c:pt idx="148">
                  <c:v>22</c:v>
                </c:pt>
                <c:pt idx="149">
                  <c:v>27</c:v>
                </c:pt>
                <c:pt idx="150">
                  <c:v>47</c:v>
                </c:pt>
                <c:pt idx="151">
                  <c:v>485</c:v>
                </c:pt>
                <c:pt idx="152">
                  <c:v>561</c:v>
                </c:pt>
                <c:pt idx="153">
                  <c:v>158</c:v>
                </c:pt>
                <c:pt idx="154">
                  <c:v>102</c:v>
                </c:pt>
                <c:pt idx="155">
                  <c:v>99</c:v>
                </c:pt>
                <c:pt idx="156">
                  <c:v>46</c:v>
                </c:pt>
                <c:pt idx="157">
                  <c:v>24</c:v>
                </c:pt>
                <c:pt idx="158">
                  <c:v>13</c:v>
                </c:pt>
                <c:pt idx="159">
                  <c:v>12</c:v>
                </c:pt>
                <c:pt idx="160">
                  <c:v>10</c:v>
                </c:pt>
                <c:pt idx="161">
                  <c:v>18</c:v>
                </c:pt>
                <c:pt idx="162">
                  <c:v>31</c:v>
                </c:pt>
                <c:pt idx="163">
                  <c:v>428</c:v>
                </c:pt>
                <c:pt idx="164">
                  <c:v>1275</c:v>
                </c:pt>
                <c:pt idx="165">
                  <c:v>706</c:v>
                </c:pt>
                <c:pt idx="166">
                  <c:v>116</c:v>
                </c:pt>
                <c:pt idx="167">
                  <c:v>70</c:v>
                </c:pt>
                <c:pt idx="168">
                  <c:v>27</c:v>
                </c:pt>
                <c:pt idx="169">
                  <c:v>55</c:v>
                </c:pt>
                <c:pt idx="170">
                  <c:v>46</c:v>
                </c:pt>
                <c:pt idx="171">
                  <c:v>36</c:v>
                </c:pt>
                <c:pt idx="172">
                  <c:v>44</c:v>
                </c:pt>
                <c:pt idx="173">
                  <c:v>32</c:v>
                </c:pt>
                <c:pt idx="174">
                  <c:v>50</c:v>
                </c:pt>
                <c:pt idx="175">
                  <c:v>469</c:v>
                </c:pt>
                <c:pt idx="176">
                  <c:v>1728</c:v>
                </c:pt>
                <c:pt idx="177">
                  <c:v>666</c:v>
                </c:pt>
                <c:pt idx="178">
                  <c:v>330</c:v>
                </c:pt>
                <c:pt idx="179">
                  <c:v>113</c:v>
                </c:pt>
                <c:pt idx="180">
                  <c:v>42</c:v>
                </c:pt>
                <c:pt idx="181">
                  <c:v>36</c:v>
                </c:pt>
                <c:pt idx="182">
                  <c:v>27</c:v>
                </c:pt>
                <c:pt idx="183">
                  <c:v>19</c:v>
                </c:pt>
                <c:pt idx="184">
                  <c:v>19</c:v>
                </c:pt>
                <c:pt idx="185">
                  <c:v>27</c:v>
                </c:pt>
                <c:pt idx="186">
                  <c:v>106</c:v>
                </c:pt>
                <c:pt idx="187">
                  <c:v>822</c:v>
                </c:pt>
                <c:pt idx="188">
                  <c:v>1248</c:v>
                </c:pt>
                <c:pt idx="189">
                  <c:v>580</c:v>
                </c:pt>
                <c:pt idx="190">
                  <c:v>112</c:v>
                </c:pt>
                <c:pt idx="191">
                  <c:v>126</c:v>
                </c:pt>
                <c:pt idx="192">
                  <c:v>68</c:v>
                </c:pt>
                <c:pt idx="193">
                  <c:v>32</c:v>
                </c:pt>
                <c:pt idx="194">
                  <c:v>14</c:v>
                </c:pt>
                <c:pt idx="195">
                  <c:v>14</c:v>
                </c:pt>
                <c:pt idx="196">
                  <c:v>11</c:v>
                </c:pt>
                <c:pt idx="197">
                  <c:v>23</c:v>
                </c:pt>
                <c:pt idx="198">
                  <c:v>94</c:v>
                </c:pt>
                <c:pt idx="199">
                  <c:v>962</c:v>
                </c:pt>
                <c:pt idx="200">
                  <c:v>1828</c:v>
                </c:pt>
                <c:pt idx="201">
                  <c:v>910</c:v>
                </c:pt>
                <c:pt idx="202">
                  <c:v>280</c:v>
                </c:pt>
                <c:pt idx="203">
                  <c:v>105</c:v>
                </c:pt>
                <c:pt idx="204">
                  <c:v>78</c:v>
                </c:pt>
                <c:pt idx="205">
                  <c:v>71</c:v>
                </c:pt>
                <c:pt idx="206">
                  <c:v>30</c:v>
                </c:pt>
                <c:pt idx="207">
                  <c:v>30</c:v>
                </c:pt>
                <c:pt idx="208">
                  <c:v>24</c:v>
                </c:pt>
                <c:pt idx="209">
                  <c:v>32</c:v>
                </c:pt>
                <c:pt idx="210">
                  <c:v>196</c:v>
                </c:pt>
                <c:pt idx="211">
                  <c:v>1014</c:v>
                </c:pt>
                <c:pt idx="212">
                  <c:v>2381</c:v>
                </c:pt>
                <c:pt idx="213">
                  <c:v>919</c:v>
                </c:pt>
                <c:pt idx="214">
                  <c:v>217</c:v>
                </c:pt>
                <c:pt idx="215">
                  <c:v>161</c:v>
                </c:pt>
                <c:pt idx="216">
                  <c:v>40</c:v>
                </c:pt>
                <c:pt idx="217">
                  <c:v>76</c:v>
                </c:pt>
                <c:pt idx="218">
                  <c:v>35</c:v>
                </c:pt>
                <c:pt idx="219">
                  <c:v>27</c:v>
                </c:pt>
                <c:pt idx="220">
                  <c:v>32</c:v>
                </c:pt>
                <c:pt idx="221">
                  <c:v>35</c:v>
                </c:pt>
                <c:pt idx="222">
                  <c:v>67</c:v>
                </c:pt>
                <c:pt idx="223">
                  <c:v>586</c:v>
                </c:pt>
                <c:pt idx="224">
                  <c:v>1445</c:v>
                </c:pt>
                <c:pt idx="225">
                  <c:v>413</c:v>
                </c:pt>
                <c:pt idx="226">
                  <c:v>84</c:v>
                </c:pt>
                <c:pt idx="227">
                  <c:v>105</c:v>
                </c:pt>
                <c:pt idx="228">
                  <c:v>63</c:v>
                </c:pt>
                <c:pt idx="229">
                  <c:v>44</c:v>
                </c:pt>
                <c:pt idx="230">
                  <c:v>26</c:v>
                </c:pt>
                <c:pt idx="231">
                  <c:v>24</c:v>
                </c:pt>
                <c:pt idx="232">
                  <c:v>26</c:v>
                </c:pt>
                <c:pt idx="233">
                  <c:v>33</c:v>
                </c:pt>
                <c:pt idx="234">
                  <c:v>58</c:v>
                </c:pt>
                <c:pt idx="235">
                  <c:v>1454</c:v>
                </c:pt>
                <c:pt idx="236">
                  <c:v>2074</c:v>
                </c:pt>
                <c:pt idx="237">
                  <c:v>1066</c:v>
                </c:pt>
                <c:pt idx="238">
                  <c:v>372</c:v>
                </c:pt>
                <c:pt idx="239">
                  <c:v>63</c:v>
                </c:pt>
                <c:pt idx="240">
                  <c:v>85</c:v>
                </c:pt>
                <c:pt idx="241">
                  <c:v>110</c:v>
                </c:pt>
                <c:pt idx="242">
                  <c:v>50</c:v>
                </c:pt>
                <c:pt idx="243">
                  <c:v>39</c:v>
                </c:pt>
                <c:pt idx="244">
                  <c:v>53</c:v>
                </c:pt>
                <c:pt idx="245">
                  <c:v>93</c:v>
                </c:pt>
                <c:pt idx="246">
                  <c:v>122</c:v>
                </c:pt>
                <c:pt idx="247">
                  <c:v>1282</c:v>
                </c:pt>
                <c:pt idx="248">
                  <c:v>1816</c:v>
                </c:pt>
                <c:pt idx="249">
                  <c:v>601</c:v>
                </c:pt>
                <c:pt idx="250">
                  <c:v>107</c:v>
                </c:pt>
                <c:pt idx="251">
                  <c:v>79</c:v>
                </c:pt>
                <c:pt idx="252">
                  <c:v>77</c:v>
                </c:pt>
                <c:pt idx="253">
                  <c:v>46</c:v>
                </c:pt>
                <c:pt idx="254">
                  <c:v>22</c:v>
                </c:pt>
                <c:pt idx="255">
                  <c:v>13</c:v>
                </c:pt>
                <c:pt idx="256">
                  <c:v>13</c:v>
                </c:pt>
                <c:pt idx="257">
                  <c:v>19</c:v>
                </c:pt>
                <c:pt idx="258">
                  <c:v>35</c:v>
                </c:pt>
                <c:pt idx="259">
                  <c:v>306</c:v>
                </c:pt>
                <c:pt idx="260">
                  <c:v>1459</c:v>
                </c:pt>
                <c:pt idx="261">
                  <c:v>1283</c:v>
                </c:pt>
                <c:pt idx="262">
                  <c:v>281</c:v>
                </c:pt>
                <c:pt idx="263">
                  <c:v>100</c:v>
                </c:pt>
                <c:pt idx="264">
                  <c:v>53</c:v>
                </c:pt>
                <c:pt idx="265">
                  <c:v>29</c:v>
                </c:pt>
                <c:pt idx="266">
                  <c:v>27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39</c:v>
                </c:pt>
                <c:pt idx="271">
                  <c:v>451</c:v>
                </c:pt>
                <c:pt idx="272">
                  <c:v>1093</c:v>
                </c:pt>
                <c:pt idx="273">
                  <c:v>445</c:v>
                </c:pt>
                <c:pt idx="274">
                  <c:v>309</c:v>
                </c:pt>
                <c:pt idx="275">
                  <c:v>59</c:v>
                </c:pt>
                <c:pt idx="276">
                  <c:v>75</c:v>
                </c:pt>
                <c:pt idx="277">
                  <c:v>27</c:v>
                </c:pt>
                <c:pt idx="278">
                  <c:v>16</c:v>
                </c:pt>
                <c:pt idx="279">
                  <c:v>15</c:v>
                </c:pt>
                <c:pt idx="280">
                  <c:v>15</c:v>
                </c:pt>
                <c:pt idx="281">
                  <c:v>22</c:v>
                </c:pt>
                <c:pt idx="282">
                  <c:v>50</c:v>
                </c:pt>
                <c:pt idx="283">
                  <c:v>204</c:v>
                </c:pt>
                <c:pt idx="284">
                  <c:v>658</c:v>
                </c:pt>
                <c:pt idx="285">
                  <c:v>171</c:v>
                </c:pt>
                <c:pt idx="286">
                  <c:v>230</c:v>
                </c:pt>
                <c:pt idx="287">
                  <c:v>63</c:v>
                </c:pt>
                <c:pt idx="288">
                  <c:v>40</c:v>
                </c:pt>
                <c:pt idx="289">
                  <c:v>37</c:v>
                </c:pt>
                <c:pt idx="290">
                  <c:v>27</c:v>
                </c:pt>
                <c:pt idx="291">
                  <c:v>23</c:v>
                </c:pt>
                <c:pt idx="292">
                  <c:v>23</c:v>
                </c:pt>
                <c:pt idx="293">
                  <c:v>26</c:v>
                </c:pt>
                <c:pt idx="294">
                  <c:v>66</c:v>
                </c:pt>
                <c:pt idx="295">
                  <c:v>588</c:v>
                </c:pt>
                <c:pt idx="296">
                  <c:v>2148</c:v>
                </c:pt>
                <c:pt idx="297">
                  <c:v>1075</c:v>
                </c:pt>
                <c:pt idx="298">
                  <c:v>320</c:v>
                </c:pt>
                <c:pt idx="299">
                  <c:v>98</c:v>
                </c:pt>
                <c:pt idx="300">
                  <c:v>47</c:v>
                </c:pt>
                <c:pt idx="301">
                  <c:v>30</c:v>
                </c:pt>
                <c:pt idx="302">
                  <c:v>21</c:v>
                </c:pt>
                <c:pt idx="303">
                  <c:v>19</c:v>
                </c:pt>
                <c:pt idx="304">
                  <c:v>17</c:v>
                </c:pt>
                <c:pt idx="305">
                  <c:v>24</c:v>
                </c:pt>
                <c:pt idx="306">
                  <c:v>84</c:v>
                </c:pt>
                <c:pt idx="307">
                  <c:v>834</c:v>
                </c:pt>
                <c:pt idx="308">
                  <c:v>2068</c:v>
                </c:pt>
                <c:pt idx="309">
                  <c:v>966</c:v>
                </c:pt>
                <c:pt idx="310">
                  <c:v>563</c:v>
                </c:pt>
                <c:pt idx="311">
                  <c:v>147</c:v>
                </c:pt>
                <c:pt idx="312">
                  <c:v>54</c:v>
                </c:pt>
                <c:pt idx="313">
                  <c:v>30</c:v>
                </c:pt>
                <c:pt idx="314">
                  <c:v>43</c:v>
                </c:pt>
                <c:pt idx="315">
                  <c:v>90</c:v>
                </c:pt>
                <c:pt idx="316">
                  <c:v>76</c:v>
                </c:pt>
                <c:pt idx="317">
                  <c:v>149</c:v>
                </c:pt>
                <c:pt idx="318">
                  <c:v>550</c:v>
                </c:pt>
                <c:pt idx="319">
                  <c:v>2581</c:v>
                </c:pt>
                <c:pt idx="320">
                  <c:v>2392</c:v>
                </c:pt>
                <c:pt idx="321">
                  <c:v>674</c:v>
                </c:pt>
                <c:pt idx="322">
                  <c:v>274</c:v>
                </c:pt>
                <c:pt idx="323">
                  <c:v>104</c:v>
                </c:pt>
                <c:pt idx="324">
                  <c:v>83</c:v>
                </c:pt>
                <c:pt idx="325">
                  <c:v>72</c:v>
                </c:pt>
                <c:pt idx="326">
                  <c:v>50</c:v>
                </c:pt>
                <c:pt idx="327">
                  <c:v>29</c:v>
                </c:pt>
                <c:pt idx="328">
                  <c:v>20</c:v>
                </c:pt>
                <c:pt idx="329">
                  <c:v>21</c:v>
                </c:pt>
                <c:pt idx="330">
                  <c:v>75</c:v>
                </c:pt>
                <c:pt idx="331">
                  <c:v>367</c:v>
                </c:pt>
                <c:pt idx="332">
                  <c:v>932</c:v>
                </c:pt>
                <c:pt idx="333">
                  <c:v>339</c:v>
                </c:pt>
                <c:pt idx="334">
                  <c:v>200</c:v>
                </c:pt>
                <c:pt idx="335">
                  <c:v>97</c:v>
                </c:pt>
                <c:pt idx="336">
                  <c:v>35</c:v>
                </c:pt>
                <c:pt idx="337">
                  <c:v>26</c:v>
                </c:pt>
                <c:pt idx="338">
                  <c:v>25</c:v>
                </c:pt>
                <c:pt idx="339">
                  <c:v>20</c:v>
                </c:pt>
                <c:pt idx="340">
                  <c:v>54</c:v>
                </c:pt>
                <c:pt idx="341">
                  <c:v>19</c:v>
                </c:pt>
                <c:pt idx="342">
                  <c:v>33</c:v>
                </c:pt>
                <c:pt idx="343">
                  <c:v>375</c:v>
                </c:pt>
                <c:pt idx="344">
                  <c:v>1469</c:v>
                </c:pt>
                <c:pt idx="345">
                  <c:v>1307</c:v>
                </c:pt>
                <c:pt idx="346">
                  <c:v>616</c:v>
                </c:pt>
                <c:pt idx="347">
                  <c:v>161</c:v>
                </c:pt>
                <c:pt idx="348">
                  <c:v>70</c:v>
                </c:pt>
                <c:pt idx="349">
                  <c:v>46</c:v>
                </c:pt>
                <c:pt idx="350">
                  <c:v>56</c:v>
                </c:pt>
                <c:pt idx="351">
                  <c:v>45</c:v>
                </c:pt>
                <c:pt idx="352">
                  <c:v>70</c:v>
                </c:pt>
                <c:pt idx="353">
                  <c:v>96</c:v>
                </c:pt>
                <c:pt idx="354">
                  <c:v>615</c:v>
                </c:pt>
                <c:pt idx="355">
                  <c:v>1767</c:v>
                </c:pt>
                <c:pt idx="356">
                  <c:v>4768</c:v>
                </c:pt>
                <c:pt idx="357">
                  <c:v>2225</c:v>
                </c:pt>
                <c:pt idx="358">
                  <c:v>709</c:v>
                </c:pt>
                <c:pt idx="359">
                  <c:v>210</c:v>
                </c:pt>
                <c:pt idx="360">
                  <c:v>155</c:v>
                </c:pt>
                <c:pt idx="361">
                  <c:v>99</c:v>
                </c:pt>
                <c:pt idx="362">
                  <c:v>125</c:v>
                </c:pt>
                <c:pt idx="363">
                  <c:v>158</c:v>
                </c:pt>
                <c:pt idx="364">
                  <c:v>138</c:v>
                </c:pt>
                <c:pt idx="365">
                  <c:v>104</c:v>
                </c:pt>
                <c:pt idx="366">
                  <c:v>313</c:v>
                </c:pt>
                <c:pt idx="367">
                  <c:v>1613</c:v>
                </c:pt>
                <c:pt idx="368">
                  <c:v>1767</c:v>
                </c:pt>
                <c:pt idx="369">
                  <c:v>1107</c:v>
                </c:pt>
                <c:pt idx="370">
                  <c:v>553</c:v>
                </c:pt>
                <c:pt idx="371">
                  <c:v>234</c:v>
                </c:pt>
                <c:pt idx="372">
                  <c:v>52</c:v>
                </c:pt>
                <c:pt idx="373">
                  <c:v>32</c:v>
                </c:pt>
                <c:pt idx="374">
                  <c:v>33</c:v>
                </c:pt>
                <c:pt idx="375">
                  <c:v>27</c:v>
                </c:pt>
                <c:pt idx="376">
                  <c:v>36</c:v>
                </c:pt>
                <c:pt idx="377">
                  <c:v>50</c:v>
                </c:pt>
                <c:pt idx="378">
                  <c:v>204</c:v>
                </c:pt>
                <c:pt idx="379">
                  <c:v>718</c:v>
                </c:pt>
                <c:pt idx="380">
                  <c:v>1744</c:v>
                </c:pt>
                <c:pt idx="381">
                  <c:v>403</c:v>
                </c:pt>
                <c:pt idx="382">
                  <c:v>176</c:v>
                </c:pt>
                <c:pt idx="383">
                  <c:v>68</c:v>
                </c:pt>
                <c:pt idx="384">
                  <c:v>100</c:v>
                </c:pt>
                <c:pt idx="385">
                  <c:v>63</c:v>
                </c:pt>
                <c:pt idx="386">
                  <c:v>40</c:v>
                </c:pt>
                <c:pt idx="387">
                  <c:v>28</c:v>
                </c:pt>
                <c:pt idx="388">
                  <c:v>21</c:v>
                </c:pt>
                <c:pt idx="389">
                  <c:v>127</c:v>
                </c:pt>
                <c:pt idx="390">
                  <c:v>269</c:v>
                </c:pt>
                <c:pt idx="391">
                  <c:v>603</c:v>
                </c:pt>
                <c:pt idx="392">
                  <c:v>2587</c:v>
                </c:pt>
                <c:pt idx="393">
                  <c:v>1016</c:v>
                </c:pt>
                <c:pt idx="394">
                  <c:v>345</c:v>
                </c:pt>
                <c:pt idx="395">
                  <c:v>78</c:v>
                </c:pt>
                <c:pt idx="396">
                  <c:v>67</c:v>
                </c:pt>
                <c:pt idx="397">
                  <c:v>79</c:v>
                </c:pt>
                <c:pt idx="398">
                  <c:v>30</c:v>
                </c:pt>
                <c:pt idx="399">
                  <c:v>22</c:v>
                </c:pt>
                <c:pt idx="400">
                  <c:v>20</c:v>
                </c:pt>
                <c:pt idx="401">
                  <c:v>24</c:v>
                </c:pt>
                <c:pt idx="402">
                  <c:v>81</c:v>
                </c:pt>
                <c:pt idx="403">
                  <c:v>506</c:v>
                </c:pt>
                <c:pt idx="404">
                  <c:v>750</c:v>
                </c:pt>
                <c:pt idx="405">
                  <c:v>270</c:v>
                </c:pt>
                <c:pt idx="406">
                  <c:v>303</c:v>
                </c:pt>
                <c:pt idx="407">
                  <c:v>101</c:v>
                </c:pt>
                <c:pt idx="408">
                  <c:v>39</c:v>
                </c:pt>
                <c:pt idx="409">
                  <c:v>40</c:v>
                </c:pt>
                <c:pt idx="410">
                  <c:v>29</c:v>
                </c:pt>
                <c:pt idx="411">
                  <c:v>26</c:v>
                </c:pt>
                <c:pt idx="412">
                  <c:v>25</c:v>
                </c:pt>
                <c:pt idx="413">
                  <c:v>53</c:v>
                </c:pt>
                <c:pt idx="414">
                  <c:v>92</c:v>
                </c:pt>
                <c:pt idx="415">
                  <c:v>653</c:v>
                </c:pt>
                <c:pt idx="416">
                  <c:v>1548</c:v>
                </c:pt>
                <c:pt idx="417">
                  <c:v>421</c:v>
                </c:pt>
                <c:pt idx="418">
                  <c:v>274</c:v>
                </c:pt>
                <c:pt idx="419">
                  <c:v>41</c:v>
                </c:pt>
                <c:pt idx="420">
                  <c:v>28</c:v>
                </c:pt>
                <c:pt idx="421">
                  <c:v>39</c:v>
                </c:pt>
                <c:pt idx="422">
                  <c:v>21</c:v>
                </c:pt>
                <c:pt idx="423">
                  <c:v>21</c:v>
                </c:pt>
                <c:pt idx="424">
                  <c:v>19</c:v>
                </c:pt>
                <c:pt idx="425">
                  <c:v>27</c:v>
                </c:pt>
                <c:pt idx="426">
                  <c:v>92</c:v>
                </c:pt>
                <c:pt idx="427">
                  <c:v>501</c:v>
                </c:pt>
                <c:pt idx="428">
                  <c:v>749</c:v>
                </c:pt>
                <c:pt idx="429">
                  <c:v>337</c:v>
                </c:pt>
                <c:pt idx="430">
                  <c:v>238</c:v>
                </c:pt>
                <c:pt idx="431">
                  <c:v>63</c:v>
                </c:pt>
                <c:pt idx="432">
                  <c:v>24</c:v>
                </c:pt>
                <c:pt idx="433">
                  <c:v>36</c:v>
                </c:pt>
                <c:pt idx="434">
                  <c:v>29</c:v>
                </c:pt>
                <c:pt idx="435">
                  <c:v>17</c:v>
                </c:pt>
                <c:pt idx="436">
                  <c:v>20</c:v>
                </c:pt>
                <c:pt idx="437">
                  <c:v>64</c:v>
                </c:pt>
                <c:pt idx="438">
                  <c:v>196</c:v>
                </c:pt>
                <c:pt idx="439">
                  <c:v>419</c:v>
                </c:pt>
                <c:pt idx="440">
                  <c:v>1482</c:v>
                </c:pt>
                <c:pt idx="441">
                  <c:v>715</c:v>
                </c:pt>
                <c:pt idx="442">
                  <c:v>355</c:v>
                </c:pt>
                <c:pt idx="443">
                  <c:v>153</c:v>
                </c:pt>
                <c:pt idx="444">
                  <c:v>58</c:v>
                </c:pt>
                <c:pt idx="445">
                  <c:v>39</c:v>
                </c:pt>
                <c:pt idx="446">
                  <c:v>37</c:v>
                </c:pt>
                <c:pt idx="447">
                  <c:v>20</c:v>
                </c:pt>
                <c:pt idx="448">
                  <c:v>20</c:v>
                </c:pt>
                <c:pt idx="449">
                  <c:v>24</c:v>
                </c:pt>
                <c:pt idx="450">
                  <c:v>19</c:v>
                </c:pt>
                <c:pt idx="451">
                  <c:v>486</c:v>
                </c:pt>
                <c:pt idx="452">
                  <c:v>1631</c:v>
                </c:pt>
                <c:pt idx="453">
                  <c:v>541</c:v>
                </c:pt>
                <c:pt idx="454">
                  <c:v>428</c:v>
                </c:pt>
                <c:pt idx="455">
                  <c:v>122</c:v>
                </c:pt>
                <c:pt idx="456">
                  <c:v>31</c:v>
                </c:pt>
                <c:pt idx="457">
                  <c:v>42</c:v>
                </c:pt>
                <c:pt idx="458">
                  <c:v>37</c:v>
                </c:pt>
                <c:pt idx="459">
                  <c:v>31</c:v>
                </c:pt>
                <c:pt idx="460">
                  <c:v>30</c:v>
                </c:pt>
                <c:pt idx="461">
                  <c:v>67</c:v>
                </c:pt>
                <c:pt idx="462">
                  <c:v>96</c:v>
                </c:pt>
                <c:pt idx="463">
                  <c:v>836</c:v>
                </c:pt>
                <c:pt idx="464">
                  <c:v>933</c:v>
                </c:pt>
                <c:pt idx="465">
                  <c:v>468</c:v>
                </c:pt>
                <c:pt idx="466">
                  <c:v>304</c:v>
                </c:pt>
                <c:pt idx="467">
                  <c:v>82</c:v>
                </c:pt>
                <c:pt idx="468">
                  <c:v>32</c:v>
                </c:pt>
                <c:pt idx="469">
                  <c:v>30</c:v>
                </c:pt>
                <c:pt idx="470">
                  <c:v>21</c:v>
                </c:pt>
                <c:pt idx="471">
                  <c:v>30</c:v>
                </c:pt>
                <c:pt idx="472">
                  <c:v>24</c:v>
                </c:pt>
                <c:pt idx="473">
                  <c:v>31</c:v>
                </c:pt>
                <c:pt idx="474">
                  <c:v>74</c:v>
                </c:pt>
                <c:pt idx="475">
                  <c:v>682</c:v>
                </c:pt>
                <c:pt idx="476">
                  <c:v>1427</c:v>
                </c:pt>
                <c:pt idx="477">
                  <c:v>914</c:v>
                </c:pt>
                <c:pt idx="478">
                  <c:v>468</c:v>
                </c:pt>
                <c:pt idx="479">
                  <c:v>133</c:v>
                </c:pt>
              </c:numCache>
            </c:numRef>
          </c:val>
          <c:smooth val="0"/>
        </c:ser>
        <c:axId val="61373936"/>
        <c:axId val="15494513"/>
      </c:lineChart>
      <c:catAx>
        <c:axId val="61373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494513"/>
        <c:crosses val="autoZero"/>
        <c:auto val="1"/>
        <c:lblOffset val="100"/>
        <c:tickLblSkip val="6"/>
        <c:noMultiLvlLbl val="0"/>
      </c:catAx>
      <c:valAx>
        <c:axId val="15494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73936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HABITAT-FLOW RELATION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355"/>
          <c:w val="0.9205"/>
          <c:h val="0.71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A!$B$5</c:f>
              <c:strCache>
                <c:ptCount val="1"/>
                <c:pt idx="0">
                  <c:v>SAMPLE FISH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A!$A$34:$A$51</c:f>
              <c:numCache>
                <c:ptCount val="18"/>
                <c:pt idx="0">
                  <c:v>2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1500</c:v>
                </c:pt>
                <c:pt idx="6">
                  <c:v>1750</c:v>
                </c:pt>
                <c:pt idx="7">
                  <c:v>2000</c:v>
                </c:pt>
                <c:pt idx="8">
                  <c:v>2500</c:v>
                </c:pt>
                <c:pt idx="9">
                  <c:v>3000</c:v>
                </c:pt>
                <c:pt idx="10">
                  <c:v>3500</c:v>
                </c:pt>
                <c:pt idx="11">
                  <c:v>4000</c:v>
                </c:pt>
                <c:pt idx="12">
                  <c:v>4500</c:v>
                </c:pt>
                <c:pt idx="13">
                  <c:v>5000</c:v>
                </c:pt>
                <c:pt idx="14">
                  <c:v>5500</c:v>
                </c:pt>
                <c:pt idx="15">
                  <c:v>6000</c:v>
                </c:pt>
                <c:pt idx="16">
                  <c:v>6500</c:v>
                </c:pt>
                <c:pt idx="17">
                  <c:v>10000</c:v>
                </c:pt>
              </c:numCache>
            </c:numRef>
          </c:xVal>
          <c:yVal>
            <c:numRef>
              <c:f>A!$B$34:$B$51</c:f>
              <c:numCache>
                <c:ptCount val="18"/>
                <c:pt idx="0">
                  <c:v>10</c:v>
                </c:pt>
                <c:pt idx="1">
                  <c:v>3836</c:v>
                </c:pt>
                <c:pt idx="2">
                  <c:v>6298</c:v>
                </c:pt>
                <c:pt idx="3">
                  <c:v>8316</c:v>
                </c:pt>
                <c:pt idx="4">
                  <c:v>9855</c:v>
                </c:pt>
                <c:pt idx="5">
                  <c:v>12404</c:v>
                </c:pt>
                <c:pt idx="6">
                  <c:v>12895</c:v>
                </c:pt>
                <c:pt idx="7">
                  <c:v>14658</c:v>
                </c:pt>
                <c:pt idx="8">
                  <c:v>12316</c:v>
                </c:pt>
                <c:pt idx="9">
                  <c:v>6298</c:v>
                </c:pt>
                <c:pt idx="10">
                  <c:v>5369</c:v>
                </c:pt>
                <c:pt idx="11">
                  <c:v>4921</c:v>
                </c:pt>
                <c:pt idx="12">
                  <c:v>3836</c:v>
                </c:pt>
                <c:pt idx="13">
                  <c:v>2944</c:v>
                </c:pt>
                <c:pt idx="14">
                  <c:v>2222</c:v>
                </c:pt>
                <c:pt idx="15">
                  <c:v>1689</c:v>
                </c:pt>
                <c:pt idx="16">
                  <c:v>1668</c:v>
                </c:pt>
                <c:pt idx="17">
                  <c:v>680</c:v>
                </c:pt>
              </c:numCache>
            </c:numRef>
          </c:yVal>
          <c:smooth val="0"/>
        </c:ser>
        <c:axId val="5232890"/>
        <c:axId val="47096011"/>
      </c:scatterChart>
      <c:valAx>
        <c:axId val="5232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47096011"/>
        <c:crosses val="autoZero"/>
        <c:crossBetween val="midCat"/>
        <c:dispUnits/>
      </c:valAx>
      <c:valAx>
        <c:axId val="4709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Total Habitat Area (WUA*Suitable Length)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2890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58875"/>
          <c:y val="0.48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Enter Study Name
TOTAL HABITAT-FLOW RELATIONSHIP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975"/>
          <c:w val="0.9572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A!$B$5</c:f>
              <c:strCache>
                <c:ptCount val="1"/>
                <c:pt idx="0">
                  <c:v>SAMPLE FISH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A!$A$34:$A$51</c:f>
              <c:numCache>
                <c:ptCount val="18"/>
                <c:pt idx="0">
                  <c:v>2</c:v>
                </c:pt>
                <c:pt idx="1">
                  <c:v>500</c:v>
                </c:pt>
                <c:pt idx="2">
                  <c:v>750</c:v>
                </c:pt>
                <c:pt idx="3">
                  <c:v>1000</c:v>
                </c:pt>
                <c:pt idx="4">
                  <c:v>1250</c:v>
                </c:pt>
                <c:pt idx="5">
                  <c:v>1500</c:v>
                </c:pt>
                <c:pt idx="6">
                  <c:v>1750</c:v>
                </c:pt>
                <c:pt idx="7">
                  <c:v>2000</c:v>
                </c:pt>
                <c:pt idx="8">
                  <c:v>2500</c:v>
                </c:pt>
                <c:pt idx="9">
                  <c:v>3000</c:v>
                </c:pt>
                <c:pt idx="10">
                  <c:v>3500</c:v>
                </c:pt>
                <c:pt idx="11">
                  <c:v>4000</c:v>
                </c:pt>
                <c:pt idx="12">
                  <c:v>4500</c:v>
                </c:pt>
                <c:pt idx="13">
                  <c:v>5000</c:v>
                </c:pt>
                <c:pt idx="14">
                  <c:v>5500</c:v>
                </c:pt>
                <c:pt idx="15">
                  <c:v>6000</c:v>
                </c:pt>
                <c:pt idx="16">
                  <c:v>6500</c:v>
                </c:pt>
                <c:pt idx="17">
                  <c:v>10000</c:v>
                </c:pt>
              </c:numCache>
            </c:numRef>
          </c:xVal>
          <c:yVal>
            <c:numRef>
              <c:f>A!$B$34:$B$51</c:f>
              <c:numCache>
                <c:ptCount val="18"/>
                <c:pt idx="0">
                  <c:v>10</c:v>
                </c:pt>
                <c:pt idx="1">
                  <c:v>3836</c:v>
                </c:pt>
                <c:pt idx="2">
                  <c:v>6298</c:v>
                </c:pt>
                <c:pt idx="3">
                  <c:v>8316</c:v>
                </c:pt>
                <c:pt idx="4">
                  <c:v>9855</c:v>
                </c:pt>
                <c:pt idx="5">
                  <c:v>12404</c:v>
                </c:pt>
                <c:pt idx="6">
                  <c:v>12895</c:v>
                </c:pt>
                <c:pt idx="7">
                  <c:v>14658</c:v>
                </c:pt>
                <c:pt idx="8">
                  <c:v>12316</c:v>
                </c:pt>
                <c:pt idx="9">
                  <c:v>6298</c:v>
                </c:pt>
                <c:pt idx="10">
                  <c:v>5369</c:v>
                </c:pt>
                <c:pt idx="11">
                  <c:v>4921</c:v>
                </c:pt>
                <c:pt idx="12">
                  <c:v>3836</c:v>
                </c:pt>
                <c:pt idx="13">
                  <c:v>2944</c:v>
                </c:pt>
                <c:pt idx="14">
                  <c:v>2222</c:v>
                </c:pt>
                <c:pt idx="15">
                  <c:v>1689</c:v>
                </c:pt>
                <c:pt idx="16">
                  <c:v>1668</c:v>
                </c:pt>
                <c:pt idx="17">
                  <c:v>680</c:v>
                </c:pt>
              </c:numCache>
            </c:numRef>
          </c:yVal>
          <c:smooth val="0"/>
        </c:ser>
        <c:axId val="21210916"/>
        <c:axId val="56680517"/>
      </c:scatterChart>
      <c:valAx>
        <c:axId val="212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56680517"/>
        <c:crosses val="autoZero"/>
        <c:crossBetween val="midCat"/>
        <c:dispUnits/>
      </c:valAx>
      <c:valAx>
        <c:axId val="56680517"/>
        <c:scaling>
          <c:orientation val="minMax"/>
        </c:scaling>
        <c:axPos val="l"/>
        <c:title>
          <c:tx>
            <c:strRef>
              <c:f>A!$W$13</c:f>
            </c:strRef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10916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542"/>
          <c:y val="0.524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38100</xdr:rowOff>
    </xdr:from>
    <xdr:to>
      <xdr:col>7</xdr:col>
      <xdr:colOff>542925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61925" y="38100"/>
        <a:ext cx="49149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25</xdr:row>
      <xdr:rowOff>38100</xdr:rowOff>
    </xdr:from>
    <xdr:to>
      <xdr:col>7</xdr:col>
      <xdr:colOff>542925</xdr:colOff>
      <xdr:row>48</xdr:row>
      <xdr:rowOff>114300</xdr:rowOff>
    </xdr:to>
    <xdr:graphicFrame>
      <xdr:nvGraphicFramePr>
        <xdr:cNvPr id="2" name="Chart 2"/>
        <xdr:cNvGraphicFramePr/>
      </xdr:nvGraphicFramePr>
      <xdr:xfrm>
        <a:off x="161925" y="4086225"/>
        <a:ext cx="49149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50</xdr:row>
      <xdr:rowOff>38100</xdr:rowOff>
    </xdr:from>
    <xdr:to>
      <xdr:col>7</xdr:col>
      <xdr:colOff>19050</xdr:colOff>
      <xdr:row>73</xdr:row>
      <xdr:rowOff>19050</xdr:rowOff>
    </xdr:to>
    <xdr:graphicFrame>
      <xdr:nvGraphicFramePr>
        <xdr:cNvPr id="3" name="Chart 3"/>
        <xdr:cNvGraphicFramePr/>
      </xdr:nvGraphicFramePr>
      <xdr:xfrm>
        <a:off x="161925" y="8134350"/>
        <a:ext cx="439102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209550</xdr:colOff>
      <xdr:row>50</xdr:row>
      <xdr:rowOff>28575</xdr:rowOff>
    </xdr:from>
    <xdr:to>
      <xdr:col>14</xdr:col>
      <xdr:colOff>38100</xdr:colOff>
      <xdr:row>73</xdr:row>
      <xdr:rowOff>19050</xdr:rowOff>
    </xdr:to>
    <xdr:graphicFrame>
      <xdr:nvGraphicFramePr>
        <xdr:cNvPr id="4" name="Chart 4"/>
        <xdr:cNvGraphicFramePr/>
      </xdr:nvGraphicFramePr>
      <xdr:xfrm>
        <a:off x="4743450" y="8124825"/>
        <a:ext cx="436245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0</xdr:row>
      <xdr:rowOff>38100</xdr:rowOff>
    </xdr:from>
    <xdr:to>
      <xdr:col>15</xdr:col>
      <xdr:colOff>542925</xdr:colOff>
      <xdr:row>23</xdr:row>
      <xdr:rowOff>114300</xdr:rowOff>
    </xdr:to>
    <xdr:graphicFrame>
      <xdr:nvGraphicFramePr>
        <xdr:cNvPr id="5" name="Chart 5"/>
        <xdr:cNvGraphicFramePr/>
      </xdr:nvGraphicFramePr>
      <xdr:xfrm>
        <a:off x="5343525" y="38100"/>
        <a:ext cx="4914900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161925</xdr:colOff>
      <xdr:row>25</xdr:row>
      <xdr:rowOff>38100</xdr:rowOff>
    </xdr:from>
    <xdr:to>
      <xdr:col>15</xdr:col>
      <xdr:colOff>542925</xdr:colOff>
      <xdr:row>48</xdr:row>
      <xdr:rowOff>114300</xdr:rowOff>
    </xdr:to>
    <xdr:graphicFrame>
      <xdr:nvGraphicFramePr>
        <xdr:cNvPr id="6" name="Chart 6"/>
        <xdr:cNvGraphicFramePr/>
      </xdr:nvGraphicFramePr>
      <xdr:xfrm>
        <a:off x="5343525" y="4086225"/>
        <a:ext cx="4914900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53150"/>
    <xdr:graphicFrame>
      <xdr:nvGraphicFramePr>
        <xdr:cNvPr id="1" name="Shape 1025"/>
        <xdr:cNvGraphicFramePr/>
      </xdr:nvGraphicFramePr>
      <xdr:xfrm>
        <a:off x="0" y="0"/>
        <a:ext cx="93535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D537"/>
  <sheetViews>
    <sheetView showGridLines="0" tabSelected="1" zoomScale="75" zoomScaleNormal="75" workbookViewId="0" topLeftCell="A1">
      <selection activeCell="J11" sqref="J11"/>
    </sheetView>
  </sheetViews>
  <sheetFormatPr defaultColWidth="9.7109375" defaultRowHeight="12.75"/>
  <cols>
    <col min="1" max="1" width="16.8515625" style="0" customWidth="1"/>
    <col min="9" max="9" width="19.140625" style="0" customWidth="1"/>
  </cols>
  <sheetData>
    <row r="1" spans="1:27" ht="13.5" thickBot="1" thickTop="1">
      <c r="A1" s="9" t="s">
        <v>0</v>
      </c>
      <c r="B1" t="s">
        <v>117</v>
      </c>
      <c r="I1" s="2"/>
      <c r="J1" s="3"/>
      <c r="W1" t="s">
        <v>1</v>
      </c>
      <c r="AA1" t="s">
        <v>2</v>
      </c>
    </row>
    <row r="2" spans="2:9" ht="12.75" thickTop="1">
      <c r="B2" t="s">
        <v>118</v>
      </c>
      <c r="I2" s="2"/>
    </row>
    <row r="3" spans="1:30" ht="12.75" thickTop="1">
      <c r="A3" s="60" t="s">
        <v>3</v>
      </c>
      <c r="B3" s="47" t="s">
        <v>4</v>
      </c>
      <c r="C3" s="48"/>
      <c r="D3" s="10"/>
      <c r="E3" s="61"/>
      <c r="F3" s="61"/>
      <c r="G3" s="62"/>
      <c r="I3" s="11"/>
      <c r="J3" s="12" t="s">
        <v>5</v>
      </c>
      <c r="K3" s="13"/>
      <c r="L3" s="13"/>
      <c r="M3" s="14"/>
      <c r="N3" s="1"/>
      <c r="O3" s="1"/>
      <c r="P3" s="1"/>
      <c r="Q3" s="1" t="s">
        <v>6</v>
      </c>
      <c r="AA3" t="s">
        <v>7</v>
      </c>
      <c r="AB3" t="s">
        <v>8</v>
      </c>
      <c r="AD3" t="s">
        <v>9</v>
      </c>
    </row>
    <row r="4" spans="1:30" ht="12">
      <c r="A4" s="63"/>
      <c r="B4" s="64"/>
      <c r="C4" s="64"/>
      <c r="D4" s="1" t="s">
        <v>126</v>
      </c>
      <c r="E4" s="64"/>
      <c r="F4" s="64"/>
      <c r="G4" s="65"/>
      <c r="I4" s="15"/>
      <c r="J4" s="16"/>
      <c r="K4" s="16"/>
      <c r="L4" s="16"/>
      <c r="M4" s="17" t="s">
        <v>10</v>
      </c>
      <c r="N4" s="1"/>
      <c r="O4" s="1"/>
      <c r="P4" s="1"/>
      <c r="Q4" s="1"/>
      <c r="AA4" t="s">
        <v>11</v>
      </c>
      <c r="AB4" t="s">
        <v>12</v>
      </c>
      <c r="AD4" t="s">
        <v>13</v>
      </c>
    </row>
    <row r="5" spans="1:30" ht="12">
      <c r="A5" s="66" t="s">
        <v>14</v>
      </c>
      <c r="B5" s="76" t="s">
        <v>116</v>
      </c>
      <c r="C5" s="67"/>
      <c r="D5" s="49" t="str">
        <f>W5</f>
        <v>Rio Piqueno Natural w/ City's Proposal</v>
      </c>
      <c r="E5" s="50"/>
      <c r="F5" s="68"/>
      <c r="G5" s="69"/>
      <c r="I5" s="18"/>
      <c r="J5" s="16" t="s">
        <v>15</v>
      </c>
      <c r="K5" s="16" t="s">
        <v>16</v>
      </c>
      <c r="L5" s="16"/>
      <c r="M5" s="17" t="s">
        <v>17</v>
      </c>
      <c r="N5" s="1"/>
      <c r="O5" s="1"/>
      <c r="P5" s="1"/>
      <c r="Q5" s="1" t="s">
        <v>18</v>
      </c>
      <c r="W5" s="2" t="s">
        <v>19</v>
      </c>
      <c r="AA5" t="s">
        <v>20</v>
      </c>
      <c r="AB5" t="s">
        <v>21</v>
      </c>
      <c r="AD5" t="s">
        <v>22</v>
      </c>
    </row>
    <row r="6" spans="1:30" ht="12">
      <c r="A6" s="70" t="s">
        <v>23</v>
      </c>
      <c r="B6" s="1"/>
      <c r="C6" s="64"/>
      <c r="D6" s="64" t="s">
        <v>24</v>
      </c>
      <c r="E6" s="6" t="s">
        <v>25</v>
      </c>
      <c r="F6" s="64" t="s">
        <v>26</v>
      </c>
      <c r="G6" s="65"/>
      <c r="I6" s="19"/>
      <c r="J6" s="20" t="s">
        <v>27</v>
      </c>
      <c r="K6" s="20" t="s">
        <v>27</v>
      </c>
      <c r="L6" s="20"/>
      <c r="M6" s="21" t="s">
        <v>28</v>
      </c>
      <c r="N6" s="4"/>
      <c r="O6" s="1"/>
      <c r="P6" s="1"/>
      <c r="Q6" s="1"/>
      <c r="R6" t="s">
        <v>29</v>
      </c>
      <c r="W6" s="2" t="s">
        <v>30</v>
      </c>
      <c r="AA6" t="s">
        <v>31</v>
      </c>
      <c r="AB6" t="s">
        <v>32</v>
      </c>
      <c r="AD6" t="s">
        <v>33</v>
      </c>
    </row>
    <row r="7" spans="1:30" ht="12">
      <c r="A7" s="63"/>
      <c r="B7" s="64"/>
      <c r="C7" s="64"/>
      <c r="D7" s="64"/>
      <c r="E7" s="64"/>
      <c r="F7" s="64"/>
      <c r="G7" s="65"/>
      <c r="I7" s="22" t="s">
        <v>34</v>
      </c>
      <c r="J7" s="11">
        <f ca="1">ROWS(G34:G513)</f>
        <v>480</v>
      </c>
      <c r="K7" s="13">
        <f ca="1">ROWS(M34:M513)</f>
        <v>480</v>
      </c>
      <c r="L7" s="23"/>
      <c r="M7" s="14"/>
      <c r="N7" s="4"/>
      <c r="O7" s="1"/>
      <c r="P7" s="1"/>
      <c r="Q7" s="1"/>
      <c r="R7" t="s">
        <v>35</v>
      </c>
      <c r="W7" s="2" t="s">
        <v>36</v>
      </c>
      <c r="AA7" t="s">
        <v>37</v>
      </c>
      <c r="AB7" t="s">
        <v>38</v>
      </c>
      <c r="AD7" t="s">
        <v>39</v>
      </c>
    </row>
    <row r="8" spans="1:30" ht="12">
      <c r="A8" s="71" t="s">
        <v>40</v>
      </c>
      <c r="B8" s="64"/>
      <c r="C8" s="49" t="s">
        <v>41</v>
      </c>
      <c r="D8" s="68"/>
      <c r="E8" s="64" t="s">
        <v>42</v>
      </c>
      <c r="F8" s="72">
        <f ca="1">NOW()</f>
        <v>37048.44012511574</v>
      </c>
      <c r="G8" s="65"/>
      <c r="I8" s="22" t="s">
        <v>43</v>
      </c>
      <c r="J8" s="15">
        <f>MINA(H34:H513)</f>
        <v>71.46184738955823</v>
      </c>
      <c r="K8" s="16">
        <f>MINA(N34:N513)</f>
        <v>71.46184738955823</v>
      </c>
      <c r="L8" s="24"/>
      <c r="M8" s="25">
        <f aca="true" t="shared" si="0" ref="M8:M14">((K8-J8)/J8)*100</f>
        <v>0</v>
      </c>
      <c r="N8" s="4"/>
      <c r="O8" s="1"/>
      <c r="P8" s="1"/>
      <c r="Q8" s="1"/>
      <c r="R8" t="s">
        <v>44</v>
      </c>
      <c r="W8" s="2" t="s">
        <v>45</v>
      </c>
      <c r="AA8" t="s">
        <v>46</v>
      </c>
      <c r="AB8" t="s">
        <v>47</v>
      </c>
      <c r="AD8" t="s">
        <v>48</v>
      </c>
    </row>
    <row r="9" spans="1:30" ht="12.75" thickBot="1">
      <c r="A9" s="73"/>
      <c r="B9" s="74"/>
      <c r="C9" s="74"/>
      <c r="D9" s="74"/>
      <c r="E9" s="74"/>
      <c r="F9" s="74"/>
      <c r="G9" s="75"/>
      <c r="I9" s="22" t="s">
        <v>49</v>
      </c>
      <c r="J9" s="15">
        <f>AVERAGEA(H34:H513)</f>
        <v>2338.0109859103086</v>
      </c>
      <c r="K9" s="16">
        <f>AVERAGEA(N34:N513)</f>
        <v>2338.0109859103086</v>
      </c>
      <c r="L9" s="24"/>
      <c r="M9" s="25">
        <f t="shared" si="0"/>
        <v>0</v>
      </c>
      <c r="N9" s="4"/>
      <c r="O9" s="1"/>
      <c r="P9" s="1"/>
      <c r="Q9" t="s">
        <v>50</v>
      </c>
      <c r="W9" s="2" t="s">
        <v>51</v>
      </c>
      <c r="AA9" t="s">
        <v>52</v>
      </c>
      <c r="AB9" t="s">
        <v>53</v>
      </c>
      <c r="AD9" t="s">
        <v>54</v>
      </c>
    </row>
    <row r="10" spans="9:30" ht="12.75" thickBot="1">
      <c r="I10" s="22" t="s">
        <v>55</v>
      </c>
      <c r="J10" s="15">
        <f>MAXA(H34:H513)</f>
        <v>14397.076</v>
      </c>
      <c r="K10" s="16">
        <f>MAXA(N34:N513)</f>
        <v>14397.076</v>
      </c>
      <c r="L10" s="24"/>
      <c r="M10" s="25">
        <f t="shared" si="0"/>
        <v>0</v>
      </c>
      <c r="N10" s="4"/>
      <c r="O10" s="1"/>
      <c r="P10" s="1"/>
      <c r="Q10" s="1"/>
      <c r="R10" t="s">
        <v>56</v>
      </c>
      <c r="W10" s="2" t="s">
        <v>57</v>
      </c>
      <c r="AA10" t="s">
        <v>58</v>
      </c>
      <c r="AB10" t="s">
        <v>59</v>
      </c>
      <c r="AD10" t="s">
        <v>60</v>
      </c>
    </row>
    <row r="11" spans="1:30" ht="12">
      <c r="A11" s="54" t="s">
        <v>66</v>
      </c>
      <c r="B11" s="51"/>
      <c r="C11" s="51"/>
      <c r="D11" s="51"/>
      <c r="E11" s="51"/>
      <c r="F11" s="51"/>
      <c r="G11" s="52"/>
      <c r="I11" s="22" t="s">
        <v>61</v>
      </c>
      <c r="J11" s="15">
        <f>H274</f>
        <v>540.1084337349397</v>
      </c>
      <c r="K11" s="16">
        <f>N274</f>
        <v>540.1084337349397</v>
      </c>
      <c r="L11" s="24"/>
      <c r="M11" s="25">
        <f t="shared" si="0"/>
        <v>0</v>
      </c>
      <c r="N11" s="4" t="s">
        <v>127</v>
      </c>
      <c r="O11" s="1"/>
      <c r="P11" s="1"/>
      <c r="Q11" s="1" t="s">
        <v>62</v>
      </c>
      <c r="W11" t="s">
        <v>63</v>
      </c>
      <c r="AA11" t="s">
        <v>64</v>
      </c>
      <c r="AB11" t="s">
        <v>65</v>
      </c>
      <c r="AD11" t="s">
        <v>115</v>
      </c>
    </row>
    <row r="12" spans="1:23" ht="12">
      <c r="A12" s="55" t="s">
        <v>119</v>
      </c>
      <c r="B12" s="56"/>
      <c r="C12" s="56"/>
      <c r="D12" s="56"/>
      <c r="E12" s="56"/>
      <c r="F12" s="56"/>
      <c r="G12" s="57"/>
      <c r="I12" s="22" t="s">
        <v>67</v>
      </c>
      <c r="J12" s="15">
        <f>AVERAGEA(H81:H273)</f>
        <v>291.8726304180453</v>
      </c>
      <c r="K12" s="16">
        <f>AVERAGEA(N81:N273)</f>
        <v>291.8726304180453</v>
      </c>
      <c r="L12" s="24"/>
      <c r="M12" s="25">
        <f t="shared" si="0"/>
        <v>0</v>
      </c>
      <c r="N12" s="4" t="s">
        <v>128</v>
      </c>
      <c r="O12" s="1"/>
      <c r="P12" s="1"/>
      <c r="Q12" s="1"/>
      <c r="R12" t="s">
        <v>68</v>
      </c>
      <c r="W12" t="s">
        <v>69</v>
      </c>
    </row>
    <row r="13" spans="1:23" ht="12">
      <c r="A13" s="58" t="s">
        <v>120</v>
      </c>
      <c r="B13" s="53"/>
      <c r="C13" s="53"/>
      <c r="D13" s="53"/>
      <c r="E13" s="53"/>
      <c r="F13" s="53"/>
      <c r="G13" s="33"/>
      <c r="I13" s="22" t="s">
        <v>70</v>
      </c>
      <c r="J13" s="15">
        <f>AVERAGEA(H81:H465)</f>
        <v>1439.21412611485</v>
      </c>
      <c r="K13" s="16">
        <f>AVERAGEA(N81:N465)</f>
        <v>1439.21412611485</v>
      </c>
      <c r="L13" s="24"/>
      <c r="M13" s="25">
        <f t="shared" si="0"/>
        <v>0</v>
      </c>
      <c r="N13" s="4" t="s">
        <v>129</v>
      </c>
      <c r="O13" s="1"/>
      <c r="P13" s="1"/>
      <c r="Q13" s="1"/>
      <c r="R13" t="s">
        <v>71</v>
      </c>
      <c r="W13" t="s">
        <v>72</v>
      </c>
    </row>
    <row r="14" spans="1:23" ht="12">
      <c r="A14" s="45" t="s">
        <v>121</v>
      </c>
      <c r="B14" s="4"/>
      <c r="C14" s="4"/>
      <c r="D14" s="4"/>
      <c r="E14" s="4"/>
      <c r="F14" s="4"/>
      <c r="G14" s="28"/>
      <c r="I14" s="22" t="s">
        <v>73</v>
      </c>
      <c r="J14" s="29">
        <f>AVERAGEA(H34:H273)</f>
        <v>258.6003681392237</v>
      </c>
      <c r="K14" s="20">
        <f>AVERAGEA(N34:N273)</f>
        <v>258.6003681392237</v>
      </c>
      <c r="L14" s="30"/>
      <c r="M14" s="31">
        <f t="shared" si="0"/>
        <v>0</v>
      </c>
      <c r="N14" s="4"/>
      <c r="O14" s="1"/>
      <c r="P14" s="1"/>
      <c r="Q14" s="1"/>
      <c r="W14" t="s">
        <v>74</v>
      </c>
    </row>
    <row r="15" spans="1:23" ht="12">
      <c r="A15" s="45" t="s">
        <v>122</v>
      </c>
      <c r="B15" s="4"/>
      <c r="C15" s="4"/>
      <c r="D15" s="4"/>
      <c r="E15" s="4"/>
      <c r="F15" s="4"/>
      <c r="G15" s="28"/>
      <c r="I15" s="32" t="s">
        <v>75</v>
      </c>
      <c r="J15" s="13"/>
      <c r="K15" s="13"/>
      <c r="L15" s="23"/>
      <c r="M15" s="14"/>
      <c r="N15" s="4"/>
      <c r="O15" s="1"/>
      <c r="P15" s="1"/>
      <c r="Q15" s="1"/>
      <c r="W15" t="s">
        <v>76</v>
      </c>
    </row>
    <row r="16" spans="1:19" ht="12">
      <c r="A16" s="58" t="s">
        <v>123</v>
      </c>
      <c r="B16" s="4"/>
      <c r="C16" s="4"/>
      <c r="D16" s="4"/>
      <c r="E16" s="4"/>
      <c r="F16" s="4"/>
      <c r="G16" s="33"/>
      <c r="I16" s="34" t="s">
        <v>77</v>
      </c>
      <c r="J16" s="20"/>
      <c r="K16" s="20"/>
      <c r="L16" s="30"/>
      <c r="M16" s="31"/>
      <c r="N16" s="4"/>
      <c r="O16" s="1"/>
      <c r="P16" s="1"/>
      <c r="Q16" s="1"/>
      <c r="R16" s="1"/>
      <c r="S16" s="35"/>
    </row>
    <row r="17" spans="1:19" ht="12">
      <c r="A17" s="58" t="s">
        <v>124</v>
      </c>
      <c r="B17" s="4"/>
      <c r="C17" s="4"/>
      <c r="D17" s="4"/>
      <c r="E17" s="4"/>
      <c r="F17" s="4"/>
      <c r="G17" s="33"/>
      <c r="I17" s="22" t="s">
        <v>78</v>
      </c>
      <c r="J17" s="11">
        <f>H81</f>
        <v>155.9718875502008</v>
      </c>
      <c r="K17" s="13">
        <f>N81</f>
        <v>155.9718875502008</v>
      </c>
      <c r="L17" s="23"/>
      <c r="M17" s="36">
        <f aca="true" t="shared" si="1" ref="M17:M22">((K17-J17)/J17)*100</f>
        <v>0</v>
      </c>
      <c r="N17" s="4"/>
      <c r="O17" s="1"/>
      <c r="P17" s="1"/>
      <c r="Q17" s="1"/>
      <c r="R17" s="1"/>
      <c r="S17" s="35"/>
    </row>
    <row r="18" spans="1:24" ht="12.75" thickBot="1">
      <c r="A18" s="59" t="s">
        <v>125</v>
      </c>
      <c r="B18" s="37"/>
      <c r="C18" s="37"/>
      <c r="D18" s="37"/>
      <c r="E18" s="37"/>
      <c r="F18" s="37"/>
      <c r="G18" s="38"/>
      <c r="I18" s="22" t="s">
        <v>79</v>
      </c>
      <c r="J18" s="15">
        <f>H129</f>
        <v>202.06827309236948</v>
      </c>
      <c r="K18" s="16">
        <f>N129</f>
        <v>202.06827309236948</v>
      </c>
      <c r="L18" s="24"/>
      <c r="M18" s="25">
        <f t="shared" si="1"/>
        <v>0</v>
      </c>
      <c r="N18" s="4"/>
      <c r="O18" s="1"/>
      <c r="P18" s="1"/>
      <c r="Q18" s="1"/>
      <c r="X18" s="35"/>
    </row>
    <row r="19" spans="1:23" ht="12">
      <c r="A19" s="4"/>
      <c r="B19" s="4"/>
      <c r="C19" s="4"/>
      <c r="D19" s="4"/>
      <c r="E19" s="4"/>
      <c r="F19" s="4"/>
      <c r="G19" s="4"/>
      <c r="I19" s="22" t="s">
        <v>80</v>
      </c>
      <c r="J19" s="15">
        <f>H177</f>
        <v>263.5301204819277</v>
      </c>
      <c r="K19" s="16">
        <f>N177</f>
        <v>263.5301204819277</v>
      </c>
      <c r="L19" s="24"/>
      <c r="M19" s="25">
        <f t="shared" si="1"/>
        <v>0</v>
      </c>
      <c r="N19" s="4"/>
      <c r="O19" s="1"/>
      <c r="P19" s="1"/>
      <c r="Q19" s="1"/>
      <c r="W19" s="1"/>
    </row>
    <row r="20" spans="1:24" ht="12.75" thickTop="1">
      <c r="A20" s="39" t="s">
        <v>81</v>
      </c>
      <c r="B20" s="10"/>
      <c r="C20" s="10"/>
      <c r="D20" s="10"/>
      <c r="E20" s="10"/>
      <c r="F20" s="10"/>
      <c r="G20" s="26"/>
      <c r="I20" s="22" t="s">
        <v>82</v>
      </c>
      <c r="J20" s="15">
        <f>H370</f>
        <v>1876.9036144578313</v>
      </c>
      <c r="K20" s="16">
        <f>N370</f>
        <v>1876.9036144578313</v>
      </c>
      <c r="L20" s="24"/>
      <c r="M20" s="25">
        <f t="shared" si="1"/>
        <v>0</v>
      </c>
      <c r="N20" s="4"/>
      <c r="O20" s="1"/>
      <c r="P20" s="1"/>
      <c r="Q20" s="1"/>
      <c r="W20" s="1"/>
      <c r="X20" s="35"/>
    </row>
    <row r="21" spans="1:24" ht="12">
      <c r="A21" s="40" t="s">
        <v>83</v>
      </c>
      <c r="B21" s="27"/>
      <c r="C21" s="27"/>
      <c r="D21" s="27"/>
      <c r="E21" s="27"/>
      <c r="F21" s="27"/>
      <c r="G21" s="33"/>
      <c r="I21" s="22" t="s">
        <v>84</v>
      </c>
      <c r="J21" s="15">
        <f>H418</f>
        <v>3728.441767068273</v>
      </c>
      <c r="K21" s="16">
        <f>N418</f>
        <v>3728.441767068273</v>
      </c>
      <c r="L21" s="24"/>
      <c r="M21" s="25">
        <f t="shared" si="1"/>
        <v>0</v>
      </c>
      <c r="N21" s="4"/>
      <c r="O21" s="1"/>
      <c r="P21" s="1"/>
      <c r="Q21" s="1"/>
      <c r="W21" s="1"/>
      <c r="X21" s="7"/>
    </row>
    <row r="22" spans="1:24" ht="12">
      <c r="A22" s="41"/>
      <c r="B22" s="4"/>
      <c r="C22" s="4"/>
      <c r="D22" s="4"/>
      <c r="E22" s="4"/>
      <c r="F22" s="4"/>
      <c r="G22" s="33"/>
      <c r="I22" s="34" t="s">
        <v>85</v>
      </c>
      <c r="J22" s="29">
        <f>H466</f>
        <v>8463.744</v>
      </c>
      <c r="K22" s="20">
        <f>N466</f>
        <v>8463.743999999999</v>
      </c>
      <c r="L22" s="30"/>
      <c r="M22" s="31">
        <f t="shared" si="1"/>
        <v>-2.1491545627394405E-14</v>
      </c>
      <c r="N22" s="4"/>
      <c r="O22" s="1"/>
      <c r="P22" s="1"/>
      <c r="Q22" s="1"/>
      <c r="W22" s="1"/>
      <c r="X22" s="7"/>
    </row>
    <row r="23" spans="1:23" ht="12">
      <c r="A23" s="41" t="s">
        <v>86</v>
      </c>
      <c r="B23" s="4"/>
      <c r="C23" s="4"/>
      <c r="D23" s="4"/>
      <c r="E23" s="4"/>
      <c r="F23" s="4"/>
      <c r="G23" s="33"/>
      <c r="W23" s="1"/>
    </row>
    <row r="24" spans="1:23" ht="12">
      <c r="A24" s="41" t="s">
        <v>87</v>
      </c>
      <c r="B24" s="4"/>
      <c r="C24" s="4"/>
      <c r="D24" s="4"/>
      <c r="E24" s="4"/>
      <c r="F24" s="4"/>
      <c r="G24" s="33"/>
      <c r="W24" s="1"/>
    </row>
    <row r="25" spans="1:23" ht="12">
      <c r="A25" s="41" t="s">
        <v>88</v>
      </c>
      <c r="B25" s="4"/>
      <c r="C25" s="4"/>
      <c r="D25" s="4"/>
      <c r="E25" s="4"/>
      <c r="F25" s="4"/>
      <c r="G25" s="33"/>
      <c r="W25" s="1"/>
    </row>
    <row r="26" spans="1:23" ht="12.75" thickBot="1">
      <c r="A26" s="42" t="s">
        <v>89</v>
      </c>
      <c r="B26" s="37"/>
      <c r="C26" s="37"/>
      <c r="D26" s="37"/>
      <c r="E26" s="37"/>
      <c r="F26" s="37"/>
      <c r="G26" s="38"/>
      <c r="W26" s="1"/>
    </row>
    <row r="27" spans="23:24" ht="12">
      <c r="W27" s="1"/>
      <c r="X27" s="7"/>
    </row>
    <row r="28" spans="1:24" ht="12">
      <c r="A28" s="46" t="s">
        <v>90</v>
      </c>
      <c r="W28" s="1"/>
      <c r="X28" s="7"/>
    </row>
    <row r="29" spans="1:23" ht="12">
      <c r="A29" s="46" t="s">
        <v>91</v>
      </c>
      <c r="W29" s="1"/>
    </row>
    <row r="30" spans="1:23" ht="12">
      <c r="A30" s="46" t="s">
        <v>92</v>
      </c>
      <c r="F30" t="s">
        <v>93</v>
      </c>
      <c r="L30" t="s">
        <v>94</v>
      </c>
      <c r="W30" s="1"/>
    </row>
    <row r="31" spans="1:23" ht="12">
      <c r="A31" s="46" t="s">
        <v>95</v>
      </c>
      <c r="F31" t="s">
        <v>63</v>
      </c>
      <c r="G31" s="1"/>
      <c r="H31" s="7" t="s">
        <v>96</v>
      </c>
      <c r="L31" t="s">
        <v>69</v>
      </c>
      <c r="M31" s="1"/>
      <c r="N31" s="7" t="s">
        <v>96</v>
      </c>
      <c r="W31" s="1"/>
    </row>
    <row r="32" spans="1:23" ht="12">
      <c r="A32" s="7" t="s">
        <v>97</v>
      </c>
      <c r="B32" s="7" t="s">
        <v>98</v>
      </c>
      <c r="C32" s="7" t="s">
        <v>99</v>
      </c>
      <c r="D32" s="7" t="s">
        <v>100</v>
      </c>
      <c r="E32" s="7" t="s">
        <v>101</v>
      </c>
      <c r="F32" s="7" t="s">
        <v>102</v>
      </c>
      <c r="G32" s="7" t="s">
        <v>0</v>
      </c>
      <c r="H32" s="7" t="s">
        <v>0</v>
      </c>
      <c r="I32" s="7" t="s">
        <v>103</v>
      </c>
      <c r="J32" s="8" t="s">
        <v>104</v>
      </c>
      <c r="L32" s="7" t="s">
        <v>102</v>
      </c>
      <c r="M32" s="7" t="s">
        <v>0</v>
      </c>
      <c r="N32" s="7" t="s">
        <v>0</v>
      </c>
      <c r="O32" s="7" t="s">
        <v>103</v>
      </c>
      <c r="P32" s="8" t="s">
        <v>104</v>
      </c>
      <c r="W32" s="1"/>
    </row>
    <row r="33" spans="10:23" ht="12">
      <c r="J33" s="5"/>
      <c r="P33" s="5"/>
      <c r="W33" s="1"/>
    </row>
    <row r="34" spans="1:16" ht="12">
      <c r="A34" s="2">
        <v>2</v>
      </c>
      <c r="B34" s="2">
        <v>10</v>
      </c>
      <c r="C34">
        <f aca="true" t="shared" si="2" ref="C34:C60">(B35-B34)/(A35-A34)</f>
        <v>7.682730923694779</v>
      </c>
      <c r="D34">
        <f aca="true" t="shared" si="3" ref="D34:D60">(B34-(C34*A34))</f>
        <v>-5.3654618473895574</v>
      </c>
      <c r="E34">
        <v>1954</v>
      </c>
      <c r="F34" s="43">
        <v>56</v>
      </c>
      <c r="G34" s="2">
        <f aca="true" t="shared" si="4" ref="G34:G97">VLOOKUP(F34,$A$34:$D$60,3)*F34+VLOOKUP(F34,$A$34:$D$60,4)</f>
        <v>424.86746987951807</v>
      </c>
      <c r="H34" s="2">
        <v>71.46184738955823</v>
      </c>
      <c r="I34">
        <f>$J7</f>
        <v>480</v>
      </c>
      <c r="J34" s="5">
        <f aca="true" t="shared" si="5" ref="J34:J97">I34/(J$7+1)*100</f>
        <v>99.7920997920998</v>
      </c>
      <c r="K34" s="2"/>
      <c r="L34" s="44">
        <v>56</v>
      </c>
      <c r="M34" s="2">
        <f aca="true" t="shared" si="6" ref="M34:M97">VLOOKUP(L34,$A$34:$D$60,3)*L34+VLOOKUP(L34,$A$34:$D$60,4)</f>
        <v>424.86746987951807</v>
      </c>
      <c r="N34" s="2">
        <v>71.46184738955823</v>
      </c>
      <c r="O34">
        <f>$J7</f>
        <v>480</v>
      </c>
      <c r="P34" s="5">
        <f aca="true" t="shared" si="7" ref="P34:P97">O34/(K$7+1)*100</f>
        <v>99.7920997920998</v>
      </c>
    </row>
    <row r="35" spans="1:16" ht="12">
      <c r="A35" s="2">
        <v>500</v>
      </c>
      <c r="B35" s="2">
        <v>3836</v>
      </c>
      <c r="C35">
        <f t="shared" si="2"/>
        <v>9.848</v>
      </c>
      <c r="D35">
        <f t="shared" si="3"/>
        <v>-1088</v>
      </c>
      <c r="F35" s="43">
        <v>33</v>
      </c>
      <c r="G35" s="2">
        <f t="shared" si="4"/>
        <v>248.16465863453814</v>
      </c>
      <c r="H35" s="2">
        <v>79.144578313253</v>
      </c>
      <c r="I35">
        <f aca="true" t="shared" si="8" ref="I35:I98">I34-1</f>
        <v>479</v>
      </c>
      <c r="J35" s="5">
        <f t="shared" si="5"/>
        <v>99.58419958419958</v>
      </c>
      <c r="K35" s="2"/>
      <c r="L35" s="44">
        <v>33</v>
      </c>
      <c r="M35" s="2">
        <f t="shared" si="6"/>
        <v>248.16465863453814</v>
      </c>
      <c r="N35" s="2">
        <v>79.144578313253</v>
      </c>
      <c r="O35">
        <f aca="true" t="shared" si="9" ref="O35:O98">O34-1</f>
        <v>479</v>
      </c>
      <c r="P35" s="5">
        <f t="shared" si="7"/>
        <v>99.58419958419958</v>
      </c>
    </row>
    <row r="36" spans="1:23" ht="12">
      <c r="A36" s="2">
        <v>750</v>
      </c>
      <c r="B36" s="2">
        <v>6298</v>
      </c>
      <c r="C36">
        <f t="shared" si="2"/>
        <v>8.072</v>
      </c>
      <c r="D36">
        <f t="shared" si="3"/>
        <v>244.0000000000009</v>
      </c>
      <c r="F36" s="43">
        <v>33</v>
      </c>
      <c r="G36" s="2">
        <f t="shared" si="4"/>
        <v>248.16465863453814</v>
      </c>
      <c r="H36" s="2">
        <v>86.82730923694778</v>
      </c>
      <c r="I36">
        <f t="shared" si="8"/>
        <v>478</v>
      </c>
      <c r="J36" s="5">
        <f t="shared" si="5"/>
        <v>99.37629937629939</v>
      </c>
      <c r="K36" s="2"/>
      <c r="L36" s="44">
        <v>33</v>
      </c>
      <c r="M36" s="2">
        <f t="shared" si="6"/>
        <v>248.16465863453814</v>
      </c>
      <c r="N36" s="2">
        <v>86.8273092369478</v>
      </c>
      <c r="O36">
        <f t="shared" si="9"/>
        <v>478</v>
      </c>
      <c r="P36" s="5">
        <f t="shared" si="7"/>
        <v>99.37629937629939</v>
      </c>
      <c r="W36" t="s">
        <v>105</v>
      </c>
    </row>
    <row r="37" spans="1:16" ht="12">
      <c r="A37" s="2">
        <v>1000</v>
      </c>
      <c r="B37" s="2">
        <v>8316</v>
      </c>
      <c r="C37">
        <f t="shared" si="2"/>
        <v>6.156</v>
      </c>
      <c r="D37">
        <f t="shared" si="3"/>
        <v>2160</v>
      </c>
      <c r="F37" s="43">
        <v>32</v>
      </c>
      <c r="G37" s="2">
        <f t="shared" si="4"/>
        <v>240.48192771084337</v>
      </c>
      <c r="H37" s="2">
        <v>86.82730923694778</v>
      </c>
      <c r="I37">
        <f t="shared" si="8"/>
        <v>477</v>
      </c>
      <c r="J37" s="5">
        <f t="shared" si="5"/>
        <v>99.16839916839916</v>
      </c>
      <c r="K37" s="2"/>
      <c r="L37" s="44">
        <v>32</v>
      </c>
      <c r="M37" s="2">
        <f t="shared" si="6"/>
        <v>240.48192771084337</v>
      </c>
      <c r="N37" s="2">
        <v>86.8273092369478</v>
      </c>
      <c r="O37">
        <f t="shared" si="9"/>
        <v>477</v>
      </c>
      <c r="P37" s="5">
        <f t="shared" si="7"/>
        <v>99.16839916839916</v>
      </c>
    </row>
    <row r="38" spans="1:23" ht="12">
      <c r="A38" s="2">
        <v>1250</v>
      </c>
      <c r="B38" s="2">
        <v>9855</v>
      </c>
      <c r="C38">
        <f t="shared" si="2"/>
        <v>10.196</v>
      </c>
      <c r="D38">
        <f t="shared" si="3"/>
        <v>-2890</v>
      </c>
      <c r="F38" s="44">
        <v>28</v>
      </c>
      <c r="G38" s="2">
        <f t="shared" si="4"/>
        <v>209.75100401606426</v>
      </c>
      <c r="H38" s="2">
        <v>94.51004016064256</v>
      </c>
      <c r="I38">
        <f t="shared" si="8"/>
        <v>476</v>
      </c>
      <c r="J38" s="5">
        <f t="shared" si="5"/>
        <v>98.96049896049897</v>
      </c>
      <c r="K38" s="2"/>
      <c r="L38" s="44">
        <v>28</v>
      </c>
      <c r="M38" s="2">
        <f t="shared" si="6"/>
        <v>209.75100401606426</v>
      </c>
      <c r="N38" s="2">
        <v>94.51004016064257</v>
      </c>
      <c r="O38">
        <f t="shared" si="9"/>
        <v>476</v>
      </c>
      <c r="P38" s="5">
        <f t="shared" si="7"/>
        <v>98.96049896049897</v>
      </c>
      <c r="W38" t="s">
        <v>106</v>
      </c>
    </row>
    <row r="39" spans="1:23" ht="12">
      <c r="A39" s="2">
        <v>1500</v>
      </c>
      <c r="B39" s="2">
        <v>12404</v>
      </c>
      <c r="C39">
        <f t="shared" si="2"/>
        <v>1.964</v>
      </c>
      <c r="D39">
        <f t="shared" si="3"/>
        <v>9458</v>
      </c>
      <c r="F39" s="44">
        <v>25</v>
      </c>
      <c r="G39" s="2">
        <f t="shared" si="4"/>
        <v>186.70281124497993</v>
      </c>
      <c r="H39" s="2">
        <v>94.51004016064256</v>
      </c>
      <c r="I39">
        <f t="shared" si="8"/>
        <v>475</v>
      </c>
      <c r="J39" s="5">
        <f t="shared" si="5"/>
        <v>98.75259875259876</v>
      </c>
      <c r="K39" s="2"/>
      <c r="L39" s="44">
        <v>25</v>
      </c>
      <c r="M39" s="2">
        <f t="shared" si="6"/>
        <v>186.70281124497993</v>
      </c>
      <c r="N39" s="2">
        <v>94.51004016064257</v>
      </c>
      <c r="O39">
        <f t="shared" si="9"/>
        <v>475</v>
      </c>
      <c r="P39" s="5">
        <f t="shared" si="7"/>
        <v>98.75259875259876</v>
      </c>
      <c r="W39" t="s">
        <v>107</v>
      </c>
    </row>
    <row r="40" spans="1:23" ht="12">
      <c r="A40" s="2">
        <v>1750</v>
      </c>
      <c r="B40" s="2">
        <v>12895</v>
      </c>
      <c r="C40">
        <f t="shared" si="2"/>
        <v>7.052</v>
      </c>
      <c r="D40">
        <f t="shared" si="3"/>
        <v>554</v>
      </c>
      <c r="F40" s="44">
        <v>50</v>
      </c>
      <c r="G40" s="2">
        <f t="shared" si="4"/>
        <v>378.7710843373494</v>
      </c>
      <c r="H40" s="2">
        <v>94.51004016064256</v>
      </c>
      <c r="I40">
        <f t="shared" si="8"/>
        <v>474</v>
      </c>
      <c r="J40" s="5">
        <f t="shared" si="5"/>
        <v>98.54469854469855</v>
      </c>
      <c r="K40" s="2"/>
      <c r="L40" s="44">
        <v>50</v>
      </c>
      <c r="M40" s="2">
        <f t="shared" si="6"/>
        <v>378.7710843373494</v>
      </c>
      <c r="N40" s="2">
        <v>94.51004016064257</v>
      </c>
      <c r="O40">
        <f t="shared" si="9"/>
        <v>474</v>
      </c>
      <c r="P40" s="5">
        <f t="shared" si="7"/>
        <v>98.54469854469855</v>
      </c>
      <c r="W40" t="s">
        <v>108</v>
      </c>
    </row>
    <row r="41" spans="1:23" ht="12">
      <c r="A41" s="2">
        <v>2000</v>
      </c>
      <c r="B41" s="2">
        <v>14658</v>
      </c>
      <c r="C41">
        <f t="shared" si="2"/>
        <v>-4.684</v>
      </c>
      <c r="D41">
        <f t="shared" si="3"/>
        <v>24026</v>
      </c>
      <c r="F41" s="44">
        <v>417</v>
      </c>
      <c r="G41" s="2">
        <f t="shared" si="4"/>
        <v>3198.333333333333</v>
      </c>
      <c r="H41" s="2">
        <v>94.51004016064256</v>
      </c>
      <c r="I41">
        <f t="shared" si="8"/>
        <v>473</v>
      </c>
      <c r="J41" s="5">
        <f t="shared" si="5"/>
        <v>98.33679833679834</v>
      </c>
      <c r="K41" s="2"/>
      <c r="L41" s="44">
        <v>417</v>
      </c>
      <c r="M41" s="2">
        <f t="shared" si="6"/>
        <v>3198.333333333333</v>
      </c>
      <c r="N41" s="2">
        <v>94.51004016064257</v>
      </c>
      <c r="O41">
        <f t="shared" si="9"/>
        <v>473</v>
      </c>
      <c r="P41" s="5">
        <f t="shared" si="7"/>
        <v>98.33679833679834</v>
      </c>
      <c r="W41" t="s">
        <v>109</v>
      </c>
    </row>
    <row r="42" spans="1:23" ht="12">
      <c r="A42" s="2">
        <v>2500</v>
      </c>
      <c r="B42" s="2">
        <v>12316</v>
      </c>
      <c r="C42">
        <f t="shared" si="2"/>
        <v>-12.036</v>
      </c>
      <c r="D42">
        <f t="shared" si="3"/>
        <v>42406</v>
      </c>
      <c r="F42" s="44">
        <v>579</v>
      </c>
      <c r="G42" s="2">
        <f t="shared" si="4"/>
        <v>4613.992</v>
      </c>
      <c r="H42" s="2">
        <v>94.51004016064256</v>
      </c>
      <c r="I42">
        <f t="shared" si="8"/>
        <v>472</v>
      </c>
      <c r="J42" s="5">
        <f t="shared" si="5"/>
        <v>98.12889812889813</v>
      </c>
      <c r="K42" s="2"/>
      <c r="L42" s="44">
        <v>579</v>
      </c>
      <c r="M42" s="2">
        <f t="shared" si="6"/>
        <v>4613.992</v>
      </c>
      <c r="N42" s="2">
        <v>94.51004016064257</v>
      </c>
      <c r="O42">
        <f t="shared" si="9"/>
        <v>472</v>
      </c>
      <c r="P42" s="5">
        <f t="shared" si="7"/>
        <v>98.12889812889813</v>
      </c>
      <c r="W42" t="s">
        <v>110</v>
      </c>
    </row>
    <row r="43" spans="1:23" ht="12">
      <c r="A43" s="2">
        <v>3000</v>
      </c>
      <c r="B43" s="2">
        <v>6298</v>
      </c>
      <c r="C43">
        <f t="shared" si="2"/>
        <v>-1.858</v>
      </c>
      <c r="D43">
        <f t="shared" si="3"/>
        <v>11872</v>
      </c>
      <c r="F43" s="44">
        <v>245</v>
      </c>
      <c r="G43" s="2">
        <f t="shared" si="4"/>
        <v>1876.9036144578313</v>
      </c>
      <c r="H43" s="2">
        <v>102.19277108433735</v>
      </c>
      <c r="I43">
        <f t="shared" si="8"/>
        <v>471</v>
      </c>
      <c r="J43" s="5">
        <f t="shared" si="5"/>
        <v>97.92099792099792</v>
      </c>
      <c r="K43" s="2"/>
      <c r="L43" s="44">
        <v>245</v>
      </c>
      <c r="M43" s="2">
        <f t="shared" si="6"/>
        <v>1876.9036144578313</v>
      </c>
      <c r="N43" s="2">
        <v>102.19277108433735</v>
      </c>
      <c r="O43">
        <f t="shared" si="9"/>
        <v>471</v>
      </c>
      <c r="P43" s="5">
        <f t="shared" si="7"/>
        <v>97.92099792099792</v>
      </c>
      <c r="W43" t="s">
        <v>111</v>
      </c>
    </row>
    <row r="44" spans="1:16" ht="12">
      <c r="A44" s="2">
        <v>3500</v>
      </c>
      <c r="B44" s="2">
        <v>5369</v>
      </c>
      <c r="C44">
        <f t="shared" si="2"/>
        <v>-0.896</v>
      </c>
      <c r="D44">
        <f t="shared" si="3"/>
        <v>8505</v>
      </c>
      <c r="F44" s="44">
        <v>61</v>
      </c>
      <c r="G44" s="2">
        <f t="shared" si="4"/>
        <v>463.2811244979919</v>
      </c>
      <c r="H44" s="2">
        <v>102.19277108433735</v>
      </c>
      <c r="I44">
        <f t="shared" si="8"/>
        <v>470</v>
      </c>
      <c r="J44" s="5">
        <f t="shared" si="5"/>
        <v>97.71309771309772</v>
      </c>
      <c r="K44" s="2"/>
      <c r="L44" s="44">
        <v>61</v>
      </c>
      <c r="M44" s="2">
        <f t="shared" si="6"/>
        <v>463.2811244979919</v>
      </c>
      <c r="N44" s="2">
        <v>102.19277108433735</v>
      </c>
      <c r="O44">
        <f t="shared" si="9"/>
        <v>470</v>
      </c>
      <c r="P44" s="5">
        <f t="shared" si="7"/>
        <v>97.71309771309772</v>
      </c>
    </row>
    <row r="45" spans="1:23" ht="12">
      <c r="A45" s="2">
        <v>4000</v>
      </c>
      <c r="B45" s="2">
        <v>4921</v>
      </c>
      <c r="C45">
        <f t="shared" si="2"/>
        <v>-2.17</v>
      </c>
      <c r="D45">
        <f t="shared" si="3"/>
        <v>13601</v>
      </c>
      <c r="F45" s="44">
        <v>97</v>
      </c>
      <c r="G45" s="2">
        <f t="shared" si="4"/>
        <v>739.859437751004</v>
      </c>
      <c r="H45" s="2">
        <v>102.19277108433735</v>
      </c>
      <c r="I45">
        <f t="shared" si="8"/>
        <v>469</v>
      </c>
      <c r="J45" s="5">
        <f t="shared" si="5"/>
        <v>97.5051975051975</v>
      </c>
      <c r="K45" s="2"/>
      <c r="L45" s="44">
        <v>97</v>
      </c>
      <c r="M45" s="2">
        <f t="shared" si="6"/>
        <v>739.859437751004</v>
      </c>
      <c r="N45" s="2">
        <v>102.19277108433735</v>
      </c>
      <c r="O45">
        <f t="shared" si="9"/>
        <v>469</v>
      </c>
      <c r="P45" s="5">
        <f t="shared" si="7"/>
        <v>97.5051975051975</v>
      </c>
      <c r="W45" t="s">
        <v>112</v>
      </c>
    </row>
    <row r="46" spans="1:23" ht="12">
      <c r="A46" s="2">
        <v>4500</v>
      </c>
      <c r="B46" s="2">
        <v>3836</v>
      </c>
      <c r="C46">
        <f t="shared" si="2"/>
        <v>-1.784</v>
      </c>
      <c r="D46">
        <f t="shared" si="3"/>
        <v>11864</v>
      </c>
      <c r="E46">
        <v>1955</v>
      </c>
      <c r="F46" s="44">
        <v>82</v>
      </c>
      <c r="G46" s="2">
        <f t="shared" si="4"/>
        <v>624.6184738955823</v>
      </c>
      <c r="H46" s="2">
        <v>102.19277108433735</v>
      </c>
      <c r="I46">
        <f t="shared" si="8"/>
        <v>468</v>
      </c>
      <c r="J46" s="5">
        <f t="shared" si="5"/>
        <v>97.2972972972973</v>
      </c>
      <c r="L46" s="44">
        <v>82</v>
      </c>
      <c r="M46" s="2">
        <f t="shared" si="6"/>
        <v>624.6184738955823</v>
      </c>
      <c r="N46" s="2">
        <v>102.19277108433735</v>
      </c>
      <c r="O46">
        <f t="shared" si="9"/>
        <v>468</v>
      </c>
      <c r="P46" s="5">
        <f t="shared" si="7"/>
        <v>97.2972972972973</v>
      </c>
      <c r="W46" t="s">
        <v>113</v>
      </c>
    </row>
    <row r="47" spans="1:23" ht="12">
      <c r="A47" s="2">
        <v>5000</v>
      </c>
      <c r="B47" s="2">
        <v>2944</v>
      </c>
      <c r="C47">
        <f t="shared" si="2"/>
        <v>-1.444</v>
      </c>
      <c r="D47">
        <f t="shared" si="3"/>
        <v>10164</v>
      </c>
      <c r="F47" s="44">
        <v>28</v>
      </c>
      <c r="G47" s="2">
        <f t="shared" si="4"/>
        <v>209.75100401606426</v>
      </c>
      <c r="H47" s="2">
        <v>102.19277108433735</v>
      </c>
      <c r="I47">
        <f t="shared" si="8"/>
        <v>467</v>
      </c>
      <c r="J47" s="5">
        <f t="shared" si="5"/>
        <v>97.0893970893971</v>
      </c>
      <c r="L47" s="44">
        <v>28</v>
      </c>
      <c r="M47" s="2">
        <f t="shared" si="6"/>
        <v>209.75100401606426</v>
      </c>
      <c r="N47" s="2">
        <v>102.19277108433735</v>
      </c>
      <c r="O47">
        <f t="shared" si="9"/>
        <v>467</v>
      </c>
      <c r="P47" s="5">
        <f t="shared" si="7"/>
        <v>97.0893970893971</v>
      </c>
      <c r="T47" s="2"/>
      <c r="U47" s="2"/>
      <c r="V47" s="2"/>
      <c r="W47" t="s">
        <v>114</v>
      </c>
    </row>
    <row r="48" spans="1:22" ht="12">
      <c r="A48" s="2">
        <v>5500</v>
      </c>
      <c r="B48" s="2">
        <v>2222</v>
      </c>
      <c r="C48">
        <f t="shared" si="2"/>
        <v>-1.066</v>
      </c>
      <c r="D48">
        <f t="shared" si="3"/>
        <v>8085</v>
      </c>
      <c r="F48" s="44">
        <v>17</v>
      </c>
      <c r="G48" s="2">
        <f t="shared" si="4"/>
        <v>125.24096385542168</v>
      </c>
      <c r="H48" s="2">
        <v>109.87550200803213</v>
      </c>
      <c r="I48">
        <f t="shared" si="8"/>
        <v>466</v>
      </c>
      <c r="J48" s="5">
        <f t="shared" si="5"/>
        <v>96.88149688149689</v>
      </c>
      <c r="L48" s="44">
        <v>17</v>
      </c>
      <c r="M48" s="2">
        <f t="shared" si="6"/>
        <v>125.24096385542168</v>
      </c>
      <c r="N48" s="2">
        <v>109.87550200803213</v>
      </c>
      <c r="O48">
        <f t="shared" si="9"/>
        <v>466</v>
      </c>
      <c r="P48" s="5">
        <f t="shared" si="7"/>
        <v>96.88149688149689</v>
      </c>
      <c r="T48" s="2"/>
      <c r="U48" s="2"/>
      <c r="V48" s="2"/>
    </row>
    <row r="49" spans="1:16" ht="12">
      <c r="A49" s="2">
        <v>6000</v>
      </c>
      <c r="B49" s="2">
        <v>1689</v>
      </c>
      <c r="C49">
        <f t="shared" si="2"/>
        <v>-0.042</v>
      </c>
      <c r="D49">
        <f t="shared" si="3"/>
        <v>1941</v>
      </c>
      <c r="F49" s="44">
        <v>20</v>
      </c>
      <c r="G49" s="2">
        <f t="shared" si="4"/>
        <v>148.289156626506</v>
      </c>
      <c r="H49" s="2">
        <v>109.87550200803213</v>
      </c>
      <c r="I49">
        <f t="shared" si="8"/>
        <v>465</v>
      </c>
      <c r="J49" s="5">
        <f t="shared" si="5"/>
        <v>96.67359667359668</v>
      </c>
      <c r="L49" s="44">
        <v>20</v>
      </c>
      <c r="M49" s="2">
        <f t="shared" si="6"/>
        <v>148.289156626506</v>
      </c>
      <c r="N49" s="2">
        <v>109.87550200803213</v>
      </c>
      <c r="O49">
        <f t="shared" si="9"/>
        <v>465</v>
      </c>
      <c r="P49" s="5">
        <f t="shared" si="7"/>
        <v>96.67359667359668</v>
      </c>
    </row>
    <row r="50" spans="1:16" ht="12">
      <c r="A50" s="2">
        <v>6500</v>
      </c>
      <c r="B50" s="2">
        <v>1668</v>
      </c>
      <c r="C50">
        <f t="shared" si="2"/>
        <v>-0.2822857142857143</v>
      </c>
      <c r="D50">
        <f t="shared" si="3"/>
        <v>3502.857142857143</v>
      </c>
      <c r="F50" s="44">
        <v>17</v>
      </c>
      <c r="G50" s="2">
        <f t="shared" si="4"/>
        <v>125.24096385542168</v>
      </c>
      <c r="H50" s="2">
        <v>109.87550200803213</v>
      </c>
      <c r="I50">
        <f t="shared" si="8"/>
        <v>464</v>
      </c>
      <c r="J50" s="5">
        <f t="shared" si="5"/>
        <v>96.46569646569647</v>
      </c>
      <c r="L50" s="44">
        <v>17</v>
      </c>
      <c r="M50" s="2">
        <f t="shared" si="6"/>
        <v>125.24096385542168</v>
      </c>
      <c r="N50" s="2">
        <v>109.87550200803213</v>
      </c>
      <c r="O50">
        <f t="shared" si="9"/>
        <v>464</v>
      </c>
      <c r="P50" s="5">
        <f t="shared" si="7"/>
        <v>96.46569646569647</v>
      </c>
    </row>
    <row r="51" spans="1:16" ht="12">
      <c r="A51" s="2">
        <v>10000</v>
      </c>
      <c r="B51" s="2">
        <v>680</v>
      </c>
      <c r="C51">
        <f t="shared" si="2"/>
        <v>0.068</v>
      </c>
      <c r="D51">
        <f t="shared" si="3"/>
        <v>0</v>
      </c>
      <c r="F51" s="44">
        <v>20</v>
      </c>
      <c r="G51" s="2">
        <f t="shared" si="4"/>
        <v>148.289156626506</v>
      </c>
      <c r="H51" s="2">
        <v>117.5582329317269</v>
      </c>
      <c r="I51">
        <f t="shared" si="8"/>
        <v>463</v>
      </c>
      <c r="J51" s="5">
        <f t="shared" si="5"/>
        <v>96.25779625779626</v>
      </c>
      <c r="L51" s="44">
        <v>20</v>
      </c>
      <c r="M51" s="2">
        <f t="shared" si="6"/>
        <v>148.289156626506</v>
      </c>
      <c r="N51" s="2">
        <v>117.5582329317269</v>
      </c>
      <c r="O51">
        <f t="shared" si="9"/>
        <v>463</v>
      </c>
      <c r="P51" s="5">
        <f t="shared" si="7"/>
        <v>96.25779625779626</v>
      </c>
    </row>
    <row r="52" spans="1:16" ht="12">
      <c r="A52" s="2"/>
      <c r="B52" s="2"/>
      <c r="C52" t="e">
        <f t="shared" si="2"/>
        <v>#DIV/0!</v>
      </c>
      <c r="D52" t="e">
        <f t="shared" si="3"/>
        <v>#DIV/0!</v>
      </c>
      <c r="F52" s="44">
        <v>33</v>
      </c>
      <c r="G52" s="2">
        <f t="shared" si="4"/>
        <v>248.16465863453814</v>
      </c>
      <c r="H52" s="2">
        <v>117.5582329317269</v>
      </c>
      <c r="I52">
        <f t="shared" si="8"/>
        <v>462</v>
      </c>
      <c r="J52" s="5">
        <f t="shared" si="5"/>
        <v>96.04989604989605</v>
      </c>
      <c r="L52" s="44">
        <v>33</v>
      </c>
      <c r="M52" s="2">
        <f t="shared" si="6"/>
        <v>248.16465863453814</v>
      </c>
      <c r="N52" s="2">
        <v>117.5582329317269</v>
      </c>
      <c r="O52">
        <f t="shared" si="9"/>
        <v>462</v>
      </c>
      <c r="P52" s="5">
        <f t="shared" si="7"/>
        <v>96.04989604989605</v>
      </c>
    </row>
    <row r="53" spans="2:16" ht="12">
      <c r="B53" s="2"/>
      <c r="C53" t="e">
        <f t="shared" si="2"/>
        <v>#DIV/0!</v>
      </c>
      <c r="D53" t="e">
        <f t="shared" si="3"/>
        <v>#DIV/0!</v>
      </c>
      <c r="F53" s="44">
        <v>359</v>
      </c>
      <c r="G53" s="2">
        <f t="shared" si="4"/>
        <v>2752.734939759036</v>
      </c>
      <c r="H53" s="2">
        <v>117.5582329317269</v>
      </c>
      <c r="I53">
        <f t="shared" si="8"/>
        <v>461</v>
      </c>
      <c r="J53" s="5">
        <f t="shared" si="5"/>
        <v>95.84199584199584</v>
      </c>
      <c r="L53" s="44">
        <v>359</v>
      </c>
      <c r="M53" s="2">
        <f t="shared" si="6"/>
        <v>2752.734939759036</v>
      </c>
      <c r="N53" s="2">
        <v>117.5582329317269</v>
      </c>
      <c r="O53">
        <f t="shared" si="9"/>
        <v>461</v>
      </c>
      <c r="P53" s="5">
        <f t="shared" si="7"/>
        <v>95.84199584199584</v>
      </c>
    </row>
    <row r="54" spans="2:16" ht="12">
      <c r="B54" s="2"/>
      <c r="C54" t="e">
        <f t="shared" si="2"/>
        <v>#DIV/0!</v>
      </c>
      <c r="D54" t="e">
        <f t="shared" si="3"/>
        <v>#DIV/0!</v>
      </c>
      <c r="F54" s="44">
        <v>1024</v>
      </c>
      <c r="G54" s="2">
        <f t="shared" si="4"/>
        <v>8463.743999999999</v>
      </c>
      <c r="H54" s="2">
        <v>125.24096385542168</v>
      </c>
      <c r="I54">
        <f t="shared" si="8"/>
        <v>460</v>
      </c>
      <c r="J54" s="5">
        <f t="shared" si="5"/>
        <v>95.63409563409564</v>
      </c>
      <c r="L54" s="44">
        <v>1024</v>
      </c>
      <c r="M54" s="2">
        <f t="shared" si="6"/>
        <v>8463.743999999999</v>
      </c>
      <c r="N54" s="2">
        <v>125.24096385542168</v>
      </c>
      <c r="O54">
        <f t="shared" si="9"/>
        <v>460</v>
      </c>
      <c r="P54" s="5">
        <f t="shared" si="7"/>
        <v>95.63409563409564</v>
      </c>
    </row>
    <row r="55" spans="2:16" ht="12">
      <c r="B55" s="2"/>
      <c r="C55" t="e">
        <f t="shared" si="2"/>
        <v>#DIV/0!</v>
      </c>
      <c r="D55" t="e">
        <f t="shared" si="3"/>
        <v>#DIV/0!</v>
      </c>
      <c r="F55" s="44">
        <v>459</v>
      </c>
      <c r="G55" s="2">
        <f t="shared" si="4"/>
        <v>3521.0080321285136</v>
      </c>
      <c r="H55" s="2">
        <v>125.24096385542168</v>
      </c>
      <c r="I55">
        <f t="shared" si="8"/>
        <v>459</v>
      </c>
      <c r="J55" s="5">
        <f t="shared" si="5"/>
        <v>95.42619542619542</v>
      </c>
      <c r="L55" s="44">
        <v>459</v>
      </c>
      <c r="M55" s="2">
        <f t="shared" si="6"/>
        <v>3521.0080321285136</v>
      </c>
      <c r="N55" s="2">
        <v>125.24096385542168</v>
      </c>
      <c r="O55">
        <f t="shared" si="9"/>
        <v>459</v>
      </c>
      <c r="P55" s="5">
        <f t="shared" si="7"/>
        <v>95.42619542619542</v>
      </c>
    </row>
    <row r="56" spans="3:16" ht="12">
      <c r="C56" t="e">
        <f t="shared" si="2"/>
        <v>#DIV/0!</v>
      </c>
      <c r="D56" t="e">
        <f t="shared" si="3"/>
        <v>#DIV/0!</v>
      </c>
      <c r="F56" s="43">
        <v>254</v>
      </c>
      <c r="G56" s="2">
        <f t="shared" si="4"/>
        <v>1946.0481927710844</v>
      </c>
      <c r="H56" s="2">
        <v>125.24096385542168</v>
      </c>
      <c r="I56">
        <f t="shared" si="8"/>
        <v>458</v>
      </c>
      <c r="J56" s="5">
        <f t="shared" si="5"/>
        <v>95.21829521829522</v>
      </c>
      <c r="L56" s="44">
        <v>254</v>
      </c>
      <c r="M56" s="2">
        <f t="shared" si="6"/>
        <v>1946.0481927710844</v>
      </c>
      <c r="N56" s="2">
        <v>125.24096385542168</v>
      </c>
      <c r="O56">
        <f t="shared" si="9"/>
        <v>458</v>
      </c>
      <c r="P56" s="5">
        <f t="shared" si="7"/>
        <v>95.21829521829522</v>
      </c>
    </row>
    <row r="57" spans="3:16" ht="12">
      <c r="C57" t="e">
        <f t="shared" si="2"/>
        <v>#DIV/0!</v>
      </c>
      <c r="D57" t="e">
        <f t="shared" si="3"/>
        <v>#DIV/0!</v>
      </c>
      <c r="F57" s="43">
        <v>73</v>
      </c>
      <c r="G57" s="2">
        <f t="shared" si="4"/>
        <v>555.4738955823292</v>
      </c>
      <c r="H57" s="2">
        <v>125.24096385542168</v>
      </c>
      <c r="I57">
        <f t="shared" si="8"/>
        <v>457</v>
      </c>
      <c r="J57" s="5">
        <f t="shared" si="5"/>
        <v>95.01039501039502</v>
      </c>
      <c r="L57" s="44">
        <v>73</v>
      </c>
      <c r="M57" s="2">
        <f t="shared" si="6"/>
        <v>555.4738955823292</v>
      </c>
      <c r="N57" s="2">
        <v>125.24096385542168</v>
      </c>
      <c r="O57">
        <f t="shared" si="9"/>
        <v>457</v>
      </c>
      <c r="P57" s="5">
        <f t="shared" si="7"/>
        <v>95.01039501039502</v>
      </c>
    </row>
    <row r="58" spans="3:16" ht="12">
      <c r="C58" t="e">
        <f t="shared" si="2"/>
        <v>#DIV/0!</v>
      </c>
      <c r="D58" t="e">
        <f t="shared" si="3"/>
        <v>#DIV/0!</v>
      </c>
      <c r="E58">
        <v>1956</v>
      </c>
      <c r="F58" s="43">
        <v>50</v>
      </c>
      <c r="G58" s="2">
        <f t="shared" si="4"/>
        <v>378.7710843373494</v>
      </c>
      <c r="H58" s="2">
        <v>125.24096385542168</v>
      </c>
      <c r="I58">
        <f t="shared" si="8"/>
        <v>456</v>
      </c>
      <c r="J58" s="5">
        <f t="shared" si="5"/>
        <v>94.8024948024948</v>
      </c>
      <c r="L58" s="44">
        <v>50</v>
      </c>
      <c r="M58" s="2">
        <f t="shared" si="6"/>
        <v>378.7710843373494</v>
      </c>
      <c r="N58" s="2">
        <v>125.24096385542168</v>
      </c>
      <c r="O58">
        <f t="shared" si="9"/>
        <v>456</v>
      </c>
      <c r="P58" s="5">
        <f t="shared" si="7"/>
        <v>94.8024948024948</v>
      </c>
    </row>
    <row r="59" spans="1:16" ht="12">
      <c r="A59" s="2"/>
      <c r="B59" s="2"/>
      <c r="C59" t="e">
        <f t="shared" si="2"/>
        <v>#DIV/0!</v>
      </c>
      <c r="D59" t="e">
        <f t="shared" si="3"/>
        <v>#DIV/0!</v>
      </c>
      <c r="F59" s="43">
        <v>39</v>
      </c>
      <c r="G59" s="2">
        <f t="shared" si="4"/>
        <v>294.26104417670683</v>
      </c>
      <c r="H59" s="2">
        <v>125.24096385542168</v>
      </c>
      <c r="I59">
        <f t="shared" si="8"/>
        <v>455</v>
      </c>
      <c r="J59" s="5">
        <f t="shared" si="5"/>
        <v>94.5945945945946</v>
      </c>
      <c r="L59" s="44">
        <v>39</v>
      </c>
      <c r="M59" s="2">
        <f t="shared" si="6"/>
        <v>294.26104417670683</v>
      </c>
      <c r="N59" s="2">
        <v>125.24096385542168</v>
      </c>
      <c r="O59">
        <f t="shared" si="9"/>
        <v>455</v>
      </c>
      <c r="P59" s="5">
        <f t="shared" si="7"/>
        <v>94.5945945945946</v>
      </c>
    </row>
    <row r="60" spans="1:16" ht="12">
      <c r="A60" s="2"/>
      <c r="B60" s="2"/>
      <c r="C60" t="e">
        <f t="shared" si="2"/>
        <v>#DIV/0!</v>
      </c>
      <c r="D60" t="e">
        <f t="shared" si="3"/>
        <v>#DIV/0!</v>
      </c>
      <c r="F60" s="43">
        <v>40</v>
      </c>
      <c r="G60" s="2">
        <f t="shared" si="4"/>
        <v>301.9437751004016</v>
      </c>
      <c r="H60" s="2">
        <v>132.92369477911646</v>
      </c>
      <c r="I60">
        <f t="shared" si="8"/>
        <v>454</v>
      </c>
      <c r="J60" s="5">
        <f t="shared" si="5"/>
        <v>94.38669438669439</v>
      </c>
      <c r="L60" s="44">
        <v>40</v>
      </c>
      <c r="M60" s="2">
        <f t="shared" si="6"/>
        <v>301.9437751004016</v>
      </c>
      <c r="N60" s="2">
        <v>132.92369477911646</v>
      </c>
      <c r="O60">
        <f t="shared" si="9"/>
        <v>454</v>
      </c>
      <c r="P60" s="5">
        <f t="shared" si="7"/>
        <v>94.38669438669439</v>
      </c>
    </row>
    <row r="61" spans="1:16" ht="12">
      <c r="A61" s="2"/>
      <c r="B61" s="2"/>
      <c r="F61" s="43">
        <v>28</v>
      </c>
      <c r="G61" s="2">
        <f t="shared" si="4"/>
        <v>209.75100401606426</v>
      </c>
      <c r="H61" s="2">
        <v>132.92369477911646</v>
      </c>
      <c r="I61">
        <f t="shared" si="8"/>
        <v>453</v>
      </c>
      <c r="J61" s="5">
        <f t="shared" si="5"/>
        <v>94.17879417879418</v>
      </c>
      <c r="L61" s="44">
        <v>28</v>
      </c>
      <c r="M61" s="2">
        <f t="shared" si="6"/>
        <v>209.75100401606426</v>
      </c>
      <c r="N61" s="2">
        <v>132.92369477911646</v>
      </c>
      <c r="O61">
        <f t="shared" si="9"/>
        <v>453</v>
      </c>
      <c r="P61" s="5">
        <f t="shared" si="7"/>
        <v>94.17879417879418</v>
      </c>
    </row>
    <row r="62" spans="1:16" ht="12">
      <c r="A62" s="2"/>
      <c r="B62" s="2"/>
      <c r="F62" s="43">
        <v>25</v>
      </c>
      <c r="G62" s="2">
        <f t="shared" si="4"/>
        <v>186.70281124497993</v>
      </c>
      <c r="H62" s="2">
        <v>132.92369477911646</v>
      </c>
      <c r="I62">
        <f t="shared" si="8"/>
        <v>452</v>
      </c>
      <c r="J62" s="5">
        <f t="shared" si="5"/>
        <v>93.97089397089398</v>
      </c>
      <c r="L62" s="44">
        <v>25</v>
      </c>
      <c r="M62" s="2">
        <f t="shared" si="6"/>
        <v>186.70281124497993</v>
      </c>
      <c r="N62" s="2">
        <v>132.92369477911646</v>
      </c>
      <c r="O62">
        <f t="shared" si="9"/>
        <v>452</v>
      </c>
      <c r="P62" s="5">
        <f t="shared" si="7"/>
        <v>93.97089397089398</v>
      </c>
    </row>
    <row r="63" spans="1:16" ht="12">
      <c r="A63" s="2"/>
      <c r="B63" s="2"/>
      <c r="F63" s="43">
        <v>31</v>
      </c>
      <c r="G63" s="2">
        <f t="shared" si="4"/>
        <v>232.7991967871486</v>
      </c>
      <c r="H63" s="2">
        <v>140.60642570281124</v>
      </c>
      <c r="I63">
        <f t="shared" si="8"/>
        <v>451</v>
      </c>
      <c r="J63" s="5">
        <f t="shared" si="5"/>
        <v>93.76299376299376</v>
      </c>
      <c r="L63" s="44">
        <v>31</v>
      </c>
      <c r="M63" s="2">
        <f t="shared" si="6"/>
        <v>232.7991967871486</v>
      </c>
      <c r="N63" s="2">
        <v>140.60642570281124</v>
      </c>
      <c r="O63">
        <f t="shared" si="9"/>
        <v>451</v>
      </c>
      <c r="P63" s="5">
        <f t="shared" si="7"/>
        <v>93.76299376299376</v>
      </c>
    </row>
    <row r="64" spans="1:16" ht="12">
      <c r="A64" s="2"/>
      <c r="B64" s="2"/>
      <c r="F64" s="43">
        <v>59</v>
      </c>
      <c r="G64" s="2">
        <f t="shared" si="4"/>
        <v>447.91566265060237</v>
      </c>
      <c r="H64" s="2">
        <v>140.60642570281124</v>
      </c>
      <c r="I64">
        <f t="shared" si="8"/>
        <v>450</v>
      </c>
      <c r="J64" s="5">
        <f t="shared" si="5"/>
        <v>93.55509355509356</v>
      </c>
      <c r="L64" s="44">
        <v>59</v>
      </c>
      <c r="M64" s="2">
        <f t="shared" si="6"/>
        <v>447.91566265060237</v>
      </c>
      <c r="N64" s="2">
        <v>140.60642570281124</v>
      </c>
      <c r="O64">
        <f t="shared" si="9"/>
        <v>450</v>
      </c>
      <c r="P64" s="5">
        <f t="shared" si="7"/>
        <v>93.55509355509356</v>
      </c>
    </row>
    <row r="65" spans="1:16" ht="12">
      <c r="A65" s="2"/>
      <c r="B65" s="2"/>
      <c r="F65" s="43">
        <v>1184</v>
      </c>
      <c r="G65" s="2">
        <f t="shared" si="4"/>
        <v>9448.704</v>
      </c>
      <c r="H65" s="2">
        <v>140.60642570281124</v>
      </c>
      <c r="I65">
        <f t="shared" si="8"/>
        <v>449</v>
      </c>
      <c r="J65" s="5">
        <f t="shared" si="5"/>
        <v>93.34719334719335</v>
      </c>
      <c r="L65" s="44">
        <v>1184</v>
      </c>
      <c r="M65" s="2">
        <f t="shared" si="6"/>
        <v>9448.704</v>
      </c>
      <c r="N65" s="2">
        <v>140.60642570281124</v>
      </c>
      <c r="O65">
        <f t="shared" si="9"/>
        <v>449</v>
      </c>
      <c r="P65" s="5">
        <f t="shared" si="7"/>
        <v>93.34719334719335</v>
      </c>
    </row>
    <row r="66" spans="1:16" ht="12">
      <c r="A66" s="2"/>
      <c r="B66" s="2"/>
      <c r="F66" s="43">
        <v>1468</v>
      </c>
      <c r="G66" s="2">
        <f t="shared" si="4"/>
        <v>12077.728</v>
      </c>
      <c r="H66" s="2">
        <v>140.60642570281124</v>
      </c>
      <c r="I66">
        <f t="shared" si="8"/>
        <v>448</v>
      </c>
      <c r="J66" s="5">
        <f t="shared" si="5"/>
        <v>93.13929313929314</v>
      </c>
      <c r="L66" s="44">
        <v>1468</v>
      </c>
      <c r="M66" s="2">
        <f t="shared" si="6"/>
        <v>12077.728</v>
      </c>
      <c r="N66" s="2">
        <v>140.60642570281124</v>
      </c>
      <c r="O66">
        <f t="shared" si="9"/>
        <v>448</v>
      </c>
      <c r="P66" s="5">
        <f t="shared" si="7"/>
        <v>93.13929313929314</v>
      </c>
    </row>
    <row r="67" spans="1:16" ht="12">
      <c r="A67" s="2"/>
      <c r="B67" s="2"/>
      <c r="F67" s="43">
        <v>399</v>
      </c>
      <c r="G67" s="2">
        <f t="shared" si="4"/>
        <v>3060.044176706827</v>
      </c>
      <c r="H67" s="2">
        <v>140.60642570281124</v>
      </c>
      <c r="I67">
        <f t="shared" si="8"/>
        <v>447</v>
      </c>
      <c r="J67" s="5">
        <f t="shared" si="5"/>
        <v>92.93139293139293</v>
      </c>
      <c r="L67" s="44">
        <v>399</v>
      </c>
      <c r="M67" s="2">
        <f t="shared" si="6"/>
        <v>3060.044176706827</v>
      </c>
      <c r="N67" s="2">
        <v>140.60642570281124</v>
      </c>
      <c r="O67">
        <f t="shared" si="9"/>
        <v>447</v>
      </c>
      <c r="P67" s="5">
        <f t="shared" si="7"/>
        <v>92.93139293139293</v>
      </c>
    </row>
    <row r="68" spans="1:16" ht="12">
      <c r="A68" s="2"/>
      <c r="B68" s="2"/>
      <c r="F68" s="43">
        <v>190</v>
      </c>
      <c r="G68" s="2">
        <f t="shared" si="4"/>
        <v>1454.3534136546184</v>
      </c>
      <c r="H68" s="2">
        <v>140.60642570281124</v>
      </c>
      <c r="I68">
        <f t="shared" si="8"/>
        <v>446</v>
      </c>
      <c r="J68" s="5">
        <f t="shared" si="5"/>
        <v>92.72349272349273</v>
      </c>
      <c r="L68" s="44">
        <v>190</v>
      </c>
      <c r="M68" s="2">
        <f t="shared" si="6"/>
        <v>1454.3534136546184</v>
      </c>
      <c r="N68" s="2">
        <v>140.60642570281124</v>
      </c>
      <c r="O68">
        <f t="shared" si="9"/>
        <v>446</v>
      </c>
      <c r="P68" s="5">
        <f t="shared" si="7"/>
        <v>92.72349272349273</v>
      </c>
    </row>
    <row r="69" spans="1:16" ht="12">
      <c r="A69" s="2"/>
      <c r="B69" s="2"/>
      <c r="F69" s="43">
        <v>54</v>
      </c>
      <c r="G69" s="2">
        <f t="shared" si="4"/>
        <v>409.5020080321285</v>
      </c>
      <c r="H69" s="2">
        <v>140.60642570281124</v>
      </c>
      <c r="I69">
        <f t="shared" si="8"/>
        <v>445</v>
      </c>
      <c r="J69" s="5">
        <f t="shared" si="5"/>
        <v>92.51559251559252</v>
      </c>
      <c r="L69" s="44">
        <v>54</v>
      </c>
      <c r="M69" s="2">
        <f t="shared" si="6"/>
        <v>409.5020080321285</v>
      </c>
      <c r="N69" s="2">
        <v>140.60642570281124</v>
      </c>
      <c r="O69">
        <f t="shared" si="9"/>
        <v>445</v>
      </c>
      <c r="P69" s="5">
        <f t="shared" si="7"/>
        <v>92.51559251559252</v>
      </c>
    </row>
    <row r="70" spans="1:16" ht="12">
      <c r="A70" s="2"/>
      <c r="B70" s="2"/>
      <c r="E70">
        <v>1957</v>
      </c>
      <c r="F70" s="43">
        <v>33</v>
      </c>
      <c r="G70" s="2">
        <f t="shared" si="4"/>
        <v>248.16465863453814</v>
      </c>
      <c r="H70" s="2">
        <v>140.60642570281124</v>
      </c>
      <c r="I70">
        <f t="shared" si="8"/>
        <v>444</v>
      </c>
      <c r="J70" s="5">
        <f t="shared" si="5"/>
        <v>92.3076923076923</v>
      </c>
      <c r="L70" s="44">
        <v>33</v>
      </c>
      <c r="M70" s="2">
        <f t="shared" si="6"/>
        <v>248.16465863453814</v>
      </c>
      <c r="N70" s="2">
        <v>140.60642570281124</v>
      </c>
      <c r="O70">
        <f t="shared" si="9"/>
        <v>444</v>
      </c>
      <c r="P70" s="5">
        <f t="shared" si="7"/>
        <v>92.3076923076923</v>
      </c>
    </row>
    <row r="71" spans="1:16" ht="12">
      <c r="A71" s="2"/>
      <c r="B71" s="2"/>
      <c r="F71" s="43">
        <v>21</v>
      </c>
      <c r="G71" s="2">
        <f t="shared" si="4"/>
        <v>155.9718875502008</v>
      </c>
      <c r="H71" s="2">
        <v>140.60642570281124</v>
      </c>
      <c r="I71">
        <f t="shared" si="8"/>
        <v>443</v>
      </c>
      <c r="J71" s="5">
        <f t="shared" si="5"/>
        <v>92.0997920997921</v>
      </c>
      <c r="L71" s="44">
        <v>21</v>
      </c>
      <c r="M71" s="2">
        <f t="shared" si="6"/>
        <v>155.9718875502008</v>
      </c>
      <c r="N71" s="2">
        <v>140.60642570281124</v>
      </c>
      <c r="O71">
        <f t="shared" si="9"/>
        <v>443</v>
      </c>
      <c r="P71" s="5">
        <f t="shared" si="7"/>
        <v>92.0997920997921</v>
      </c>
    </row>
    <row r="72" spans="1:16" ht="12">
      <c r="A72" s="2"/>
      <c r="B72" s="2"/>
      <c r="F72" s="43">
        <v>26</v>
      </c>
      <c r="G72" s="2">
        <f t="shared" si="4"/>
        <v>194.3855421686747</v>
      </c>
      <c r="H72" s="2">
        <v>140.60642570281124</v>
      </c>
      <c r="I72">
        <f t="shared" si="8"/>
        <v>442</v>
      </c>
      <c r="J72" s="5">
        <f t="shared" si="5"/>
        <v>91.8918918918919</v>
      </c>
      <c r="L72" s="44">
        <v>26</v>
      </c>
      <c r="M72" s="2">
        <f t="shared" si="6"/>
        <v>194.3855421686747</v>
      </c>
      <c r="N72" s="2">
        <v>140.60642570281124</v>
      </c>
      <c r="O72">
        <f t="shared" si="9"/>
        <v>442</v>
      </c>
      <c r="P72" s="5">
        <f t="shared" si="7"/>
        <v>91.8918918918919</v>
      </c>
    </row>
    <row r="73" spans="1:16" ht="12">
      <c r="A73" s="2"/>
      <c r="B73" s="2"/>
      <c r="F73" s="43">
        <v>21</v>
      </c>
      <c r="G73" s="2">
        <f t="shared" si="4"/>
        <v>155.9718875502008</v>
      </c>
      <c r="H73" s="2">
        <v>148.289156626506</v>
      </c>
      <c r="I73">
        <f t="shared" si="8"/>
        <v>441</v>
      </c>
      <c r="J73" s="5">
        <f t="shared" si="5"/>
        <v>91.68399168399168</v>
      </c>
      <c r="L73" s="44">
        <v>21</v>
      </c>
      <c r="M73" s="2">
        <f t="shared" si="6"/>
        <v>155.9718875502008</v>
      </c>
      <c r="N73" s="2">
        <v>148.289156626506</v>
      </c>
      <c r="O73">
        <f t="shared" si="9"/>
        <v>441</v>
      </c>
      <c r="P73" s="5">
        <f t="shared" si="7"/>
        <v>91.68399168399168</v>
      </c>
    </row>
    <row r="74" spans="1:16" ht="12">
      <c r="A74" s="2"/>
      <c r="B74" s="2"/>
      <c r="F74" s="43">
        <v>24</v>
      </c>
      <c r="G74" s="2">
        <f t="shared" si="4"/>
        <v>179.02008032128515</v>
      </c>
      <c r="H74" s="2">
        <v>148.289156626506</v>
      </c>
      <c r="I74">
        <f t="shared" si="8"/>
        <v>440</v>
      </c>
      <c r="J74" s="5">
        <f t="shared" si="5"/>
        <v>91.47609147609148</v>
      </c>
      <c r="L74" s="44">
        <v>24</v>
      </c>
      <c r="M74" s="2">
        <f t="shared" si="6"/>
        <v>179.02008032128515</v>
      </c>
      <c r="N74" s="2">
        <v>148.289156626506</v>
      </c>
      <c r="O74">
        <f t="shared" si="9"/>
        <v>440</v>
      </c>
      <c r="P74" s="5">
        <f t="shared" si="7"/>
        <v>91.47609147609148</v>
      </c>
    </row>
    <row r="75" spans="1:16" ht="12">
      <c r="A75" s="2"/>
      <c r="B75" s="2"/>
      <c r="F75" s="43">
        <v>23</v>
      </c>
      <c r="G75" s="2">
        <f t="shared" si="4"/>
        <v>171.33734939759034</v>
      </c>
      <c r="H75" s="2">
        <v>148.289156626506</v>
      </c>
      <c r="I75">
        <f t="shared" si="8"/>
        <v>439</v>
      </c>
      <c r="J75" s="5">
        <f t="shared" si="5"/>
        <v>91.26819126819127</v>
      </c>
      <c r="L75" s="44">
        <v>23</v>
      </c>
      <c r="M75" s="2">
        <f t="shared" si="6"/>
        <v>171.33734939759034</v>
      </c>
      <c r="N75" s="2">
        <v>148.289156626506</v>
      </c>
      <c r="O75">
        <f t="shared" si="9"/>
        <v>439</v>
      </c>
      <c r="P75" s="5">
        <f t="shared" si="7"/>
        <v>91.26819126819127</v>
      </c>
    </row>
    <row r="76" spans="1:16" ht="12">
      <c r="A76" s="2"/>
      <c r="B76" s="2"/>
      <c r="F76" s="43">
        <v>119</v>
      </c>
      <c r="G76" s="2">
        <f t="shared" si="4"/>
        <v>908.8795180722891</v>
      </c>
      <c r="H76" s="2">
        <v>148.289156626506</v>
      </c>
      <c r="I76">
        <f t="shared" si="8"/>
        <v>438</v>
      </c>
      <c r="J76" s="5">
        <f t="shared" si="5"/>
        <v>91.06029106029106</v>
      </c>
      <c r="L76" s="44">
        <v>119</v>
      </c>
      <c r="M76" s="2">
        <f t="shared" si="6"/>
        <v>908.8795180722891</v>
      </c>
      <c r="N76" s="2">
        <v>148.289156626506</v>
      </c>
      <c r="O76">
        <f t="shared" si="9"/>
        <v>438</v>
      </c>
      <c r="P76" s="5">
        <f t="shared" si="7"/>
        <v>91.06029106029106</v>
      </c>
    </row>
    <row r="77" spans="1:16" ht="12">
      <c r="A77" s="2"/>
      <c r="B77" s="2"/>
      <c r="F77" s="43">
        <v>578</v>
      </c>
      <c r="G77" s="2">
        <f t="shared" si="4"/>
        <v>4604.144</v>
      </c>
      <c r="H77" s="2">
        <v>148.289156626506</v>
      </c>
      <c r="I77">
        <f t="shared" si="8"/>
        <v>437</v>
      </c>
      <c r="J77" s="5">
        <f t="shared" si="5"/>
        <v>90.85239085239085</v>
      </c>
      <c r="L77" s="44">
        <v>578</v>
      </c>
      <c r="M77" s="2">
        <f t="shared" si="6"/>
        <v>4604.144</v>
      </c>
      <c r="N77" s="2">
        <v>148.289156626506</v>
      </c>
      <c r="O77">
        <f t="shared" si="9"/>
        <v>437</v>
      </c>
      <c r="P77" s="5">
        <f t="shared" si="7"/>
        <v>90.85239085239085</v>
      </c>
    </row>
    <row r="78" spans="1:16" ht="12">
      <c r="A78" s="2"/>
      <c r="B78" s="2"/>
      <c r="F78" s="43">
        <v>2291</v>
      </c>
      <c r="G78" s="2">
        <f t="shared" si="4"/>
        <v>13294.956</v>
      </c>
      <c r="H78" s="2">
        <v>148.289156626506</v>
      </c>
      <c r="I78">
        <f t="shared" si="8"/>
        <v>436</v>
      </c>
      <c r="J78" s="5">
        <f t="shared" si="5"/>
        <v>90.64449064449065</v>
      </c>
      <c r="L78" s="44">
        <v>2291</v>
      </c>
      <c r="M78" s="2">
        <f t="shared" si="6"/>
        <v>13294.956</v>
      </c>
      <c r="N78" s="2">
        <v>148.289156626506</v>
      </c>
      <c r="O78">
        <f t="shared" si="9"/>
        <v>436</v>
      </c>
      <c r="P78" s="5">
        <f t="shared" si="7"/>
        <v>90.64449064449065</v>
      </c>
    </row>
    <row r="79" spans="1:16" ht="12">
      <c r="A79" s="2"/>
      <c r="B79" s="2"/>
      <c r="F79" s="43">
        <v>1700</v>
      </c>
      <c r="G79" s="2">
        <f t="shared" si="4"/>
        <v>12796.8</v>
      </c>
      <c r="H79" s="2">
        <v>148.289156626506</v>
      </c>
      <c r="I79">
        <f t="shared" si="8"/>
        <v>435</v>
      </c>
      <c r="J79" s="5">
        <f t="shared" si="5"/>
        <v>90.43659043659044</v>
      </c>
      <c r="L79" s="44">
        <v>1700</v>
      </c>
      <c r="M79" s="2">
        <f t="shared" si="6"/>
        <v>12796.8</v>
      </c>
      <c r="N79" s="2">
        <v>148.289156626506</v>
      </c>
      <c r="O79">
        <f t="shared" si="9"/>
        <v>435</v>
      </c>
      <c r="P79" s="5">
        <f t="shared" si="7"/>
        <v>90.43659043659044</v>
      </c>
    </row>
    <row r="80" spans="1:16" ht="12">
      <c r="A80" s="2"/>
      <c r="B80" s="2"/>
      <c r="F80" s="43">
        <v>331</v>
      </c>
      <c r="G80" s="2">
        <f t="shared" si="4"/>
        <v>2537.618473895582</v>
      </c>
      <c r="H80" s="2">
        <v>148.289156626506</v>
      </c>
      <c r="I80">
        <f t="shared" si="8"/>
        <v>434</v>
      </c>
      <c r="J80" s="5">
        <f t="shared" si="5"/>
        <v>90.22869022869024</v>
      </c>
      <c r="L80" s="44">
        <v>331</v>
      </c>
      <c r="M80" s="2">
        <f t="shared" si="6"/>
        <v>2537.618473895582</v>
      </c>
      <c r="N80" s="2">
        <v>148.289156626506</v>
      </c>
      <c r="O80">
        <f t="shared" si="9"/>
        <v>434</v>
      </c>
      <c r="P80" s="5">
        <f t="shared" si="7"/>
        <v>90.22869022869024</v>
      </c>
    </row>
    <row r="81" spans="1:16" ht="12">
      <c r="A81" s="2"/>
      <c r="B81" s="2"/>
      <c r="F81" s="43">
        <v>163</v>
      </c>
      <c r="G81" s="2">
        <f t="shared" si="4"/>
        <v>1246.9196787148594</v>
      </c>
      <c r="H81" s="2">
        <v>155.9718875502008</v>
      </c>
      <c r="I81">
        <f t="shared" si="8"/>
        <v>433</v>
      </c>
      <c r="J81" s="5">
        <f t="shared" si="5"/>
        <v>90.02079002079002</v>
      </c>
      <c r="L81" s="44">
        <v>163</v>
      </c>
      <c r="M81" s="2">
        <f t="shared" si="6"/>
        <v>1246.9196787148594</v>
      </c>
      <c r="N81" s="2">
        <v>155.9718875502008</v>
      </c>
      <c r="O81">
        <f t="shared" si="9"/>
        <v>433</v>
      </c>
      <c r="P81" s="5">
        <f t="shared" si="7"/>
        <v>90.02079002079002</v>
      </c>
    </row>
    <row r="82" spans="1:16" ht="12">
      <c r="A82" s="2"/>
      <c r="B82" s="2"/>
      <c r="E82">
        <v>1958</v>
      </c>
      <c r="F82" s="43">
        <v>82</v>
      </c>
      <c r="G82" s="2">
        <f t="shared" si="4"/>
        <v>624.6184738955823</v>
      </c>
      <c r="H82" s="2">
        <v>155.9718875502008</v>
      </c>
      <c r="I82">
        <f t="shared" si="8"/>
        <v>432</v>
      </c>
      <c r="J82" s="5">
        <f t="shared" si="5"/>
        <v>89.81288981288982</v>
      </c>
      <c r="L82" s="44">
        <v>82</v>
      </c>
      <c r="M82" s="2">
        <f t="shared" si="6"/>
        <v>624.6184738955823</v>
      </c>
      <c r="N82" s="2">
        <v>155.9718875502008</v>
      </c>
      <c r="O82">
        <f t="shared" si="9"/>
        <v>432</v>
      </c>
      <c r="P82" s="5">
        <f t="shared" si="7"/>
        <v>89.81288981288982</v>
      </c>
    </row>
    <row r="83" spans="1:16" ht="12">
      <c r="A83" s="2"/>
      <c r="B83" s="2"/>
      <c r="F83" s="43">
        <v>46</v>
      </c>
      <c r="G83" s="2">
        <f t="shared" si="4"/>
        <v>348.04016064257024</v>
      </c>
      <c r="H83" s="2">
        <v>155.9718875502008</v>
      </c>
      <c r="I83">
        <f t="shared" si="8"/>
        <v>431</v>
      </c>
      <c r="J83" s="5">
        <f t="shared" si="5"/>
        <v>89.6049896049896</v>
      </c>
      <c r="L83" s="44">
        <v>46</v>
      </c>
      <c r="M83" s="2">
        <f t="shared" si="6"/>
        <v>348.04016064257024</v>
      </c>
      <c r="N83" s="2">
        <v>155.9718875502008</v>
      </c>
      <c r="O83">
        <f t="shared" si="9"/>
        <v>431</v>
      </c>
      <c r="P83" s="5">
        <f t="shared" si="7"/>
        <v>89.6049896049896</v>
      </c>
    </row>
    <row r="84" spans="1:16" ht="12">
      <c r="A84" s="2"/>
      <c r="B84" s="2"/>
      <c r="F84" s="43">
        <v>43</v>
      </c>
      <c r="G84" s="2">
        <f t="shared" si="4"/>
        <v>324.99196787148594</v>
      </c>
      <c r="H84" s="2">
        <v>155.9718875502008</v>
      </c>
      <c r="I84">
        <f t="shared" si="8"/>
        <v>430</v>
      </c>
      <c r="J84" s="5">
        <f t="shared" si="5"/>
        <v>89.3970893970894</v>
      </c>
      <c r="L84" s="44">
        <v>43</v>
      </c>
      <c r="M84" s="2">
        <f t="shared" si="6"/>
        <v>324.99196787148594</v>
      </c>
      <c r="N84" s="2">
        <v>155.9718875502008</v>
      </c>
      <c r="O84">
        <f t="shared" si="9"/>
        <v>430</v>
      </c>
      <c r="P84" s="5">
        <f t="shared" si="7"/>
        <v>89.3970893970894</v>
      </c>
    </row>
    <row r="85" spans="1:16" ht="12">
      <c r="A85" s="2"/>
      <c r="B85" s="2"/>
      <c r="F85" s="43">
        <v>34</v>
      </c>
      <c r="G85" s="2">
        <f t="shared" si="4"/>
        <v>255.84738955823292</v>
      </c>
      <c r="H85" s="2">
        <v>155.9718875502008</v>
      </c>
      <c r="I85">
        <f t="shared" si="8"/>
        <v>429</v>
      </c>
      <c r="J85" s="5">
        <f t="shared" si="5"/>
        <v>89.1891891891892</v>
      </c>
      <c r="L85" s="44">
        <v>34</v>
      </c>
      <c r="M85" s="2">
        <f t="shared" si="6"/>
        <v>255.84738955823292</v>
      </c>
      <c r="N85" s="2">
        <v>155.9718875502008</v>
      </c>
      <c r="O85">
        <f t="shared" si="9"/>
        <v>429</v>
      </c>
      <c r="P85" s="5">
        <f t="shared" si="7"/>
        <v>89.1891891891892</v>
      </c>
    </row>
    <row r="86" spans="1:16" ht="12">
      <c r="A86" s="2"/>
      <c r="B86" s="2"/>
      <c r="F86" s="43">
        <v>37</v>
      </c>
      <c r="G86" s="2">
        <f t="shared" si="4"/>
        <v>278.8955823293173</v>
      </c>
      <c r="H86" s="2">
        <v>155.9718875502008</v>
      </c>
      <c r="I86">
        <f t="shared" si="8"/>
        <v>428</v>
      </c>
      <c r="J86" s="5">
        <f t="shared" si="5"/>
        <v>88.98128898128898</v>
      </c>
      <c r="L86" s="44">
        <v>37</v>
      </c>
      <c r="M86" s="2">
        <f t="shared" si="6"/>
        <v>278.8955823293173</v>
      </c>
      <c r="N86" s="2">
        <v>155.9718875502008</v>
      </c>
      <c r="O86">
        <f t="shared" si="9"/>
        <v>428</v>
      </c>
      <c r="P86" s="5">
        <f t="shared" si="7"/>
        <v>88.98128898128898</v>
      </c>
    </row>
    <row r="87" spans="1:16" ht="12">
      <c r="A87" s="2"/>
      <c r="B87" s="2"/>
      <c r="F87" s="43">
        <v>44</v>
      </c>
      <c r="G87" s="2">
        <f t="shared" si="4"/>
        <v>332.6746987951807</v>
      </c>
      <c r="H87" s="2">
        <v>155.9718875502008</v>
      </c>
      <c r="I87">
        <f t="shared" si="8"/>
        <v>427</v>
      </c>
      <c r="J87" s="5">
        <f t="shared" si="5"/>
        <v>88.77338877338877</v>
      </c>
      <c r="L87" s="44">
        <v>44</v>
      </c>
      <c r="M87" s="2">
        <f t="shared" si="6"/>
        <v>332.6746987951807</v>
      </c>
      <c r="N87" s="2">
        <v>155.9718875502008</v>
      </c>
      <c r="O87">
        <f t="shared" si="9"/>
        <v>427</v>
      </c>
      <c r="P87" s="5">
        <f t="shared" si="7"/>
        <v>88.77338877338877</v>
      </c>
    </row>
    <row r="88" spans="1:16" ht="12">
      <c r="A88" s="2"/>
      <c r="B88" s="2"/>
      <c r="F88" s="43">
        <v>184</v>
      </c>
      <c r="G88" s="2">
        <f t="shared" si="4"/>
        <v>1408.2570281124497</v>
      </c>
      <c r="H88" s="2">
        <v>155.9718875502008</v>
      </c>
      <c r="I88">
        <f t="shared" si="8"/>
        <v>426</v>
      </c>
      <c r="J88" s="5">
        <f t="shared" si="5"/>
        <v>88.56548856548856</v>
      </c>
      <c r="L88" s="44">
        <v>184</v>
      </c>
      <c r="M88" s="2">
        <f t="shared" si="6"/>
        <v>1408.2570281124497</v>
      </c>
      <c r="N88" s="2">
        <v>155.9718875502008</v>
      </c>
      <c r="O88">
        <f t="shared" si="9"/>
        <v>426</v>
      </c>
      <c r="P88" s="5">
        <f t="shared" si="7"/>
        <v>88.56548856548856</v>
      </c>
    </row>
    <row r="89" spans="1:16" ht="12">
      <c r="A89" s="2"/>
      <c r="B89" s="2"/>
      <c r="F89" s="43">
        <v>1509</v>
      </c>
      <c r="G89" s="2">
        <f t="shared" si="4"/>
        <v>12421.676</v>
      </c>
      <c r="H89" s="2">
        <v>155.9718875502008</v>
      </c>
      <c r="I89">
        <f t="shared" si="8"/>
        <v>425</v>
      </c>
      <c r="J89" s="5">
        <f t="shared" si="5"/>
        <v>88.35758835758836</v>
      </c>
      <c r="L89" s="44">
        <v>1509</v>
      </c>
      <c r="M89" s="2">
        <f t="shared" si="6"/>
        <v>12421.676</v>
      </c>
      <c r="N89" s="2">
        <v>155.9718875502008</v>
      </c>
      <c r="O89">
        <f t="shared" si="9"/>
        <v>425</v>
      </c>
      <c r="P89" s="5">
        <f t="shared" si="7"/>
        <v>88.35758835758836</v>
      </c>
    </row>
    <row r="90" spans="1:16" ht="12">
      <c r="A90" s="2"/>
      <c r="B90" s="2"/>
      <c r="F90" s="43">
        <v>1616</v>
      </c>
      <c r="G90" s="2">
        <f t="shared" si="4"/>
        <v>12631.824</v>
      </c>
      <c r="H90" s="2">
        <v>163.65461847389557</v>
      </c>
      <c r="I90">
        <f t="shared" si="8"/>
        <v>424</v>
      </c>
      <c r="J90" s="5">
        <f t="shared" si="5"/>
        <v>88.14968814968816</v>
      </c>
      <c r="L90" s="44">
        <v>1616</v>
      </c>
      <c r="M90" s="2">
        <f t="shared" si="6"/>
        <v>12631.824</v>
      </c>
      <c r="N90" s="2">
        <v>163.65461847389557</v>
      </c>
      <c r="O90">
        <f t="shared" si="9"/>
        <v>424</v>
      </c>
      <c r="P90" s="5">
        <f t="shared" si="7"/>
        <v>88.14968814968816</v>
      </c>
    </row>
    <row r="91" spans="1:16" ht="12">
      <c r="A91" s="2"/>
      <c r="B91" s="2"/>
      <c r="F91" s="43">
        <v>264</v>
      </c>
      <c r="G91" s="2">
        <f t="shared" si="4"/>
        <v>2022.875502008032</v>
      </c>
      <c r="H91" s="2">
        <v>163.65461847389557</v>
      </c>
      <c r="I91">
        <f t="shared" si="8"/>
        <v>423</v>
      </c>
      <c r="J91" s="5">
        <f t="shared" si="5"/>
        <v>87.94178794178794</v>
      </c>
      <c r="L91" s="44">
        <v>264</v>
      </c>
      <c r="M91" s="2">
        <f t="shared" si="6"/>
        <v>2022.875502008032</v>
      </c>
      <c r="N91" s="2">
        <v>163.65461847389557</v>
      </c>
      <c r="O91">
        <f t="shared" si="9"/>
        <v>423</v>
      </c>
      <c r="P91" s="5">
        <f t="shared" si="7"/>
        <v>87.94178794178794</v>
      </c>
    </row>
    <row r="92" spans="1:16" ht="12">
      <c r="A92" s="2"/>
      <c r="B92" s="2"/>
      <c r="F92" s="43">
        <v>66</v>
      </c>
      <c r="G92" s="2">
        <f t="shared" si="4"/>
        <v>501.69477911646584</v>
      </c>
      <c r="H92" s="2">
        <v>163.65461847389557</v>
      </c>
      <c r="I92">
        <f t="shared" si="8"/>
        <v>422</v>
      </c>
      <c r="J92" s="5">
        <f t="shared" si="5"/>
        <v>87.73388773388774</v>
      </c>
      <c r="L92" s="44">
        <v>66</v>
      </c>
      <c r="M92" s="2">
        <f t="shared" si="6"/>
        <v>501.69477911646584</v>
      </c>
      <c r="N92" s="2">
        <v>163.65461847389557</v>
      </c>
      <c r="O92">
        <f t="shared" si="9"/>
        <v>422</v>
      </c>
      <c r="P92" s="5">
        <f t="shared" si="7"/>
        <v>87.73388773388774</v>
      </c>
    </row>
    <row r="93" spans="1:16" ht="12">
      <c r="A93" s="2"/>
      <c r="B93" s="2"/>
      <c r="F93" s="43">
        <v>55</v>
      </c>
      <c r="G93" s="2">
        <f t="shared" si="4"/>
        <v>417.18473895582326</v>
      </c>
      <c r="H93" s="2">
        <v>163.65461847389557</v>
      </c>
      <c r="I93">
        <f t="shared" si="8"/>
        <v>421</v>
      </c>
      <c r="J93" s="5">
        <f t="shared" si="5"/>
        <v>87.52598752598753</v>
      </c>
      <c r="L93" s="44">
        <v>55</v>
      </c>
      <c r="M93" s="2">
        <f t="shared" si="6"/>
        <v>417.18473895582326</v>
      </c>
      <c r="N93" s="2">
        <v>163.65461847389557</v>
      </c>
      <c r="O93">
        <f t="shared" si="9"/>
        <v>421</v>
      </c>
      <c r="P93" s="5">
        <f t="shared" si="7"/>
        <v>87.52598752598753</v>
      </c>
    </row>
    <row r="94" spans="1:16" ht="12">
      <c r="A94" s="2"/>
      <c r="B94" s="2"/>
      <c r="E94">
        <v>1959</v>
      </c>
      <c r="F94" s="43">
        <v>52</v>
      </c>
      <c r="G94" s="2">
        <f t="shared" si="4"/>
        <v>394.13654618473896</v>
      </c>
      <c r="H94" s="2">
        <v>171.33734939759034</v>
      </c>
      <c r="I94">
        <f t="shared" si="8"/>
        <v>420</v>
      </c>
      <c r="J94" s="5">
        <f t="shared" si="5"/>
        <v>87.31808731808732</v>
      </c>
      <c r="L94" s="44">
        <v>52</v>
      </c>
      <c r="M94" s="2">
        <f t="shared" si="6"/>
        <v>394.13654618473896</v>
      </c>
      <c r="N94" s="2">
        <v>171.33734939759034</v>
      </c>
      <c r="O94">
        <f t="shared" si="9"/>
        <v>420</v>
      </c>
      <c r="P94" s="5">
        <f t="shared" si="7"/>
        <v>87.31808731808732</v>
      </c>
    </row>
    <row r="95" spans="1:16" ht="12">
      <c r="A95" s="2"/>
      <c r="B95" s="2"/>
      <c r="F95" s="43">
        <v>32</v>
      </c>
      <c r="G95" s="2">
        <f t="shared" si="4"/>
        <v>240.48192771084337</v>
      </c>
      <c r="H95" s="2">
        <v>171.33734939759034</v>
      </c>
      <c r="I95">
        <f t="shared" si="8"/>
        <v>419</v>
      </c>
      <c r="J95" s="5">
        <f t="shared" si="5"/>
        <v>87.11018711018711</v>
      </c>
      <c r="L95" s="44">
        <v>32</v>
      </c>
      <c r="M95" s="2">
        <f t="shared" si="6"/>
        <v>240.48192771084337</v>
      </c>
      <c r="N95" s="2">
        <v>171.33734939759034</v>
      </c>
      <c r="O95">
        <f t="shared" si="9"/>
        <v>419</v>
      </c>
      <c r="P95" s="5">
        <f t="shared" si="7"/>
        <v>87.11018711018711</v>
      </c>
    </row>
    <row r="96" spans="1:16" ht="12">
      <c r="A96" s="2"/>
      <c r="B96" s="2"/>
      <c r="F96" s="43">
        <v>33</v>
      </c>
      <c r="G96" s="2">
        <f t="shared" si="4"/>
        <v>248.16465863453814</v>
      </c>
      <c r="H96" s="2">
        <v>171.33734939759034</v>
      </c>
      <c r="I96">
        <f t="shared" si="8"/>
        <v>418</v>
      </c>
      <c r="J96" s="5">
        <f t="shared" si="5"/>
        <v>86.9022869022869</v>
      </c>
      <c r="L96" s="44">
        <v>33</v>
      </c>
      <c r="M96" s="2">
        <f t="shared" si="6"/>
        <v>248.16465863453814</v>
      </c>
      <c r="N96" s="2">
        <v>171.33734939759034</v>
      </c>
      <c r="O96">
        <f t="shared" si="9"/>
        <v>418</v>
      </c>
      <c r="P96" s="5">
        <f t="shared" si="7"/>
        <v>86.9022869022869</v>
      </c>
    </row>
    <row r="97" spans="1:16" ht="12">
      <c r="A97" s="2"/>
      <c r="B97" s="2"/>
      <c r="F97" s="43">
        <v>27</v>
      </c>
      <c r="G97" s="2">
        <f t="shared" si="4"/>
        <v>202.06827309236948</v>
      </c>
      <c r="H97" s="2">
        <v>171.33734939759034</v>
      </c>
      <c r="I97">
        <f t="shared" si="8"/>
        <v>417</v>
      </c>
      <c r="J97" s="5">
        <f t="shared" si="5"/>
        <v>86.6943866943867</v>
      </c>
      <c r="L97" s="44">
        <v>27</v>
      </c>
      <c r="M97" s="2">
        <f t="shared" si="6"/>
        <v>202.06827309236948</v>
      </c>
      <c r="N97" s="2">
        <v>171.33734939759034</v>
      </c>
      <c r="O97">
        <f t="shared" si="9"/>
        <v>417</v>
      </c>
      <c r="P97" s="5">
        <f t="shared" si="7"/>
        <v>86.6943866943867</v>
      </c>
    </row>
    <row r="98" spans="1:16" ht="12">
      <c r="A98" s="2"/>
      <c r="B98" s="2"/>
      <c r="F98" s="43">
        <v>36</v>
      </c>
      <c r="G98" s="2">
        <f aca="true" t="shared" si="10" ref="G98:G161">VLOOKUP(F98,$A$34:$D$60,3)*F98+VLOOKUP(F98,$A$34:$D$60,4)</f>
        <v>271.2128514056225</v>
      </c>
      <c r="H98" s="2">
        <v>179.02008032128512</v>
      </c>
      <c r="I98">
        <f t="shared" si="8"/>
        <v>416</v>
      </c>
      <c r="J98" s="5">
        <f aca="true" t="shared" si="11" ref="J98:J161">I98/(J$7+1)*100</f>
        <v>86.48648648648648</v>
      </c>
      <c r="L98" s="44">
        <v>36</v>
      </c>
      <c r="M98" s="2">
        <f aca="true" t="shared" si="12" ref="M98:M161">VLOOKUP(L98,$A$34:$D$60,3)*L98+VLOOKUP(L98,$A$34:$D$60,4)</f>
        <v>271.2128514056225</v>
      </c>
      <c r="N98" s="2">
        <v>179.02008032128515</v>
      </c>
      <c r="O98">
        <f t="shared" si="9"/>
        <v>416</v>
      </c>
      <c r="P98" s="5">
        <f aca="true" t="shared" si="13" ref="P98:P161">O98/(K$7+1)*100</f>
        <v>86.48648648648648</v>
      </c>
    </row>
    <row r="99" spans="1:16" ht="12">
      <c r="A99" s="2"/>
      <c r="B99" s="2"/>
      <c r="F99" s="43">
        <v>50</v>
      </c>
      <c r="G99" s="2">
        <f t="shared" si="10"/>
        <v>378.7710843373494</v>
      </c>
      <c r="H99" s="2">
        <v>179.02008032128512</v>
      </c>
      <c r="I99">
        <f aca="true" t="shared" si="14" ref="I99:I162">I98-1</f>
        <v>415</v>
      </c>
      <c r="J99" s="5">
        <f t="shared" si="11"/>
        <v>86.27858627858627</v>
      </c>
      <c r="L99" s="44">
        <v>50</v>
      </c>
      <c r="M99" s="2">
        <f t="shared" si="12"/>
        <v>378.7710843373494</v>
      </c>
      <c r="N99" s="2">
        <v>179.02008032128515</v>
      </c>
      <c r="O99">
        <f aca="true" t="shared" si="15" ref="O99:O162">O98-1</f>
        <v>415</v>
      </c>
      <c r="P99" s="5">
        <f t="shared" si="13"/>
        <v>86.27858627858627</v>
      </c>
    </row>
    <row r="100" spans="1:16" ht="12">
      <c r="A100" s="2"/>
      <c r="B100" s="2"/>
      <c r="F100" s="43">
        <v>204</v>
      </c>
      <c r="G100" s="2">
        <f t="shared" si="10"/>
        <v>1561.9116465863453</v>
      </c>
      <c r="H100" s="2">
        <v>179.02008032128512</v>
      </c>
      <c r="I100">
        <f t="shared" si="14"/>
        <v>414</v>
      </c>
      <c r="J100" s="5">
        <f t="shared" si="11"/>
        <v>86.07068607068608</v>
      </c>
      <c r="L100" s="44">
        <v>204</v>
      </c>
      <c r="M100" s="2">
        <f t="shared" si="12"/>
        <v>1561.9116465863453</v>
      </c>
      <c r="N100" s="2">
        <v>179.02008032128515</v>
      </c>
      <c r="O100">
        <f t="shared" si="15"/>
        <v>414</v>
      </c>
      <c r="P100" s="5">
        <f t="shared" si="13"/>
        <v>86.07068607068608</v>
      </c>
    </row>
    <row r="101" spans="1:16" ht="12">
      <c r="A101" s="2"/>
      <c r="B101" s="2"/>
      <c r="F101" s="43">
        <v>718</v>
      </c>
      <c r="G101" s="2">
        <f t="shared" si="10"/>
        <v>5982.8640000000005</v>
      </c>
      <c r="H101" s="2">
        <v>179.02008032128512</v>
      </c>
      <c r="I101">
        <f t="shared" si="14"/>
        <v>413</v>
      </c>
      <c r="J101" s="5">
        <f t="shared" si="11"/>
        <v>85.86278586278586</v>
      </c>
      <c r="L101" s="44">
        <v>718</v>
      </c>
      <c r="M101" s="2">
        <f t="shared" si="12"/>
        <v>5982.8640000000005</v>
      </c>
      <c r="N101" s="2">
        <v>179.02008032128515</v>
      </c>
      <c r="O101">
        <f t="shared" si="15"/>
        <v>413</v>
      </c>
      <c r="P101" s="5">
        <f t="shared" si="13"/>
        <v>85.86278586278586</v>
      </c>
    </row>
    <row r="102" spans="1:16" ht="12">
      <c r="A102" s="2"/>
      <c r="B102" s="2"/>
      <c r="F102" s="43">
        <v>1744</v>
      </c>
      <c r="G102" s="2">
        <f t="shared" si="10"/>
        <v>12883.216</v>
      </c>
      <c r="H102" s="2">
        <v>179.02008032128512</v>
      </c>
      <c r="I102">
        <f t="shared" si="14"/>
        <v>412</v>
      </c>
      <c r="J102" s="5">
        <f t="shared" si="11"/>
        <v>85.65488565488566</v>
      </c>
      <c r="L102" s="44">
        <v>1744</v>
      </c>
      <c r="M102" s="2">
        <f t="shared" si="12"/>
        <v>12883.216</v>
      </c>
      <c r="N102" s="2">
        <v>179.02008032128515</v>
      </c>
      <c r="O102">
        <f t="shared" si="15"/>
        <v>412</v>
      </c>
      <c r="P102" s="5">
        <f t="shared" si="13"/>
        <v>85.65488565488566</v>
      </c>
    </row>
    <row r="103" spans="1:16" ht="12">
      <c r="A103" s="2"/>
      <c r="B103" s="2"/>
      <c r="F103" s="43">
        <v>403</v>
      </c>
      <c r="G103" s="2">
        <f t="shared" si="10"/>
        <v>3090.7751004016063</v>
      </c>
      <c r="H103" s="2">
        <v>179.02008032128512</v>
      </c>
      <c r="I103">
        <f t="shared" si="14"/>
        <v>411</v>
      </c>
      <c r="J103" s="5">
        <f t="shared" si="11"/>
        <v>85.44698544698545</v>
      </c>
      <c r="L103" s="44">
        <v>403</v>
      </c>
      <c r="M103" s="2">
        <f t="shared" si="12"/>
        <v>3090.7751004016063</v>
      </c>
      <c r="N103" s="2">
        <v>179.02008032128515</v>
      </c>
      <c r="O103">
        <f t="shared" si="15"/>
        <v>411</v>
      </c>
      <c r="P103" s="5">
        <f t="shared" si="13"/>
        <v>85.44698544698545</v>
      </c>
    </row>
    <row r="104" spans="1:16" ht="12">
      <c r="A104" s="2"/>
      <c r="B104" s="2"/>
      <c r="F104" s="43">
        <v>176</v>
      </c>
      <c r="G104" s="2">
        <f t="shared" si="10"/>
        <v>1346.7951807228915</v>
      </c>
      <c r="H104" s="2">
        <v>179.02008032128512</v>
      </c>
      <c r="I104">
        <f t="shared" si="14"/>
        <v>410</v>
      </c>
      <c r="J104" s="5">
        <f t="shared" si="11"/>
        <v>85.23908523908524</v>
      </c>
      <c r="L104" s="44">
        <v>176</v>
      </c>
      <c r="M104" s="2">
        <f t="shared" si="12"/>
        <v>1346.7951807228915</v>
      </c>
      <c r="N104" s="2">
        <v>179.02008032128515</v>
      </c>
      <c r="O104">
        <f t="shared" si="15"/>
        <v>410</v>
      </c>
      <c r="P104" s="5">
        <f t="shared" si="13"/>
        <v>85.23908523908524</v>
      </c>
    </row>
    <row r="105" spans="1:16" ht="12">
      <c r="A105" s="2"/>
      <c r="B105" s="2"/>
      <c r="F105" s="43">
        <v>68</v>
      </c>
      <c r="G105" s="2">
        <f t="shared" si="10"/>
        <v>517.0602409638553</v>
      </c>
      <c r="H105" s="2">
        <v>179.02008032128512</v>
      </c>
      <c r="I105">
        <f t="shared" si="14"/>
        <v>409</v>
      </c>
      <c r="J105" s="5">
        <f t="shared" si="11"/>
        <v>85.03118503118503</v>
      </c>
      <c r="L105" s="44">
        <v>68</v>
      </c>
      <c r="M105" s="2">
        <f t="shared" si="12"/>
        <v>517.0602409638553</v>
      </c>
      <c r="N105" s="2">
        <v>179.02008032128515</v>
      </c>
      <c r="O105">
        <f t="shared" si="15"/>
        <v>409</v>
      </c>
      <c r="P105" s="5">
        <f t="shared" si="13"/>
        <v>85.03118503118503</v>
      </c>
    </row>
    <row r="106" spans="1:16" ht="12">
      <c r="A106" s="2"/>
      <c r="B106" s="2"/>
      <c r="E106">
        <v>1960</v>
      </c>
      <c r="F106" s="43">
        <v>74</v>
      </c>
      <c r="G106" s="2">
        <f t="shared" si="10"/>
        <v>563.156626506024</v>
      </c>
      <c r="H106" s="2">
        <v>179.02008032128512</v>
      </c>
      <c r="I106">
        <f t="shared" si="14"/>
        <v>408</v>
      </c>
      <c r="J106" s="5">
        <f t="shared" si="11"/>
        <v>84.82328482328482</v>
      </c>
      <c r="L106" s="44">
        <v>74</v>
      </c>
      <c r="M106" s="2">
        <f t="shared" si="12"/>
        <v>563.156626506024</v>
      </c>
      <c r="N106" s="2">
        <v>179.02008032128515</v>
      </c>
      <c r="O106">
        <f t="shared" si="15"/>
        <v>408</v>
      </c>
      <c r="P106" s="5">
        <f t="shared" si="13"/>
        <v>84.82328482328482</v>
      </c>
    </row>
    <row r="107" spans="1:16" ht="12">
      <c r="A107" s="2"/>
      <c r="B107" s="2"/>
      <c r="F107" s="43">
        <v>63</v>
      </c>
      <c r="G107" s="2">
        <f t="shared" si="10"/>
        <v>478.6465863453815</v>
      </c>
      <c r="H107" s="2">
        <v>186.7028112449799</v>
      </c>
      <c r="I107">
        <f t="shared" si="14"/>
        <v>407</v>
      </c>
      <c r="J107" s="5">
        <f t="shared" si="11"/>
        <v>84.61538461538461</v>
      </c>
      <c r="L107" s="44">
        <v>63</v>
      </c>
      <c r="M107" s="2">
        <f t="shared" si="12"/>
        <v>478.6465863453815</v>
      </c>
      <c r="N107" s="2">
        <v>186.70281124497993</v>
      </c>
      <c r="O107">
        <f t="shared" si="15"/>
        <v>407</v>
      </c>
      <c r="P107" s="5">
        <f t="shared" si="13"/>
        <v>84.61538461538461</v>
      </c>
    </row>
    <row r="108" spans="1:16" ht="12">
      <c r="A108" s="2"/>
      <c r="B108" s="2"/>
      <c r="F108" s="43">
        <v>19</v>
      </c>
      <c r="G108" s="2">
        <f t="shared" si="10"/>
        <v>140.60642570281124</v>
      </c>
      <c r="H108" s="2">
        <v>186.7028112449799</v>
      </c>
      <c r="I108">
        <f t="shared" si="14"/>
        <v>406</v>
      </c>
      <c r="J108" s="5">
        <f t="shared" si="11"/>
        <v>84.40748440748442</v>
      </c>
      <c r="L108" s="44">
        <v>19</v>
      </c>
      <c r="M108" s="2">
        <f t="shared" si="12"/>
        <v>140.60642570281124</v>
      </c>
      <c r="N108" s="2">
        <v>186.70281124497993</v>
      </c>
      <c r="O108">
        <f t="shared" si="15"/>
        <v>406</v>
      </c>
      <c r="P108" s="5">
        <f t="shared" si="13"/>
        <v>84.40748440748442</v>
      </c>
    </row>
    <row r="109" spans="1:16" ht="12">
      <c r="A109" s="2"/>
      <c r="B109" s="2"/>
      <c r="F109" s="43">
        <v>17</v>
      </c>
      <c r="G109" s="2">
        <f t="shared" si="10"/>
        <v>125.24096385542168</v>
      </c>
      <c r="H109" s="2">
        <v>186.7028112449799</v>
      </c>
      <c r="I109">
        <f t="shared" si="14"/>
        <v>405</v>
      </c>
      <c r="J109" s="5">
        <f t="shared" si="11"/>
        <v>84.1995841995842</v>
      </c>
      <c r="L109" s="44">
        <v>17</v>
      </c>
      <c r="M109" s="2">
        <f t="shared" si="12"/>
        <v>125.24096385542168</v>
      </c>
      <c r="N109" s="2">
        <v>186.70281124497993</v>
      </c>
      <c r="O109">
        <f t="shared" si="15"/>
        <v>405</v>
      </c>
      <c r="P109" s="5">
        <f t="shared" si="13"/>
        <v>84.1995841995842</v>
      </c>
    </row>
    <row r="110" spans="1:16" ht="12">
      <c r="A110" s="2"/>
      <c r="B110" s="2"/>
      <c r="F110" s="43">
        <v>13</v>
      </c>
      <c r="G110" s="2">
        <f t="shared" si="10"/>
        <v>94.51004016064257</v>
      </c>
      <c r="H110" s="2">
        <v>186.7028112449799</v>
      </c>
      <c r="I110">
        <f t="shared" si="14"/>
        <v>404</v>
      </c>
      <c r="J110" s="5">
        <f t="shared" si="11"/>
        <v>83.991683991684</v>
      </c>
      <c r="L110" s="44">
        <v>13</v>
      </c>
      <c r="M110" s="2">
        <f t="shared" si="12"/>
        <v>94.51004016064257</v>
      </c>
      <c r="N110" s="2">
        <v>186.70281124497993</v>
      </c>
      <c r="O110">
        <f t="shared" si="15"/>
        <v>404</v>
      </c>
      <c r="P110" s="5">
        <f t="shared" si="13"/>
        <v>83.991683991684</v>
      </c>
    </row>
    <row r="111" spans="1:16" ht="12">
      <c r="A111" s="2"/>
      <c r="B111" s="2"/>
      <c r="F111" s="43">
        <v>49</v>
      </c>
      <c r="G111" s="2">
        <f t="shared" si="10"/>
        <v>371.0883534136546</v>
      </c>
      <c r="H111" s="2">
        <v>186.7028112449799</v>
      </c>
      <c r="I111">
        <f t="shared" si="14"/>
        <v>403</v>
      </c>
      <c r="J111" s="5">
        <f t="shared" si="11"/>
        <v>83.78378378378379</v>
      </c>
      <c r="L111" s="44">
        <v>49</v>
      </c>
      <c r="M111" s="2">
        <f t="shared" si="12"/>
        <v>371.0883534136546</v>
      </c>
      <c r="N111" s="2">
        <v>186.70281124497993</v>
      </c>
      <c r="O111">
        <f t="shared" si="15"/>
        <v>403</v>
      </c>
      <c r="P111" s="5">
        <f t="shared" si="13"/>
        <v>83.78378378378379</v>
      </c>
    </row>
    <row r="112" spans="1:16" ht="12">
      <c r="A112" s="2"/>
      <c r="B112" s="2"/>
      <c r="F112" s="43">
        <v>93</v>
      </c>
      <c r="G112" s="2">
        <f t="shared" si="10"/>
        <v>709.1285140562248</v>
      </c>
      <c r="H112" s="2">
        <v>186.7028112449799</v>
      </c>
      <c r="I112">
        <f t="shared" si="14"/>
        <v>402</v>
      </c>
      <c r="J112" s="5">
        <f t="shared" si="11"/>
        <v>83.57588357588358</v>
      </c>
      <c r="L112" s="44">
        <v>93</v>
      </c>
      <c r="M112" s="2">
        <f t="shared" si="12"/>
        <v>709.1285140562248</v>
      </c>
      <c r="N112" s="2">
        <v>186.70281124497993</v>
      </c>
      <c r="O112">
        <f t="shared" si="15"/>
        <v>402</v>
      </c>
      <c r="P112" s="5">
        <f t="shared" si="13"/>
        <v>83.57588357588358</v>
      </c>
    </row>
    <row r="113" spans="1:16" ht="12">
      <c r="A113" s="2"/>
      <c r="B113" s="2"/>
      <c r="F113" s="43">
        <v>816</v>
      </c>
      <c r="G113" s="2">
        <f t="shared" si="10"/>
        <v>6830.752</v>
      </c>
      <c r="H113" s="2">
        <v>186.7028112449799</v>
      </c>
      <c r="I113">
        <f t="shared" si="14"/>
        <v>401</v>
      </c>
      <c r="J113" s="5">
        <f t="shared" si="11"/>
        <v>83.36798336798337</v>
      </c>
      <c r="L113" s="44">
        <v>816</v>
      </c>
      <c r="M113" s="2">
        <f t="shared" si="12"/>
        <v>6830.752</v>
      </c>
      <c r="N113" s="2">
        <v>186.70281124497993</v>
      </c>
      <c r="O113">
        <f t="shared" si="15"/>
        <v>401</v>
      </c>
      <c r="P113" s="5">
        <f t="shared" si="13"/>
        <v>83.36798336798337</v>
      </c>
    </row>
    <row r="114" spans="1:16" ht="12">
      <c r="A114" s="2"/>
      <c r="B114" s="2"/>
      <c r="F114" s="43">
        <v>1626</v>
      </c>
      <c r="G114" s="2">
        <f t="shared" si="10"/>
        <v>12651.464</v>
      </c>
      <c r="H114" s="2">
        <v>186.7028112449799</v>
      </c>
      <c r="I114">
        <f t="shared" si="14"/>
        <v>400</v>
      </c>
      <c r="J114" s="5">
        <f t="shared" si="11"/>
        <v>83.16008316008316</v>
      </c>
      <c r="L114" s="44">
        <v>1626</v>
      </c>
      <c r="M114" s="2">
        <f t="shared" si="12"/>
        <v>12651.464</v>
      </c>
      <c r="N114" s="2">
        <v>186.70281124497993</v>
      </c>
      <c r="O114">
        <f t="shared" si="15"/>
        <v>400</v>
      </c>
      <c r="P114" s="5">
        <f t="shared" si="13"/>
        <v>83.16008316008316</v>
      </c>
    </row>
    <row r="115" spans="1:16" ht="12">
      <c r="A115" s="2"/>
      <c r="B115" s="2"/>
      <c r="F115" s="43">
        <v>454</v>
      </c>
      <c r="G115" s="2">
        <f t="shared" si="10"/>
        <v>3482.59437751004</v>
      </c>
      <c r="H115" s="2">
        <v>186.7028112449799</v>
      </c>
      <c r="I115">
        <f t="shared" si="14"/>
        <v>399</v>
      </c>
      <c r="J115" s="5">
        <f t="shared" si="11"/>
        <v>82.95218295218295</v>
      </c>
      <c r="L115" s="44">
        <v>454</v>
      </c>
      <c r="M115" s="2">
        <f t="shared" si="12"/>
        <v>3482.59437751004</v>
      </c>
      <c r="N115" s="2">
        <v>186.70281124497993</v>
      </c>
      <c r="O115">
        <f t="shared" si="15"/>
        <v>399</v>
      </c>
      <c r="P115" s="5">
        <f t="shared" si="13"/>
        <v>82.95218295218295</v>
      </c>
    </row>
    <row r="116" spans="1:16" ht="12">
      <c r="A116" s="2"/>
      <c r="B116" s="2"/>
      <c r="F116" s="43">
        <v>106</v>
      </c>
      <c r="G116" s="2">
        <f t="shared" si="10"/>
        <v>809.0040160642569</v>
      </c>
      <c r="H116" s="2">
        <v>194.3855421686747</v>
      </c>
      <c r="I116">
        <f t="shared" si="14"/>
        <v>398</v>
      </c>
      <c r="J116" s="5">
        <f t="shared" si="11"/>
        <v>82.74428274428274</v>
      </c>
      <c r="L116" s="44">
        <v>106</v>
      </c>
      <c r="M116" s="2">
        <f t="shared" si="12"/>
        <v>809.0040160642569</v>
      </c>
      <c r="N116" s="2">
        <v>194.3855421686747</v>
      </c>
      <c r="O116">
        <f t="shared" si="15"/>
        <v>398</v>
      </c>
      <c r="P116" s="5">
        <f t="shared" si="13"/>
        <v>82.74428274428274</v>
      </c>
    </row>
    <row r="117" spans="1:16" ht="12">
      <c r="A117" s="2"/>
      <c r="B117" s="2"/>
      <c r="F117" s="43">
        <v>71</v>
      </c>
      <c r="G117" s="2">
        <f t="shared" si="10"/>
        <v>540.1084337349397</v>
      </c>
      <c r="H117" s="2">
        <v>194.3855421686747</v>
      </c>
      <c r="I117">
        <f t="shared" si="14"/>
        <v>397</v>
      </c>
      <c r="J117" s="5">
        <f t="shared" si="11"/>
        <v>82.53638253638253</v>
      </c>
      <c r="L117" s="44">
        <v>71</v>
      </c>
      <c r="M117" s="2">
        <f t="shared" si="12"/>
        <v>540.1084337349397</v>
      </c>
      <c r="N117" s="2">
        <v>194.3855421686747</v>
      </c>
      <c r="O117">
        <f t="shared" si="15"/>
        <v>397</v>
      </c>
      <c r="P117" s="5">
        <f t="shared" si="13"/>
        <v>82.53638253638253</v>
      </c>
    </row>
    <row r="118" spans="1:16" ht="12">
      <c r="A118" s="2"/>
      <c r="B118" s="2"/>
      <c r="E118">
        <v>1961</v>
      </c>
      <c r="F118" s="43">
        <v>49</v>
      </c>
      <c r="G118" s="2">
        <f t="shared" si="10"/>
        <v>371.0883534136546</v>
      </c>
      <c r="H118" s="2">
        <v>194.3855421686747</v>
      </c>
      <c r="I118">
        <f t="shared" si="14"/>
        <v>396</v>
      </c>
      <c r="J118" s="5">
        <f t="shared" si="11"/>
        <v>82.32848232848234</v>
      </c>
      <c r="L118" s="44">
        <v>49</v>
      </c>
      <c r="M118" s="2">
        <f t="shared" si="12"/>
        <v>371.0883534136546</v>
      </c>
      <c r="N118" s="2">
        <v>194.3855421686747</v>
      </c>
      <c r="O118">
        <f t="shared" si="15"/>
        <v>396</v>
      </c>
      <c r="P118" s="5">
        <f t="shared" si="13"/>
        <v>82.32848232848234</v>
      </c>
    </row>
    <row r="119" spans="1:16" ht="12">
      <c r="A119" s="2"/>
      <c r="B119" s="2"/>
      <c r="F119" s="43">
        <v>29</v>
      </c>
      <c r="G119" s="2">
        <f t="shared" si="10"/>
        <v>217.43373493975903</v>
      </c>
      <c r="H119" s="2">
        <v>194.3855421686747</v>
      </c>
      <c r="I119">
        <f t="shared" si="14"/>
        <v>395</v>
      </c>
      <c r="J119" s="5">
        <f t="shared" si="11"/>
        <v>82.12058212058211</v>
      </c>
      <c r="L119" s="44">
        <v>29</v>
      </c>
      <c r="M119" s="2">
        <f t="shared" si="12"/>
        <v>217.43373493975903</v>
      </c>
      <c r="N119" s="2">
        <v>194.3855421686747</v>
      </c>
      <c r="O119">
        <f t="shared" si="15"/>
        <v>395</v>
      </c>
      <c r="P119" s="5">
        <f t="shared" si="13"/>
        <v>82.12058212058211</v>
      </c>
    </row>
    <row r="120" spans="1:16" ht="12">
      <c r="A120" s="2"/>
      <c r="B120" s="2"/>
      <c r="F120" s="43">
        <v>25</v>
      </c>
      <c r="G120" s="2">
        <f t="shared" si="10"/>
        <v>186.70281124497993</v>
      </c>
      <c r="H120" s="2">
        <v>194.3855421686747</v>
      </c>
      <c r="I120">
        <f t="shared" si="14"/>
        <v>394</v>
      </c>
      <c r="J120" s="5">
        <f t="shared" si="11"/>
        <v>81.91268191268192</v>
      </c>
      <c r="L120" s="44">
        <v>25</v>
      </c>
      <c r="M120" s="2">
        <f t="shared" si="12"/>
        <v>186.70281124497993</v>
      </c>
      <c r="N120" s="2">
        <v>194.3855421686747</v>
      </c>
      <c r="O120">
        <f t="shared" si="15"/>
        <v>394</v>
      </c>
      <c r="P120" s="5">
        <f t="shared" si="13"/>
        <v>81.91268191268192</v>
      </c>
    </row>
    <row r="121" spans="1:16" ht="12">
      <c r="A121" s="2"/>
      <c r="B121" s="2"/>
      <c r="F121" s="43">
        <v>37</v>
      </c>
      <c r="G121" s="2">
        <f t="shared" si="10"/>
        <v>278.8955823293173</v>
      </c>
      <c r="H121" s="2">
        <v>194.3855421686747</v>
      </c>
      <c r="I121">
        <f t="shared" si="14"/>
        <v>393</v>
      </c>
      <c r="J121" s="5">
        <f t="shared" si="11"/>
        <v>81.70478170478171</v>
      </c>
      <c r="L121" s="44">
        <v>37</v>
      </c>
      <c r="M121" s="2">
        <f t="shared" si="12"/>
        <v>278.8955823293173</v>
      </c>
      <c r="N121" s="2">
        <v>194.3855421686747</v>
      </c>
      <c r="O121">
        <f t="shared" si="15"/>
        <v>393</v>
      </c>
      <c r="P121" s="5">
        <f t="shared" si="13"/>
        <v>81.70478170478171</v>
      </c>
    </row>
    <row r="122" spans="1:16" ht="12">
      <c r="A122" s="2"/>
      <c r="B122" s="2"/>
      <c r="F122" s="43">
        <v>30</v>
      </c>
      <c r="G122" s="2">
        <f t="shared" si="10"/>
        <v>225.1164658634538</v>
      </c>
      <c r="H122" s="2">
        <v>202.06827309236948</v>
      </c>
      <c r="I122">
        <f t="shared" si="14"/>
        <v>392</v>
      </c>
      <c r="J122" s="5">
        <f t="shared" si="11"/>
        <v>81.4968814968815</v>
      </c>
      <c r="L122" s="44">
        <v>30</v>
      </c>
      <c r="M122" s="2">
        <f t="shared" si="12"/>
        <v>225.1164658634538</v>
      </c>
      <c r="N122" s="2">
        <v>202.06827309236948</v>
      </c>
      <c r="O122">
        <f t="shared" si="15"/>
        <v>392</v>
      </c>
      <c r="P122" s="5">
        <f t="shared" si="13"/>
        <v>81.4968814968815</v>
      </c>
    </row>
    <row r="123" spans="1:16" ht="12">
      <c r="A123" s="2"/>
      <c r="B123" s="2"/>
      <c r="F123" s="43">
        <v>46</v>
      </c>
      <c r="G123" s="2">
        <f t="shared" si="10"/>
        <v>348.04016064257024</v>
      </c>
      <c r="H123" s="2">
        <v>202.06827309236948</v>
      </c>
      <c r="I123">
        <f t="shared" si="14"/>
        <v>391</v>
      </c>
      <c r="J123" s="5">
        <f t="shared" si="11"/>
        <v>81.28898128898129</v>
      </c>
      <c r="L123" s="44">
        <v>46</v>
      </c>
      <c r="M123" s="2">
        <f t="shared" si="12"/>
        <v>348.04016064257024</v>
      </c>
      <c r="N123" s="2">
        <v>202.06827309236948</v>
      </c>
      <c r="O123">
        <f t="shared" si="15"/>
        <v>391</v>
      </c>
      <c r="P123" s="5">
        <f t="shared" si="13"/>
        <v>81.28898128898129</v>
      </c>
    </row>
    <row r="124" spans="1:16" ht="12">
      <c r="A124" s="2"/>
      <c r="B124" s="2"/>
      <c r="F124" s="43">
        <v>132</v>
      </c>
      <c r="G124" s="2">
        <f t="shared" si="10"/>
        <v>1008.7550200803212</v>
      </c>
      <c r="H124" s="2">
        <v>202.06827309236948</v>
      </c>
      <c r="I124">
        <f t="shared" si="14"/>
        <v>390</v>
      </c>
      <c r="J124" s="5">
        <f t="shared" si="11"/>
        <v>81.08108108108108</v>
      </c>
      <c r="L124" s="44">
        <v>132</v>
      </c>
      <c r="M124" s="2">
        <f t="shared" si="12"/>
        <v>1008.7550200803212</v>
      </c>
      <c r="N124" s="2">
        <v>202.06827309236948</v>
      </c>
      <c r="O124">
        <f t="shared" si="15"/>
        <v>390</v>
      </c>
      <c r="P124" s="5">
        <f t="shared" si="13"/>
        <v>81.08108108108108</v>
      </c>
    </row>
    <row r="125" spans="1:16" ht="12">
      <c r="A125" s="2"/>
      <c r="B125" s="2"/>
      <c r="F125" s="43">
        <v>1142</v>
      </c>
      <c r="G125" s="2">
        <f t="shared" si="10"/>
        <v>9190.152</v>
      </c>
      <c r="H125" s="2">
        <v>202.06827309236948</v>
      </c>
      <c r="I125">
        <f t="shared" si="14"/>
        <v>389</v>
      </c>
      <c r="J125" s="5">
        <f t="shared" si="11"/>
        <v>80.87318087318087</v>
      </c>
      <c r="L125" s="44">
        <v>1142</v>
      </c>
      <c r="M125" s="2">
        <f t="shared" si="12"/>
        <v>9190.152</v>
      </c>
      <c r="N125" s="2">
        <v>202.06827309236948</v>
      </c>
      <c r="O125">
        <f t="shared" si="15"/>
        <v>389</v>
      </c>
      <c r="P125" s="5">
        <f t="shared" si="13"/>
        <v>80.87318087318087</v>
      </c>
    </row>
    <row r="126" spans="1:16" ht="12">
      <c r="A126" s="2"/>
      <c r="B126" s="2"/>
      <c r="F126" s="43">
        <v>1963</v>
      </c>
      <c r="G126" s="2">
        <f t="shared" si="10"/>
        <v>14397.076</v>
      </c>
      <c r="H126" s="2">
        <v>202.06827309236948</v>
      </c>
      <c r="I126">
        <f t="shared" si="14"/>
        <v>388</v>
      </c>
      <c r="J126" s="5">
        <f t="shared" si="11"/>
        <v>80.66528066528068</v>
      </c>
      <c r="L126" s="44">
        <v>1963</v>
      </c>
      <c r="M126" s="2">
        <f t="shared" si="12"/>
        <v>14397.076</v>
      </c>
      <c r="N126" s="2">
        <v>202.06827309236948</v>
      </c>
      <c r="O126">
        <f t="shared" si="15"/>
        <v>388</v>
      </c>
      <c r="P126" s="5">
        <f t="shared" si="13"/>
        <v>80.66528066528068</v>
      </c>
    </row>
    <row r="127" spans="1:16" ht="12">
      <c r="A127" s="2"/>
      <c r="B127" s="2"/>
      <c r="F127" s="43">
        <v>520</v>
      </c>
      <c r="G127" s="2">
        <f t="shared" si="10"/>
        <v>4032.96</v>
      </c>
      <c r="H127" s="2">
        <v>202.06827309236948</v>
      </c>
      <c r="I127">
        <f t="shared" si="14"/>
        <v>387</v>
      </c>
      <c r="J127" s="5">
        <f t="shared" si="11"/>
        <v>80.45738045738045</v>
      </c>
      <c r="L127" s="44">
        <v>520</v>
      </c>
      <c r="M127" s="2">
        <f t="shared" si="12"/>
        <v>4032.96</v>
      </c>
      <c r="N127" s="2">
        <v>202.06827309236948</v>
      </c>
      <c r="O127">
        <f t="shared" si="15"/>
        <v>387</v>
      </c>
      <c r="P127" s="5">
        <f t="shared" si="13"/>
        <v>80.45738045738045</v>
      </c>
    </row>
    <row r="128" spans="1:16" ht="12">
      <c r="A128" s="2"/>
      <c r="B128" s="2"/>
      <c r="F128" s="43">
        <v>305</v>
      </c>
      <c r="G128" s="2">
        <f t="shared" si="10"/>
        <v>2337.867469879518</v>
      </c>
      <c r="H128" s="2">
        <v>202.06827309236948</v>
      </c>
      <c r="I128">
        <f t="shared" si="14"/>
        <v>386</v>
      </c>
      <c r="J128" s="5">
        <f t="shared" si="11"/>
        <v>80.24948024948026</v>
      </c>
      <c r="L128" s="44">
        <v>305</v>
      </c>
      <c r="M128" s="2">
        <f t="shared" si="12"/>
        <v>2337.867469879518</v>
      </c>
      <c r="N128" s="2">
        <v>202.06827309236948</v>
      </c>
      <c r="O128">
        <f t="shared" si="15"/>
        <v>386</v>
      </c>
      <c r="P128" s="5">
        <f t="shared" si="13"/>
        <v>80.24948024948026</v>
      </c>
    </row>
    <row r="129" spans="1:16" ht="12">
      <c r="A129" s="2"/>
      <c r="B129" s="2"/>
      <c r="F129" s="43">
        <v>196</v>
      </c>
      <c r="G129" s="2">
        <f t="shared" si="10"/>
        <v>1500.4497991967871</v>
      </c>
      <c r="H129" s="2">
        <v>202.06827309236948</v>
      </c>
      <c r="I129">
        <f t="shared" si="14"/>
        <v>385</v>
      </c>
      <c r="J129" s="5">
        <f t="shared" si="11"/>
        <v>80.04158004158003</v>
      </c>
      <c r="L129" s="44">
        <v>196</v>
      </c>
      <c r="M129" s="2">
        <f t="shared" si="12"/>
        <v>1500.4497991967871</v>
      </c>
      <c r="N129" s="2">
        <v>202.06827309236948</v>
      </c>
      <c r="O129">
        <f t="shared" si="15"/>
        <v>385</v>
      </c>
      <c r="P129" s="5">
        <f t="shared" si="13"/>
        <v>80.04158004158003</v>
      </c>
    </row>
    <row r="130" spans="1:16" ht="12">
      <c r="A130" s="2"/>
      <c r="B130" s="2"/>
      <c r="E130">
        <v>1962</v>
      </c>
      <c r="F130" s="43">
        <v>264</v>
      </c>
      <c r="G130" s="2">
        <f t="shared" si="10"/>
        <v>2022.875502008032</v>
      </c>
      <c r="H130" s="2">
        <v>202.06827309236948</v>
      </c>
      <c r="I130">
        <f t="shared" si="14"/>
        <v>384</v>
      </c>
      <c r="J130" s="5">
        <f t="shared" si="11"/>
        <v>79.83367983367984</v>
      </c>
      <c r="L130" s="44">
        <v>264</v>
      </c>
      <c r="M130" s="2">
        <f t="shared" si="12"/>
        <v>2022.875502008032</v>
      </c>
      <c r="N130" s="2">
        <v>202.06827309236948</v>
      </c>
      <c r="O130">
        <f t="shared" si="15"/>
        <v>384</v>
      </c>
      <c r="P130" s="5">
        <f t="shared" si="13"/>
        <v>79.83367983367984</v>
      </c>
    </row>
    <row r="131" spans="1:16" ht="12">
      <c r="A131" s="2"/>
      <c r="B131" s="2"/>
      <c r="F131" s="43">
        <v>113</v>
      </c>
      <c r="G131" s="2">
        <f t="shared" si="10"/>
        <v>862.7831325301204</v>
      </c>
      <c r="H131" s="2">
        <v>202.06827309236948</v>
      </c>
      <c r="I131">
        <f t="shared" si="14"/>
        <v>383</v>
      </c>
      <c r="J131" s="5">
        <f t="shared" si="11"/>
        <v>79.62577962577963</v>
      </c>
      <c r="L131" s="44">
        <v>113</v>
      </c>
      <c r="M131" s="2">
        <f t="shared" si="12"/>
        <v>862.7831325301204</v>
      </c>
      <c r="N131" s="2">
        <v>202.06827309236948</v>
      </c>
      <c r="O131">
        <f t="shared" si="15"/>
        <v>383</v>
      </c>
      <c r="P131" s="5">
        <f t="shared" si="13"/>
        <v>79.62577962577963</v>
      </c>
    </row>
    <row r="132" spans="1:16" ht="12">
      <c r="A132" s="2"/>
      <c r="B132" s="2"/>
      <c r="F132" s="43">
        <v>52</v>
      </c>
      <c r="G132" s="2">
        <f t="shared" si="10"/>
        <v>394.13654618473896</v>
      </c>
      <c r="H132" s="2">
        <v>202.06827309236948</v>
      </c>
      <c r="I132">
        <f t="shared" si="14"/>
        <v>382</v>
      </c>
      <c r="J132" s="5">
        <f t="shared" si="11"/>
        <v>79.41787941787942</v>
      </c>
      <c r="L132" s="44">
        <v>52</v>
      </c>
      <c r="M132" s="2">
        <f t="shared" si="12"/>
        <v>394.13654618473896</v>
      </c>
      <c r="N132" s="2">
        <v>202.06827309236948</v>
      </c>
      <c r="O132">
        <f t="shared" si="15"/>
        <v>382</v>
      </c>
      <c r="P132" s="5">
        <f t="shared" si="13"/>
        <v>79.41787941787942</v>
      </c>
    </row>
    <row r="133" spans="1:16" ht="12">
      <c r="A133" s="2"/>
      <c r="B133" s="2"/>
      <c r="F133" s="43">
        <v>59</v>
      </c>
      <c r="G133" s="2">
        <f t="shared" si="10"/>
        <v>447.91566265060237</v>
      </c>
      <c r="H133" s="2">
        <v>209.75100401606426</v>
      </c>
      <c r="I133">
        <f t="shared" si="14"/>
        <v>381</v>
      </c>
      <c r="J133" s="5">
        <f t="shared" si="11"/>
        <v>79.20997920997921</v>
      </c>
      <c r="L133" s="44">
        <v>59</v>
      </c>
      <c r="M133" s="2">
        <f t="shared" si="12"/>
        <v>447.91566265060237</v>
      </c>
      <c r="N133" s="2">
        <v>209.75100401606426</v>
      </c>
      <c r="O133">
        <f t="shared" si="15"/>
        <v>381</v>
      </c>
      <c r="P133" s="5">
        <f t="shared" si="13"/>
        <v>79.20997920997921</v>
      </c>
    </row>
    <row r="134" spans="1:16" ht="12">
      <c r="A134" s="2"/>
      <c r="B134" s="2"/>
      <c r="F134" s="43">
        <v>103</v>
      </c>
      <c r="G134" s="2">
        <f t="shared" si="10"/>
        <v>785.9558232931726</v>
      </c>
      <c r="H134" s="2">
        <v>209.75100401606426</v>
      </c>
      <c r="I134">
        <f t="shared" si="14"/>
        <v>380</v>
      </c>
      <c r="J134" s="5">
        <f t="shared" si="11"/>
        <v>79.002079002079</v>
      </c>
      <c r="L134" s="44">
        <v>103</v>
      </c>
      <c r="M134" s="2">
        <f t="shared" si="12"/>
        <v>785.9558232931726</v>
      </c>
      <c r="N134" s="2">
        <v>209.75100401606426</v>
      </c>
      <c r="O134">
        <f t="shared" si="15"/>
        <v>380</v>
      </c>
      <c r="P134" s="5">
        <f t="shared" si="13"/>
        <v>79.002079002079</v>
      </c>
    </row>
    <row r="135" spans="1:16" ht="12">
      <c r="A135" s="2"/>
      <c r="B135" s="2"/>
      <c r="F135" s="43">
        <v>88</v>
      </c>
      <c r="G135" s="2">
        <f t="shared" si="10"/>
        <v>670.7148594377509</v>
      </c>
      <c r="H135" s="2">
        <v>209.75100401606426</v>
      </c>
      <c r="I135">
        <f t="shared" si="14"/>
        <v>379</v>
      </c>
      <c r="J135" s="5">
        <f t="shared" si="11"/>
        <v>78.79417879417879</v>
      </c>
      <c r="L135" s="44">
        <v>88</v>
      </c>
      <c r="M135" s="2">
        <f t="shared" si="12"/>
        <v>670.7148594377509</v>
      </c>
      <c r="N135" s="2">
        <v>209.75100401606426</v>
      </c>
      <c r="O135">
        <f t="shared" si="15"/>
        <v>379</v>
      </c>
      <c r="P135" s="5">
        <f t="shared" si="13"/>
        <v>78.79417879417879</v>
      </c>
    </row>
    <row r="136" spans="1:16" ht="12">
      <c r="A136" s="2"/>
      <c r="B136" s="2"/>
      <c r="F136" s="43">
        <v>322</v>
      </c>
      <c r="G136" s="2">
        <f t="shared" si="10"/>
        <v>2468.473895582329</v>
      </c>
      <c r="H136" s="2">
        <v>209.75100401606426</v>
      </c>
      <c r="I136">
        <f t="shared" si="14"/>
        <v>378</v>
      </c>
      <c r="J136" s="5">
        <f t="shared" si="11"/>
        <v>78.5862785862786</v>
      </c>
      <c r="L136" s="44">
        <v>322</v>
      </c>
      <c r="M136" s="2">
        <f t="shared" si="12"/>
        <v>2468.473895582329</v>
      </c>
      <c r="N136" s="2">
        <v>209.75100401606426</v>
      </c>
      <c r="O136">
        <f t="shared" si="15"/>
        <v>378</v>
      </c>
      <c r="P136" s="5">
        <f t="shared" si="13"/>
        <v>78.5862785862786</v>
      </c>
    </row>
    <row r="137" spans="1:16" ht="12">
      <c r="A137" s="2"/>
      <c r="B137" s="2"/>
      <c r="F137" s="43">
        <v>1121</v>
      </c>
      <c r="G137" s="2">
        <f t="shared" si="10"/>
        <v>9060.876</v>
      </c>
      <c r="H137" s="2">
        <v>209.75100401606426</v>
      </c>
      <c r="I137">
        <f t="shared" si="14"/>
        <v>377</v>
      </c>
      <c r="J137" s="5">
        <f t="shared" si="11"/>
        <v>78.37837837837837</v>
      </c>
      <c r="L137" s="44">
        <v>1121</v>
      </c>
      <c r="M137" s="2">
        <f t="shared" si="12"/>
        <v>9060.876</v>
      </c>
      <c r="N137" s="2">
        <v>209.75100401606426</v>
      </c>
      <c r="O137">
        <f t="shared" si="15"/>
        <v>377</v>
      </c>
      <c r="P137" s="5">
        <f t="shared" si="13"/>
        <v>78.37837837837837</v>
      </c>
    </row>
    <row r="138" spans="1:16" ht="12">
      <c r="A138" s="2"/>
      <c r="B138" s="2"/>
      <c r="F138" s="43">
        <v>1427</v>
      </c>
      <c r="G138" s="2">
        <f t="shared" si="10"/>
        <v>11659.692</v>
      </c>
      <c r="H138" s="2">
        <v>217.43373493975903</v>
      </c>
      <c r="I138">
        <f t="shared" si="14"/>
        <v>376</v>
      </c>
      <c r="J138" s="5">
        <f t="shared" si="11"/>
        <v>78.17047817047818</v>
      </c>
      <c r="L138" s="44">
        <v>1427</v>
      </c>
      <c r="M138" s="2">
        <f t="shared" si="12"/>
        <v>11659.692</v>
      </c>
      <c r="N138" s="2">
        <v>217.43373493975903</v>
      </c>
      <c r="O138">
        <f t="shared" si="15"/>
        <v>376</v>
      </c>
      <c r="P138" s="5">
        <f t="shared" si="13"/>
        <v>78.17047817047818</v>
      </c>
    </row>
    <row r="139" spans="1:16" ht="12">
      <c r="A139" s="2"/>
      <c r="B139" s="2"/>
      <c r="F139" s="43">
        <v>748</v>
      </c>
      <c r="G139" s="2">
        <f t="shared" si="10"/>
        <v>6278.304000000001</v>
      </c>
      <c r="H139" s="2">
        <v>217.43373493975903</v>
      </c>
      <c r="I139">
        <f t="shared" si="14"/>
        <v>375</v>
      </c>
      <c r="J139" s="5">
        <f t="shared" si="11"/>
        <v>77.96257796257797</v>
      </c>
      <c r="L139" s="44">
        <v>748</v>
      </c>
      <c r="M139" s="2">
        <f t="shared" si="12"/>
        <v>6278.304000000001</v>
      </c>
      <c r="N139" s="2">
        <v>217.43373493975903</v>
      </c>
      <c r="O139">
        <f t="shared" si="15"/>
        <v>375</v>
      </c>
      <c r="P139" s="5">
        <f t="shared" si="13"/>
        <v>77.96257796257797</v>
      </c>
    </row>
    <row r="140" spans="1:16" ht="12">
      <c r="A140" s="2"/>
      <c r="B140" s="2"/>
      <c r="F140" s="43">
        <v>184</v>
      </c>
      <c r="G140" s="2">
        <f t="shared" si="10"/>
        <v>1408.2570281124497</v>
      </c>
      <c r="H140" s="2">
        <v>217.43373493975903</v>
      </c>
      <c r="I140">
        <f t="shared" si="14"/>
        <v>374</v>
      </c>
      <c r="J140" s="5">
        <f t="shared" si="11"/>
        <v>77.75467775467776</v>
      </c>
      <c r="L140" s="44">
        <v>184</v>
      </c>
      <c r="M140" s="2">
        <f t="shared" si="12"/>
        <v>1408.2570281124497</v>
      </c>
      <c r="N140" s="2">
        <v>217.43373493975903</v>
      </c>
      <c r="O140">
        <f t="shared" si="15"/>
        <v>374</v>
      </c>
      <c r="P140" s="5">
        <f t="shared" si="13"/>
        <v>77.75467775467776</v>
      </c>
    </row>
    <row r="141" spans="1:16" ht="12">
      <c r="A141" s="2"/>
      <c r="B141" s="2"/>
      <c r="F141" s="43">
        <v>37</v>
      </c>
      <c r="G141" s="2">
        <f t="shared" si="10"/>
        <v>278.8955823293173</v>
      </c>
      <c r="H141" s="2">
        <v>217.43373493975903</v>
      </c>
      <c r="I141">
        <f t="shared" si="14"/>
        <v>373</v>
      </c>
      <c r="J141" s="5">
        <f t="shared" si="11"/>
        <v>77.54677754677755</v>
      </c>
      <c r="L141" s="44">
        <v>37</v>
      </c>
      <c r="M141" s="2">
        <f t="shared" si="12"/>
        <v>278.8955823293173</v>
      </c>
      <c r="N141" s="2">
        <v>217.43373493975903</v>
      </c>
      <c r="O141">
        <f t="shared" si="15"/>
        <v>373</v>
      </c>
      <c r="P141" s="5">
        <f t="shared" si="13"/>
        <v>77.54677754677755</v>
      </c>
    </row>
    <row r="142" spans="1:16" ht="12">
      <c r="A142" s="2"/>
      <c r="B142" s="2"/>
      <c r="E142">
        <v>1963</v>
      </c>
      <c r="F142" s="43">
        <v>62</v>
      </c>
      <c r="G142" s="2">
        <f t="shared" si="10"/>
        <v>470.96385542168673</v>
      </c>
      <c r="H142" s="2">
        <v>217.43373493975903</v>
      </c>
      <c r="I142">
        <f t="shared" si="14"/>
        <v>372</v>
      </c>
      <c r="J142" s="5">
        <f t="shared" si="11"/>
        <v>77.33887733887734</v>
      </c>
      <c r="L142" s="44">
        <v>62</v>
      </c>
      <c r="M142" s="2">
        <f t="shared" si="12"/>
        <v>470.96385542168673</v>
      </c>
      <c r="N142" s="2">
        <v>217.43373493975903</v>
      </c>
      <c r="O142">
        <f t="shared" si="15"/>
        <v>372</v>
      </c>
      <c r="P142" s="5">
        <f t="shared" si="13"/>
        <v>77.33887733887734</v>
      </c>
    </row>
    <row r="143" spans="1:16" ht="12">
      <c r="A143" s="2"/>
      <c r="B143" s="2"/>
      <c r="F143" s="43">
        <v>35</v>
      </c>
      <c r="G143" s="2">
        <f t="shared" si="10"/>
        <v>263.5301204819277</v>
      </c>
      <c r="H143" s="2">
        <v>217.43373493975903</v>
      </c>
      <c r="I143">
        <f t="shared" si="14"/>
        <v>371</v>
      </c>
      <c r="J143" s="5">
        <f t="shared" si="11"/>
        <v>77.13097713097713</v>
      </c>
      <c r="L143" s="44">
        <v>35</v>
      </c>
      <c r="M143" s="2">
        <f t="shared" si="12"/>
        <v>263.5301204819277</v>
      </c>
      <c r="N143" s="2">
        <v>217.43373493975903</v>
      </c>
      <c r="O143">
        <f t="shared" si="15"/>
        <v>371</v>
      </c>
      <c r="P143" s="5">
        <f t="shared" si="13"/>
        <v>77.13097713097713</v>
      </c>
    </row>
    <row r="144" spans="1:16" ht="12">
      <c r="A144" s="2"/>
      <c r="B144" s="2"/>
      <c r="F144" s="43">
        <v>29</v>
      </c>
      <c r="G144" s="2">
        <f t="shared" si="10"/>
        <v>217.43373493975903</v>
      </c>
      <c r="H144" s="2">
        <v>225.1164658634538</v>
      </c>
      <c r="I144">
        <f t="shared" si="14"/>
        <v>370</v>
      </c>
      <c r="J144" s="5">
        <f t="shared" si="11"/>
        <v>76.92307692307693</v>
      </c>
      <c r="L144" s="44">
        <v>29</v>
      </c>
      <c r="M144" s="2">
        <f t="shared" si="12"/>
        <v>217.43373493975903</v>
      </c>
      <c r="N144" s="2">
        <v>225.1164658634538</v>
      </c>
      <c r="O144">
        <f t="shared" si="15"/>
        <v>370</v>
      </c>
      <c r="P144" s="5">
        <f t="shared" si="13"/>
        <v>76.92307692307693</v>
      </c>
    </row>
    <row r="145" spans="1:16" ht="12">
      <c r="A145" s="2"/>
      <c r="B145" s="2"/>
      <c r="F145" s="43">
        <v>18</v>
      </c>
      <c r="G145" s="2">
        <f t="shared" si="10"/>
        <v>132.92369477911646</v>
      </c>
      <c r="H145" s="2">
        <v>225.1164658634538</v>
      </c>
      <c r="I145">
        <f t="shared" si="14"/>
        <v>369</v>
      </c>
      <c r="J145" s="5">
        <f t="shared" si="11"/>
        <v>76.71517671517671</v>
      </c>
      <c r="L145" s="44">
        <v>18</v>
      </c>
      <c r="M145" s="2">
        <f t="shared" si="12"/>
        <v>132.92369477911646</v>
      </c>
      <c r="N145" s="2">
        <v>225.1164658634538</v>
      </c>
      <c r="O145">
        <f t="shared" si="15"/>
        <v>369</v>
      </c>
      <c r="P145" s="5">
        <f t="shared" si="13"/>
        <v>76.71517671517671</v>
      </c>
    </row>
    <row r="146" spans="1:16" ht="12">
      <c r="A146" s="2"/>
      <c r="B146" s="2"/>
      <c r="F146" s="43">
        <v>19</v>
      </c>
      <c r="G146" s="2">
        <f t="shared" si="10"/>
        <v>140.60642570281124</v>
      </c>
      <c r="H146" s="2">
        <v>225.1164658634538</v>
      </c>
      <c r="I146">
        <f t="shared" si="14"/>
        <v>368</v>
      </c>
      <c r="J146" s="5">
        <f t="shared" si="11"/>
        <v>76.50727650727652</v>
      </c>
      <c r="L146" s="44">
        <v>19</v>
      </c>
      <c r="M146" s="2">
        <f t="shared" si="12"/>
        <v>140.60642570281124</v>
      </c>
      <c r="N146" s="2">
        <v>225.1164658634538</v>
      </c>
      <c r="O146">
        <f t="shared" si="15"/>
        <v>368</v>
      </c>
      <c r="P146" s="5">
        <f t="shared" si="13"/>
        <v>76.50727650727652</v>
      </c>
    </row>
    <row r="147" spans="1:16" ht="12">
      <c r="A147" s="2"/>
      <c r="B147" s="2"/>
      <c r="F147" s="43">
        <v>12</v>
      </c>
      <c r="G147" s="2">
        <f t="shared" si="10"/>
        <v>86.8273092369478</v>
      </c>
      <c r="H147" s="2">
        <v>225.1164658634538</v>
      </c>
      <c r="I147">
        <f t="shared" si="14"/>
        <v>367</v>
      </c>
      <c r="J147" s="5">
        <f t="shared" si="11"/>
        <v>76.29937629937629</v>
      </c>
      <c r="L147" s="44">
        <v>12</v>
      </c>
      <c r="M147" s="2">
        <f t="shared" si="12"/>
        <v>86.8273092369478</v>
      </c>
      <c r="N147" s="2">
        <v>225.1164658634538</v>
      </c>
      <c r="O147">
        <f t="shared" si="15"/>
        <v>367</v>
      </c>
      <c r="P147" s="5">
        <f t="shared" si="13"/>
        <v>76.29937629937629</v>
      </c>
    </row>
    <row r="148" spans="1:16" ht="12">
      <c r="A148" s="2"/>
      <c r="B148" s="2"/>
      <c r="F148" s="43">
        <v>67</v>
      </c>
      <c r="G148" s="2">
        <f t="shared" si="10"/>
        <v>509.37751004016064</v>
      </c>
      <c r="H148" s="2">
        <v>225.1164658634538</v>
      </c>
      <c r="I148">
        <f t="shared" si="14"/>
        <v>366</v>
      </c>
      <c r="J148" s="5">
        <f t="shared" si="11"/>
        <v>76.0914760914761</v>
      </c>
      <c r="L148" s="44">
        <v>67</v>
      </c>
      <c r="M148" s="2">
        <f t="shared" si="12"/>
        <v>509.37751004016064</v>
      </c>
      <c r="N148" s="2">
        <v>225.1164658634538</v>
      </c>
      <c r="O148">
        <f t="shared" si="15"/>
        <v>366</v>
      </c>
      <c r="P148" s="5">
        <f t="shared" si="13"/>
        <v>76.0914760914761</v>
      </c>
    </row>
    <row r="149" spans="1:16" ht="12">
      <c r="A149" s="2"/>
      <c r="B149" s="2"/>
      <c r="F149" s="43">
        <v>444</v>
      </c>
      <c r="G149" s="2">
        <f t="shared" si="10"/>
        <v>3405.767068273092</v>
      </c>
      <c r="H149" s="2">
        <v>225.1164658634538</v>
      </c>
      <c r="I149">
        <f t="shared" si="14"/>
        <v>365</v>
      </c>
      <c r="J149" s="5">
        <f t="shared" si="11"/>
        <v>75.88357588357589</v>
      </c>
      <c r="L149" s="44">
        <v>444</v>
      </c>
      <c r="M149" s="2">
        <f t="shared" si="12"/>
        <v>3405.767068273092</v>
      </c>
      <c r="N149" s="2">
        <v>225.1164658634538</v>
      </c>
      <c r="O149">
        <f t="shared" si="15"/>
        <v>365</v>
      </c>
      <c r="P149" s="5">
        <f t="shared" si="13"/>
        <v>75.88357588357589</v>
      </c>
    </row>
    <row r="150" spans="1:16" ht="12">
      <c r="A150" s="2"/>
      <c r="B150" s="2"/>
      <c r="F150" s="43">
        <v>635</v>
      </c>
      <c r="G150" s="2">
        <f t="shared" si="10"/>
        <v>5165.4800000000005</v>
      </c>
      <c r="H150" s="2">
        <v>225.1164658634538</v>
      </c>
      <c r="I150">
        <f t="shared" si="14"/>
        <v>364</v>
      </c>
      <c r="J150" s="5">
        <f t="shared" si="11"/>
        <v>75.67567567567568</v>
      </c>
      <c r="L150" s="44">
        <v>635</v>
      </c>
      <c r="M150" s="2">
        <f t="shared" si="12"/>
        <v>5165.4800000000005</v>
      </c>
      <c r="N150" s="2">
        <v>225.1164658634538</v>
      </c>
      <c r="O150">
        <f t="shared" si="15"/>
        <v>364</v>
      </c>
      <c r="P150" s="5">
        <f t="shared" si="13"/>
        <v>75.67567567567568</v>
      </c>
    </row>
    <row r="151" spans="1:16" ht="12">
      <c r="A151" s="2"/>
      <c r="B151" s="2"/>
      <c r="F151" s="43">
        <v>199</v>
      </c>
      <c r="G151" s="2">
        <f t="shared" si="10"/>
        <v>1523.4979919678715</v>
      </c>
      <c r="H151" s="2">
        <v>225.1164658634538</v>
      </c>
      <c r="I151">
        <f t="shared" si="14"/>
        <v>363</v>
      </c>
      <c r="J151" s="5">
        <f t="shared" si="11"/>
        <v>75.46777546777547</v>
      </c>
      <c r="L151" s="44">
        <v>199</v>
      </c>
      <c r="M151" s="2">
        <f t="shared" si="12"/>
        <v>1523.4979919678715</v>
      </c>
      <c r="N151" s="2">
        <v>225.1164658634538</v>
      </c>
      <c r="O151">
        <f t="shared" si="15"/>
        <v>363</v>
      </c>
      <c r="P151" s="5">
        <f t="shared" si="13"/>
        <v>75.46777546777547</v>
      </c>
    </row>
    <row r="152" spans="1:16" ht="12">
      <c r="A152" s="2"/>
      <c r="B152" s="2"/>
      <c r="F152" s="43">
        <v>190</v>
      </c>
      <c r="G152" s="2">
        <f t="shared" si="10"/>
        <v>1454.3534136546184</v>
      </c>
      <c r="H152" s="2">
        <v>225.1164658634538</v>
      </c>
      <c r="I152">
        <f t="shared" si="14"/>
        <v>362</v>
      </c>
      <c r="J152" s="5">
        <f t="shared" si="11"/>
        <v>75.25987525987526</v>
      </c>
      <c r="L152" s="44">
        <v>190</v>
      </c>
      <c r="M152" s="2">
        <f t="shared" si="12"/>
        <v>1454.3534136546184</v>
      </c>
      <c r="N152" s="2">
        <v>225.1164658634538</v>
      </c>
      <c r="O152">
        <f t="shared" si="15"/>
        <v>362</v>
      </c>
      <c r="P152" s="5">
        <f t="shared" si="13"/>
        <v>75.25987525987526</v>
      </c>
    </row>
    <row r="153" spans="1:16" ht="12">
      <c r="A153" s="2"/>
      <c r="B153" s="2"/>
      <c r="F153" s="43">
        <v>124</v>
      </c>
      <c r="G153" s="2">
        <f t="shared" si="10"/>
        <v>947.293172690763</v>
      </c>
      <c r="H153" s="2">
        <v>225.1164658634538</v>
      </c>
      <c r="I153">
        <f t="shared" si="14"/>
        <v>361</v>
      </c>
      <c r="J153" s="5">
        <f t="shared" si="11"/>
        <v>75.05197505197505</v>
      </c>
      <c r="L153" s="44">
        <v>124</v>
      </c>
      <c r="M153" s="2">
        <f t="shared" si="12"/>
        <v>947.293172690763</v>
      </c>
      <c r="N153" s="2">
        <v>225.1164658634538</v>
      </c>
      <c r="O153">
        <f t="shared" si="15"/>
        <v>361</v>
      </c>
      <c r="P153" s="5">
        <f t="shared" si="13"/>
        <v>75.05197505197505</v>
      </c>
    </row>
    <row r="154" spans="1:16" ht="12">
      <c r="A154" s="2"/>
      <c r="B154" s="2"/>
      <c r="E154">
        <v>1964</v>
      </c>
      <c r="F154" s="43">
        <v>60</v>
      </c>
      <c r="G154" s="2">
        <f t="shared" si="10"/>
        <v>455.5983935742972</v>
      </c>
      <c r="H154" s="2">
        <v>232.7991967871486</v>
      </c>
      <c r="I154">
        <f t="shared" si="14"/>
        <v>360</v>
      </c>
      <c r="J154" s="5">
        <f t="shared" si="11"/>
        <v>74.84407484407485</v>
      </c>
      <c r="L154" s="44">
        <v>60</v>
      </c>
      <c r="M154" s="2">
        <f t="shared" si="12"/>
        <v>455.5983935742972</v>
      </c>
      <c r="N154" s="2">
        <v>232.7991967871486</v>
      </c>
      <c r="O154">
        <f t="shared" si="15"/>
        <v>360</v>
      </c>
      <c r="P154" s="5">
        <f t="shared" si="13"/>
        <v>74.84407484407485</v>
      </c>
    </row>
    <row r="155" spans="1:16" ht="12">
      <c r="A155" s="2"/>
      <c r="B155" s="2"/>
      <c r="F155" s="43">
        <v>36</v>
      </c>
      <c r="G155" s="2">
        <f t="shared" si="10"/>
        <v>271.2128514056225</v>
      </c>
      <c r="H155" s="2">
        <v>232.7991967871486</v>
      </c>
      <c r="I155">
        <f t="shared" si="14"/>
        <v>359</v>
      </c>
      <c r="J155" s="5">
        <f t="shared" si="11"/>
        <v>74.63617463617463</v>
      </c>
      <c r="L155" s="44">
        <v>36</v>
      </c>
      <c r="M155" s="2">
        <f t="shared" si="12"/>
        <v>271.2128514056225</v>
      </c>
      <c r="N155" s="2">
        <v>232.7991967871486</v>
      </c>
      <c r="O155">
        <f t="shared" si="15"/>
        <v>359</v>
      </c>
      <c r="P155" s="5">
        <f t="shared" si="13"/>
        <v>74.63617463617463</v>
      </c>
    </row>
    <row r="156" spans="1:16" ht="12">
      <c r="A156" s="2"/>
      <c r="B156" s="2"/>
      <c r="F156" s="43">
        <v>16</v>
      </c>
      <c r="G156" s="2">
        <f t="shared" si="10"/>
        <v>117.5582329317269</v>
      </c>
      <c r="H156" s="2">
        <v>232.7991967871486</v>
      </c>
      <c r="I156">
        <f t="shared" si="14"/>
        <v>358</v>
      </c>
      <c r="J156" s="5">
        <f t="shared" si="11"/>
        <v>74.42827442827443</v>
      </c>
      <c r="L156" s="44">
        <v>16</v>
      </c>
      <c r="M156" s="2">
        <f t="shared" si="12"/>
        <v>117.5582329317269</v>
      </c>
      <c r="N156" s="2">
        <v>232.7991967871486</v>
      </c>
      <c r="O156">
        <f t="shared" si="15"/>
        <v>358</v>
      </c>
      <c r="P156" s="5">
        <f t="shared" si="13"/>
        <v>74.42827442827443</v>
      </c>
    </row>
    <row r="157" spans="1:16" ht="12">
      <c r="A157" s="2"/>
      <c r="B157" s="2"/>
      <c r="F157" s="43">
        <v>14</v>
      </c>
      <c r="G157" s="2">
        <f t="shared" si="10"/>
        <v>102.19277108433735</v>
      </c>
      <c r="H157" s="2">
        <v>232.7991967871486</v>
      </c>
      <c r="I157">
        <f t="shared" si="14"/>
        <v>357</v>
      </c>
      <c r="J157" s="5">
        <f t="shared" si="11"/>
        <v>74.22037422037423</v>
      </c>
      <c r="L157" s="44">
        <v>14</v>
      </c>
      <c r="M157" s="2">
        <f t="shared" si="12"/>
        <v>102.19277108433735</v>
      </c>
      <c r="N157" s="2">
        <v>232.7991967871486</v>
      </c>
      <c r="O157">
        <f t="shared" si="15"/>
        <v>357</v>
      </c>
      <c r="P157" s="5">
        <f t="shared" si="13"/>
        <v>74.22037422037423</v>
      </c>
    </row>
    <row r="158" spans="1:16" ht="12">
      <c r="A158" s="2"/>
      <c r="B158" s="2"/>
      <c r="F158" s="43">
        <v>15</v>
      </c>
      <c r="G158" s="2">
        <f t="shared" si="10"/>
        <v>109.87550200803213</v>
      </c>
      <c r="H158" s="2">
        <v>232.7991967871486</v>
      </c>
      <c r="I158">
        <f t="shared" si="14"/>
        <v>356</v>
      </c>
      <c r="J158" s="5">
        <f t="shared" si="11"/>
        <v>74.01247401247402</v>
      </c>
      <c r="L158" s="44">
        <v>15</v>
      </c>
      <c r="M158" s="2">
        <f t="shared" si="12"/>
        <v>109.87550200803213</v>
      </c>
      <c r="N158" s="2">
        <v>232.7991967871486</v>
      </c>
      <c r="O158">
        <f t="shared" si="15"/>
        <v>356</v>
      </c>
      <c r="P158" s="5">
        <f t="shared" si="13"/>
        <v>74.01247401247402</v>
      </c>
    </row>
    <row r="159" spans="1:16" ht="12">
      <c r="A159" s="2"/>
      <c r="B159" s="2"/>
      <c r="F159" s="43">
        <v>25</v>
      </c>
      <c r="G159" s="2">
        <f t="shared" si="10"/>
        <v>186.70281124497993</v>
      </c>
      <c r="H159" s="2">
        <v>240.48192771084337</v>
      </c>
      <c r="I159">
        <f t="shared" si="14"/>
        <v>355</v>
      </c>
      <c r="J159" s="5">
        <f t="shared" si="11"/>
        <v>73.8045738045738</v>
      </c>
      <c r="L159" s="44">
        <v>25</v>
      </c>
      <c r="M159" s="2">
        <f t="shared" si="12"/>
        <v>186.70281124497993</v>
      </c>
      <c r="N159" s="2">
        <v>240.48192771084337</v>
      </c>
      <c r="O159">
        <f t="shared" si="15"/>
        <v>355</v>
      </c>
      <c r="P159" s="5">
        <f t="shared" si="13"/>
        <v>73.8045738045738</v>
      </c>
    </row>
    <row r="160" spans="1:16" ht="12">
      <c r="A160" s="2"/>
      <c r="B160" s="2"/>
      <c r="F160" s="43">
        <v>39</v>
      </c>
      <c r="G160" s="2">
        <f t="shared" si="10"/>
        <v>294.26104417670683</v>
      </c>
      <c r="H160" s="2">
        <v>240.48192771084337</v>
      </c>
      <c r="I160">
        <f t="shared" si="14"/>
        <v>354</v>
      </c>
      <c r="J160" s="5">
        <f t="shared" si="11"/>
        <v>73.5966735966736</v>
      </c>
      <c r="L160" s="44">
        <v>39</v>
      </c>
      <c r="M160" s="2">
        <f t="shared" si="12"/>
        <v>294.26104417670683</v>
      </c>
      <c r="N160" s="2">
        <v>240.48192771084337</v>
      </c>
      <c r="O160">
        <f t="shared" si="15"/>
        <v>354</v>
      </c>
      <c r="P160" s="5">
        <f t="shared" si="13"/>
        <v>73.5966735966736</v>
      </c>
    </row>
    <row r="161" spans="1:16" ht="12">
      <c r="A161" s="2"/>
      <c r="B161" s="2"/>
      <c r="F161" s="43">
        <v>583</v>
      </c>
      <c r="G161" s="2">
        <f t="shared" si="10"/>
        <v>4653.384</v>
      </c>
      <c r="H161" s="2">
        <v>240.48192771084337</v>
      </c>
      <c r="I161">
        <f t="shared" si="14"/>
        <v>353</v>
      </c>
      <c r="J161" s="5">
        <f t="shared" si="11"/>
        <v>73.38877338877339</v>
      </c>
      <c r="L161" s="44">
        <v>583</v>
      </c>
      <c r="M161" s="2">
        <f t="shared" si="12"/>
        <v>4653.384</v>
      </c>
      <c r="N161" s="2">
        <v>240.48192771084337</v>
      </c>
      <c r="O161">
        <f t="shared" si="15"/>
        <v>353</v>
      </c>
      <c r="P161" s="5">
        <f t="shared" si="13"/>
        <v>73.38877338877339</v>
      </c>
    </row>
    <row r="162" spans="1:16" ht="12">
      <c r="A162" s="2"/>
      <c r="B162" s="2"/>
      <c r="F162" s="43">
        <v>1106</v>
      </c>
      <c r="G162" s="2">
        <f aca="true" t="shared" si="16" ref="G162:G225">VLOOKUP(F162,$A$34:$D$60,3)*F162+VLOOKUP(F162,$A$34:$D$60,4)</f>
        <v>8968.536</v>
      </c>
      <c r="H162" s="2">
        <v>240.48192771084337</v>
      </c>
      <c r="I162">
        <f t="shared" si="14"/>
        <v>352</v>
      </c>
      <c r="J162" s="5">
        <f aca="true" t="shared" si="17" ref="J162:J225">I162/(J$7+1)*100</f>
        <v>73.18087318087319</v>
      </c>
      <c r="L162" s="44">
        <v>1106</v>
      </c>
      <c r="M162" s="2">
        <f aca="true" t="shared" si="18" ref="M162:M225">VLOOKUP(L162,$A$34:$D$60,3)*L162+VLOOKUP(L162,$A$34:$D$60,4)</f>
        <v>8968.536</v>
      </c>
      <c r="N162" s="2">
        <v>240.48192771084337</v>
      </c>
      <c r="O162">
        <f t="shared" si="15"/>
        <v>352</v>
      </c>
      <c r="P162" s="5">
        <f aca="true" t="shared" si="19" ref="P162:P225">O162/(K$7+1)*100</f>
        <v>73.18087318087319</v>
      </c>
    </row>
    <row r="163" spans="1:16" ht="12">
      <c r="A163" s="2"/>
      <c r="B163" s="2"/>
      <c r="F163" s="43">
        <v>512</v>
      </c>
      <c r="G163" s="2">
        <f t="shared" si="16"/>
        <v>3954.1760000000004</v>
      </c>
      <c r="H163" s="2">
        <v>240.48192771084337</v>
      </c>
      <c r="I163">
        <f aca="true" t="shared" si="20" ref="I163:I226">I162-1</f>
        <v>351</v>
      </c>
      <c r="J163" s="5">
        <f t="shared" si="17"/>
        <v>72.97297297297297</v>
      </c>
      <c r="L163" s="44">
        <v>512</v>
      </c>
      <c r="M163" s="2">
        <f t="shared" si="18"/>
        <v>3954.1760000000004</v>
      </c>
      <c r="N163" s="2">
        <v>240.48192771084337</v>
      </c>
      <c r="O163">
        <f aca="true" t="shared" si="21" ref="O163:O226">O162-1</f>
        <v>351</v>
      </c>
      <c r="P163" s="5">
        <f t="shared" si="19"/>
        <v>72.97297297297297</v>
      </c>
    </row>
    <row r="164" spans="1:16" ht="12">
      <c r="A164" s="2"/>
      <c r="B164" s="2"/>
      <c r="F164" s="43">
        <v>176</v>
      </c>
      <c r="G164" s="2">
        <f t="shared" si="16"/>
        <v>1346.7951807228915</v>
      </c>
      <c r="H164" s="2">
        <v>240.48192771084337</v>
      </c>
      <c r="I164">
        <f t="shared" si="20"/>
        <v>350</v>
      </c>
      <c r="J164" s="5">
        <f t="shared" si="17"/>
        <v>72.76507276507277</v>
      </c>
      <c r="L164" s="44">
        <v>176</v>
      </c>
      <c r="M164" s="2">
        <f t="shared" si="18"/>
        <v>1346.7951807228915</v>
      </c>
      <c r="N164" s="2">
        <v>240.48192771084337</v>
      </c>
      <c r="O164">
        <f t="shared" si="21"/>
        <v>350</v>
      </c>
      <c r="P164" s="5">
        <f t="shared" si="19"/>
        <v>72.76507276507277</v>
      </c>
    </row>
    <row r="165" spans="1:16" ht="12">
      <c r="A165" s="2"/>
      <c r="B165" s="2"/>
      <c r="F165" s="43">
        <v>75</v>
      </c>
      <c r="G165" s="2">
        <f t="shared" si="16"/>
        <v>570.8393574297188</v>
      </c>
      <c r="H165" s="2">
        <v>240.48192771084337</v>
      </c>
      <c r="I165">
        <f t="shared" si="20"/>
        <v>349</v>
      </c>
      <c r="J165" s="5">
        <f t="shared" si="17"/>
        <v>72.55717255717255</v>
      </c>
      <c r="L165" s="44">
        <v>75</v>
      </c>
      <c r="M165" s="2">
        <f t="shared" si="18"/>
        <v>570.8393574297188</v>
      </c>
      <c r="N165" s="2">
        <v>240.48192771084337</v>
      </c>
      <c r="O165">
        <f t="shared" si="21"/>
        <v>349</v>
      </c>
      <c r="P165" s="5">
        <f t="shared" si="19"/>
        <v>72.55717255717255</v>
      </c>
    </row>
    <row r="166" spans="1:16" ht="12">
      <c r="A166" s="2"/>
      <c r="B166" s="2"/>
      <c r="E166">
        <v>1965</v>
      </c>
      <c r="F166" s="43">
        <v>30</v>
      </c>
      <c r="G166" s="2">
        <f t="shared" si="16"/>
        <v>225.1164658634538</v>
      </c>
      <c r="H166" s="2">
        <v>240.48192771084337</v>
      </c>
      <c r="I166">
        <f t="shared" si="20"/>
        <v>348</v>
      </c>
      <c r="J166" s="5">
        <f t="shared" si="17"/>
        <v>72.34927234927235</v>
      </c>
      <c r="L166" s="44">
        <v>30</v>
      </c>
      <c r="M166" s="2">
        <f t="shared" si="18"/>
        <v>225.1164658634538</v>
      </c>
      <c r="N166" s="2">
        <v>240.48192771084337</v>
      </c>
      <c r="O166">
        <f t="shared" si="21"/>
        <v>348</v>
      </c>
      <c r="P166" s="5">
        <f t="shared" si="19"/>
        <v>72.34927234927235</v>
      </c>
    </row>
    <row r="167" spans="1:16" ht="12">
      <c r="A167" s="2"/>
      <c r="B167" s="2"/>
      <c r="F167" s="43">
        <v>17</v>
      </c>
      <c r="G167" s="2">
        <f t="shared" si="16"/>
        <v>125.24096385542168</v>
      </c>
      <c r="H167" s="2">
        <v>248.16465863453814</v>
      </c>
      <c r="I167">
        <f t="shared" si="20"/>
        <v>347</v>
      </c>
      <c r="J167" s="5">
        <f t="shared" si="17"/>
        <v>72.14137214137214</v>
      </c>
      <c r="L167" s="44">
        <v>17</v>
      </c>
      <c r="M167" s="2">
        <f t="shared" si="18"/>
        <v>125.24096385542168</v>
      </c>
      <c r="N167" s="2">
        <v>248.16465863453814</v>
      </c>
      <c r="O167">
        <f t="shared" si="21"/>
        <v>347</v>
      </c>
      <c r="P167" s="5">
        <f t="shared" si="19"/>
        <v>72.14137214137214</v>
      </c>
    </row>
    <row r="168" spans="1:16" ht="12">
      <c r="A168" s="2"/>
      <c r="B168" s="2"/>
      <c r="F168" s="43">
        <v>13</v>
      </c>
      <c r="G168" s="2">
        <f t="shared" si="16"/>
        <v>94.51004016064257</v>
      </c>
      <c r="H168" s="2">
        <v>248.16465863453814</v>
      </c>
      <c r="I168">
        <f t="shared" si="20"/>
        <v>346</v>
      </c>
      <c r="J168" s="5">
        <f t="shared" si="17"/>
        <v>71.93347193347194</v>
      </c>
      <c r="L168" s="44">
        <v>13</v>
      </c>
      <c r="M168" s="2">
        <f t="shared" si="18"/>
        <v>94.51004016064257</v>
      </c>
      <c r="N168" s="2">
        <v>248.16465863453814</v>
      </c>
      <c r="O168">
        <f t="shared" si="21"/>
        <v>346</v>
      </c>
      <c r="P168" s="5">
        <f t="shared" si="19"/>
        <v>71.93347193347194</v>
      </c>
    </row>
    <row r="169" spans="1:16" ht="12">
      <c r="A169" s="2"/>
      <c r="B169" s="2"/>
      <c r="F169" s="43">
        <v>14</v>
      </c>
      <c r="G169" s="2">
        <f t="shared" si="16"/>
        <v>102.19277108433735</v>
      </c>
      <c r="H169" s="2">
        <v>248.16465863453814</v>
      </c>
      <c r="I169">
        <f t="shared" si="20"/>
        <v>345</v>
      </c>
      <c r="J169" s="5">
        <f t="shared" si="17"/>
        <v>71.72557172557173</v>
      </c>
      <c r="L169" s="44">
        <v>14</v>
      </c>
      <c r="M169" s="2">
        <f t="shared" si="18"/>
        <v>102.19277108433735</v>
      </c>
      <c r="N169" s="2">
        <v>248.16465863453814</v>
      </c>
      <c r="O169">
        <f t="shared" si="21"/>
        <v>345</v>
      </c>
      <c r="P169" s="5">
        <f t="shared" si="19"/>
        <v>71.72557172557173</v>
      </c>
    </row>
    <row r="170" spans="1:16" ht="12">
      <c r="A170" s="2"/>
      <c r="B170" s="2"/>
      <c r="F170" s="43">
        <v>16</v>
      </c>
      <c r="G170" s="2">
        <f t="shared" si="16"/>
        <v>117.5582329317269</v>
      </c>
      <c r="H170" s="2">
        <v>248.16465863453814</v>
      </c>
      <c r="I170">
        <f t="shared" si="20"/>
        <v>344</v>
      </c>
      <c r="J170" s="5">
        <f t="shared" si="17"/>
        <v>71.51767151767152</v>
      </c>
      <c r="L170" s="44">
        <v>16</v>
      </c>
      <c r="M170" s="2">
        <f t="shared" si="18"/>
        <v>117.5582329317269</v>
      </c>
      <c r="N170" s="2">
        <v>248.16465863453814</v>
      </c>
      <c r="O170">
        <f t="shared" si="21"/>
        <v>344</v>
      </c>
      <c r="P170" s="5">
        <f t="shared" si="19"/>
        <v>71.51767151767152</v>
      </c>
    </row>
    <row r="171" spans="1:16" ht="12">
      <c r="A171" s="2"/>
      <c r="B171" s="2"/>
      <c r="F171" s="43">
        <v>14</v>
      </c>
      <c r="G171" s="2">
        <f t="shared" si="16"/>
        <v>102.19277108433735</v>
      </c>
      <c r="H171" s="2">
        <v>248.16465863453814</v>
      </c>
      <c r="I171">
        <f t="shared" si="20"/>
        <v>343</v>
      </c>
      <c r="J171" s="5">
        <f t="shared" si="17"/>
        <v>71.3097713097713</v>
      </c>
      <c r="L171" s="44">
        <v>14</v>
      </c>
      <c r="M171" s="2">
        <f t="shared" si="18"/>
        <v>102.19277108433735</v>
      </c>
      <c r="N171" s="2">
        <v>248.16465863453814</v>
      </c>
      <c r="O171">
        <f t="shared" si="21"/>
        <v>343</v>
      </c>
      <c r="P171" s="5">
        <f t="shared" si="19"/>
        <v>71.3097713097713</v>
      </c>
    </row>
    <row r="172" spans="1:16" ht="12">
      <c r="A172" s="2"/>
      <c r="B172" s="2"/>
      <c r="F172" s="43">
        <v>43</v>
      </c>
      <c r="G172" s="2">
        <f t="shared" si="16"/>
        <v>324.99196787148594</v>
      </c>
      <c r="H172" s="2">
        <v>248.16465863453814</v>
      </c>
      <c r="I172">
        <f t="shared" si="20"/>
        <v>342</v>
      </c>
      <c r="J172" s="5">
        <f t="shared" si="17"/>
        <v>71.10187110187111</v>
      </c>
      <c r="L172" s="44">
        <v>43</v>
      </c>
      <c r="M172" s="2">
        <f t="shared" si="18"/>
        <v>324.99196787148594</v>
      </c>
      <c r="N172" s="2">
        <v>248.16465863453814</v>
      </c>
      <c r="O172">
        <f t="shared" si="21"/>
        <v>342</v>
      </c>
      <c r="P172" s="5">
        <f t="shared" si="19"/>
        <v>71.10187110187111</v>
      </c>
    </row>
    <row r="173" spans="1:16" ht="12">
      <c r="A173" s="2"/>
      <c r="B173" s="2"/>
      <c r="F173" s="43">
        <v>526</v>
      </c>
      <c r="G173" s="2">
        <f t="shared" si="16"/>
        <v>4092.0480000000007</v>
      </c>
      <c r="H173" s="2">
        <v>248.16465863453814</v>
      </c>
      <c r="I173">
        <f t="shared" si="20"/>
        <v>341</v>
      </c>
      <c r="J173" s="5">
        <f t="shared" si="17"/>
        <v>70.89397089397089</v>
      </c>
      <c r="L173" s="44">
        <v>526</v>
      </c>
      <c r="M173" s="2">
        <f t="shared" si="18"/>
        <v>4092.0480000000007</v>
      </c>
      <c r="N173" s="2">
        <v>248.16465863453814</v>
      </c>
      <c r="O173">
        <f t="shared" si="21"/>
        <v>341</v>
      </c>
      <c r="P173" s="5">
        <f t="shared" si="19"/>
        <v>70.89397089397089</v>
      </c>
    </row>
    <row r="174" spans="1:16" ht="12">
      <c r="A174" s="2"/>
      <c r="B174" s="2"/>
      <c r="F174" s="43">
        <v>2180</v>
      </c>
      <c r="G174" s="2">
        <f t="shared" si="16"/>
        <v>13814.88</v>
      </c>
      <c r="H174" s="2">
        <v>248.16465863453814</v>
      </c>
      <c r="I174">
        <f t="shared" si="20"/>
        <v>340</v>
      </c>
      <c r="J174" s="5">
        <f t="shared" si="17"/>
        <v>70.68607068607069</v>
      </c>
      <c r="L174" s="44">
        <v>2180</v>
      </c>
      <c r="M174" s="2">
        <f t="shared" si="18"/>
        <v>13814.88</v>
      </c>
      <c r="N174" s="2">
        <v>248.16465863453814</v>
      </c>
      <c r="O174">
        <f t="shared" si="21"/>
        <v>340</v>
      </c>
      <c r="P174" s="5">
        <f t="shared" si="19"/>
        <v>70.68607068607069</v>
      </c>
    </row>
    <row r="175" spans="1:16" ht="12">
      <c r="A175" s="2"/>
      <c r="B175" s="2"/>
      <c r="F175" s="43">
        <v>1256</v>
      </c>
      <c r="G175" s="2">
        <f t="shared" si="16"/>
        <v>9916.176</v>
      </c>
      <c r="H175" s="2">
        <v>255.84738955823292</v>
      </c>
      <c r="I175">
        <f t="shared" si="20"/>
        <v>339</v>
      </c>
      <c r="J175" s="5">
        <f t="shared" si="17"/>
        <v>70.47817047817048</v>
      </c>
      <c r="L175" s="44">
        <v>1256</v>
      </c>
      <c r="M175" s="2">
        <f t="shared" si="18"/>
        <v>9916.176</v>
      </c>
      <c r="N175" s="2">
        <v>255.84738955823292</v>
      </c>
      <c r="O175">
        <f t="shared" si="21"/>
        <v>339</v>
      </c>
      <c r="P175" s="5">
        <f t="shared" si="19"/>
        <v>70.47817047817048</v>
      </c>
    </row>
    <row r="176" spans="1:16" ht="12">
      <c r="A176" s="2"/>
      <c r="B176" s="2"/>
      <c r="F176" s="43">
        <v>415</v>
      </c>
      <c r="G176" s="2">
        <f t="shared" si="16"/>
        <v>3182.9678714859433</v>
      </c>
      <c r="H176" s="2">
        <v>263.5301204819277</v>
      </c>
      <c r="I176">
        <f t="shared" si="20"/>
        <v>338</v>
      </c>
      <c r="J176" s="5">
        <f t="shared" si="17"/>
        <v>70.27027027027027</v>
      </c>
      <c r="L176" s="44">
        <v>415</v>
      </c>
      <c r="M176" s="2">
        <f t="shared" si="18"/>
        <v>3182.9678714859433</v>
      </c>
      <c r="N176" s="2">
        <v>263.5301204819277</v>
      </c>
      <c r="O176">
        <f t="shared" si="21"/>
        <v>338</v>
      </c>
      <c r="P176" s="5">
        <f t="shared" si="19"/>
        <v>70.27027027027027</v>
      </c>
    </row>
    <row r="177" spans="1:16" ht="12">
      <c r="A177" s="2"/>
      <c r="B177" s="2"/>
      <c r="F177" s="43">
        <v>127</v>
      </c>
      <c r="G177" s="2">
        <f t="shared" si="16"/>
        <v>970.3413654618473</v>
      </c>
      <c r="H177" s="2">
        <v>263.5301204819277</v>
      </c>
      <c r="I177">
        <f t="shared" si="20"/>
        <v>337</v>
      </c>
      <c r="J177" s="5">
        <f t="shared" si="17"/>
        <v>70.06237006237006</v>
      </c>
      <c r="L177" s="44">
        <v>127</v>
      </c>
      <c r="M177" s="2">
        <f t="shared" si="18"/>
        <v>970.3413654618473</v>
      </c>
      <c r="N177" s="2">
        <v>263.5301204819277</v>
      </c>
      <c r="O177">
        <f t="shared" si="21"/>
        <v>337</v>
      </c>
      <c r="P177" s="5">
        <f t="shared" si="19"/>
        <v>70.06237006237006</v>
      </c>
    </row>
    <row r="178" spans="1:16" ht="12">
      <c r="A178" s="2"/>
      <c r="B178" s="2"/>
      <c r="E178">
        <v>1966</v>
      </c>
      <c r="F178" s="43">
        <v>65</v>
      </c>
      <c r="G178" s="2">
        <f t="shared" si="16"/>
        <v>494.0120481927711</v>
      </c>
      <c r="H178" s="2">
        <v>263.5301204819277</v>
      </c>
      <c r="I178">
        <f t="shared" si="20"/>
        <v>336</v>
      </c>
      <c r="J178" s="5">
        <f t="shared" si="17"/>
        <v>69.85446985446985</v>
      </c>
      <c r="L178" s="44">
        <v>65</v>
      </c>
      <c r="M178" s="2">
        <f t="shared" si="18"/>
        <v>494.0120481927711</v>
      </c>
      <c r="N178" s="2">
        <v>263.5301204819277</v>
      </c>
      <c r="O178">
        <f t="shared" si="21"/>
        <v>336</v>
      </c>
      <c r="P178" s="5">
        <f t="shared" si="19"/>
        <v>69.85446985446985</v>
      </c>
    </row>
    <row r="179" spans="1:16" ht="12">
      <c r="A179" s="2"/>
      <c r="B179" s="2"/>
      <c r="F179" s="43">
        <v>18</v>
      </c>
      <c r="G179" s="2">
        <f t="shared" si="16"/>
        <v>132.92369477911646</v>
      </c>
      <c r="H179" s="2">
        <v>263.5301204819277</v>
      </c>
      <c r="I179">
        <f t="shared" si="20"/>
        <v>335</v>
      </c>
      <c r="J179" s="5">
        <f t="shared" si="17"/>
        <v>69.64656964656965</v>
      </c>
      <c r="L179" s="44">
        <v>18</v>
      </c>
      <c r="M179" s="2">
        <f t="shared" si="18"/>
        <v>132.92369477911646</v>
      </c>
      <c r="N179" s="2">
        <v>263.5301204819277</v>
      </c>
      <c r="O179">
        <f t="shared" si="21"/>
        <v>335</v>
      </c>
      <c r="P179" s="5">
        <f t="shared" si="19"/>
        <v>69.64656964656965</v>
      </c>
    </row>
    <row r="180" spans="1:16" ht="12">
      <c r="A180" s="2"/>
      <c r="B180" s="2"/>
      <c r="F180" s="43">
        <v>21</v>
      </c>
      <c r="G180" s="2">
        <f t="shared" si="16"/>
        <v>155.9718875502008</v>
      </c>
      <c r="H180" s="2">
        <v>263.5301204819277</v>
      </c>
      <c r="I180">
        <f t="shared" si="20"/>
        <v>334</v>
      </c>
      <c r="J180" s="5">
        <f t="shared" si="17"/>
        <v>69.43866943866944</v>
      </c>
      <c r="L180" s="44">
        <v>21</v>
      </c>
      <c r="M180" s="2">
        <f t="shared" si="18"/>
        <v>155.9718875502008</v>
      </c>
      <c r="N180" s="2">
        <v>263.5301204819277</v>
      </c>
      <c r="O180">
        <f t="shared" si="21"/>
        <v>334</v>
      </c>
      <c r="P180" s="5">
        <f t="shared" si="19"/>
        <v>69.43866943866944</v>
      </c>
    </row>
    <row r="181" spans="1:16" ht="12">
      <c r="A181" s="2"/>
      <c r="B181" s="2"/>
      <c r="F181" s="43">
        <v>19</v>
      </c>
      <c r="G181" s="2">
        <f t="shared" si="16"/>
        <v>140.60642570281124</v>
      </c>
      <c r="H181" s="2">
        <v>271.2128514056225</v>
      </c>
      <c r="I181">
        <f t="shared" si="20"/>
        <v>333</v>
      </c>
      <c r="J181" s="5">
        <f t="shared" si="17"/>
        <v>69.23076923076923</v>
      </c>
      <c r="L181" s="44">
        <v>19</v>
      </c>
      <c r="M181" s="2">
        <f t="shared" si="18"/>
        <v>140.60642570281124</v>
      </c>
      <c r="N181" s="2">
        <v>271.2128514056225</v>
      </c>
      <c r="O181">
        <f t="shared" si="21"/>
        <v>333</v>
      </c>
      <c r="P181" s="5">
        <f t="shared" si="19"/>
        <v>69.23076923076923</v>
      </c>
    </row>
    <row r="182" spans="1:16" ht="12">
      <c r="A182" s="2"/>
      <c r="B182" s="2"/>
      <c r="F182" s="43">
        <v>22</v>
      </c>
      <c r="G182" s="2">
        <f t="shared" si="16"/>
        <v>163.65461847389557</v>
      </c>
      <c r="H182" s="2">
        <v>271.2128514056225</v>
      </c>
      <c r="I182">
        <f t="shared" si="20"/>
        <v>332</v>
      </c>
      <c r="J182" s="5">
        <f t="shared" si="17"/>
        <v>69.02286902286903</v>
      </c>
      <c r="L182" s="44">
        <v>22</v>
      </c>
      <c r="M182" s="2">
        <f t="shared" si="18"/>
        <v>163.65461847389557</v>
      </c>
      <c r="N182" s="2">
        <v>271.2128514056225</v>
      </c>
      <c r="O182">
        <f t="shared" si="21"/>
        <v>332</v>
      </c>
      <c r="P182" s="5">
        <f t="shared" si="19"/>
        <v>69.02286902286903</v>
      </c>
    </row>
    <row r="183" spans="1:16" ht="12">
      <c r="A183" s="2"/>
      <c r="B183" s="2"/>
      <c r="F183" s="43">
        <v>27</v>
      </c>
      <c r="G183" s="2">
        <f t="shared" si="16"/>
        <v>202.06827309236948</v>
      </c>
      <c r="H183" s="2">
        <v>271.2128514056225</v>
      </c>
      <c r="I183">
        <f t="shared" si="20"/>
        <v>331</v>
      </c>
      <c r="J183" s="5">
        <f t="shared" si="17"/>
        <v>68.81496881496881</v>
      </c>
      <c r="L183" s="44">
        <v>27</v>
      </c>
      <c r="M183" s="2">
        <f t="shared" si="18"/>
        <v>202.06827309236948</v>
      </c>
      <c r="N183" s="2">
        <v>271.2128514056225</v>
      </c>
      <c r="O183">
        <f t="shared" si="21"/>
        <v>331</v>
      </c>
      <c r="P183" s="5">
        <f t="shared" si="19"/>
        <v>68.81496881496881</v>
      </c>
    </row>
    <row r="184" spans="1:16" ht="12">
      <c r="A184" s="2"/>
      <c r="B184" s="2"/>
      <c r="F184" s="43">
        <v>47</v>
      </c>
      <c r="G184" s="2">
        <f t="shared" si="16"/>
        <v>355.72289156626505</v>
      </c>
      <c r="H184" s="2">
        <v>271.2128514056225</v>
      </c>
      <c r="I184">
        <f t="shared" si="20"/>
        <v>330</v>
      </c>
      <c r="J184" s="5">
        <f t="shared" si="17"/>
        <v>68.60706860706861</v>
      </c>
      <c r="L184" s="44">
        <v>47</v>
      </c>
      <c r="M184" s="2">
        <f t="shared" si="18"/>
        <v>355.72289156626505</v>
      </c>
      <c r="N184" s="2">
        <v>271.2128514056225</v>
      </c>
      <c r="O184">
        <f t="shared" si="21"/>
        <v>330</v>
      </c>
      <c r="P184" s="5">
        <f t="shared" si="19"/>
        <v>68.60706860706861</v>
      </c>
    </row>
    <row r="185" spans="1:16" ht="12">
      <c r="A185" s="2"/>
      <c r="B185" s="2"/>
      <c r="F185" s="43">
        <v>485</v>
      </c>
      <c r="G185" s="2">
        <f t="shared" si="16"/>
        <v>3720.7590361445777</v>
      </c>
      <c r="H185" s="2">
        <v>271.2128514056225</v>
      </c>
      <c r="I185">
        <f t="shared" si="20"/>
        <v>329</v>
      </c>
      <c r="J185" s="5">
        <f t="shared" si="17"/>
        <v>68.3991683991684</v>
      </c>
      <c r="L185" s="44">
        <v>485</v>
      </c>
      <c r="M185" s="2">
        <f t="shared" si="18"/>
        <v>3720.7590361445777</v>
      </c>
      <c r="N185" s="2">
        <v>271.2128514056225</v>
      </c>
      <c r="O185">
        <f t="shared" si="21"/>
        <v>329</v>
      </c>
      <c r="P185" s="5">
        <f t="shared" si="19"/>
        <v>68.3991683991684</v>
      </c>
    </row>
    <row r="186" spans="1:16" ht="12">
      <c r="A186" s="2"/>
      <c r="B186" s="2"/>
      <c r="F186" s="43">
        <v>561</v>
      </c>
      <c r="G186" s="2">
        <f t="shared" si="16"/>
        <v>4436.728</v>
      </c>
      <c r="H186" s="2">
        <v>271.2128514056225</v>
      </c>
      <c r="I186">
        <f t="shared" si="20"/>
        <v>328</v>
      </c>
      <c r="J186" s="5">
        <f t="shared" si="17"/>
        <v>68.1912681912682</v>
      </c>
      <c r="L186" s="44">
        <v>561</v>
      </c>
      <c r="M186" s="2">
        <f t="shared" si="18"/>
        <v>4436.728</v>
      </c>
      <c r="N186" s="2">
        <v>271.2128514056225</v>
      </c>
      <c r="O186">
        <f t="shared" si="21"/>
        <v>328</v>
      </c>
      <c r="P186" s="5">
        <f t="shared" si="19"/>
        <v>68.1912681912682</v>
      </c>
    </row>
    <row r="187" spans="1:16" ht="12">
      <c r="A187" s="2"/>
      <c r="B187" s="2"/>
      <c r="F187" s="43">
        <v>158</v>
      </c>
      <c r="G187" s="2">
        <f t="shared" si="16"/>
        <v>1208.5060240963855</v>
      </c>
      <c r="H187" s="2">
        <v>278.8955823293173</v>
      </c>
      <c r="I187">
        <f t="shared" si="20"/>
        <v>327</v>
      </c>
      <c r="J187" s="5">
        <f t="shared" si="17"/>
        <v>67.98336798336798</v>
      </c>
      <c r="L187" s="44">
        <v>158</v>
      </c>
      <c r="M187" s="2">
        <f t="shared" si="18"/>
        <v>1208.5060240963855</v>
      </c>
      <c r="N187" s="2">
        <v>278.8955823293173</v>
      </c>
      <c r="O187">
        <f t="shared" si="21"/>
        <v>327</v>
      </c>
      <c r="P187" s="5">
        <f t="shared" si="19"/>
        <v>67.98336798336798</v>
      </c>
    </row>
    <row r="188" spans="1:16" ht="12">
      <c r="A188" s="2"/>
      <c r="B188" s="2"/>
      <c r="F188" s="43">
        <v>102</v>
      </c>
      <c r="G188" s="2">
        <f t="shared" si="16"/>
        <v>778.2730923694778</v>
      </c>
      <c r="H188" s="2">
        <v>278.8955823293173</v>
      </c>
      <c r="I188">
        <f t="shared" si="20"/>
        <v>326</v>
      </c>
      <c r="J188" s="5">
        <f t="shared" si="17"/>
        <v>67.77546777546777</v>
      </c>
      <c r="L188" s="44">
        <v>102</v>
      </c>
      <c r="M188" s="2">
        <f t="shared" si="18"/>
        <v>778.2730923694778</v>
      </c>
      <c r="N188" s="2">
        <v>278.8955823293173</v>
      </c>
      <c r="O188">
        <f t="shared" si="21"/>
        <v>326</v>
      </c>
      <c r="P188" s="5">
        <f t="shared" si="19"/>
        <v>67.77546777546777</v>
      </c>
    </row>
    <row r="189" spans="1:16" ht="12">
      <c r="A189" s="2"/>
      <c r="B189" s="2"/>
      <c r="F189" s="43">
        <v>99</v>
      </c>
      <c r="G189" s="2">
        <f t="shared" si="16"/>
        <v>755.2248995983934</v>
      </c>
      <c r="H189" s="2">
        <v>278.8955823293173</v>
      </c>
      <c r="I189">
        <f t="shared" si="20"/>
        <v>325</v>
      </c>
      <c r="J189" s="5">
        <f t="shared" si="17"/>
        <v>67.56756756756756</v>
      </c>
      <c r="L189" s="44">
        <v>99</v>
      </c>
      <c r="M189" s="2">
        <f t="shared" si="18"/>
        <v>755.2248995983934</v>
      </c>
      <c r="N189" s="2">
        <v>278.8955823293173</v>
      </c>
      <c r="O189">
        <f t="shared" si="21"/>
        <v>325</v>
      </c>
      <c r="P189" s="5">
        <f t="shared" si="19"/>
        <v>67.56756756756756</v>
      </c>
    </row>
    <row r="190" spans="1:16" ht="12">
      <c r="A190" s="2"/>
      <c r="B190" s="2"/>
      <c r="E190">
        <v>1967</v>
      </c>
      <c r="F190" s="43">
        <v>46</v>
      </c>
      <c r="G190" s="2">
        <f t="shared" si="16"/>
        <v>348.04016064257024</v>
      </c>
      <c r="H190" s="2">
        <v>278.8955823293173</v>
      </c>
      <c r="I190">
        <f t="shared" si="20"/>
        <v>324</v>
      </c>
      <c r="J190" s="5">
        <f t="shared" si="17"/>
        <v>67.35966735966737</v>
      </c>
      <c r="L190" s="44">
        <v>46</v>
      </c>
      <c r="M190" s="2">
        <f t="shared" si="18"/>
        <v>348.04016064257024</v>
      </c>
      <c r="N190" s="2">
        <v>278.8955823293173</v>
      </c>
      <c r="O190">
        <f t="shared" si="21"/>
        <v>324</v>
      </c>
      <c r="P190" s="5">
        <f t="shared" si="19"/>
        <v>67.35966735966737</v>
      </c>
    </row>
    <row r="191" spans="1:16" ht="12">
      <c r="A191" s="2"/>
      <c r="B191" s="2"/>
      <c r="F191" s="43">
        <v>24</v>
      </c>
      <c r="G191" s="2">
        <f t="shared" si="16"/>
        <v>179.02008032128515</v>
      </c>
      <c r="H191" s="2">
        <v>278.8955823293173</v>
      </c>
      <c r="I191">
        <f t="shared" si="20"/>
        <v>323</v>
      </c>
      <c r="J191" s="5">
        <f t="shared" si="17"/>
        <v>67.15176715176715</v>
      </c>
      <c r="L191" s="44">
        <v>24</v>
      </c>
      <c r="M191" s="2">
        <f t="shared" si="18"/>
        <v>179.02008032128515</v>
      </c>
      <c r="N191" s="2">
        <v>278.8955823293173</v>
      </c>
      <c r="O191">
        <f t="shared" si="21"/>
        <v>323</v>
      </c>
      <c r="P191" s="5">
        <f t="shared" si="19"/>
        <v>67.15176715176715</v>
      </c>
    </row>
    <row r="192" spans="1:16" ht="12">
      <c r="A192" s="2"/>
      <c r="B192" s="2"/>
      <c r="F192" s="43">
        <v>13</v>
      </c>
      <c r="G192" s="2">
        <f t="shared" si="16"/>
        <v>94.51004016064257</v>
      </c>
      <c r="H192" s="2">
        <v>278.8955823293173</v>
      </c>
      <c r="I192">
        <f t="shared" si="20"/>
        <v>322</v>
      </c>
      <c r="J192" s="5">
        <f t="shared" si="17"/>
        <v>66.94386694386695</v>
      </c>
      <c r="L192" s="44">
        <v>13</v>
      </c>
      <c r="M192" s="2">
        <f t="shared" si="18"/>
        <v>94.51004016064257</v>
      </c>
      <c r="N192" s="2">
        <v>278.8955823293173</v>
      </c>
      <c r="O192">
        <f t="shared" si="21"/>
        <v>322</v>
      </c>
      <c r="P192" s="5">
        <f t="shared" si="19"/>
        <v>66.94386694386695</v>
      </c>
    </row>
    <row r="193" spans="1:16" ht="12">
      <c r="A193" s="2"/>
      <c r="B193" s="2"/>
      <c r="F193" s="43">
        <v>12</v>
      </c>
      <c r="G193" s="2">
        <f t="shared" si="16"/>
        <v>86.8273092369478</v>
      </c>
      <c r="H193" s="2">
        <v>294.26104417670683</v>
      </c>
      <c r="I193">
        <f t="shared" si="20"/>
        <v>321</v>
      </c>
      <c r="J193" s="5">
        <f t="shared" si="17"/>
        <v>66.73596673596674</v>
      </c>
      <c r="L193" s="44">
        <v>12</v>
      </c>
      <c r="M193" s="2">
        <f t="shared" si="18"/>
        <v>86.8273092369478</v>
      </c>
      <c r="N193" s="2">
        <v>294.26104417670683</v>
      </c>
      <c r="O193">
        <f t="shared" si="21"/>
        <v>321</v>
      </c>
      <c r="P193" s="5">
        <f t="shared" si="19"/>
        <v>66.73596673596674</v>
      </c>
    </row>
    <row r="194" spans="1:16" ht="12">
      <c r="A194" s="2"/>
      <c r="B194" s="2"/>
      <c r="F194" s="43">
        <v>10</v>
      </c>
      <c r="G194" s="2">
        <f t="shared" si="16"/>
        <v>71.46184738955823</v>
      </c>
      <c r="H194" s="2">
        <v>294.26104417670683</v>
      </c>
      <c r="I194">
        <f t="shared" si="20"/>
        <v>320</v>
      </c>
      <c r="J194" s="5">
        <f t="shared" si="17"/>
        <v>66.52806652806653</v>
      </c>
      <c r="L194" s="44">
        <v>10</v>
      </c>
      <c r="M194" s="2">
        <f t="shared" si="18"/>
        <v>71.46184738955823</v>
      </c>
      <c r="N194" s="2">
        <v>294.26104417670683</v>
      </c>
      <c r="O194">
        <f t="shared" si="21"/>
        <v>320</v>
      </c>
      <c r="P194" s="5">
        <f t="shared" si="19"/>
        <v>66.52806652806653</v>
      </c>
    </row>
    <row r="195" spans="1:16" ht="12">
      <c r="A195" s="2"/>
      <c r="B195" s="2"/>
      <c r="F195" s="43">
        <v>18</v>
      </c>
      <c r="G195" s="2">
        <f t="shared" si="16"/>
        <v>132.92369477911646</v>
      </c>
      <c r="H195" s="2">
        <v>294.26104417670683</v>
      </c>
      <c r="I195">
        <f t="shared" si="20"/>
        <v>319</v>
      </c>
      <c r="J195" s="5">
        <f t="shared" si="17"/>
        <v>66.32016632016632</v>
      </c>
      <c r="L195" s="44">
        <v>18</v>
      </c>
      <c r="M195" s="2">
        <f t="shared" si="18"/>
        <v>132.92369477911646</v>
      </c>
      <c r="N195" s="2">
        <v>294.26104417670683</v>
      </c>
      <c r="O195">
        <f t="shared" si="21"/>
        <v>319</v>
      </c>
      <c r="P195" s="5">
        <f t="shared" si="19"/>
        <v>66.32016632016632</v>
      </c>
    </row>
    <row r="196" spans="1:16" ht="12">
      <c r="A196" s="2"/>
      <c r="B196" s="2"/>
      <c r="F196" s="43">
        <v>31</v>
      </c>
      <c r="G196" s="2">
        <f t="shared" si="16"/>
        <v>232.7991967871486</v>
      </c>
      <c r="H196" s="2">
        <v>294.26104417670683</v>
      </c>
      <c r="I196">
        <f t="shared" si="20"/>
        <v>318</v>
      </c>
      <c r="J196" s="5">
        <f t="shared" si="17"/>
        <v>66.11226611226611</v>
      </c>
      <c r="L196" s="44">
        <v>31</v>
      </c>
      <c r="M196" s="2">
        <f t="shared" si="18"/>
        <v>232.7991967871486</v>
      </c>
      <c r="N196" s="2">
        <v>294.26104417670683</v>
      </c>
      <c r="O196">
        <f t="shared" si="21"/>
        <v>318</v>
      </c>
      <c r="P196" s="5">
        <f t="shared" si="19"/>
        <v>66.11226611226611</v>
      </c>
    </row>
    <row r="197" spans="1:16" ht="12">
      <c r="A197" s="2"/>
      <c r="B197" s="2"/>
      <c r="F197" s="43">
        <v>428</v>
      </c>
      <c r="G197" s="2">
        <f t="shared" si="16"/>
        <v>3282.8433734939754</v>
      </c>
      <c r="H197" s="2">
        <v>294.26104417670683</v>
      </c>
      <c r="I197">
        <f t="shared" si="20"/>
        <v>317</v>
      </c>
      <c r="J197" s="5">
        <f t="shared" si="17"/>
        <v>65.9043659043659</v>
      </c>
      <c r="L197" s="44">
        <v>428</v>
      </c>
      <c r="M197" s="2">
        <f t="shared" si="18"/>
        <v>3282.8433734939754</v>
      </c>
      <c r="N197" s="2">
        <v>294.26104417670683</v>
      </c>
      <c r="O197">
        <f t="shared" si="21"/>
        <v>317</v>
      </c>
      <c r="P197" s="5">
        <f t="shared" si="19"/>
        <v>65.9043659043659</v>
      </c>
    </row>
    <row r="198" spans="1:16" ht="12">
      <c r="A198" s="2"/>
      <c r="B198" s="2"/>
      <c r="F198" s="43">
        <v>1275</v>
      </c>
      <c r="G198" s="2">
        <f t="shared" si="16"/>
        <v>10109.9</v>
      </c>
      <c r="H198" s="2">
        <v>294.26104417670683</v>
      </c>
      <c r="I198">
        <f t="shared" si="20"/>
        <v>316</v>
      </c>
      <c r="J198" s="5">
        <f t="shared" si="17"/>
        <v>65.6964656964657</v>
      </c>
      <c r="L198" s="44">
        <v>1275</v>
      </c>
      <c r="M198" s="2">
        <f t="shared" si="18"/>
        <v>10109.9</v>
      </c>
      <c r="N198" s="2">
        <v>294.26104417670683</v>
      </c>
      <c r="O198">
        <f t="shared" si="21"/>
        <v>316</v>
      </c>
      <c r="P198" s="5">
        <f t="shared" si="19"/>
        <v>65.6964656964657</v>
      </c>
    </row>
    <row r="199" spans="1:16" ht="12">
      <c r="A199" s="2"/>
      <c r="B199" s="2"/>
      <c r="F199" s="43">
        <v>706</v>
      </c>
      <c r="G199" s="2">
        <f t="shared" si="16"/>
        <v>5864.688</v>
      </c>
      <c r="H199" s="2">
        <v>294.26104417670683</v>
      </c>
      <c r="I199">
        <f t="shared" si="20"/>
        <v>315</v>
      </c>
      <c r="J199" s="5">
        <f t="shared" si="17"/>
        <v>65.48856548856548</v>
      </c>
      <c r="L199" s="44">
        <v>706</v>
      </c>
      <c r="M199" s="2">
        <f t="shared" si="18"/>
        <v>5864.688</v>
      </c>
      <c r="N199" s="2">
        <v>294.26104417670683</v>
      </c>
      <c r="O199">
        <f t="shared" si="21"/>
        <v>315</v>
      </c>
      <c r="P199" s="5">
        <f t="shared" si="19"/>
        <v>65.48856548856548</v>
      </c>
    </row>
    <row r="200" spans="1:16" ht="12">
      <c r="A200" s="2"/>
      <c r="B200" s="2"/>
      <c r="F200" s="43">
        <v>116</v>
      </c>
      <c r="G200" s="2">
        <f t="shared" si="16"/>
        <v>885.8313253012047</v>
      </c>
      <c r="H200" s="2">
        <v>301.9437751004016</v>
      </c>
      <c r="I200">
        <f t="shared" si="20"/>
        <v>314</v>
      </c>
      <c r="J200" s="5">
        <f t="shared" si="17"/>
        <v>65.28066528066529</v>
      </c>
      <c r="L200" s="44">
        <v>116</v>
      </c>
      <c r="M200" s="2">
        <f t="shared" si="18"/>
        <v>885.8313253012047</v>
      </c>
      <c r="N200" s="2">
        <v>301.9437751004016</v>
      </c>
      <c r="O200">
        <f t="shared" si="21"/>
        <v>314</v>
      </c>
      <c r="P200" s="5">
        <f t="shared" si="19"/>
        <v>65.28066528066529</v>
      </c>
    </row>
    <row r="201" spans="1:16" ht="12">
      <c r="A201" s="2"/>
      <c r="B201" s="2"/>
      <c r="F201" s="43">
        <v>70</v>
      </c>
      <c r="G201" s="2">
        <f t="shared" si="16"/>
        <v>532.425702811245</v>
      </c>
      <c r="H201" s="2">
        <v>301.9437751004016</v>
      </c>
      <c r="I201">
        <f t="shared" si="20"/>
        <v>313</v>
      </c>
      <c r="J201" s="5">
        <f t="shared" si="17"/>
        <v>65.07276507276507</v>
      </c>
      <c r="L201" s="44">
        <v>70</v>
      </c>
      <c r="M201" s="2">
        <f t="shared" si="18"/>
        <v>532.425702811245</v>
      </c>
      <c r="N201" s="2">
        <v>301.9437751004016</v>
      </c>
      <c r="O201">
        <f t="shared" si="21"/>
        <v>313</v>
      </c>
      <c r="P201" s="5">
        <f t="shared" si="19"/>
        <v>65.07276507276507</v>
      </c>
    </row>
    <row r="202" spans="5:16" ht="12">
      <c r="E202">
        <v>1968</v>
      </c>
      <c r="F202" s="43">
        <v>27</v>
      </c>
      <c r="G202" s="2">
        <f t="shared" si="16"/>
        <v>202.06827309236948</v>
      </c>
      <c r="H202" s="2">
        <v>301.9437751004016</v>
      </c>
      <c r="I202">
        <f t="shared" si="20"/>
        <v>312</v>
      </c>
      <c r="J202" s="5">
        <f t="shared" si="17"/>
        <v>64.86486486486487</v>
      </c>
      <c r="L202" s="44">
        <v>27</v>
      </c>
      <c r="M202" s="2">
        <f t="shared" si="18"/>
        <v>202.06827309236948</v>
      </c>
      <c r="N202" s="2">
        <v>301.9437751004016</v>
      </c>
      <c r="O202">
        <f t="shared" si="21"/>
        <v>312</v>
      </c>
      <c r="P202" s="5">
        <f t="shared" si="19"/>
        <v>64.86486486486487</v>
      </c>
    </row>
    <row r="203" spans="6:16" ht="12">
      <c r="F203" s="43">
        <v>55</v>
      </c>
      <c r="G203" s="2">
        <f t="shared" si="16"/>
        <v>417.18473895582326</v>
      </c>
      <c r="H203" s="2">
        <v>301.9437751004016</v>
      </c>
      <c r="I203">
        <f t="shared" si="20"/>
        <v>311</v>
      </c>
      <c r="J203" s="5">
        <f t="shared" si="17"/>
        <v>64.65696465696466</v>
      </c>
      <c r="L203" s="44">
        <v>55</v>
      </c>
      <c r="M203" s="2">
        <f t="shared" si="18"/>
        <v>417.18473895582326</v>
      </c>
      <c r="N203" s="2">
        <v>301.9437751004016</v>
      </c>
      <c r="O203">
        <f t="shared" si="21"/>
        <v>311</v>
      </c>
      <c r="P203" s="5">
        <f t="shared" si="19"/>
        <v>64.65696465696466</v>
      </c>
    </row>
    <row r="204" spans="6:16" ht="12">
      <c r="F204" s="43">
        <v>46</v>
      </c>
      <c r="G204" s="2">
        <f t="shared" si="16"/>
        <v>348.04016064257024</v>
      </c>
      <c r="H204" s="2">
        <v>301.9437751004016</v>
      </c>
      <c r="I204">
        <f t="shared" si="20"/>
        <v>310</v>
      </c>
      <c r="J204" s="5">
        <f t="shared" si="17"/>
        <v>64.44906444906445</v>
      </c>
      <c r="L204" s="44">
        <v>46</v>
      </c>
      <c r="M204" s="2">
        <f t="shared" si="18"/>
        <v>348.04016064257024</v>
      </c>
      <c r="N204" s="2">
        <v>301.9437751004016</v>
      </c>
      <c r="O204">
        <f t="shared" si="21"/>
        <v>310</v>
      </c>
      <c r="P204" s="5">
        <f t="shared" si="19"/>
        <v>64.44906444906445</v>
      </c>
    </row>
    <row r="205" spans="6:16" ht="12">
      <c r="F205" s="43">
        <v>36</v>
      </c>
      <c r="G205" s="2">
        <f t="shared" si="16"/>
        <v>271.2128514056225</v>
      </c>
      <c r="H205" s="2">
        <v>309.6265060240964</v>
      </c>
      <c r="I205">
        <f t="shared" si="20"/>
        <v>309</v>
      </c>
      <c r="J205" s="5">
        <f t="shared" si="17"/>
        <v>64.24116424116424</v>
      </c>
      <c r="L205" s="44">
        <v>36</v>
      </c>
      <c r="M205" s="2">
        <f t="shared" si="18"/>
        <v>271.2128514056225</v>
      </c>
      <c r="N205" s="2">
        <v>309.6265060240964</v>
      </c>
      <c r="O205">
        <f t="shared" si="21"/>
        <v>309</v>
      </c>
      <c r="P205" s="5">
        <f t="shared" si="19"/>
        <v>64.24116424116424</v>
      </c>
    </row>
    <row r="206" spans="6:16" ht="12">
      <c r="F206" s="43">
        <v>44</v>
      </c>
      <c r="G206" s="2">
        <f t="shared" si="16"/>
        <v>332.6746987951807</v>
      </c>
      <c r="H206" s="2">
        <v>317.30923694779113</v>
      </c>
      <c r="I206">
        <f t="shared" si="20"/>
        <v>308</v>
      </c>
      <c r="J206" s="5">
        <f t="shared" si="17"/>
        <v>64.03326403326403</v>
      </c>
      <c r="L206" s="44">
        <v>44</v>
      </c>
      <c r="M206" s="2">
        <f t="shared" si="18"/>
        <v>332.6746987951807</v>
      </c>
      <c r="N206" s="2">
        <v>317.30923694779113</v>
      </c>
      <c r="O206">
        <f t="shared" si="21"/>
        <v>308</v>
      </c>
      <c r="P206" s="5">
        <f t="shared" si="19"/>
        <v>64.03326403326403</v>
      </c>
    </row>
    <row r="207" spans="6:16" ht="12">
      <c r="F207" s="43">
        <v>32</v>
      </c>
      <c r="G207" s="2">
        <f t="shared" si="16"/>
        <v>240.48192771084337</v>
      </c>
      <c r="H207" s="2">
        <v>317.30923694779113</v>
      </c>
      <c r="I207">
        <f t="shared" si="20"/>
        <v>307</v>
      </c>
      <c r="J207" s="5">
        <f t="shared" si="17"/>
        <v>63.82536382536382</v>
      </c>
      <c r="L207" s="44">
        <v>32</v>
      </c>
      <c r="M207" s="2">
        <f t="shared" si="18"/>
        <v>240.48192771084337</v>
      </c>
      <c r="N207" s="2">
        <v>317.30923694779113</v>
      </c>
      <c r="O207">
        <f t="shared" si="21"/>
        <v>307</v>
      </c>
      <c r="P207" s="5">
        <f t="shared" si="19"/>
        <v>63.82536382536382</v>
      </c>
    </row>
    <row r="208" spans="6:16" ht="12">
      <c r="F208" s="43">
        <v>50</v>
      </c>
      <c r="G208" s="2">
        <f t="shared" si="16"/>
        <v>378.7710843373494</v>
      </c>
      <c r="H208" s="2">
        <v>324.99196787148594</v>
      </c>
      <c r="I208">
        <f t="shared" si="20"/>
        <v>306</v>
      </c>
      <c r="J208" s="5">
        <f t="shared" si="17"/>
        <v>63.61746361746362</v>
      </c>
      <c r="L208" s="44">
        <v>50</v>
      </c>
      <c r="M208" s="2">
        <f t="shared" si="18"/>
        <v>378.7710843373494</v>
      </c>
      <c r="N208" s="2">
        <v>324.99196787148594</v>
      </c>
      <c r="O208">
        <f t="shared" si="21"/>
        <v>306</v>
      </c>
      <c r="P208" s="5">
        <f t="shared" si="19"/>
        <v>63.61746361746362</v>
      </c>
    </row>
    <row r="209" spans="6:16" ht="12">
      <c r="F209" s="43">
        <v>469</v>
      </c>
      <c r="G209" s="2">
        <f t="shared" si="16"/>
        <v>3597.8353413654613</v>
      </c>
      <c r="H209" s="2">
        <v>324.99196787148594</v>
      </c>
      <c r="I209">
        <f t="shared" si="20"/>
        <v>305</v>
      </c>
      <c r="J209" s="5">
        <f t="shared" si="17"/>
        <v>63.409563409563404</v>
      </c>
      <c r="L209" s="44">
        <v>469</v>
      </c>
      <c r="M209" s="2">
        <f t="shared" si="18"/>
        <v>3597.8353413654613</v>
      </c>
      <c r="N209" s="2">
        <v>324.99196787148594</v>
      </c>
      <c r="O209">
        <f t="shared" si="21"/>
        <v>305</v>
      </c>
      <c r="P209" s="5">
        <f t="shared" si="19"/>
        <v>63.409563409563404</v>
      </c>
    </row>
    <row r="210" spans="6:16" ht="12">
      <c r="F210" s="43">
        <v>1728</v>
      </c>
      <c r="G210" s="2">
        <f t="shared" si="16"/>
        <v>12851.792</v>
      </c>
      <c r="H210" s="2">
        <v>324.99196787148594</v>
      </c>
      <c r="I210">
        <f t="shared" si="20"/>
        <v>304</v>
      </c>
      <c r="J210" s="5">
        <f t="shared" si="17"/>
        <v>63.20166320166321</v>
      </c>
      <c r="L210" s="44">
        <v>1728</v>
      </c>
      <c r="M210" s="2">
        <f t="shared" si="18"/>
        <v>12851.792</v>
      </c>
      <c r="N210" s="2">
        <v>324.99196787148594</v>
      </c>
      <c r="O210">
        <f t="shared" si="21"/>
        <v>304</v>
      </c>
      <c r="P210" s="5">
        <f t="shared" si="19"/>
        <v>63.20166320166321</v>
      </c>
    </row>
    <row r="211" spans="6:16" ht="12">
      <c r="F211" s="43">
        <v>666</v>
      </c>
      <c r="G211" s="2">
        <f t="shared" si="16"/>
        <v>5470.768000000001</v>
      </c>
      <c r="H211" s="2">
        <v>332.6746987951807</v>
      </c>
      <c r="I211">
        <f t="shared" si="20"/>
        <v>303</v>
      </c>
      <c r="J211" s="5">
        <f t="shared" si="17"/>
        <v>62.99376299376299</v>
      </c>
      <c r="L211" s="44">
        <v>666</v>
      </c>
      <c r="M211" s="2">
        <f t="shared" si="18"/>
        <v>5470.768000000001</v>
      </c>
      <c r="N211" s="2">
        <v>332.6746987951807</v>
      </c>
      <c r="O211">
        <f t="shared" si="21"/>
        <v>303</v>
      </c>
      <c r="P211" s="5">
        <f t="shared" si="19"/>
        <v>62.99376299376299</v>
      </c>
    </row>
    <row r="212" spans="6:16" ht="12">
      <c r="F212" s="43">
        <v>330</v>
      </c>
      <c r="G212" s="2">
        <f t="shared" si="16"/>
        <v>2529.935742971887</v>
      </c>
      <c r="H212" s="2">
        <v>332.6746987951807</v>
      </c>
      <c r="I212">
        <f t="shared" si="20"/>
        <v>302</v>
      </c>
      <c r="J212" s="5">
        <f t="shared" si="17"/>
        <v>62.78586278586279</v>
      </c>
      <c r="L212" s="44">
        <v>330</v>
      </c>
      <c r="M212" s="2">
        <f t="shared" si="18"/>
        <v>2529.935742971887</v>
      </c>
      <c r="N212" s="2">
        <v>332.6746987951807</v>
      </c>
      <c r="O212">
        <f t="shared" si="21"/>
        <v>302</v>
      </c>
      <c r="P212" s="5">
        <f t="shared" si="19"/>
        <v>62.78586278586279</v>
      </c>
    </row>
    <row r="213" spans="6:16" ht="12">
      <c r="F213" s="43">
        <v>113</v>
      </c>
      <c r="G213" s="2">
        <f t="shared" si="16"/>
        <v>862.7831325301204</v>
      </c>
      <c r="H213" s="2">
        <v>332.6746987951807</v>
      </c>
      <c r="I213">
        <f t="shared" si="20"/>
        <v>301</v>
      </c>
      <c r="J213" s="5">
        <f t="shared" si="17"/>
        <v>62.57796257796257</v>
      </c>
      <c r="L213" s="44">
        <v>113</v>
      </c>
      <c r="M213" s="2">
        <f t="shared" si="18"/>
        <v>862.7831325301204</v>
      </c>
      <c r="N213" s="2">
        <v>332.6746987951807</v>
      </c>
      <c r="O213">
        <f t="shared" si="21"/>
        <v>301</v>
      </c>
      <c r="P213" s="5">
        <f t="shared" si="19"/>
        <v>62.57796257796257</v>
      </c>
    </row>
    <row r="214" spans="5:16" ht="12">
      <c r="E214">
        <v>1969</v>
      </c>
      <c r="F214" s="43">
        <v>42</v>
      </c>
      <c r="G214" s="2">
        <f t="shared" si="16"/>
        <v>317.30923694779113</v>
      </c>
      <c r="H214" s="2">
        <v>340.3574297188755</v>
      </c>
      <c r="I214">
        <f t="shared" si="20"/>
        <v>300</v>
      </c>
      <c r="J214" s="5">
        <f t="shared" si="17"/>
        <v>62.37006237006237</v>
      </c>
      <c r="L214" s="44">
        <v>42</v>
      </c>
      <c r="M214" s="2">
        <f t="shared" si="18"/>
        <v>317.30923694779113</v>
      </c>
      <c r="N214" s="2">
        <v>340.3574297188755</v>
      </c>
      <c r="O214">
        <f t="shared" si="21"/>
        <v>300</v>
      </c>
      <c r="P214" s="5">
        <f t="shared" si="19"/>
        <v>62.37006237006237</v>
      </c>
    </row>
    <row r="215" spans="6:16" ht="12">
      <c r="F215" s="43">
        <v>36</v>
      </c>
      <c r="G215" s="2">
        <f t="shared" si="16"/>
        <v>271.2128514056225</v>
      </c>
      <c r="H215" s="2">
        <v>348.04016064257024</v>
      </c>
      <c r="I215">
        <f t="shared" si="20"/>
        <v>299</v>
      </c>
      <c r="J215" s="5">
        <f t="shared" si="17"/>
        <v>62.16216216216216</v>
      </c>
      <c r="L215" s="44">
        <v>36</v>
      </c>
      <c r="M215" s="2">
        <f t="shared" si="18"/>
        <v>271.2128514056225</v>
      </c>
      <c r="N215" s="2">
        <v>348.04016064257024</v>
      </c>
      <c r="O215">
        <f t="shared" si="21"/>
        <v>299</v>
      </c>
      <c r="P215" s="5">
        <f t="shared" si="19"/>
        <v>62.16216216216216</v>
      </c>
    </row>
    <row r="216" spans="6:16" ht="12">
      <c r="F216" s="43">
        <v>27</v>
      </c>
      <c r="G216" s="2">
        <f t="shared" si="16"/>
        <v>202.06827309236948</v>
      </c>
      <c r="H216" s="2">
        <v>348.04016064257024</v>
      </c>
      <c r="I216">
        <f t="shared" si="20"/>
        <v>298</v>
      </c>
      <c r="J216" s="5">
        <f t="shared" si="17"/>
        <v>61.95426195426196</v>
      </c>
      <c r="L216" s="44">
        <v>27</v>
      </c>
      <c r="M216" s="2">
        <f t="shared" si="18"/>
        <v>202.06827309236948</v>
      </c>
      <c r="N216" s="2">
        <v>348.04016064257024</v>
      </c>
      <c r="O216">
        <f t="shared" si="21"/>
        <v>298</v>
      </c>
      <c r="P216" s="5">
        <f t="shared" si="19"/>
        <v>61.95426195426196</v>
      </c>
    </row>
    <row r="217" spans="6:16" ht="12">
      <c r="F217" s="43">
        <v>19</v>
      </c>
      <c r="G217" s="2">
        <f t="shared" si="16"/>
        <v>140.60642570281124</v>
      </c>
      <c r="H217" s="2">
        <v>348.04016064257024</v>
      </c>
      <c r="I217">
        <f t="shared" si="20"/>
        <v>297</v>
      </c>
      <c r="J217" s="5">
        <f t="shared" si="17"/>
        <v>61.74636174636174</v>
      </c>
      <c r="L217" s="44">
        <v>19</v>
      </c>
      <c r="M217" s="2">
        <f t="shared" si="18"/>
        <v>140.60642570281124</v>
      </c>
      <c r="N217" s="2">
        <v>348.04016064257024</v>
      </c>
      <c r="O217">
        <f t="shared" si="21"/>
        <v>297</v>
      </c>
      <c r="P217" s="5">
        <f t="shared" si="19"/>
        <v>61.74636174636174</v>
      </c>
    </row>
    <row r="218" spans="6:16" ht="12">
      <c r="F218" s="43">
        <v>19</v>
      </c>
      <c r="G218" s="2">
        <f t="shared" si="16"/>
        <v>140.60642570281124</v>
      </c>
      <c r="H218" s="2">
        <v>348.04016064257024</v>
      </c>
      <c r="I218">
        <f t="shared" si="20"/>
        <v>296</v>
      </c>
      <c r="J218" s="5">
        <f t="shared" si="17"/>
        <v>61.53846153846154</v>
      </c>
      <c r="L218" s="44">
        <v>19</v>
      </c>
      <c r="M218" s="2">
        <f t="shared" si="18"/>
        <v>140.60642570281124</v>
      </c>
      <c r="N218" s="2">
        <v>348.04016064257024</v>
      </c>
      <c r="O218">
        <f t="shared" si="21"/>
        <v>296</v>
      </c>
      <c r="P218" s="5">
        <f t="shared" si="19"/>
        <v>61.53846153846154</v>
      </c>
    </row>
    <row r="219" spans="6:16" ht="12">
      <c r="F219" s="43">
        <v>27</v>
      </c>
      <c r="G219" s="2">
        <f t="shared" si="16"/>
        <v>202.06827309236948</v>
      </c>
      <c r="H219" s="2">
        <v>348.04016064257024</v>
      </c>
      <c r="I219">
        <f t="shared" si="20"/>
        <v>295</v>
      </c>
      <c r="J219" s="5">
        <f t="shared" si="17"/>
        <v>61.33056133056133</v>
      </c>
      <c r="L219" s="44">
        <v>27</v>
      </c>
      <c r="M219" s="2">
        <f t="shared" si="18"/>
        <v>202.06827309236948</v>
      </c>
      <c r="N219" s="2">
        <v>348.04016064257024</v>
      </c>
      <c r="O219">
        <f t="shared" si="21"/>
        <v>295</v>
      </c>
      <c r="P219" s="5">
        <f t="shared" si="19"/>
        <v>61.33056133056133</v>
      </c>
    </row>
    <row r="220" spans="6:16" ht="12">
      <c r="F220" s="43">
        <v>106</v>
      </c>
      <c r="G220" s="2">
        <f t="shared" si="16"/>
        <v>809.0040160642569</v>
      </c>
      <c r="H220" s="2">
        <v>348.04016064257024</v>
      </c>
      <c r="I220">
        <f t="shared" si="20"/>
        <v>294</v>
      </c>
      <c r="J220" s="5">
        <f t="shared" si="17"/>
        <v>61.12266112266113</v>
      </c>
      <c r="L220" s="44">
        <v>106</v>
      </c>
      <c r="M220" s="2">
        <f t="shared" si="18"/>
        <v>809.0040160642569</v>
      </c>
      <c r="N220" s="2">
        <v>348.04016064257024</v>
      </c>
      <c r="O220">
        <f t="shared" si="21"/>
        <v>294</v>
      </c>
      <c r="P220" s="5">
        <f t="shared" si="19"/>
        <v>61.12266112266113</v>
      </c>
    </row>
    <row r="221" spans="6:16" ht="12">
      <c r="F221" s="43">
        <v>822</v>
      </c>
      <c r="G221" s="2">
        <f t="shared" si="16"/>
        <v>6879.184</v>
      </c>
      <c r="H221" s="2">
        <v>355.72289156626505</v>
      </c>
      <c r="I221">
        <f t="shared" si="20"/>
        <v>293</v>
      </c>
      <c r="J221" s="5">
        <f t="shared" si="17"/>
        <v>60.91476091476091</v>
      </c>
      <c r="L221" s="44">
        <v>822</v>
      </c>
      <c r="M221" s="2">
        <f t="shared" si="18"/>
        <v>6879.184</v>
      </c>
      <c r="N221" s="2">
        <v>355.72289156626505</v>
      </c>
      <c r="O221">
        <f t="shared" si="21"/>
        <v>293</v>
      </c>
      <c r="P221" s="5">
        <f t="shared" si="19"/>
        <v>60.91476091476091</v>
      </c>
    </row>
    <row r="222" spans="6:16" ht="12">
      <c r="F222" s="43">
        <v>1248</v>
      </c>
      <c r="G222" s="2">
        <f t="shared" si="16"/>
        <v>9842.687999999998</v>
      </c>
      <c r="H222" s="2">
        <v>355.72289156626505</v>
      </c>
      <c r="I222">
        <f t="shared" si="20"/>
        <v>292</v>
      </c>
      <c r="J222" s="5">
        <f t="shared" si="17"/>
        <v>60.70686070686071</v>
      </c>
      <c r="L222" s="44">
        <v>1248</v>
      </c>
      <c r="M222" s="2">
        <f t="shared" si="18"/>
        <v>9842.687999999998</v>
      </c>
      <c r="N222" s="2">
        <v>355.72289156626505</v>
      </c>
      <c r="O222">
        <f t="shared" si="21"/>
        <v>292</v>
      </c>
      <c r="P222" s="5">
        <f t="shared" si="19"/>
        <v>60.70686070686071</v>
      </c>
    </row>
    <row r="223" spans="6:16" ht="12">
      <c r="F223" s="43">
        <v>580</v>
      </c>
      <c r="G223" s="2">
        <f t="shared" si="16"/>
        <v>4623.84</v>
      </c>
      <c r="H223" s="2">
        <v>371.0883534136546</v>
      </c>
      <c r="I223">
        <f t="shared" si="20"/>
        <v>291</v>
      </c>
      <c r="J223" s="5">
        <f t="shared" si="17"/>
        <v>60.4989604989605</v>
      </c>
      <c r="L223" s="44">
        <v>580</v>
      </c>
      <c r="M223" s="2">
        <f t="shared" si="18"/>
        <v>4623.84</v>
      </c>
      <c r="N223" s="2">
        <v>371.0883534136546</v>
      </c>
      <c r="O223">
        <f t="shared" si="21"/>
        <v>291</v>
      </c>
      <c r="P223" s="5">
        <f t="shared" si="19"/>
        <v>60.4989604989605</v>
      </c>
    </row>
    <row r="224" spans="6:16" ht="12">
      <c r="F224" s="43">
        <v>112</v>
      </c>
      <c r="G224" s="2">
        <f t="shared" si="16"/>
        <v>855.1004016064256</v>
      </c>
      <c r="H224" s="2">
        <v>371.0883534136546</v>
      </c>
      <c r="I224">
        <f t="shared" si="20"/>
        <v>290</v>
      </c>
      <c r="J224" s="5">
        <f t="shared" si="17"/>
        <v>60.2910602910603</v>
      </c>
      <c r="L224" s="44">
        <v>112</v>
      </c>
      <c r="M224" s="2">
        <f t="shared" si="18"/>
        <v>855.1004016064256</v>
      </c>
      <c r="N224" s="2">
        <v>371.0883534136546</v>
      </c>
      <c r="O224">
        <f t="shared" si="21"/>
        <v>290</v>
      </c>
      <c r="P224" s="5">
        <f t="shared" si="19"/>
        <v>60.2910602910603</v>
      </c>
    </row>
    <row r="225" spans="6:16" ht="12">
      <c r="F225" s="43">
        <v>126</v>
      </c>
      <c r="G225" s="2">
        <f t="shared" si="16"/>
        <v>962.6586345381525</v>
      </c>
      <c r="H225" s="2">
        <v>378.7710843373494</v>
      </c>
      <c r="I225">
        <f t="shared" si="20"/>
        <v>289</v>
      </c>
      <c r="J225" s="5">
        <f t="shared" si="17"/>
        <v>60.08316008316008</v>
      </c>
      <c r="L225" s="44">
        <v>126</v>
      </c>
      <c r="M225" s="2">
        <f t="shared" si="18"/>
        <v>962.6586345381525</v>
      </c>
      <c r="N225" s="2">
        <v>378.7710843373494</v>
      </c>
      <c r="O225">
        <f t="shared" si="21"/>
        <v>289</v>
      </c>
      <c r="P225" s="5">
        <f t="shared" si="19"/>
        <v>60.08316008316008</v>
      </c>
    </row>
    <row r="226" spans="5:16" ht="12">
      <c r="E226">
        <v>1970</v>
      </c>
      <c r="F226" s="43">
        <v>68</v>
      </c>
      <c r="G226" s="2">
        <f aca="true" t="shared" si="22" ref="G226:G289">VLOOKUP(F226,$A$34:$D$60,3)*F226+VLOOKUP(F226,$A$34:$D$60,4)</f>
        <v>517.0602409638553</v>
      </c>
      <c r="H226" s="2">
        <v>378.7710843373494</v>
      </c>
      <c r="I226">
        <f t="shared" si="20"/>
        <v>288</v>
      </c>
      <c r="J226" s="5">
        <f aca="true" t="shared" si="23" ref="J226:J289">I226/(J$7+1)*100</f>
        <v>59.87525987525988</v>
      </c>
      <c r="L226" s="44">
        <v>68</v>
      </c>
      <c r="M226" s="2">
        <f aca="true" t="shared" si="24" ref="M226:M289">VLOOKUP(L226,$A$34:$D$60,3)*L226+VLOOKUP(L226,$A$34:$D$60,4)</f>
        <v>517.0602409638553</v>
      </c>
      <c r="N226" s="2">
        <v>378.7710843373494</v>
      </c>
      <c r="O226">
        <f t="shared" si="21"/>
        <v>288</v>
      </c>
      <c r="P226" s="5">
        <f aca="true" t="shared" si="25" ref="P226:P289">O226/(K$7+1)*100</f>
        <v>59.87525987525988</v>
      </c>
    </row>
    <row r="227" spans="6:16" ht="12">
      <c r="F227" s="43">
        <v>32</v>
      </c>
      <c r="G227" s="2">
        <f t="shared" si="22"/>
        <v>240.48192771084337</v>
      </c>
      <c r="H227" s="2">
        <v>378.7710843373494</v>
      </c>
      <c r="I227">
        <f aca="true" t="shared" si="26" ref="I227:I290">I226-1</f>
        <v>287</v>
      </c>
      <c r="J227" s="5">
        <f t="shared" si="23"/>
        <v>59.66735966735966</v>
      </c>
      <c r="L227" s="44">
        <v>32</v>
      </c>
      <c r="M227" s="2">
        <f t="shared" si="24"/>
        <v>240.48192771084337</v>
      </c>
      <c r="N227" s="2">
        <v>378.7710843373494</v>
      </c>
      <c r="O227">
        <f aca="true" t="shared" si="27" ref="O227:O290">O226-1</f>
        <v>287</v>
      </c>
      <c r="P227" s="5">
        <f t="shared" si="25"/>
        <v>59.66735966735966</v>
      </c>
    </row>
    <row r="228" spans="6:16" ht="12">
      <c r="F228" s="43">
        <v>14</v>
      </c>
      <c r="G228" s="2">
        <f t="shared" si="22"/>
        <v>102.19277108433735</v>
      </c>
      <c r="H228" s="2">
        <v>378.7710843373494</v>
      </c>
      <c r="I228">
        <f t="shared" si="26"/>
        <v>286</v>
      </c>
      <c r="J228" s="5">
        <f t="shared" si="23"/>
        <v>59.45945945945946</v>
      </c>
      <c r="L228" s="44">
        <v>14</v>
      </c>
      <c r="M228" s="2">
        <f t="shared" si="24"/>
        <v>102.19277108433735</v>
      </c>
      <c r="N228" s="2">
        <v>378.7710843373494</v>
      </c>
      <c r="O228">
        <f t="shared" si="27"/>
        <v>286</v>
      </c>
      <c r="P228" s="5">
        <f t="shared" si="25"/>
        <v>59.45945945945946</v>
      </c>
    </row>
    <row r="229" spans="6:16" ht="12">
      <c r="F229" s="43">
        <v>14</v>
      </c>
      <c r="G229" s="2">
        <f t="shared" si="22"/>
        <v>102.19277108433735</v>
      </c>
      <c r="H229" s="2">
        <v>378.7710843373494</v>
      </c>
      <c r="I229">
        <f t="shared" si="26"/>
        <v>285</v>
      </c>
      <c r="J229" s="5">
        <f t="shared" si="23"/>
        <v>59.25155925155925</v>
      </c>
      <c r="L229" s="44">
        <v>14</v>
      </c>
      <c r="M229" s="2">
        <f t="shared" si="24"/>
        <v>102.19277108433735</v>
      </c>
      <c r="N229" s="2">
        <v>378.7710843373494</v>
      </c>
      <c r="O229">
        <f t="shared" si="27"/>
        <v>285</v>
      </c>
      <c r="P229" s="5">
        <f t="shared" si="25"/>
        <v>59.25155925155925</v>
      </c>
    </row>
    <row r="230" spans="6:16" ht="12">
      <c r="F230" s="43">
        <v>11</v>
      </c>
      <c r="G230" s="2">
        <f t="shared" si="22"/>
        <v>79.144578313253</v>
      </c>
      <c r="H230" s="2">
        <v>378.7710843373494</v>
      </c>
      <c r="I230">
        <f t="shared" si="26"/>
        <v>284</v>
      </c>
      <c r="J230" s="5">
        <f t="shared" si="23"/>
        <v>59.04365904365905</v>
      </c>
      <c r="L230" s="44">
        <v>11</v>
      </c>
      <c r="M230" s="2">
        <f t="shared" si="24"/>
        <v>79.144578313253</v>
      </c>
      <c r="N230" s="2">
        <v>378.7710843373494</v>
      </c>
      <c r="O230">
        <f t="shared" si="27"/>
        <v>284</v>
      </c>
      <c r="P230" s="5">
        <f t="shared" si="25"/>
        <v>59.04365904365905</v>
      </c>
    </row>
    <row r="231" spans="6:16" ht="12">
      <c r="F231" s="43">
        <v>23</v>
      </c>
      <c r="G231" s="2">
        <f t="shared" si="22"/>
        <v>171.33734939759034</v>
      </c>
      <c r="H231" s="2">
        <v>378.7710843373494</v>
      </c>
      <c r="I231">
        <f t="shared" si="26"/>
        <v>283</v>
      </c>
      <c r="J231" s="5">
        <f t="shared" si="23"/>
        <v>58.83575883575883</v>
      </c>
      <c r="L231" s="44">
        <v>23</v>
      </c>
      <c r="M231" s="2">
        <f t="shared" si="24"/>
        <v>171.33734939759034</v>
      </c>
      <c r="N231" s="2">
        <v>378.7710843373494</v>
      </c>
      <c r="O231">
        <f t="shared" si="27"/>
        <v>283</v>
      </c>
      <c r="P231" s="5">
        <f t="shared" si="25"/>
        <v>58.83575883575883</v>
      </c>
    </row>
    <row r="232" spans="6:16" ht="12">
      <c r="F232" s="43">
        <v>94</v>
      </c>
      <c r="G232" s="2">
        <f t="shared" si="22"/>
        <v>716.8112449799196</v>
      </c>
      <c r="H232" s="2">
        <v>378.7710843373494</v>
      </c>
      <c r="I232">
        <f t="shared" si="26"/>
        <v>282</v>
      </c>
      <c r="J232" s="5">
        <f t="shared" si="23"/>
        <v>58.62785862785863</v>
      </c>
      <c r="L232" s="44">
        <v>94</v>
      </c>
      <c r="M232" s="2">
        <f t="shared" si="24"/>
        <v>716.8112449799196</v>
      </c>
      <c r="N232" s="2">
        <v>378.7710843373494</v>
      </c>
      <c r="O232">
        <f t="shared" si="27"/>
        <v>282</v>
      </c>
      <c r="P232" s="5">
        <f t="shared" si="25"/>
        <v>58.62785862785863</v>
      </c>
    </row>
    <row r="233" spans="6:16" ht="12">
      <c r="F233" s="43">
        <v>962</v>
      </c>
      <c r="G233" s="2">
        <f t="shared" si="22"/>
        <v>8009.264</v>
      </c>
      <c r="H233" s="2">
        <v>394.13654618473896</v>
      </c>
      <c r="I233">
        <f t="shared" si="26"/>
        <v>281</v>
      </c>
      <c r="J233" s="5">
        <f t="shared" si="23"/>
        <v>58.41995841995842</v>
      </c>
      <c r="L233" s="44">
        <v>962</v>
      </c>
      <c r="M233" s="2">
        <f t="shared" si="24"/>
        <v>8009.264</v>
      </c>
      <c r="N233" s="2">
        <v>394.13654618473896</v>
      </c>
      <c r="O233">
        <f t="shared" si="27"/>
        <v>281</v>
      </c>
      <c r="P233" s="5">
        <f t="shared" si="25"/>
        <v>58.41995841995842</v>
      </c>
    </row>
    <row r="234" spans="6:16" ht="12">
      <c r="F234" s="43">
        <v>1828</v>
      </c>
      <c r="G234" s="2">
        <f t="shared" si="22"/>
        <v>13445.055999999999</v>
      </c>
      <c r="H234" s="2">
        <v>394.13654618473896</v>
      </c>
      <c r="I234">
        <f t="shared" si="26"/>
        <v>280</v>
      </c>
      <c r="J234" s="5">
        <f t="shared" si="23"/>
        <v>58.21205821205822</v>
      </c>
      <c r="L234" s="44">
        <v>1828</v>
      </c>
      <c r="M234" s="2">
        <f t="shared" si="24"/>
        <v>13445.055999999999</v>
      </c>
      <c r="N234" s="2">
        <v>394.13654618473896</v>
      </c>
      <c r="O234">
        <f t="shared" si="27"/>
        <v>280</v>
      </c>
      <c r="P234" s="5">
        <f t="shared" si="25"/>
        <v>58.21205821205822</v>
      </c>
    </row>
    <row r="235" spans="6:16" ht="12">
      <c r="F235" s="43">
        <v>910</v>
      </c>
      <c r="G235" s="2">
        <f t="shared" si="22"/>
        <v>7589.52</v>
      </c>
      <c r="H235" s="2">
        <v>394.13654618473896</v>
      </c>
      <c r="I235">
        <f t="shared" si="26"/>
        <v>279</v>
      </c>
      <c r="J235" s="5">
        <f t="shared" si="23"/>
        <v>58.004158004158</v>
      </c>
      <c r="L235" s="44">
        <v>910</v>
      </c>
      <c r="M235" s="2">
        <f t="shared" si="24"/>
        <v>7589.52</v>
      </c>
      <c r="N235" s="2">
        <v>394.13654618473896</v>
      </c>
      <c r="O235">
        <f t="shared" si="27"/>
        <v>279</v>
      </c>
      <c r="P235" s="5">
        <f t="shared" si="25"/>
        <v>58.004158004158</v>
      </c>
    </row>
    <row r="236" spans="6:16" ht="12">
      <c r="F236" s="43">
        <v>280</v>
      </c>
      <c r="G236" s="2">
        <f t="shared" si="22"/>
        <v>2145.7991967871485</v>
      </c>
      <c r="H236" s="2">
        <v>401.8192771084337</v>
      </c>
      <c r="I236">
        <f t="shared" si="26"/>
        <v>278</v>
      </c>
      <c r="J236" s="5">
        <f t="shared" si="23"/>
        <v>57.7962577962578</v>
      </c>
      <c r="L236" s="44">
        <v>280</v>
      </c>
      <c r="M236" s="2">
        <f t="shared" si="24"/>
        <v>2145.7991967871485</v>
      </c>
      <c r="N236" s="2">
        <v>401.8192771084337</v>
      </c>
      <c r="O236">
        <f t="shared" si="27"/>
        <v>278</v>
      </c>
      <c r="P236" s="5">
        <f t="shared" si="25"/>
        <v>57.7962577962578</v>
      </c>
    </row>
    <row r="237" spans="6:16" ht="12">
      <c r="F237" s="43">
        <v>105</v>
      </c>
      <c r="G237" s="2">
        <f t="shared" si="22"/>
        <v>801.3212851405622</v>
      </c>
      <c r="H237" s="2">
        <v>401.8192771084337</v>
      </c>
      <c r="I237">
        <f t="shared" si="26"/>
        <v>277</v>
      </c>
      <c r="J237" s="5">
        <f t="shared" si="23"/>
        <v>57.58835758835759</v>
      </c>
      <c r="L237" s="44">
        <v>105</v>
      </c>
      <c r="M237" s="2">
        <f t="shared" si="24"/>
        <v>801.3212851405622</v>
      </c>
      <c r="N237" s="2">
        <v>401.8192771084337</v>
      </c>
      <c r="O237">
        <f t="shared" si="27"/>
        <v>277</v>
      </c>
      <c r="P237" s="5">
        <f t="shared" si="25"/>
        <v>57.58835758835759</v>
      </c>
    </row>
    <row r="238" spans="5:16" ht="12">
      <c r="E238">
        <v>1971</v>
      </c>
      <c r="F238" s="43">
        <v>78</v>
      </c>
      <c r="G238" s="2">
        <f t="shared" si="22"/>
        <v>593.8875502008032</v>
      </c>
      <c r="H238" s="2">
        <v>401.8192771084337</v>
      </c>
      <c r="I238">
        <f t="shared" si="26"/>
        <v>276</v>
      </c>
      <c r="J238" s="5">
        <f t="shared" si="23"/>
        <v>57.380457380457386</v>
      </c>
      <c r="L238" s="44">
        <v>78</v>
      </c>
      <c r="M238" s="2">
        <f t="shared" si="24"/>
        <v>593.8875502008032</v>
      </c>
      <c r="N238" s="2">
        <v>401.8192771084337</v>
      </c>
      <c r="O238">
        <f t="shared" si="27"/>
        <v>276</v>
      </c>
      <c r="P238" s="5">
        <f t="shared" si="25"/>
        <v>57.380457380457386</v>
      </c>
    </row>
    <row r="239" spans="6:16" ht="12">
      <c r="F239" s="43">
        <v>71</v>
      </c>
      <c r="G239" s="2">
        <f t="shared" si="22"/>
        <v>540.1084337349397</v>
      </c>
      <c r="H239" s="2">
        <v>409.5020080321285</v>
      </c>
      <c r="I239">
        <f t="shared" si="26"/>
        <v>275</v>
      </c>
      <c r="J239" s="5">
        <f t="shared" si="23"/>
        <v>57.17255717255717</v>
      </c>
      <c r="L239" s="44">
        <v>71</v>
      </c>
      <c r="M239" s="2">
        <f t="shared" si="24"/>
        <v>540.1084337349397</v>
      </c>
      <c r="N239" s="2">
        <v>409.5020080321285</v>
      </c>
      <c r="O239">
        <f t="shared" si="27"/>
        <v>275</v>
      </c>
      <c r="P239" s="5">
        <f t="shared" si="25"/>
        <v>57.17255717255717</v>
      </c>
    </row>
    <row r="240" spans="6:16" ht="12">
      <c r="F240" s="43">
        <v>30</v>
      </c>
      <c r="G240" s="2">
        <f t="shared" si="22"/>
        <v>225.1164658634538</v>
      </c>
      <c r="H240" s="2">
        <v>409.5020080321285</v>
      </c>
      <c r="I240">
        <f t="shared" si="26"/>
        <v>274</v>
      </c>
      <c r="J240" s="5">
        <f t="shared" si="23"/>
        <v>56.96465696465697</v>
      </c>
      <c r="L240" s="44">
        <v>30</v>
      </c>
      <c r="M240" s="2">
        <f t="shared" si="24"/>
        <v>225.1164658634538</v>
      </c>
      <c r="N240" s="2">
        <v>409.5020080321285</v>
      </c>
      <c r="O240">
        <f t="shared" si="27"/>
        <v>274</v>
      </c>
      <c r="P240" s="5">
        <f t="shared" si="25"/>
        <v>56.96465696465697</v>
      </c>
    </row>
    <row r="241" spans="6:16" ht="12">
      <c r="F241" s="43">
        <v>30</v>
      </c>
      <c r="G241" s="2">
        <f t="shared" si="22"/>
        <v>225.1164658634538</v>
      </c>
      <c r="H241" s="2">
        <v>409.5020080321285</v>
      </c>
      <c r="I241">
        <f t="shared" si="26"/>
        <v>273</v>
      </c>
      <c r="J241" s="5">
        <f t="shared" si="23"/>
        <v>56.75675675675676</v>
      </c>
      <c r="L241" s="44">
        <v>30</v>
      </c>
      <c r="M241" s="2">
        <f t="shared" si="24"/>
        <v>225.1164658634538</v>
      </c>
      <c r="N241" s="2">
        <v>409.5020080321285</v>
      </c>
      <c r="O241">
        <f t="shared" si="27"/>
        <v>273</v>
      </c>
      <c r="P241" s="5">
        <f t="shared" si="25"/>
        <v>56.75675675675676</v>
      </c>
    </row>
    <row r="242" spans="6:16" ht="12">
      <c r="F242" s="43">
        <v>24</v>
      </c>
      <c r="G242" s="2">
        <f t="shared" si="22"/>
        <v>179.02008032128515</v>
      </c>
      <c r="H242" s="2">
        <v>417.18473895582326</v>
      </c>
      <c r="I242">
        <f t="shared" si="26"/>
        <v>272</v>
      </c>
      <c r="J242" s="5">
        <f t="shared" si="23"/>
        <v>56.54885654885655</v>
      </c>
      <c r="L242" s="44">
        <v>24</v>
      </c>
      <c r="M242" s="2">
        <f t="shared" si="24"/>
        <v>179.02008032128515</v>
      </c>
      <c r="N242" s="2">
        <v>417.18473895582326</v>
      </c>
      <c r="O242">
        <f t="shared" si="27"/>
        <v>272</v>
      </c>
      <c r="P242" s="5">
        <f t="shared" si="25"/>
        <v>56.54885654885655</v>
      </c>
    </row>
    <row r="243" spans="6:16" ht="12">
      <c r="F243" s="43">
        <v>32</v>
      </c>
      <c r="G243" s="2">
        <f t="shared" si="22"/>
        <v>240.48192771084337</v>
      </c>
      <c r="H243" s="2">
        <v>417.18473895582326</v>
      </c>
      <c r="I243">
        <f t="shared" si="26"/>
        <v>271</v>
      </c>
      <c r="J243" s="5">
        <f t="shared" si="23"/>
        <v>56.34095634095634</v>
      </c>
      <c r="L243" s="44">
        <v>32</v>
      </c>
      <c r="M243" s="2">
        <f t="shared" si="24"/>
        <v>240.48192771084337</v>
      </c>
      <c r="N243" s="2">
        <v>417.18473895582326</v>
      </c>
      <c r="O243">
        <f t="shared" si="27"/>
        <v>271</v>
      </c>
      <c r="P243" s="5">
        <f t="shared" si="25"/>
        <v>56.34095634095634</v>
      </c>
    </row>
    <row r="244" spans="6:16" ht="12">
      <c r="F244" s="43">
        <v>196</v>
      </c>
      <c r="G244" s="2">
        <f t="shared" si="22"/>
        <v>1500.4497991967871</v>
      </c>
      <c r="H244" s="2">
        <v>424.86746987951807</v>
      </c>
      <c r="I244">
        <f t="shared" si="26"/>
        <v>270</v>
      </c>
      <c r="J244" s="5">
        <f t="shared" si="23"/>
        <v>56.13305613305614</v>
      </c>
      <c r="L244" s="44">
        <v>196</v>
      </c>
      <c r="M244" s="2">
        <f t="shared" si="24"/>
        <v>1500.4497991967871</v>
      </c>
      <c r="N244" s="2">
        <v>424.86746987951807</v>
      </c>
      <c r="O244">
        <f t="shared" si="27"/>
        <v>270</v>
      </c>
      <c r="P244" s="5">
        <f t="shared" si="25"/>
        <v>56.13305613305614</v>
      </c>
    </row>
    <row r="245" spans="6:16" ht="12">
      <c r="F245" s="43">
        <v>1014</v>
      </c>
      <c r="G245" s="2">
        <f t="shared" si="22"/>
        <v>8402.184</v>
      </c>
      <c r="H245" s="2">
        <v>424.86746987951807</v>
      </c>
      <c r="I245">
        <f t="shared" si="26"/>
        <v>269</v>
      </c>
      <c r="J245" s="5">
        <f t="shared" si="23"/>
        <v>55.92515592515592</v>
      </c>
      <c r="L245" s="44">
        <v>1014</v>
      </c>
      <c r="M245" s="2">
        <f t="shared" si="24"/>
        <v>8402.184</v>
      </c>
      <c r="N245" s="2">
        <v>424.86746987951807</v>
      </c>
      <c r="O245">
        <f t="shared" si="27"/>
        <v>269</v>
      </c>
      <c r="P245" s="5">
        <f t="shared" si="25"/>
        <v>55.92515592515592</v>
      </c>
    </row>
    <row r="246" spans="6:16" ht="12">
      <c r="F246" s="43">
        <v>2381</v>
      </c>
      <c r="G246" s="2">
        <f t="shared" si="22"/>
        <v>12873.395999999999</v>
      </c>
      <c r="H246" s="2">
        <v>440.2329317269076</v>
      </c>
      <c r="I246">
        <f t="shared" si="26"/>
        <v>268</v>
      </c>
      <c r="J246" s="5">
        <f t="shared" si="23"/>
        <v>55.71725571725572</v>
      </c>
      <c r="L246" s="44">
        <v>2381</v>
      </c>
      <c r="M246" s="2">
        <f t="shared" si="24"/>
        <v>12873.395999999999</v>
      </c>
      <c r="N246" s="2">
        <v>440.2329317269076</v>
      </c>
      <c r="O246">
        <f t="shared" si="27"/>
        <v>268</v>
      </c>
      <c r="P246" s="5">
        <f t="shared" si="25"/>
        <v>55.71725571725572</v>
      </c>
    </row>
    <row r="247" spans="6:16" ht="12">
      <c r="F247" s="43">
        <v>919</v>
      </c>
      <c r="G247" s="2">
        <f t="shared" si="22"/>
        <v>7662.168000000001</v>
      </c>
      <c r="H247" s="2">
        <v>440.2329317269076</v>
      </c>
      <c r="I247">
        <f t="shared" si="26"/>
        <v>267</v>
      </c>
      <c r="J247" s="5">
        <f t="shared" si="23"/>
        <v>55.50935550935551</v>
      </c>
      <c r="L247" s="44">
        <v>919</v>
      </c>
      <c r="M247" s="2">
        <f t="shared" si="24"/>
        <v>7662.168000000001</v>
      </c>
      <c r="N247" s="2">
        <v>440.2329317269076</v>
      </c>
      <c r="O247">
        <f t="shared" si="27"/>
        <v>267</v>
      </c>
      <c r="P247" s="5">
        <f t="shared" si="25"/>
        <v>55.50935550935551</v>
      </c>
    </row>
    <row r="248" spans="6:16" ht="12">
      <c r="F248" s="43">
        <v>217</v>
      </c>
      <c r="G248" s="2">
        <f t="shared" si="22"/>
        <v>1661.7871485943774</v>
      </c>
      <c r="H248" s="2">
        <v>447.91566265060237</v>
      </c>
      <c r="I248">
        <f t="shared" si="26"/>
        <v>266</v>
      </c>
      <c r="J248" s="5">
        <f t="shared" si="23"/>
        <v>55.301455301455306</v>
      </c>
      <c r="L248" s="44">
        <v>217</v>
      </c>
      <c r="M248" s="2">
        <f t="shared" si="24"/>
        <v>1661.7871485943774</v>
      </c>
      <c r="N248" s="2">
        <v>447.91566265060237</v>
      </c>
      <c r="O248">
        <f t="shared" si="27"/>
        <v>266</v>
      </c>
      <c r="P248" s="5">
        <f t="shared" si="25"/>
        <v>55.301455301455306</v>
      </c>
    </row>
    <row r="249" spans="6:16" ht="12">
      <c r="F249" s="43">
        <v>161</v>
      </c>
      <c r="G249" s="2">
        <f t="shared" si="22"/>
        <v>1231.55421686747</v>
      </c>
      <c r="H249" s="2">
        <v>447.91566265060237</v>
      </c>
      <c r="I249">
        <f t="shared" si="26"/>
        <v>265</v>
      </c>
      <c r="J249" s="5">
        <f t="shared" si="23"/>
        <v>55.09355509355509</v>
      </c>
      <c r="L249" s="44">
        <v>161</v>
      </c>
      <c r="M249" s="2">
        <f t="shared" si="24"/>
        <v>1231.55421686747</v>
      </c>
      <c r="N249" s="2">
        <v>447.91566265060237</v>
      </c>
      <c r="O249">
        <f t="shared" si="27"/>
        <v>265</v>
      </c>
      <c r="P249" s="5">
        <f t="shared" si="25"/>
        <v>55.09355509355509</v>
      </c>
    </row>
    <row r="250" spans="5:16" ht="12">
      <c r="E250">
        <v>1972</v>
      </c>
      <c r="F250" s="43">
        <v>40</v>
      </c>
      <c r="G250" s="2">
        <f t="shared" si="22"/>
        <v>301.9437751004016</v>
      </c>
      <c r="H250" s="2">
        <v>447.91566265060237</v>
      </c>
      <c r="I250">
        <f t="shared" si="26"/>
        <v>264</v>
      </c>
      <c r="J250" s="5">
        <f t="shared" si="23"/>
        <v>54.88565488565489</v>
      </c>
      <c r="L250" s="44">
        <v>40</v>
      </c>
      <c r="M250" s="2">
        <f t="shared" si="24"/>
        <v>301.9437751004016</v>
      </c>
      <c r="N250" s="2">
        <v>447.91566265060237</v>
      </c>
      <c r="O250">
        <f t="shared" si="27"/>
        <v>264</v>
      </c>
      <c r="P250" s="5">
        <f t="shared" si="25"/>
        <v>54.88565488565489</v>
      </c>
    </row>
    <row r="251" spans="6:16" ht="12">
      <c r="F251" s="43">
        <v>76</v>
      </c>
      <c r="G251" s="2">
        <f t="shared" si="22"/>
        <v>578.5220883534136</v>
      </c>
      <c r="H251" s="2">
        <v>455.5983935742972</v>
      </c>
      <c r="I251">
        <f t="shared" si="26"/>
        <v>263</v>
      </c>
      <c r="J251" s="5">
        <f t="shared" si="23"/>
        <v>54.67775467775468</v>
      </c>
      <c r="L251" s="44">
        <v>76</v>
      </c>
      <c r="M251" s="2">
        <f t="shared" si="24"/>
        <v>578.5220883534136</v>
      </c>
      <c r="N251" s="2">
        <v>455.5983935742972</v>
      </c>
      <c r="O251">
        <f t="shared" si="27"/>
        <v>263</v>
      </c>
      <c r="P251" s="5">
        <f t="shared" si="25"/>
        <v>54.67775467775468</v>
      </c>
    </row>
    <row r="252" spans="6:16" ht="12">
      <c r="F252" s="43">
        <v>35</v>
      </c>
      <c r="G252" s="2">
        <f t="shared" si="22"/>
        <v>263.5301204819277</v>
      </c>
      <c r="H252" s="2">
        <v>463.2811244979919</v>
      </c>
      <c r="I252">
        <f t="shared" si="26"/>
        <v>262</v>
      </c>
      <c r="J252" s="5">
        <f t="shared" si="23"/>
        <v>54.469854469854475</v>
      </c>
      <c r="L252" s="44">
        <v>35</v>
      </c>
      <c r="M252" s="2">
        <f t="shared" si="24"/>
        <v>263.5301204819277</v>
      </c>
      <c r="N252" s="2">
        <v>463.2811244979919</v>
      </c>
      <c r="O252">
        <f t="shared" si="27"/>
        <v>262</v>
      </c>
      <c r="P252" s="5">
        <f t="shared" si="25"/>
        <v>54.469854469854475</v>
      </c>
    </row>
    <row r="253" spans="6:16" ht="12">
      <c r="F253" s="43">
        <v>27</v>
      </c>
      <c r="G253" s="2">
        <f t="shared" si="22"/>
        <v>202.06827309236948</v>
      </c>
      <c r="H253" s="2">
        <v>470.96385542168673</v>
      </c>
      <c r="I253">
        <f t="shared" si="26"/>
        <v>261</v>
      </c>
      <c r="J253" s="5">
        <f t="shared" si="23"/>
        <v>54.26195426195426</v>
      </c>
      <c r="L253" s="44">
        <v>27</v>
      </c>
      <c r="M253" s="2">
        <f t="shared" si="24"/>
        <v>202.06827309236948</v>
      </c>
      <c r="N253" s="2">
        <v>470.96385542168673</v>
      </c>
      <c r="O253">
        <f t="shared" si="27"/>
        <v>261</v>
      </c>
      <c r="P253" s="5">
        <f t="shared" si="25"/>
        <v>54.26195426195426</v>
      </c>
    </row>
    <row r="254" spans="6:16" ht="12">
      <c r="F254" s="43">
        <v>32</v>
      </c>
      <c r="G254" s="2">
        <f t="shared" si="22"/>
        <v>240.48192771084337</v>
      </c>
      <c r="H254" s="2">
        <v>478.6465863453815</v>
      </c>
      <c r="I254">
        <f t="shared" si="26"/>
        <v>260</v>
      </c>
      <c r="J254" s="5">
        <f t="shared" si="23"/>
        <v>54.054054054054056</v>
      </c>
      <c r="L254" s="44">
        <v>32</v>
      </c>
      <c r="M254" s="2">
        <f t="shared" si="24"/>
        <v>240.48192771084337</v>
      </c>
      <c r="N254" s="2">
        <v>478.6465863453815</v>
      </c>
      <c r="O254">
        <f t="shared" si="27"/>
        <v>260</v>
      </c>
      <c r="P254" s="5">
        <f t="shared" si="25"/>
        <v>54.054054054054056</v>
      </c>
    </row>
    <row r="255" spans="6:16" ht="12">
      <c r="F255" s="43">
        <v>35</v>
      </c>
      <c r="G255" s="2">
        <f t="shared" si="22"/>
        <v>263.5301204819277</v>
      </c>
      <c r="H255" s="2">
        <v>478.6465863453815</v>
      </c>
      <c r="I255">
        <f t="shared" si="26"/>
        <v>259</v>
      </c>
      <c r="J255" s="5">
        <f t="shared" si="23"/>
        <v>53.84615384615385</v>
      </c>
      <c r="L255" s="44">
        <v>35</v>
      </c>
      <c r="M255" s="2">
        <f t="shared" si="24"/>
        <v>263.5301204819277</v>
      </c>
      <c r="N255" s="2">
        <v>478.6465863453815</v>
      </c>
      <c r="O255">
        <f t="shared" si="27"/>
        <v>259</v>
      </c>
      <c r="P255" s="5">
        <f t="shared" si="25"/>
        <v>53.84615384615385</v>
      </c>
    </row>
    <row r="256" spans="6:16" ht="12">
      <c r="F256" s="43">
        <v>67</v>
      </c>
      <c r="G256" s="2">
        <f t="shared" si="22"/>
        <v>509.37751004016064</v>
      </c>
      <c r="H256" s="2">
        <v>478.6465863453815</v>
      </c>
      <c r="I256">
        <f t="shared" si="26"/>
        <v>258</v>
      </c>
      <c r="J256" s="5">
        <f t="shared" si="23"/>
        <v>53.638253638253644</v>
      </c>
      <c r="L256" s="44">
        <v>67</v>
      </c>
      <c r="M256" s="2">
        <f t="shared" si="24"/>
        <v>509.37751004016064</v>
      </c>
      <c r="N256" s="2">
        <v>478.6465863453815</v>
      </c>
      <c r="O256">
        <f t="shared" si="27"/>
        <v>258</v>
      </c>
      <c r="P256" s="5">
        <f t="shared" si="25"/>
        <v>53.638253638253644</v>
      </c>
    </row>
    <row r="257" spans="6:16" ht="12">
      <c r="F257" s="43">
        <v>586</v>
      </c>
      <c r="G257" s="2">
        <f t="shared" si="22"/>
        <v>4682.928000000001</v>
      </c>
      <c r="H257" s="2">
        <v>478.6465863453815</v>
      </c>
      <c r="I257">
        <f t="shared" si="26"/>
        <v>257</v>
      </c>
      <c r="J257" s="5">
        <f t="shared" si="23"/>
        <v>53.43035343035343</v>
      </c>
      <c r="L257" s="44">
        <v>586</v>
      </c>
      <c r="M257" s="2">
        <f t="shared" si="24"/>
        <v>4682.928000000001</v>
      </c>
      <c r="N257" s="2">
        <v>478.6465863453815</v>
      </c>
      <c r="O257">
        <f t="shared" si="27"/>
        <v>257</v>
      </c>
      <c r="P257" s="5">
        <f t="shared" si="25"/>
        <v>53.43035343035343</v>
      </c>
    </row>
    <row r="258" spans="6:16" ht="12">
      <c r="F258" s="43">
        <v>1445</v>
      </c>
      <c r="G258" s="2">
        <f t="shared" si="22"/>
        <v>11843.22</v>
      </c>
      <c r="H258" s="2">
        <v>478.6465863453815</v>
      </c>
      <c r="I258">
        <f t="shared" si="26"/>
        <v>256</v>
      </c>
      <c r="J258" s="5">
        <f t="shared" si="23"/>
        <v>53.222453222453225</v>
      </c>
      <c r="L258" s="44">
        <v>1445</v>
      </c>
      <c r="M258" s="2">
        <f t="shared" si="24"/>
        <v>11843.22</v>
      </c>
      <c r="N258" s="2">
        <v>478.6465863453815</v>
      </c>
      <c r="O258">
        <f t="shared" si="27"/>
        <v>256</v>
      </c>
      <c r="P258" s="5">
        <f t="shared" si="25"/>
        <v>53.222453222453225</v>
      </c>
    </row>
    <row r="259" spans="6:16" ht="12">
      <c r="F259" s="43">
        <v>413</v>
      </c>
      <c r="G259" s="2">
        <f t="shared" si="22"/>
        <v>3167.602409638554</v>
      </c>
      <c r="H259" s="2">
        <v>478.6465863453815</v>
      </c>
      <c r="I259">
        <f t="shared" si="26"/>
        <v>255</v>
      </c>
      <c r="J259" s="5">
        <f t="shared" si="23"/>
        <v>53.01455301455301</v>
      </c>
      <c r="L259" s="44">
        <v>413</v>
      </c>
      <c r="M259" s="2">
        <f t="shared" si="24"/>
        <v>3167.602409638554</v>
      </c>
      <c r="N259" s="2">
        <v>478.6465863453815</v>
      </c>
      <c r="O259">
        <f t="shared" si="27"/>
        <v>255</v>
      </c>
      <c r="P259" s="5">
        <f t="shared" si="25"/>
        <v>53.01455301455301</v>
      </c>
    </row>
    <row r="260" spans="6:16" ht="12">
      <c r="F260" s="43">
        <v>84</v>
      </c>
      <c r="G260" s="2">
        <f t="shared" si="22"/>
        <v>639.9839357429718</v>
      </c>
      <c r="H260" s="2">
        <v>486.3293172690763</v>
      </c>
      <c r="I260">
        <f t="shared" si="26"/>
        <v>254</v>
      </c>
      <c r="J260" s="5">
        <f t="shared" si="23"/>
        <v>52.80665280665281</v>
      </c>
      <c r="L260" s="44">
        <v>84</v>
      </c>
      <c r="M260" s="2">
        <f t="shared" si="24"/>
        <v>639.9839357429718</v>
      </c>
      <c r="N260" s="2">
        <v>486.3293172690763</v>
      </c>
      <c r="O260">
        <f t="shared" si="27"/>
        <v>254</v>
      </c>
      <c r="P260" s="5">
        <f t="shared" si="25"/>
        <v>52.80665280665281</v>
      </c>
    </row>
    <row r="261" spans="6:16" ht="12">
      <c r="F261" s="43">
        <v>105</v>
      </c>
      <c r="G261" s="2">
        <f t="shared" si="22"/>
        <v>801.3212851405622</v>
      </c>
      <c r="H261" s="2">
        <v>494.01204819277103</v>
      </c>
      <c r="I261">
        <f t="shared" si="26"/>
        <v>253</v>
      </c>
      <c r="J261" s="5">
        <f t="shared" si="23"/>
        <v>52.5987525987526</v>
      </c>
      <c r="L261" s="44">
        <v>105</v>
      </c>
      <c r="M261" s="2">
        <f t="shared" si="24"/>
        <v>801.3212851405622</v>
      </c>
      <c r="N261" s="2">
        <v>494.0120481927711</v>
      </c>
      <c r="O261">
        <f t="shared" si="27"/>
        <v>253</v>
      </c>
      <c r="P261" s="5">
        <f t="shared" si="25"/>
        <v>52.5987525987526</v>
      </c>
    </row>
    <row r="262" spans="5:16" ht="12">
      <c r="E262">
        <v>1973</v>
      </c>
      <c r="F262" s="43">
        <v>63</v>
      </c>
      <c r="G262" s="2">
        <f t="shared" si="22"/>
        <v>478.6465863453815</v>
      </c>
      <c r="H262" s="2">
        <v>501.69477911646584</v>
      </c>
      <c r="I262">
        <f t="shared" si="26"/>
        <v>252</v>
      </c>
      <c r="J262" s="5">
        <f t="shared" si="23"/>
        <v>52.390852390852395</v>
      </c>
      <c r="L262" s="44">
        <v>63</v>
      </c>
      <c r="M262" s="2">
        <f t="shared" si="24"/>
        <v>478.6465863453815</v>
      </c>
      <c r="N262" s="2">
        <v>501.69477911646584</v>
      </c>
      <c r="O262">
        <f t="shared" si="27"/>
        <v>252</v>
      </c>
      <c r="P262" s="5">
        <f t="shared" si="25"/>
        <v>52.390852390852395</v>
      </c>
    </row>
    <row r="263" spans="6:16" ht="12">
      <c r="F263" s="43">
        <v>44</v>
      </c>
      <c r="G263" s="2">
        <f t="shared" si="22"/>
        <v>332.6746987951807</v>
      </c>
      <c r="H263" s="2">
        <v>501.69477911646584</v>
      </c>
      <c r="I263">
        <f t="shared" si="26"/>
        <v>251</v>
      </c>
      <c r="J263" s="5">
        <f t="shared" si="23"/>
        <v>52.18295218295218</v>
      </c>
      <c r="L263" s="44">
        <v>44</v>
      </c>
      <c r="M263" s="2">
        <f t="shared" si="24"/>
        <v>332.6746987951807</v>
      </c>
      <c r="N263" s="2">
        <v>501.69477911646584</v>
      </c>
      <c r="O263">
        <f t="shared" si="27"/>
        <v>251</v>
      </c>
      <c r="P263" s="5">
        <f t="shared" si="25"/>
        <v>52.18295218295218</v>
      </c>
    </row>
    <row r="264" spans="6:16" ht="12">
      <c r="F264" s="43">
        <v>26</v>
      </c>
      <c r="G264" s="2">
        <f t="shared" si="22"/>
        <v>194.3855421686747</v>
      </c>
      <c r="H264" s="2">
        <v>509.37751004016064</v>
      </c>
      <c r="I264">
        <f t="shared" si="26"/>
        <v>250</v>
      </c>
      <c r="J264" s="5">
        <f t="shared" si="23"/>
        <v>51.975051975051976</v>
      </c>
      <c r="L264" s="44">
        <v>26</v>
      </c>
      <c r="M264" s="2">
        <f t="shared" si="24"/>
        <v>194.3855421686747</v>
      </c>
      <c r="N264" s="2">
        <v>509.37751004016064</v>
      </c>
      <c r="O264">
        <f t="shared" si="27"/>
        <v>250</v>
      </c>
      <c r="P264" s="5">
        <f t="shared" si="25"/>
        <v>51.975051975051976</v>
      </c>
    </row>
    <row r="265" spans="6:16" ht="12">
      <c r="F265" s="43">
        <v>24</v>
      </c>
      <c r="G265" s="2">
        <f t="shared" si="22"/>
        <v>179.02008032128515</v>
      </c>
      <c r="H265" s="2">
        <v>509.37751004016064</v>
      </c>
      <c r="I265">
        <f t="shared" si="26"/>
        <v>249</v>
      </c>
      <c r="J265" s="5">
        <f t="shared" si="23"/>
        <v>51.767151767151766</v>
      </c>
      <c r="L265" s="44">
        <v>24</v>
      </c>
      <c r="M265" s="2">
        <f t="shared" si="24"/>
        <v>179.02008032128515</v>
      </c>
      <c r="N265" s="2">
        <v>509.37751004016064</v>
      </c>
      <c r="O265">
        <f t="shared" si="27"/>
        <v>249</v>
      </c>
      <c r="P265" s="5">
        <f t="shared" si="25"/>
        <v>51.767151767151766</v>
      </c>
    </row>
    <row r="266" spans="6:16" ht="12">
      <c r="F266" s="43">
        <v>26</v>
      </c>
      <c r="G266" s="2">
        <f t="shared" si="22"/>
        <v>194.3855421686747</v>
      </c>
      <c r="H266" s="2">
        <v>509.37751004016064</v>
      </c>
      <c r="I266">
        <f t="shared" si="26"/>
        <v>248</v>
      </c>
      <c r="J266" s="5">
        <f t="shared" si="23"/>
        <v>51.559251559251564</v>
      </c>
      <c r="L266" s="44">
        <v>26</v>
      </c>
      <c r="M266" s="2">
        <f t="shared" si="24"/>
        <v>194.3855421686747</v>
      </c>
      <c r="N266" s="2">
        <v>509.37751004016064</v>
      </c>
      <c r="O266">
        <f t="shared" si="27"/>
        <v>248</v>
      </c>
      <c r="P266" s="5">
        <f t="shared" si="25"/>
        <v>51.559251559251564</v>
      </c>
    </row>
    <row r="267" spans="6:16" ht="12">
      <c r="F267" s="43">
        <v>33</v>
      </c>
      <c r="G267" s="2">
        <f t="shared" si="22"/>
        <v>248.16465863453814</v>
      </c>
      <c r="H267" s="2">
        <v>509.37751004016064</v>
      </c>
      <c r="I267">
        <f t="shared" si="26"/>
        <v>247</v>
      </c>
      <c r="J267" s="5">
        <f t="shared" si="23"/>
        <v>51.35135135135135</v>
      </c>
      <c r="L267" s="44">
        <v>33</v>
      </c>
      <c r="M267" s="2">
        <f t="shared" si="24"/>
        <v>248.16465863453814</v>
      </c>
      <c r="N267" s="2">
        <v>509.37751004016064</v>
      </c>
      <c r="O267">
        <f t="shared" si="27"/>
        <v>247</v>
      </c>
      <c r="P267" s="5">
        <f t="shared" si="25"/>
        <v>51.35135135135135</v>
      </c>
    </row>
    <row r="268" spans="6:16" ht="12">
      <c r="F268" s="43">
        <v>58</v>
      </c>
      <c r="G268" s="2">
        <f t="shared" si="22"/>
        <v>440.2329317269076</v>
      </c>
      <c r="H268" s="2">
        <v>517.0602409638554</v>
      </c>
      <c r="I268">
        <f t="shared" si="26"/>
        <v>246</v>
      </c>
      <c r="J268" s="5">
        <f t="shared" si="23"/>
        <v>51.143451143451145</v>
      </c>
      <c r="L268" s="44">
        <v>58</v>
      </c>
      <c r="M268" s="2">
        <f t="shared" si="24"/>
        <v>440.2329317269076</v>
      </c>
      <c r="N268" s="2">
        <v>517.0602409638553</v>
      </c>
      <c r="O268">
        <f t="shared" si="27"/>
        <v>246</v>
      </c>
      <c r="P268" s="5">
        <f t="shared" si="25"/>
        <v>51.143451143451145</v>
      </c>
    </row>
    <row r="269" spans="6:16" ht="12">
      <c r="F269" s="43">
        <v>1454</v>
      </c>
      <c r="G269" s="2">
        <f t="shared" si="22"/>
        <v>11934.984</v>
      </c>
      <c r="H269" s="2">
        <v>517.0602409638554</v>
      </c>
      <c r="I269">
        <f t="shared" si="26"/>
        <v>245</v>
      </c>
      <c r="J269" s="5">
        <f t="shared" si="23"/>
        <v>50.935550935550935</v>
      </c>
      <c r="L269" s="44">
        <v>1454</v>
      </c>
      <c r="M269" s="2">
        <f t="shared" si="24"/>
        <v>11934.984</v>
      </c>
      <c r="N269" s="2">
        <v>517.0602409638553</v>
      </c>
      <c r="O269">
        <f t="shared" si="27"/>
        <v>245</v>
      </c>
      <c r="P269" s="5">
        <f t="shared" si="25"/>
        <v>50.935550935550935</v>
      </c>
    </row>
    <row r="270" spans="6:16" ht="12">
      <c r="F270" s="43">
        <v>2074</v>
      </c>
      <c r="G270" s="2">
        <f t="shared" si="22"/>
        <v>14311.384</v>
      </c>
      <c r="H270" s="2">
        <v>517.0602409638554</v>
      </c>
      <c r="I270">
        <f t="shared" si="26"/>
        <v>244</v>
      </c>
      <c r="J270" s="5">
        <f t="shared" si="23"/>
        <v>50.72765072765073</v>
      </c>
      <c r="L270" s="44">
        <v>2074</v>
      </c>
      <c r="M270" s="2">
        <f t="shared" si="24"/>
        <v>14311.384</v>
      </c>
      <c r="N270" s="2">
        <v>517.0602409638553</v>
      </c>
      <c r="O270">
        <f t="shared" si="27"/>
        <v>244</v>
      </c>
      <c r="P270" s="5">
        <f t="shared" si="25"/>
        <v>50.72765072765073</v>
      </c>
    </row>
    <row r="271" spans="6:16" ht="12">
      <c r="F271" s="43">
        <v>1066</v>
      </c>
      <c r="G271" s="2">
        <f t="shared" si="22"/>
        <v>8722.295999999998</v>
      </c>
      <c r="H271" s="2">
        <v>532.425702811245</v>
      </c>
      <c r="I271">
        <f t="shared" si="26"/>
        <v>243</v>
      </c>
      <c r="J271" s="5">
        <f t="shared" si="23"/>
        <v>50.51975051975052</v>
      </c>
      <c r="L271" s="44">
        <v>1066</v>
      </c>
      <c r="M271" s="2">
        <f t="shared" si="24"/>
        <v>8722.295999999998</v>
      </c>
      <c r="N271" s="2">
        <v>532.425702811245</v>
      </c>
      <c r="O271">
        <f t="shared" si="27"/>
        <v>243</v>
      </c>
      <c r="P271" s="5">
        <f t="shared" si="25"/>
        <v>50.51975051975052</v>
      </c>
    </row>
    <row r="272" spans="6:16" ht="12">
      <c r="F272" s="43">
        <v>372</v>
      </c>
      <c r="G272" s="2">
        <f t="shared" si="22"/>
        <v>2852.610441767068</v>
      </c>
      <c r="H272" s="2">
        <v>532.425702811245</v>
      </c>
      <c r="I272">
        <f t="shared" si="26"/>
        <v>242</v>
      </c>
      <c r="J272" s="5">
        <f t="shared" si="23"/>
        <v>50.311850311850314</v>
      </c>
      <c r="L272" s="44">
        <v>372</v>
      </c>
      <c r="M272" s="2">
        <f t="shared" si="24"/>
        <v>2852.610441767068</v>
      </c>
      <c r="N272" s="2">
        <v>532.425702811245</v>
      </c>
      <c r="O272">
        <f t="shared" si="27"/>
        <v>242</v>
      </c>
      <c r="P272" s="5">
        <f t="shared" si="25"/>
        <v>50.311850311850314</v>
      </c>
    </row>
    <row r="273" spans="6:16" ht="12">
      <c r="F273" s="43">
        <v>63</v>
      </c>
      <c r="G273" s="2">
        <f t="shared" si="22"/>
        <v>478.6465863453815</v>
      </c>
      <c r="H273" s="2">
        <v>532.425702811245</v>
      </c>
      <c r="I273">
        <f t="shared" si="26"/>
        <v>241</v>
      </c>
      <c r="J273" s="5">
        <f t="shared" si="23"/>
        <v>50.1039501039501</v>
      </c>
      <c r="L273" s="44">
        <v>63</v>
      </c>
      <c r="M273" s="2">
        <f t="shared" si="24"/>
        <v>478.6465863453815</v>
      </c>
      <c r="N273" s="2">
        <v>532.425702811245</v>
      </c>
      <c r="O273">
        <f t="shared" si="27"/>
        <v>241</v>
      </c>
      <c r="P273" s="5">
        <f t="shared" si="25"/>
        <v>50.1039501039501</v>
      </c>
    </row>
    <row r="274" spans="5:16" ht="12">
      <c r="E274">
        <v>1974</v>
      </c>
      <c r="F274" s="43">
        <v>85</v>
      </c>
      <c r="G274" s="2">
        <f t="shared" si="22"/>
        <v>647.6666666666666</v>
      </c>
      <c r="H274" s="2">
        <v>540.1084337349397</v>
      </c>
      <c r="I274">
        <f t="shared" si="26"/>
        <v>240</v>
      </c>
      <c r="J274" s="5">
        <f t="shared" si="23"/>
        <v>49.8960498960499</v>
      </c>
      <c r="L274" s="44">
        <v>85</v>
      </c>
      <c r="M274" s="2">
        <f t="shared" si="24"/>
        <v>647.6666666666666</v>
      </c>
      <c r="N274" s="2">
        <v>540.1084337349397</v>
      </c>
      <c r="O274">
        <f t="shared" si="27"/>
        <v>240</v>
      </c>
      <c r="P274" s="5">
        <f t="shared" si="25"/>
        <v>49.8960498960499</v>
      </c>
    </row>
    <row r="275" spans="6:16" ht="12">
      <c r="F275" s="43">
        <v>110</v>
      </c>
      <c r="G275" s="2">
        <f t="shared" si="22"/>
        <v>839.734939759036</v>
      </c>
      <c r="H275" s="2">
        <v>540.1084337349397</v>
      </c>
      <c r="I275">
        <f t="shared" si="26"/>
        <v>239</v>
      </c>
      <c r="J275" s="5">
        <f t="shared" si="23"/>
        <v>49.68814968814969</v>
      </c>
      <c r="L275" s="44">
        <v>110</v>
      </c>
      <c r="M275" s="2">
        <f t="shared" si="24"/>
        <v>839.734939759036</v>
      </c>
      <c r="N275" s="2">
        <v>540.1084337349397</v>
      </c>
      <c r="O275">
        <f t="shared" si="27"/>
        <v>239</v>
      </c>
      <c r="P275" s="5">
        <f t="shared" si="25"/>
        <v>49.68814968814969</v>
      </c>
    </row>
    <row r="276" spans="6:16" ht="12">
      <c r="F276" s="43">
        <v>50</v>
      </c>
      <c r="G276" s="2">
        <f t="shared" si="22"/>
        <v>378.7710843373494</v>
      </c>
      <c r="H276" s="2">
        <v>547.7911646586346</v>
      </c>
      <c r="I276">
        <f t="shared" si="26"/>
        <v>238</v>
      </c>
      <c r="J276" s="5">
        <f t="shared" si="23"/>
        <v>49.48024948024948</v>
      </c>
      <c r="L276" s="44">
        <v>50</v>
      </c>
      <c r="M276" s="2">
        <f t="shared" si="24"/>
        <v>378.7710843373494</v>
      </c>
      <c r="N276" s="2">
        <v>547.7911646586344</v>
      </c>
      <c r="O276">
        <f t="shared" si="27"/>
        <v>238</v>
      </c>
      <c r="P276" s="5">
        <f t="shared" si="25"/>
        <v>49.48024948024948</v>
      </c>
    </row>
    <row r="277" spans="6:16" ht="12">
      <c r="F277" s="43">
        <v>39</v>
      </c>
      <c r="G277" s="2">
        <f t="shared" si="22"/>
        <v>294.26104417670683</v>
      </c>
      <c r="H277" s="2">
        <v>555.4738955823293</v>
      </c>
      <c r="I277">
        <f t="shared" si="26"/>
        <v>237</v>
      </c>
      <c r="J277" s="5">
        <f t="shared" si="23"/>
        <v>49.272349272349274</v>
      </c>
      <c r="L277" s="44">
        <v>39</v>
      </c>
      <c r="M277" s="2">
        <f t="shared" si="24"/>
        <v>294.26104417670683</v>
      </c>
      <c r="N277" s="2">
        <v>555.4738955823292</v>
      </c>
      <c r="O277">
        <f t="shared" si="27"/>
        <v>237</v>
      </c>
      <c r="P277" s="5">
        <f t="shared" si="25"/>
        <v>49.272349272349274</v>
      </c>
    </row>
    <row r="278" spans="6:16" ht="12">
      <c r="F278" s="43">
        <v>53</v>
      </c>
      <c r="G278" s="2">
        <f t="shared" si="22"/>
        <v>401.8192771084337</v>
      </c>
      <c r="H278" s="2">
        <v>563.156626506024</v>
      </c>
      <c r="I278">
        <f t="shared" si="26"/>
        <v>236</v>
      </c>
      <c r="J278" s="5">
        <f t="shared" si="23"/>
        <v>49.064449064449065</v>
      </c>
      <c r="L278" s="44">
        <v>53</v>
      </c>
      <c r="M278" s="2">
        <f t="shared" si="24"/>
        <v>401.8192771084337</v>
      </c>
      <c r="N278" s="2">
        <v>563.156626506024</v>
      </c>
      <c r="O278">
        <f t="shared" si="27"/>
        <v>236</v>
      </c>
      <c r="P278" s="5">
        <f t="shared" si="25"/>
        <v>49.064449064449065</v>
      </c>
    </row>
    <row r="279" spans="6:16" ht="12">
      <c r="F279" s="43">
        <v>93</v>
      </c>
      <c r="G279" s="2">
        <f t="shared" si="22"/>
        <v>709.1285140562248</v>
      </c>
      <c r="H279" s="2">
        <v>563.156626506024</v>
      </c>
      <c r="I279">
        <f t="shared" si="26"/>
        <v>235</v>
      </c>
      <c r="J279" s="5">
        <f t="shared" si="23"/>
        <v>48.85654885654886</v>
      </c>
      <c r="L279" s="44">
        <v>93</v>
      </c>
      <c r="M279" s="2">
        <f t="shared" si="24"/>
        <v>709.1285140562248</v>
      </c>
      <c r="N279" s="2">
        <v>563.156626506024</v>
      </c>
      <c r="O279">
        <f t="shared" si="27"/>
        <v>235</v>
      </c>
      <c r="P279" s="5">
        <f t="shared" si="25"/>
        <v>48.85654885654886</v>
      </c>
    </row>
    <row r="280" spans="6:16" ht="12">
      <c r="F280" s="43">
        <v>122</v>
      </c>
      <c r="G280" s="2">
        <f t="shared" si="22"/>
        <v>931.9277108433733</v>
      </c>
      <c r="H280" s="2">
        <v>570.8393574297188</v>
      </c>
      <c r="I280">
        <f t="shared" si="26"/>
        <v>234</v>
      </c>
      <c r="J280" s="5">
        <f t="shared" si="23"/>
        <v>48.64864864864865</v>
      </c>
      <c r="L280" s="44">
        <v>122</v>
      </c>
      <c r="M280" s="2">
        <f t="shared" si="24"/>
        <v>931.9277108433733</v>
      </c>
      <c r="N280" s="2">
        <v>570.8393574297188</v>
      </c>
      <c r="O280">
        <f t="shared" si="27"/>
        <v>234</v>
      </c>
      <c r="P280" s="5">
        <f t="shared" si="25"/>
        <v>48.64864864864865</v>
      </c>
    </row>
    <row r="281" spans="6:16" ht="12">
      <c r="F281" s="43">
        <v>1282</v>
      </c>
      <c r="G281" s="2">
        <f t="shared" si="22"/>
        <v>10181.271999999999</v>
      </c>
      <c r="H281" s="2">
        <v>570.8393574297188</v>
      </c>
      <c r="I281">
        <f t="shared" si="26"/>
        <v>233</v>
      </c>
      <c r="J281" s="5">
        <f t="shared" si="23"/>
        <v>48.44074844074844</v>
      </c>
      <c r="L281" s="44">
        <v>1282</v>
      </c>
      <c r="M281" s="2">
        <f t="shared" si="24"/>
        <v>10181.271999999999</v>
      </c>
      <c r="N281" s="2">
        <v>570.8393574297188</v>
      </c>
      <c r="O281">
        <f t="shared" si="27"/>
        <v>233</v>
      </c>
      <c r="P281" s="5">
        <f t="shared" si="25"/>
        <v>48.44074844074844</v>
      </c>
    </row>
    <row r="282" spans="6:16" ht="12">
      <c r="F282" s="43">
        <v>1816</v>
      </c>
      <c r="G282" s="2">
        <f t="shared" si="22"/>
        <v>13360.431999999999</v>
      </c>
      <c r="H282" s="2">
        <v>570.8393574297188</v>
      </c>
      <c r="I282">
        <f t="shared" si="26"/>
        <v>232</v>
      </c>
      <c r="J282" s="5">
        <f t="shared" si="23"/>
        <v>48.232848232848234</v>
      </c>
      <c r="L282" s="44">
        <v>1816</v>
      </c>
      <c r="M282" s="2">
        <f t="shared" si="24"/>
        <v>13360.431999999999</v>
      </c>
      <c r="N282" s="2">
        <v>570.8393574297188</v>
      </c>
      <c r="O282">
        <f t="shared" si="27"/>
        <v>232</v>
      </c>
      <c r="P282" s="5">
        <f t="shared" si="25"/>
        <v>48.232848232848234</v>
      </c>
    </row>
    <row r="283" spans="6:16" ht="12">
      <c r="F283" s="43">
        <v>601</v>
      </c>
      <c r="G283" s="2">
        <f t="shared" si="22"/>
        <v>4830.648</v>
      </c>
      <c r="H283" s="2">
        <v>578.5220883534137</v>
      </c>
      <c r="I283">
        <f t="shared" si="26"/>
        <v>231</v>
      </c>
      <c r="J283" s="5">
        <f t="shared" si="23"/>
        <v>48.024948024948024</v>
      </c>
      <c r="L283" s="44">
        <v>601</v>
      </c>
      <c r="M283" s="2">
        <f t="shared" si="24"/>
        <v>4830.648</v>
      </c>
      <c r="N283" s="2">
        <v>578.5220883534136</v>
      </c>
      <c r="O283">
        <f t="shared" si="27"/>
        <v>231</v>
      </c>
      <c r="P283" s="5">
        <f t="shared" si="25"/>
        <v>48.024948024948024</v>
      </c>
    </row>
    <row r="284" spans="6:16" ht="12">
      <c r="F284" s="43">
        <v>107</v>
      </c>
      <c r="G284" s="2">
        <f t="shared" si="22"/>
        <v>816.6867469879517</v>
      </c>
      <c r="H284" s="2">
        <v>578.5220883534137</v>
      </c>
      <c r="I284">
        <f t="shared" si="26"/>
        <v>230</v>
      </c>
      <c r="J284" s="5">
        <f t="shared" si="23"/>
        <v>47.81704781704782</v>
      </c>
      <c r="L284" s="44">
        <v>107</v>
      </c>
      <c r="M284" s="2">
        <f t="shared" si="24"/>
        <v>816.6867469879517</v>
      </c>
      <c r="N284" s="2">
        <v>578.5220883534136</v>
      </c>
      <c r="O284">
        <f t="shared" si="27"/>
        <v>230</v>
      </c>
      <c r="P284" s="5">
        <f t="shared" si="25"/>
        <v>47.81704781704782</v>
      </c>
    </row>
    <row r="285" spans="6:16" ht="12">
      <c r="F285" s="43">
        <v>79</v>
      </c>
      <c r="G285" s="2">
        <f t="shared" si="22"/>
        <v>601.5702811244979</v>
      </c>
      <c r="H285" s="2">
        <v>586.2048192771084</v>
      </c>
      <c r="I285">
        <f t="shared" si="26"/>
        <v>229</v>
      </c>
      <c r="J285" s="5">
        <f t="shared" si="23"/>
        <v>47.60914760914761</v>
      </c>
      <c r="L285" s="44">
        <v>79</v>
      </c>
      <c r="M285" s="2">
        <f t="shared" si="24"/>
        <v>601.5702811244979</v>
      </c>
      <c r="N285" s="2">
        <v>586.2048192771083</v>
      </c>
      <c r="O285">
        <f t="shared" si="27"/>
        <v>229</v>
      </c>
      <c r="P285" s="5">
        <f t="shared" si="25"/>
        <v>47.60914760914761</v>
      </c>
    </row>
    <row r="286" spans="5:16" ht="12">
      <c r="E286">
        <v>1975</v>
      </c>
      <c r="F286" s="43">
        <v>77</v>
      </c>
      <c r="G286" s="2">
        <f t="shared" si="22"/>
        <v>586.2048192771083</v>
      </c>
      <c r="H286" s="2">
        <v>593.8875502008032</v>
      </c>
      <c r="I286">
        <f t="shared" si="26"/>
        <v>228</v>
      </c>
      <c r="J286" s="5">
        <f t="shared" si="23"/>
        <v>47.4012474012474</v>
      </c>
      <c r="L286" s="44">
        <v>77</v>
      </c>
      <c r="M286" s="2">
        <f t="shared" si="24"/>
        <v>586.2048192771083</v>
      </c>
      <c r="N286" s="2">
        <v>593.8875502008032</v>
      </c>
      <c r="O286">
        <f t="shared" si="27"/>
        <v>228</v>
      </c>
      <c r="P286" s="5">
        <f t="shared" si="25"/>
        <v>47.4012474012474</v>
      </c>
    </row>
    <row r="287" spans="6:16" ht="12">
      <c r="F287" s="43">
        <v>46</v>
      </c>
      <c r="G287" s="2">
        <f t="shared" si="22"/>
        <v>348.04016064257024</v>
      </c>
      <c r="H287" s="2">
        <v>593.8875502008032</v>
      </c>
      <c r="I287">
        <f t="shared" si="26"/>
        <v>227</v>
      </c>
      <c r="J287" s="5">
        <f t="shared" si="23"/>
        <v>47.19334719334719</v>
      </c>
      <c r="L287" s="44">
        <v>46</v>
      </c>
      <c r="M287" s="2">
        <f t="shared" si="24"/>
        <v>348.04016064257024</v>
      </c>
      <c r="N287" s="2">
        <v>593.8875502008032</v>
      </c>
      <c r="O287">
        <f t="shared" si="27"/>
        <v>227</v>
      </c>
      <c r="P287" s="5">
        <f t="shared" si="25"/>
        <v>47.19334719334719</v>
      </c>
    </row>
    <row r="288" spans="6:16" ht="12">
      <c r="F288" s="43">
        <v>22</v>
      </c>
      <c r="G288" s="2">
        <f t="shared" si="22"/>
        <v>163.65461847389557</v>
      </c>
      <c r="H288" s="2">
        <v>601.5702811244979</v>
      </c>
      <c r="I288">
        <f t="shared" si="26"/>
        <v>226</v>
      </c>
      <c r="J288" s="5">
        <f t="shared" si="23"/>
        <v>46.98544698544699</v>
      </c>
      <c r="L288" s="44">
        <v>22</v>
      </c>
      <c r="M288" s="2">
        <f t="shared" si="24"/>
        <v>163.65461847389557</v>
      </c>
      <c r="N288" s="2">
        <v>601.5702811244979</v>
      </c>
      <c r="O288">
        <f t="shared" si="27"/>
        <v>226</v>
      </c>
      <c r="P288" s="5">
        <f t="shared" si="25"/>
        <v>46.98544698544699</v>
      </c>
    </row>
    <row r="289" spans="6:16" ht="12">
      <c r="F289" s="43">
        <v>13</v>
      </c>
      <c r="G289" s="2">
        <f t="shared" si="22"/>
        <v>94.51004016064257</v>
      </c>
      <c r="H289" s="2">
        <v>601.5702811244979</v>
      </c>
      <c r="I289">
        <f t="shared" si="26"/>
        <v>225</v>
      </c>
      <c r="J289" s="5">
        <f t="shared" si="23"/>
        <v>46.77754677754678</v>
      </c>
      <c r="L289" s="44">
        <v>13</v>
      </c>
      <c r="M289" s="2">
        <f t="shared" si="24"/>
        <v>94.51004016064257</v>
      </c>
      <c r="N289" s="2">
        <v>601.5702811244979</v>
      </c>
      <c r="O289">
        <f t="shared" si="27"/>
        <v>225</v>
      </c>
      <c r="P289" s="5">
        <f t="shared" si="25"/>
        <v>46.77754677754678</v>
      </c>
    </row>
    <row r="290" spans="6:16" ht="12">
      <c r="F290" s="43">
        <v>13</v>
      </c>
      <c r="G290" s="2">
        <f aca="true" t="shared" si="28" ref="G290:G353">VLOOKUP(F290,$A$34:$D$60,3)*F290+VLOOKUP(F290,$A$34:$D$60,4)</f>
        <v>94.51004016064257</v>
      </c>
      <c r="H290" s="2">
        <v>616.9357429718875</v>
      </c>
      <c r="I290">
        <f t="shared" si="26"/>
        <v>224</v>
      </c>
      <c r="J290" s="5">
        <f aca="true" t="shared" si="29" ref="J290:J353">I290/(J$7+1)*100</f>
        <v>46.56964656964657</v>
      </c>
      <c r="L290" s="44">
        <v>13</v>
      </c>
      <c r="M290" s="2">
        <f aca="true" t="shared" si="30" ref="M290:M353">VLOOKUP(L290,$A$34:$D$60,3)*L290+VLOOKUP(L290,$A$34:$D$60,4)</f>
        <v>94.51004016064257</v>
      </c>
      <c r="N290" s="2">
        <v>616.9357429718875</v>
      </c>
      <c r="O290">
        <f t="shared" si="27"/>
        <v>224</v>
      </c>
      <c r="P290" s="5">
        <f aca="true" t="shared" si="31" ref="P290:P353">O290/(K$7+1)*100</f>
        <v>46.56964656964657</v>
      </c>
    </row>
    <row r="291" spans="6:16" ht="12">
      <c r="F291" s="43">
        <v>19</v>
      </c>
      <c r="G291" s="2">
        <f t="shared" si="28"/>
        <v>140.60642570281124</v>
      </c>
      <c r="H291" s="2">
        <v>624.6184738955823</v>
      </c>
      <c r="I291">
        <f aca="true" t="shared" si="32" ref="I291:I354">I290-1</f>
        <v>223</v>
      </c>
      <c r="J291" s="5">
        <f t="shared" si="29"/>
        <v>46.36174636174636</v>
      </c>
      <c r="L291" s="44">
        <v>19</v>
      </c>
      <c r="M291" s="2">
        <f t="shared" si="30"/>
        <v>140.60642570281124</v>
      </c>
      <c r="N291" s="2">
        <v>624.6184738955823</v>
      </c>
      <c r="O291">
        <f aca="true" t="shared" si="33" ref="O291:O354">O290-1</f>
        <v>223</v>
      </c>
      <c r="P291" s="5">
        <f t="shared" si="31"/>
        <v>46.36174636174636</v>
      </c>
    </row>
    <row r="292" spans="6:16" ht="12">
      <c r="F292" s="43">
        <v>35</v>
      </c>
      <c r="G292" s="2">
        <f t="shared" si="28"/>
        <v>263.5301204819277</v>
      </c>
      <c r="H292" s="2">
        <v>624.6184738955823</v>
      </c>
      <c r="I292">
        <f t="shared" si="32"/>
        <v>222</v>
      </c>
      <c r="J292" s="5">
        <f t="shared" si="29"/>
        <v>46.15384615384615</v>
      </c>
      <c r="L292" s="44">
        <v>35</v>
      </c>
      <c r="M292" s="2">
        <f t="shared" si="30"/>
        <v>263.5301204819277</v>
      </c>
      <c r="N292" s="2">
        <v>624.6184738955823</v>
      </c>
      <c r="O292">
        <f t="shared" si="33"/>
        <v>222</v>
      </c>
      <c r="P292" s="5">
        <f t="shared" si="31"/>
        <v>46.15384615384615</v>
      </c>
    </row>
    <row r="293" spans="6:16" ht="12">
      <c r="F293" s="43">
        <v>306</v>
      </c>
      <c r="G293" s="2">
        <f t="shared" si="28"/>
        <v>2345.5502008032126</v>
      </c>
      <c r="H293" s="2">
        <v>624.6184738955823</v>
      </c>
      <c r="I293">
        <f t="shared" si="32"/>
        <v>221</v>
      </c>
      <c r="J293" s="5">
        <f t="shared" si="29"/>
        <v>45.94594594594595</v>
      </c>
      <c r="L293" s="44">
        <v>306</v>
      </c>
      <c r="M293" s="2">
        <f t="shared" si="30"/>
        <v>2345.5502008032126</v>
      </c>
      <c r="N293" s="2">
        <v>624.6184738955823</v>
      </c>
      <c r="O293">
        <f t="shared" si="33"/>
        <v>221</v>
      </c>
      <c r="P293" s="5">
        <f t="shared" si="31"/>
        <v>45.94594594594595</v>
      </c>
    </row>
    <row r="294" spans="6:16" ht="12">
      <c r="F294" s="43">
        <v>1459</v>
      </c>
      <c r="G294" s="2">
        <f t="shared" si="28"/>
        <v>11985.964</v>
      </c>
      <c r="H294" s="2">
        <v>632.3012048192771</v>
      </c>
      <c r="I294">
        <f t="shared" si="32"/>
        <v>220</v>
      </c>
      <c r="J294" s="5">
        <f t="shared" si="29"/>
        <v>45.73804573804574</v>
      </c>
      <c r="L294" s="44">
        <v>1459</v>
      </c>
      <c r="M294" s="2">
        <f t="shared" si="30"/>
        <v>11985.964</v>
      </c>
      <c r="N294" s="2">
        <v>632.301204819277</v>
      </c>
      <c r="O294">
        <f t="shared" si="33"/>
        <v>220</v>
      </c>
      <c r="P294" s="5">
        <f t="shared" si="31"/>
        <v>45.73804573804574</v>
      </c>
    </row>
    <row r="295" spans="6:16" ht="12">
      <c r="F295" s="43">
        <v>1283</v>
      </c>
      <c r="G295" s="2">
        <f t="shared" si="28"/>
        <v>10191.467999999999</v>
      </c>
      <c r="H295" s="2">
        <v>639.9839357429719</v>
      </c>
      <c r="I295">
        <f t="shared" si="32"/>
        <v>219</v>
      </c>
      <c r="J295" s="5">
        <f t="shared" si="29"/>
        <v>45.53014553014553</v>
      </c>
      <c r="L295" s="44">
        <v>1283</v>
      </c>
      <c r="M295" s="2">
        <f t="shared" si="30"/>
        <v>10191.467999999999</v>
      </c>
      <c r="N295" s="2">
        <v>639.9839357429718</v>
      </c>
      <c r="O295">
        <f t="shared" si="33"/>
        <v>219</v>
      </c>
      <c r="P295" s="5">
        <f t="shared" si="31"/>
        <v>45.53014553014553</v>
      </c>
    </row>
    <row r="296" spans="6:16" ht="12">
      <c r="F296" s="43">
        <v>281</v>
      </c>
      <c r="G296" s="2">
        <f t="shared" si="28"/>
        <v>2153.481927710843</v>
      </c>
      <c r="H296" s="2">
        <v>639.9839357429719</v>
      </c>
      <c r="I296">
        <f t="shared" si="32"/>
        <v>218</v>
      </c>
      <c r="J296" s="5">
        <f t="shared" si="29"/>
        <v>45.32224532224532</v>
      </c>
      <c r="L296" s="44">
        <v>281</v>
      </c>
      <c r="M296" s="2">
        <f t="shared" si="30"/>
        <v>2153.481927710843</v>
      </c>
      <c r="N296" s="2">
        <v>639.9839357429718</v>
      </c>
      <c r="O296">
        <f t="shared" si="33"/>
        <v>218</v>
      </c>
      <c r="P296" s="5">
        <f t="shared" si="31"/>
        <v>45.32224532224532</v>
      </c>
    </row>
    <row r="297" spans="6:16" ht="12">
      <c r="F297" s="43">
        <v>100</v>
      </c>
      <c r="G297" s="2">
        <f t="shared" si="28"/>
        <v>762.9076305220883</v>
      </c>
      <c r="H297" s="2">
        <v>647.6666666666666</v>
      </c>
      <c r="I297">
        <f t="shared" si="32"/>
        <v>217</v>
      </c>
      <c r="J297" s="5">
        <f t="shared" si="29"/>
        <v>45.11434511434512</v>
      </c>
      <c r="L297" s="44">
        <v>100</v>
      </c>
      <c r="M297" s="2">
        <f t="shared" si="30"/>
        <v>762.9076305220883</v>
      </c>
      <c r="N297" s="2">
        <v>647.6666666666666</v>
      </c>
      <c r="O297">
        <f t="shared" si="33"/>
        <v>217</v>
      </c>
      <c r="P297" s="5">
        <f t="shared" si="31"/>
        <v>45.11434511434512</v>
      </c>
    </row>
    <row r="298" spans="5:16" ht="12">
      <c r="E298">
        <v>1976</v>
      </c>
      <c r="F298" s="43">
        <v>53</v>
      </c>
      <c r="G298" s="2">
        <f t="shared" si="28"/>
        <v>401.8192771084337</v>
      </c>
      <c r="H298" s="2">
        <v>670.714859437751</v>
      </c>
      <c r="I298">
        <f t="shared" si="32"/>
        <v>216</v>
      </c>
      <c r="J298" s="5">
        <f t="shared" si="29"/>
        <v>44.90644490644491</v>
      </c>
      <c r="L298" s="44">
        <v>53</v>
      </c>
      <c r="M298" s="2">
        <f t="shared" si="30"/>
        <v>401.8192771084337</v>
      </c>
      <c r="N298" s="2">
        <v>670.7148594377509</v>
      </c>
      <c r="O298">
        <f t="shared" si="33"/>
        <v>216</v>
      </c>
      <c r="P298" s="5">
        <f t="shared" si="31"/>
        <v>44.90644490644491</v>
      </c>
    </row>
    <row r="299" spans="6:16" ht="12">
      <c r="F299" s="43">
        <v>29</v>
      </c>
      <c r="G299" s="2">
        <f t="shared" si="28"/>
        <v>217.43373493975903</v>
      </c>
      <c r="H299" s="2">
        <v>686.0803212851405</v>
      </c>
      <c r="I299">
        <f t="shared" si="32"/>
        <v>215</v>
      </c>
      <c r="J299" s="5">
        <f t="shared" si="29"/>
        <v>44.6985446985447</v>
      </c>
      <c r="L299" s="44">
        <v>29</v>
      </c>
      <c r="M299" s="2">
        <f t="shared" si="30"/>
        <v>217.43373493975903</v>
      </c>
      <c r="N299" s="2">
        <v>686.0803212851405</v>
      </c>
      <c r="O299">
        <f t="shared" si="33"/>
        <v>215</v>
      </c>
      <c r="P299" s="5">
        <f t="shared" si="31"/>
        <v>44.6985446985447</v>
      </c>
    </row>
    <row r="300" spans="6:16" ht="12">
      <c r="F300" s="43">
        <v>27</v>
      </c>
      <c r="G300" s="2">
        <f t="shared" si="28"/>
        <v>202.06827309236948</v>
      </c>
      <c r="H300" s="2">
        <v>701.4457831325301</v>
      </c>
      <c r="I300">
        <f t="shared" si="32"/>
        <v>214</v>
      </c>
      <c r="J300" s="5">
        <f t="shared" si="29"/>
        <v>44.49064449064449</v>
      </c>
      <c r="L300" s="44">
        <v>27</v>
      </c>
      <c r="M300" s="2">
        <f t="shared" si="30"/>
        <v>202.06827309236948</v>
      </c>
      <c r="N300" s="2">
        <v>701.44578313253</v>
      </c>
      <c r="O300">
        <f t="shared" si="33"/>
        <v>214</v>
      </c>
      <c r="P300" s="5">
        <f t="shared" si="31"/>
        <v>44.49064449064449</v>
      </c>
    </row>
    <row r="301" spans="6:16" ht="12">
      <c r="F301" s="43">
        <v>25</v>
      </c>
      <c r="G301" s="2">
        <f t="shared" si="28"/>
        <v>186.70281124497993</v>
      </c>
      <c r="H301" s="2">
        <v>701.4457831325301</v>
      </c>
      <c r="I301">
        <f t="shared" si="32"/>
        <v>213</v>
      </c>
      <c r="J301" s="5">
        <f t="shared" si="29"/>
        <v>44.28274428274428</v>
      </c>
      <c r="L301" s="44">
        <v>25</v>
      </c>
      <c r="M301" s="2">
        <f t="shared" si="30"/>
        <v>186.70281124497993</v>
      </c>
      <c r="N301" s="2">
        <v>701.44578313253</v>
      </c>
      <c r="O301">
        <f t="shared" si="33"/>
        <v>213</v>
      </c>
      <c r="P301" s="5">
        <f t="shared" si="31"/>
        <v>44.28274428274428</v>
      </c>
    </row>
    <row r="302" spans="6:16" ht="12">
      <c r="F302" s="43">
        <v>25</v>
      </c>
      <c r="G302" s="2">
        <f t="shared" si="28"/>
        <v>186.70281124497993</v>
      </c>
      <c r="H302" s="2">
        <v>709.1285140562248</v>
      </c>
      <c r="I302">
        <f t="shared" si="32"/>
        <v>212</v>
      </c>
      <c r="J302" s="5">
        <f t="shared" si="29"/>
        <v>44.07484407484408</v>
      </c>
      <c r="L302" s="44">
        <v>25</v>
      </c>
      <c r="M302" s="2">
        <f t="shared" si="30"/>
        <v>186.70281124497993</v>
      </c>
      <c r="N302" s="2">
        <v>709.1285140562248</v>
      </c>
      <c r="O302">
        <f t="shared" si="33"/>
        <v>212</v>
      </c>
      <c r="P302" s="5">
        <f t="shared" si="31"/>
        <v>44.07484407484408</v>
      </c>
    </row>
    <row r="303" spans="6:16" ht="12">
      <c r="F303" s="43">
        <v>25</v>
      </c>
      <c r="G303" s="2">
        <f t="shared" si="28"/>
        <v>186.70281124497993</v>
      </c>
      <c r="H303" s="2">
        <v>709.1285140562248</v>
      </c>
      <c r="I303">
        <f t="shared" si="32"/>
        <v>211</v>
      </c>
      <c r="J303" s="5">
        <f t="shared" si="29"/>
        <v>43.86694386694387</v>
      </c>
      <c r="L303" s="44">
        <v>25</v>
      </c>
      <c r="M303" s="2">
        <f t="shared" si="30"/>
        <v>186.70281124497993</v>
      </c>
      <c r="N303" s="2">
        <v>709.1285140562248</v>
      </c>
      <c r="O303">
        <f t="shared" si="33"/>
        <v>211</v>
      </c>
      <c r="P303" s="5">
        <f t="shared" si="31"/>
        <v>43.86694386694387</v>
      </c>
    </row>
    <row r="304" spans="6:16" ht="12">
      <c r="F304" s="43">
        <v>39</v>
      </c>
      <c r="G304" s="2">
        <f t="shared" si="28"/>
        <v>294.26104417670683</v>
      </c>
      <c r="H304" s="2">
        <v>716.8112449799196</v>
      </c>
      <c r="I304">
        <f t="shared" si="32"/>
        <v>210</v>
      </c>
      <c r="J304" s="5">
        <f t="shared" si="29"/>
        <v>43.65904365904366</v>
      </c>
      <c r="L304" s="44">
        <v>39</v>
      </c>
      <c r="M304" s="2">
        <f t="shared" si="30"/>
        <v>294.26104417670683</v>
      </c>
      <c r="N304" s="2">
        <v>716.8112449799196</v>
      </c>
      <c r="O304">
        <f t="shared" si="33"/>
        <v>210</v>
      </c>
      <c r="P304" s="5">
        <f t="shared" si="31"/>
        <v>43.65904365904366</v>
      </c>
    </row>
    <row r="305" spans="6:16" ht="12">
      <c r="F305" s="43">
        <v>451</v>
      </c>
      <c r="G305" s="2">
        <f t="shared" si="28"/>
        <v>3459.5461847389556</v>
      </c>
      <c r="H305" s="2">
        <v>732.1767068273092</v>
      </c>
      <c r="I305">
        <f t="shared" si="32"/>
        <v>209</v>
      </c>
      <c r="J305" s="5">
        <f t="shared" si="29"/>
        <v>43.45114345114345</v>
      </c>
      <c r="L305" s="44">
        <v>451</v>
      </c>
      <c r="M305" s="2">
        <f t="shared" si="30"/>
        <v>3459.5461847389556</v>
      </c>
      <c r="N305" s="2">
        <v>732.1767068273092</v>
      </c>
      <c r="O305">
        <f t="shared" si="33"/>
        <v>209</v>
      </c>
      <c r="P305" s="5">
        <f t="shared" si="31"/>
        <v>43.45114345114345</v>
      </c>
    </row>
    <row r="306" spans="6:16" ht="12">
      <c r="F306" s="43">
        <v>1093</v>
      </c>
      <c r="G306" s="2">
        <f t="shared" si="28"/>
        <v>8888.508</v>
      </c>
      <c r="H306" s="2">
        <v>732.1767068273092</v>
      </c>
      <c r="I306">
        <f t="shared" si="32"/>
        <v>208</v>
      </c>
      <c r="J306" s="5">
        <f t="shared" si="29"/>
        <v>43.24324324324324</v>
      </c>
      <c r="L306" s="44">
        <v>1093</v>
      </c>
      <c r="M306" s="2">
        <f t="shared" si="30"/>
        <v>8888.508</v>
      </c>
      <c r="N306" s="2">
        <v>732.1767068273092</v>
      </c>
      <c r="O306">
        <f t="shared" si="33"/>
        <v>208</v>
      </c>
      <c r="P306" s="5">
        <f t="shared" si="31"/>
        <v>43.24324324324324</v>
      </c>
    </row>
    <row r="307" spans="6:16" ht="12">
      <c r="F307" s="43">
        <v>445</v>
      </c>
      <c r="G307" s="2">
        <f t="shared" si="28"/>
        <v>3413.449799196787</v>
      </c>
      <c r="H307" s="2">
        <v>739.859437751004</v>
      </c>
      <c r="I307">
        <f t="shared" si="32"/>
        <v>207</v>
      </c>
      <c r="J307" s="5">
        <f t="shared" si="29"/>
        <v>43.03534303534304</v>
      </c>
      <c r="L307" s="44">
        <v>445</v>
      </c>
      <c r="M307" s="2">
        <f t="shared" si="30"/>
        <v>3413.449799196787</v>
      </c>
      <c r="N307" s="2">
        <v>739.859437751004</v>
      </c>
      <c r="O307">
        <f t="shared" si="33"/>
        <v>207</v>
      </c>
      <c r="P307" s="5">
        <f t="shared" si="31"/>
        <v>43.03534303534304</v>
      </c>
    </row>
    <row r="308" spans="6:16" ht="12">
      <c r="F308" s="43">
        <v>309</v>
      </c>
      <c r="G308" s="2">
        <f t="shared" si="28"/>
        <v>2368.598393574297</v>
      </c>
      <c r="H308" s="2">
        <v>739.859437751004</v>
      </c>
      <c r="I308">
        <f t="shared" si="32"/>
        <v>206</v>
      </c>
      <c r="J308" s="5">
        <f t="shared" si="29"/>
        <v>42.82744282744283</v>
      </c>
      <c r="L308" s="44">
        <v>309</v>
      </c>
      <c r="M308" s="2">
        <f t="shared" si="30"/>
        <v>2368.598393574297</v>
      </c>
      <c r="N308" s="2">
        <v>739.859437751004</v>
      </c>
      <c r="O308">
        <f t="shared" si="33"/>
        <v>206</v>
      </c>
      <c r="P308" s="5">
        <f t="shared" si="31"/>
        <v>42.82744282744283</v>
      </c>
    </row>
    <row r="309" spans="6:16" ht="12">
      <c r="F309" s="43">
        <v>59</v>
      </c>
      <c r="G309" s="2">
        <f t="shared" si="28"/>
        <v>447.91566265060237</v>
      </c>
      <c r="H309" s="2">
        <v>747.5421686746988</v>
      </c>
      <c r="I309">
        <f t="shared" si="32"/>
        <v>205</v>
      </c>
      <c r="J309" s="5">
        <f t="shared" si="29"/>
        <v>42.61954261954262</v>
      </c>
      <c r="L309" s="44">
        <v>59</v>
      </c>
      <c r="M309" s="2">
        <f t="shared" si="30"/>
        <v>447.91566265060237</v>
      </c>
      <c r="N309" s="2">
        <v>747.5421686746987</v>
      </c>
      <c r="O309">
        <f t="shared" si="33"/>
        <v>205</v>
      </c>
      <c r="P309" s="5">
        <f t="shared" si="31"/>
        <v>42.61954261954262</v>
      </c>
    </row>
    <row r="310" spans="5:16" ht="12">
      <c r="E310">
        <v>1977</v>
      </c>
      <c r="F310" s="43">
        <v>75</v>
      </c>
      <c r="G310" s="2">
        <f t="shared" si="28"/>
        <v>570.8393574297188</v>
      </c>
      <c r="H310" s="2">
        <v>755.2248995983936</v>
      </c>
      <c r="I310">
        <f t="shared" si="32"/>
        <v>204</v>
      </c>
      <c r="J310" s="5">
        <f t="shared" si="29"/>
        <v>42.41164241164241</v>
      </c>
      <c r="L310" s="44">
        <v>75</v>
      </c>
      <c r="M310" s="2">
        <f t="shared" si="30"/>
        <v>570.8393574297188</v>
      </c>
      <c r="N310" s="2">
        <v>755.2248995983934</v>
      </c>
      <c r="O310">
        <f t="shared" si="33"/>
        <v>204</v>
      </c>
      <c r="P310" s="5">
        <f t="shared" si="31"/>
        <v>42.41164241164241</v>
      </c>
    </row>
    <row r="311" spans="6:16" ht="12">
      <c r="F311" s="43">
        <v>27</v>
      </c>
      <c r="G311" s="2">
        <f t="shared" si="28"/>
        <v>202.06827309236948</v>
      </c>
      <c r="H311" s="2">
        <v>755.2248995983936</v>
      </c>
      <c r="I311">
        <f t="shared" si="32"/>
        <v>203</v>
      </c>
      <c r="J311" s="5">
        <f t="shared" si="29"/>
        <v>42.20374220374221</v>
      </c>
      <c r="L311" s="44">
        <v>27</v>
      </c>
      <c r="M311" s="2">
        <f t="shared" si="30"/>
        <v>202.06827309236948</v>
      </c>
      <c r="N311" s="2">
        <v>755.2248995983934</v>
      </c>
      <c r="O311">
        <f t="shared" si="33"/>
        <v>203</v>
      </c>
      <c r="P311" s="5">
        <f t="shared" si="31"/>
        <v>42.20374220374221</v>
      </c>
    </row>
    <row r="312" spans="6:16" ht="12">
      <c r="F312" s="43">
        <v>16</v>
      </c>
      <c r="G312" s="2">
        <f t="shared" si="28"/>
        <v>117.5582329317269</v>
      </c>
      <c r="H312" s="2">
        <v>762.9076305220883</v>
      </c>
      <c r="I312">
        <f t="shared" si="32"/>
        <v>202</v>
      </c>
      <c r="J312" s="5">
        <f t="shared" si="29"/>
        <v>41.995841995842</v>
      </c>
      <c r="L312" s="44">
        <v>16</v>
      </c>
      <c r="M312" s="2">
        <f t="shared" si="30"/>
        <v>117.5582329317269</v>
      </c>
      <c r="N312" s="2">
        <v>762.9076305220883</v>
      </c>
      <c r="O312">
        <f t="shared" si="33"/>
        <v>202</v>
      </c>
      <c r="P312" s="5">
        <f t="shared" si="31"/>
        <v>41.995841995842</v>
      </c>
    </row>
    <row r="313" spans="6:16" ht="12">
      <c r="F313" s="43">
        <v>15</v>
      </c>
      <c r="G313" s="2">
        <f t="shared" si="28"/>
        <v>109.87550200803213</v>
      </c>
      <c r="H313" s="2">
        <v>762.9076305220883</v>
      </c>
      <c r="I313">
        <f t="shared" si="32"/>
        <v>201</v>
      </c>
      <c r="J313" s="5">
        <f t="shared" si="29"/>
        <v>41.78794178794179</v>
      </c>
      <c r="L313" s="44">
        <v>15</v>
      </c>
      <c r="M313" s="2">
        <f t="shared" si="30"/>
        <v>109.87550200803213</v>
      </c>
      <c r="N313" s="2">
        <v>762.9076305220883</v>
      </c>
      <c r="O313">
        <f t="shared" si="33"/>
        <v>201</v>
      </c>
      <c r="P313" s="5">
        <f t="shared" si="31"/>
        <v>41.78794178794179</v>
      </c>
    </row>
    <row r="314" spans="6:16" ht="12">
      <c r="F314" s="43">
        <v>15</v>
      </c>
      <c r="G314" s="2">
        <f t="shared" si="28"/>
        <v>109.87550200803213</v>
      </c>
      <c r="H314" s="2">
        <v>770.5903614457831</v>
      </c>
      <c r="I314">
        <f t="shared" si="32"/>
        <v>200</v>
      </c>
      <c r="J314" s="5">
        <f t="shared" si="29"/>
        <v>41.58004158004158</v>
      </c>
      <c r="L314" s="44">
        <v>15</v>
      </c>
      <c r="M314" s="2">
        <f t="shared" si="30"/>
        <v>109.87550200803213</v>
      </c>
      <c r="N314" s="2">
        <v>770.5903614457831</v>
      </c>
      <c r="O314">
        <f t="shared" si="33"/>
        <v>200</v>
      </c>
      <c r="P314" s="5">
        <f t="shared" si="31"/>
        <v>41.58004158004158</v>
      </c>
    </row>
    <row r="315" spans="6:16" ht="12">
      <c r="F315" s="43">
        <v>22</v>
      </c>
      <c r="G315" s="2">
        <f t="shared" si="28"/>
        <v>163.65461847389557</v>
      </c>
      <c r="H315" s="2">
        <v>778.2730923694779</v>
      </c>
      <c r="I315">
        <f t="shared" si="32"/>
        <v>199</v>
      </c>
      <c r="J315" s="5">
        <f t="shared" si="29"/>
        <v>41.37214137214137</v>
      </c>
      <c r="L315" s="44">
        <v>22</v>
      </c>
      <c r="M315" s="2">
        <f t="shared" si="30"/>
        <v>163.65461847389557</v>
      </c>
      <c r="N315" s="2">
        <v>778.2730923694778</v>
      </c>
      <c r="O315">
        <f t="shared" si="33"/>
        <v>199</v>
      </c>
      <c r="P315" s="5">
        <f t="shared" si="31"/>
        <v>41.37214137214137</v>
      </c>
    </row>
    <row r="316" spans="6:16" ht="12">
      <c r="F316" s="43">
        <v>50</v>
      </c>
      <c r="G316" s="2">
        <f t="shared" si="28"/>
        <v>378.7710843373494</v>
      </c>
      <c r="H316" s="2">
        <v>785.9558232931727</v>
      </c>
      <c r="I316">
        <f t="shared" si="32"/>
        <v>198</v>
      </c>
      <c r="J316" s="5">
        <f t="shared" si="29"/>
        <v>41.16424116424117</v>
      </c>
      <c r="L316" s="44">
        <v>50</v>
      </c>
      <c r="M316" s="2">
        <f t="shared" si="30"/>
        <v>378.7710843373494</v>
      </c>
      <c r="N316" s="2">
        <v>785.9558232931726</v>
      </c>
      <c r="O316">
        <f t="shared" si="33"/>
        <v>198</v>
      </c>
      <c r="P316" s="5">
        <f t="shared" si="31"/>
        <v>41.16424116424117</v>
      </c>
    </row>
    <row r="317" spans="6:16" ht="12">
      <c r="F317" s="43">
        <v>204</v>
      </c>
      <c r="G317" s="2">
        <f t="shared" si="28"/>
        <v>1561.9116465863453</v>
      </c>
      <c r="H317" s="2">
        <v>793.6385542168674</v>
      </c>
      <c r="I317">
        <f t="shared" si="32"/>
        <v>197</v>
      </c>
      <c r="J317" s="5">
        <f t="shared" si="29"/>
        <v>40.95634095634096</v>
      </c>
      <c r="L317" s="44">
        <v>204</v>
      </c>
      <c r="M317" s="2">
        <f t="shared" si="30"/>
        <v>1561.9116465863453</v>
      </c>
      <c r="N317" s="2">
        <v>793.6385542168674</v>
      </c>
      <c r="O317">
        <f t="shared" si="33"/>
        <v>197</v>
      </c>
      <c r="P317" s="5">
        <f t="shared" si="31"/>
        <v>40.95634095634096</v>
      </c>
    </row>
    <row r="318" spans="6:16" ht="12">
      <c r="F318" s="43">
        <v>658</v>
      </c>
      <c r="G318" s="2">
        <f t="shared" si="28"/>
        <v>5391.984</v>
      </c>
      <c r="H318" s="2">
        <v>793.6385542168674</v>
      </c>
      <c r="I318">
        <f t="shared" si="32"/>
        <v>196</v>
      </c>
      <c r="J318" s="5">
        <f t="shared" si="29"/>
        <v>40.74844074844075</v>
      </c>
      <c r="L318" s="44">
        <v>658</v>
      </c>
      <c r="M318" s="2">
        <f t="shared" si="30"/>
        <v>5391.984</v>
      </c>
      <c r="N318" s="2">
        <v>793.6385542168674</v>
      </c>
      <c r="O318">
        <f t="shared" si="33"/>
        <v>196</v>
      </c>
      <c r="P318" s="5">
        <f t="shared" si="31"/>
        <v>40.74844074844075</v>
      </c>
    </row>
    <row r="319" spans="6:16" ht="12">
      <c r="F319" s="43">
        <v>171</v>
      </c>
      <c r="G319" s="2">
        <f t="shared" si="28"/>
        <v>1308.3815261044176</v>
      </c>
      <c r="H319" s="2">
        <v>801.3212851405622</v>
      </c>
      <c r="I319">
        <f t="shared" si="32"/>
        <v>195</v>
      </c>
      <c r="J319" s="5">
        <f t="shared" si="29"/>
        <v>40.54054054054054</v>
      </c>
      <c r="L319" s="44">
        <v>171</v>
      </c>
      <c r="M319" s="2">
        <f t="shared" si="30"/>
        <v>1308.3815261044176</v>
      </c>
      <c r="N319" s="2">
        <v>801.3212851405622</v>
      </c>
      <c r="O319">
        <f t="shared" si="33"/>
        <v>195</v>
      </c>
      <c r="P319" s="5">
        <f t="shared" si="31"/>
        <v>40.54054054054054</v>
      </c>
    </row>
    <row r="320" spans="6:16" ht="12">
      <c r="F320" s="43">
        <v>230</v>
      </c>
      <c r="G320" s="2">
        <f t="shared" si="28"/>
        <v>1761.6626506024097</v>
      </c>
      <c r="H320" s="2">
        <v>801.3212851405622</v>
      </c>
      <c r="I320">
        <f t="shared" si="32"/>
        <v>194</v>
      </c>
      <c r="J320" s="5">
        <f t="shared" si="29"/>
        <v>40.33264033264034</v>
      </c>
      <c r="L320" s="44">
        <v>230</v>
      </c>
      <c r="M320" s="2">
        <f t="shared" si="30"/>
        <v>1761.6626506024097</v>
      </c>
      <c r="N320" s="2">
        <v>801.3212851405622</v>
      </c>
      <c r="O320">
        <f t="shared" si="33"/>
        <v>194</v>
      </c>
      <c r="P320" s="5">
        <f t="shared" si="31"/>
        <v>40.33264033264034</v>
      </c>
    </row>
    <row r="321" spans="6:16" ht="12">
      <c r="F321" s="43">
        <v>63</v>
      </c>
      <c r="G321" s="2">
        <f t="shared" si="28"/>
        <v>478.6465863453815</v>
      </c>
      <c r="H321" s="2">
        <v>809.004016064257</v>
      </c>
      <c r="I321">
        <f t="shared" si="32"/>
        <v>193</v>
      </c>
      <c r="J321" s="5">
        <f t="shared" si="29"/>
        <v>40.12474012474013</v>
      </c>
      <c r="L321" s="44">
        <v>63</v>
      </c>
      <c r="M321" s="2">
        <f t="shared" si="30"/>
        <v>478.6465863453815</v>
      </c>
      <c r="N321" s="2">
        <v>809.0040160642569</v>
      </c>
      <c r="O321">
        <f t="shared" si="33"/>
        <v>193</v>
      </c>
      <c r="P321" s="5">
        <f t="shared" si="31"/>
        <v>40.12474012474013</v>
      </c>
    </row>
    <row r="322" spans="5:16" ht="12">
      <c r="E322">
        <v>1978</v>
      </c>
      <c r="F322" s="43">
        <v>40</v>
      </c>
      <c r="G322" s="2">
        <f t="shared" si="28"/>
        <v>301.9437751004016</v>
      </c>
      <c r="H322" s="2">
        <v>809.004016064257</v>
      </c>
      <c r="I322">
        <f t="shared" si="32"/>
        <v>192</v>
      </c>
      <c r="J322" s="5">
        <f t="shared" si="29"/>
        <v>39.91683991683992</v>
      </c>
      <c r="L322" s="44">
        <v>40</v>
      </c>
      <c r="M322" s="2">
        <f t="shared" si="30"/>
        <v>301.9437751004016</v>
      </c>
      <c r="N322" s="2">
        <v>809.0040160642569</v>
      </c>
      <c r="O322">
        <f t="shared" si="33"/>
        <v>192</v>
      </c>
      <c r="P322" s="5">
        <f t="shared" si="31"/>
        <v>39.91683991683992</v>
      </c>
    </row>
    <row r="323" spans="6:16" ht="12">
      <c r="F323" s="43">
        <v>37</v>
      </c>
      <c r="G323" s="2">
        <f t="shared" si="28"/>
        <v>278.8955823293173</v>
      </c>
      <c r="H323" s="2">
        <v>816.6867469879518</v>
      </c>
      <c r="I323">
        <f t="shared" si="32"/>
        <v>191</v>
      </c>
      <c r="J323" s="5">
        <f t="shared" si="29"/>
        <v>39.70893970893971</v>
      </c>
      <c r="L323" s="44">
        <v>37</v>
      </c>
      <c r="M323" s="2">
        <f t="shared" si="30"/>
        <v>278.8955823293173</v>
      </c>
      <c r="N323" s="2">
        <v>816.6867469879517</v>
      </c>
      <c r="O323">
        <f t="shared" si="33"/>
        <v>191</v>
      </c>
      <c r="P323" s="5">
        <f t="shared" si="31"/>
        <v>39.70893970893971</v>
      </c>
    </row>
    <row r="324" spans="6:16" ht="12">
      <c r="F324" s="43">
        <v>27</v>
      </c>
      <c r="G324" s="2">
        <f t="shared" si="28"/>
        <v>202.06827309236948</v>
      </c>
      <c r="H324" s="2">
        <v>839.7349397590361</v>
      </c>
      <c r="I324">
        <f t="shared" si="32"/>
        <v>190</v>
      </c>
      <c r="J324" s="5">
        <f t="shared" si="29"/>
        <v>39.5010395010395</v>
      </c>
      <c r="L324" s="44">
        <v>27</v>
      </c>
      <c r="M324" s="2">
        <f t="shared" si="30"/>
        <v>202.06827309236948</v>
      </c>
      <c r="N324" s="2">
        <v>839.734939759036</v>
      </c>
      <c r="O324">
        <f t="shared" si="33"/>
        <v>190</v>
      </c>
      <c r="P324" s="5">
        <f t="shared" si="31"/>
        <v>39.5010395010395</v>
      </c>
    </row>
    <row r="325" spans="6:16" ht="12">
      <c r="F325" s="43">
        <v>23</v>
      </c>
      <c r="G325" s="2">
        <f t="shared" si="28"/>
        <v>171.33734939759034</v>
      </c>
      <c r="H325" s="2">
        <v>855.1004016064256</v>
      </c>
      <c r="I325">
        <f t="shared" si="32"/>
        <v>189</v>
      </c>
      <c r="J325" s="5">
        <f t="shared" si="29"/>
        <v>39.2931392931393</v>
      </c>
      <c r="L325" s="44">
        <v>23</v>
      </c>
      <c r="M325" s="2">
        <f t="shared" si="30"/>
        <v>171.33734939759034</v>
      </c>
      <c r="N325" s="2">
        <v>855.1004016064256</v>
      </c>
      <c r="O325">
        <f t="shared" si="33"/>
        <v>189</v>
      </c>
      <c r="P325" s="5">
        <f t="shared" si="31"/>
        <v>39.2931392931393</v>
      </c>
    </row>
    <row r="326" spans="6:16" ht="12">
      <c r="F326" s="43">
        <v>23</v>
      </c>
      <c r="G326" s="2">
        <f t="shared" si="28"/>
        <v>171.33734939759034</v>
      </c>
      <c r="H326" s="2">
        <v>862.7831325301204</v>
      </c>
      <c r="I326">
        <f t="shared" si="32"/>
        <v>188</v>
      </c>
      <c r="J326" s="5">
        <f t="shared" si="29"/>
        <v>39.08523908523909</v>
      </c>
      <c r="L326" s="44">
        <v>23</v>
      </c>
      <c r="M326" s="2">
        <f t="shared" si="30"/>
        <v>171.33734939759034</v>
      </c>
      <c r="N326" s="2">
        <v>862.7831325301204</v>
      </c>
      <c r="O326">
        <f t="shared" si="33"/>
        <v>188</v>
      </c>
      <c r="P326" s="5">
        <f t="shared" si="31"/>
        <v>39.08523908523909</v>
      </c>
    </row>
    <row r="327" spans="6:16" ht="12">
      <c r="F327" s="43">
        <v>26</v>
      </c>
      <c r="G327" s="2">
        <f t="shared" si="28"/>
        <v>194.3855421686747</v>
      </c>
      <c r="H327" s="2">
        <v>862.7831325301204</v>
      </c>
      <c r="I327">
        <f t="shared" si="32"/>
        <v>187</v>
      </c>
      <c r="J327" s="5">
        <f t="shared" si="29"/>
        <v>38.87733887733888</v>
      </c>
      <c r="L327" s="44">
        <v>26</v>
      </c>
      <c r="M327" s="2">
        <f t="shared" si="30"/>
        <v>194.3855421686747</v>
      </c>
      <c r="N327" s="2">
        <v>862.7831325301204</v>
      </c>
      <c r="O327">
        <f t="shared" si="33"/>
        <v>187</v>
      </c>
      <c r="P327" s="5">
        <f t="shared" si="31"/>
        <v>38.87733887733888</v>
      </c>
    </row>
    <row r="328" spans="6:16" ht="12">
      <c r="F328" s="43">
        <v>66</v>
      </c>
      <c r="G328" s="2">
        <f t="shared" si="28"/>
        <v>501.69477911646584</v>
      </c>
      <c r="H328" s="2">
        <v>885.8313253012047</v>
      </c>
      <c r="I328">
        <f t="shared" si="32"/>
        <v>186</v>
      </c>
      <c r="J328" s="5">
        <f t="shared" si="29"/>
        <v>38.66943866943867</v>
      </c>
      <c r="L328" s="44">
        <v>66</v>
      </c>
      <c r="M328" s="2">
        <f t="shared" si="30"/>
        <v>501.69477911646584</v>
      </c>
      <c r="N328" s="2">
        <v>885.8313253012047</v>
      </c>
      <c r="O328">
        <f t="shared" si="33"/>
        <v>186</v>
      </c>
      <c r="P328" s="5">
        <f t="shared" si="31"/>
        <v>38.66943866943867</v>
      </c>
    </row>
    <row r="329" spans="6:16" ht="12">
      <c r="F329" s="43">
        <v>588</v>
      </c>
      <c r="G329" s="2">
        <f t="shared" si="28"/>
        <v>4702.624000000001</v>
      </c>
      <c r="H329" s="2">
        <v>908.8795180722891</v>
      </c>
      <c r="I329">
        <f t="shared" si="32"/>
        <v>185</v>
      </c>
      <c r="J329" s="5">
        <f t="shared" si="29"/>
        <v>38.46153846153847</v>
      </c>
      <c r="L329" s="44">
        <v>588</v>
      </c>
      <c r="M329" s="2">
        <f t="shared" si="30"/>
        <v>4702.624000000001</v>
      </c>
      <c r="N329" s="2">
        <v>908.8795180722891</v>
      </c>
      <c r="O329">
        <f t="shared" si="33"/>
        <v>185</v>
      </c>
      <c r="P329" s="5">
        <f t="shared" si="31"/>
        <v>38.46153846153847</v>
      </c>
    </row>
    <row r="330" spans="6:16" ht="12">
      <c r="F330" s="43">
        <v>2148</v>
      </c>
      <c r="G330" s="2">
        <f t="shared" si="28"/>
        <v>13964.768</v>
      </c>
      <c r="H330" s="2">
        <v>931.9277108433735</v>
      </c>
      <c r="I330">
        <f t="shared" si="32"/>
        <v>184</v>
      </c>
      <c r="J330" s="5">
        <f t="shared" si="29"/>
        <v>38.25363825363826</v>
      </c>
      <c r="L330" s="44">
        <v>2148</v>
      </c>
      <c r="M330" s="2">
        <f t="shared" si="30"/>
        <v>13964.768</v>
      </c>
      <c r="N330" s="2">
        <v>931.9277108433733</v>
      </c>
      <c r="O330">
        <f t="shared" si="33"/>
        <v>184</v>
      </c>
      <c r="P330" s="5">
        <f t="shared" si="31"/>
        <v>38.25363825363826</v>
      </c>
    </row>
    <row r="331" spans="6:16" ht="12">
      <c r="F331" s="43">
        <v>1075</v>
      </c>
      <c r="G331" s="2">
        <f t="shared" si="28"/>
        <v>8777.7</v>
      </c>
      <c r="H331" s="2">
        <v>931.9277108433735</v>
      </c>
      <c r="I331">
        <f t="shared" si="32"/>
        <v>183</v>
      </c>
      <c r="J331" s="5">
        <f t="shared" si="29"/>
        <v>38.04573804573805</v>
      </c>
      <c r="L331" s="44">
        <v>1075</v>
      </c>
      <c r="M331" s="2">
        <f t="shared" si="30"/>
        <v>8777.7</v>
      </c>
      <c r="N331" s="2">
        <v>931.9277108433733</v>
      </c>
      <c r="O331">
        <f t="shared" si="33"/>
        <v>183</v>
      </c>
      <c r="P331" s="5">
        <f t="shared" si="31"/>
        <v>38.04573804573805</v>
      </c>
    </row>
    <row r="332" spans="6:16" ht="12">
      <c r="F332" s="43">
        <v>320</v>
      </c>
      <c r="G332" s="2">
        <f t="shared" si="28"/>
        <v>2453.1084337349394</v>
      </c>
      <c r="H332" s="2">
        <v>947.293172690763</v>
      </c>
      <c r="I332">
        <f t="shared" si="32"/>
        <v>182</v>
      </c>
      <c r="J332" s="5">
        <f t="shared" si="29"/>
        <v>37.83783783783784</v>
      </c>
      <c r="L332" s="44">
        <v>320</v>
      </c>
      <c r="M332" s="2">
        <f t="shared" si="30"/>
        <v>2453.1084337349394</v>
      </c>
      <c r="N332" s="2">
        <v>947.293172690763</v>
      </c>
      <c r="O332">
        <f t="shared" si="33"/>
        <v>182</v>
      </c>
      <c r="P332" s="5">
        <f t="shared" si="31"/>
        <v>37.83783783783784</v>
      </c>
    </row>
    <row r="333" spans="6:16" ht="12">
      <c r="F333" s="43">
        <v>98</v>
      </c>
      <c r="G333" s="2">
        <f t="shared" si="28"/>
        <v>747.5421686746987</v>
      </c>
      <c r="H333" s="2">
        <v>954.9759036144578</v>
      </c>
      <c r="I333">
        <f t="shared" si="32"/>
        <v>181</v>
      </c>
      <c r="J333" s="5">
        <f t="shared" si="29"/>
        <v>37.62993762993763</v>
      </c>
      <c r="L333" s="44">
        <v>98</v>
      </c>
      <c r="M333" s="2">
        <f t="shared" si="30"/>
        <v>747.5421686746987</v>
      </c>
      <c r="N333" s="2">
        <v>954.9759036144577</v>
      </c>
      <c r="O333">
        <f t="shared" si="33"/>
        <v>181</v>
      </c>
      <c r="P333" s="5">
        <f t="shared" si="31"/>
        <v>37.62993762993763</v>
      </c>
    </row>
    <row r="334" spans="5:16" ht="12">
      <c r="E334">
        <v>1979</v>
      </c>
      <c r="F334" s="43">
        <v>47</v>
      </c>
      <c r="G334" s="2">
        <f t="shared" si="28"/>
        <v>355.72289156626505</v>
      </c>
      <c r="H334" s="2">
        <v>962.6586345381526</v>
      </c>
      <c r="I334">
        <f t="shared" si="32"/>
        <v>180</v>
      </c>
      <c r="J334" s="5">
        <f t="shared" si="29"/>
        <v>37.42203742203743</v>
      </c>
      <c r="L334" s="44">
        <v>47</v>
      </c>
      <c r="M334" s="2">
        <f t="shared" si="30"/>
        <v>355.72289156626505</v>
      </c>
      <c r="N334" s="2">
        <v>962.6586345381525</v>
      </c>
      <c r="O334">
        <f t="shared" si="33"/>
        <v>180</v>
      </c>
      <c r="P334" s="5">
        <f t="shared" si="31"/>
        <v>37.42203742203743</v>
      </c>
    </row>
    <row r="335" spans="6:16" ht="12">
      <c r="F335" s="43">
        <v>30</v>
      </c>
      <c r="G335" s="2">
        <f t="shared" si="28"/>
        <v>225.1164658634538</v>
      </c>
      <c r="H335" s="2">
        <v>970.3413654618473</v>
      </c>
      <c r="I335">
        <f t="shared" si="32"/>
        <v>179</v>
      </c>
      <c r="J335" s="5">
        <f t="shared" si="29"/>
        <v>37.21413721413722</v>
      </c>
      <c r="L335" s="44">
        <v>30</v>
      </c>
      <c r="M335" s="2">
        <f t="shared" si="30"/>
        <v>225.1164658634538</v>
      </c>
      <c r="N335" s="2">
        <v>970.3413654618473</v>
      </c>
      <c r="O335">
        <f t="shared" si="33"/>
        <v>179</v>
      </c>
      <c r="P335" s="5">
        <f t="shared" si="31"/>
        <v>37.21413721413722</v>
      </c>
    </row>
    <row r="336" spans="6:16" ht="12">
      <c r="F336" s="43">
        <v>21</v>
      </c>
      <c r="G336" s="2">
        <f t="shared" si="28"/>
        <v>155.9718875502008</v>
      </c>
      <c r="H336" s="2">
        <v>970.3413654618473</v>
      </c>
      <c r="I336">
        <f t="shared" si="32"/>
        <v>178</v>
      </c>
      <c r="J336" s="5">
        <f t="shared" si="29"/>
        <v>37.00623700623701</v>
      </c>
      <c r="L336" s="44">
        <v>21</v>
      </c>
      <c r="M336" s="2">
        <f t="shared" si="30"/>
        <v>155.9718875502008</v>
      </c>
      <c r="N336" s="2">
        <v>970.3413654618473</v>
      </c>
      <c r="O336">
        <f t="shared" si="33"/>
        <v>178</v>
      </c>
      <c r="P336" s="5">
        <f t="shared" si="31"/>
        <v>37.00623700623701</v>
      </c>
    </row>
    <row r="337" spans="6:16" ht="12">
      <c r="F337" s="43">
        <v>19</v>
      </c>
      <c r="G337" s="2">
        <f t="shared" si="28"/>
        <v>140.60642570281124</v>
      </c>
      <c r="H337" s="2">
        <v>1008.7550200803213</v>
      </c>
      <c r="I337">
        <f t="shared" si="32"/>
        <v>177</v>
      </c>
      <c r="J337" s="5">
        <f t="shared" si="29"/>
        <v>36.7983367983368</v>
      </c>
      <c r="L337" s="44">
        <v>19</v>
      </c>
      <c r="M337" s="2">
        <f t="shared" si="30"/>
        <v>140.60642570281124</v>
      </c>
      <c r="N337" s="2">
        <v>1008.7550200803212</v>
      </c>
      <c r="O337">
        <f t="shared" si="33"/>
        <v>177</v>
      </c>
      <c r="P337" s="5">
        <f t="shared" si="31"/>
        <v>36.7983367983368</v>
      </c>
    </row>
    <row r="338" spans="6:16" ht="12">
      <c r="F338" s="43">
        <v>17</v>
      </c>
      <c r="G338" s="2">
        <f t="shared" si="28"/>
        <v>125.24096385542168</v>
      </c>
      <c r="H338" s="2">
        <v>1016.437751004016</v>
      </c>
      <c r="I338">
        <f t="shared" si="32"/>
        <v>176</v>
      </c>
      <c r="J338" s="5">
        <f t="shared" si="29"/>
        <v>36.590436590436596</v>
      </c>
      <c r="L338" s="44">
        <v>17</v>
      </c>
      <c r="M338" s="2">
        <f t="shared" si="30"/>
        <v>125.24096385542168</v>
      </c>
      <c r="N338" s="2">
        <v>1016.4377510040159</v>
      </c>
      <c r="O338">
        <f t="shared" si="33"/>
        <v>176</v>
      </c>
      <c r="P338" s="5">
        <f t="shared" si="31"/>
        <v>36.590436590436596</v>
      </c>
    </row>
    <row r="339" spans="6:16" ht="12">
      <c r="F339" s="43">
        <v>24</v>
      </c>
      <c r="G339" s="2">
        <f t="shared" si="28"/>
        <v>179.02008032128515</v>
      </c>
      <c r="H339" s="2">
        <v>1054.85140562249</v>
      </c>
      <c r="I339">
        <f t="shared" si="32"/>
        <v>175</v>
      </c>
      <c r="J339" s="5">
        <f t="shared" si="29"/>
        <v>36.38253638253639</v>
      </c>
      <c r="L339" s="44">
        <v>24</v>
      </c>
      <c r="M339" s="2">
        <f t="shared" si="30"/>
        <v>179.02008032128515</v>
      </c>
      <c r="N339" s="2">
        <v>1054.85140562249</v>
      </c>
      <c r="O339">
        <f t="shared" si="33"/>
        <v>175</v>
      </c>
      <c r="P339" s="5">
        <f t="shared" si="31"/>
        <v>36.38253638253639</v>
      </c>
    </row>
    <row r="340" spans="6:16" ht="12">
      <c r="F340" s="43">
        <v>84</v>
      </c>
      <c r="G340" s="2">
        <f t="shared" si="28"/>
        <v>639.9839357429718</v>
      </c>
      <c r="H340" s="2">
        <v>1123.995983935743</v>
      </c>
      <c r="I340">
        <f t="shared" si="32"/>
        <v>174</v>
      </c>
      <c r="J340" s="5">
        <f t="shared" si="29"/>
        <v>36.17463617463618</v>
      </c>
      <c r="L340" s="44">
        <v>84</v>
      </c>
      <c r="M340" s="2">
        <f t="shared" si="30"/>
        <v>639.9839357429718</v>
      </c>
      <c r="N340" s="2">
        <v>1123.995983935743</v>
      </c>
      <c r="O340">
        <f t="shared" si="33"/>
        <v>174</v>
      </c>
      <c r="P340" s="5">
        <f t="shared" si="31"/>
        <v>36.17463617463618</v>
      </c>
    </row>
    <row r="341" spans="6:16" ht="12">
      <c r="F341" s="43">
        <v>834</v>
      </c>
      <c r="G341" s="2">
        <f t="shared" si="28"/>
        <v>6976.048</v>
      </c>
      <c r="H341" s="2">
        <v>1139.3614457831325</v>
      </c>
      <c r="I341">
        <f t="shared" si="32"/>
        <v>173</v>
      </c>
      <c r="J341" s="5">
        <f t="shared" si="29"/>
        <v>35.96673596673597</v>
      </c>
      <c r="L341" s="44">
        <v>834</v>
      </c>
      <c r="M341" s="2">
        <f t="shared" si="30"/>
        <v>6976.048</v>
      </c>
      <c r="N341" s="2">
        <v>1139.3614457831325</v>
      </c>
      <c r="O341">
        <f t="shared" si="33"/>
        <v>173</v>
      </c>
      <c r="P341" s="5">
        <f t="shared" si="31"/>
        <v>35.96673596673597</v>
      </c>
    </row>
    <row r="342" spans="6:16" ht="12">
      <c r="F342" s="43">
        <v>2068</v>
      </c>
      <c r="G342" s="2">
        <f t="shared" si="28"/>
        <v>14339.488</v>
      </c>
      <c r="H342" s="2">
        <v>1170.0923694779117</v>
      </c>
      <c r="I342">
        <f t="shared" si="32"/>
        <v>172</v>
      </c>
      <c r="J342" s="5">
        <f t="shared" si="29"/>
        <v>35.75883575883576</v>
      </c>
      <c r="L342" s="44">
        <v>2068</v>
      </c>
      <c r="M342" s="2">
        <f t="shared" si="30"/>
        <v>14339.488</v>
      </c>
      <c r="N342" s="2">
        <v>1170.0923694779117</v>
      </c>
      <c r="O342">
        <f t="shared" si="33"/>
        <v>172</v>
      </c>
      <c r="P342" s="5">
        <f t="shared" si="31"/>
        <v>35.75883575883576</v>
      </c>
    </row>
    <row r="343" spans="6:16" ht="12">
      <c r="F343" s="43">
        <v>966</v>
      </c>
      <c r="G343" s="2">
        <f t="shared" si="28"/>
        <v>8041.552</v>
      </c>
      <c r="H343" s="2">
        <v>1185.4578313253012</v>
      </c>
      <c r="I343">
        <f t="shared" si="32"/>
        <v>171</v>
      </c>
      <c r="J343" s="5">
        <f t="shared" si="29"/>
        <v>35.550935550935556</v>
      </c>
      <c r="L343" s="44">
        <v>966</v>
      </c>
      <c r="M343" s="2">
        <f t="shared" si="30"/>
        <v>8041.552</v>
      </c>
      <c r="N343" s="2">
        <v>1185.4578313253012</v>
      </c>
      <c r="O343">
        <f t="shared" si="33"/>
        <v>171</v>
      </c>
      <c r="P343" s="5">
        <f t="shared" si="31"/>
        <v>35.550935550935556</v>
      </c>
    </row>
    <row r="344" spans="6:16" ht="12">
      <c r="F344" s="43">
        <v>563</v>
      </c>
      <c r="G344" s="2">
        <f t="shared" si="28"/>
        <v>4456.424</v>
      </c>
      <c r="H344" s="2">
        <v>1208.5060240963855</v>
      </c>
      <c r="I344">
        <f t="shared" si="32"/>
        <v>170</v>
      </c>
      <c r="J344" s="5">
        <f t="shared" si="29"/>
        <v>35.343035343035346</v>
      </c>
      <c r="L344" s="44">
        <v>563</v>
      </c>
      <c r="M344" s="2">
        <f t="shared" si="30"/>
        <v>4456.424</v>
      </c>
      <c r="N344" s="2">
        <v>1208.5060240963855</v>
      </c>
      <c r="O344">
        <f t="shared" si="33"/>
        <v>170</v>
      </c>
      <c r="P344" s="5">
        <f t="shared" si="31"/>
        <v>35.343035343035346</v>
      </c>
    </row>
    <row r="345" spans="6:16" ht="12">
      <c r="F345" s="43">
        <v>147</v>
      </c>
      <c r="G345" s="2">
        <f t="shared" si="28"/>
        <v>1123.995983935743</v>
      </c>
      <c r="H345" s="2">
        <v>1208.5060240963855</v>
      </c>
      <c r="I345">
        <f t="shared" si="32"/>
        <v>169</v>
      </c>
      <c r="J345" s="5">
        <f t="shared" si="29"/>
        <v>35.13513513513514</v>
      </c>
      <c r="L345" s="44">
        <v>147</v>
      </c>
      <c r="M345" s="2">
        <f t="shared" si="30"/>
        <v>1123.995983935743</v>
      </c>
      <c r="N345" s="2">
        <v>1208.5060240963855</v>
      </c>
      <c r="O345">
        <f t="shared" si="33"/>
        <v>169</v>
      </c>
      <c r="P345" s="5">
        <f t="shared" si="31"/>
        <v>35.13513513513514</v>
      </c>
    </row>
    <row r="346" spans="5:16" ht="12">
      <c r="E346">
        <v>1980</v>
      </c>
      <c r="F346" s="43">
        <v>54</v>
      </c>
      <c r="G346" s="2">
        <f t="shared" si="28"/>
        <v>409.5020080321285</v>
      </c>
      <c r="H346" s="2">
        <v>1231.55421686747</v>
      </c>
      <c r="I346">
        <f t="shared" si="32"/>
        <v>168</v>
      </c>
      <c r="J346" s="5">
        <f t="shared" si="29"/>
        <v>34.92723492723493</v>
      </c>
      <c r="L346" s="44">
        <v>54</v>
      </c>
      <c r="M346" s="2">
        <f t="shared" si="30"/>
        <v>409.5020080321285</v>
      </c>
      <c r="N346" s="2">
        <v>1231.55421686747</v>
      </c>
      <c r="O346">
        <f t="shared" si="33"/>
        <v>168</v>
      </c>
      <c r="P346" s="5">
        <f t="shared" si="31"/>
        <v>34.92723492723493</v>
      </c>
    </row>
    <row r="347" spans="6:16" ht="12">
      <c r="F347" s="43">
        <v>30</v>
      </c>
      <c r="G347" s="2">
        <f t="shared" si="28"/>
        <v>225.1164658634538</v>
      </c>
      <c r="H347" s="2">
        <v>1231.55421686747</v>
      </c>
      <c r="I347">
        <f t="shared" si="32"/>
        <v>167</v>
      </c>
      <c r="J347" s="5">
        <f t="shared" si="29"/>
        <v>34.71933471933472</v>
      </c>
      <c r="L347" s="44">
        <v>30</v>
      </c>
      <c r="M347" s="2">
        <f t="shared" si="30"/>
        <v>225.1164658634538</v>
      </c>
      <c r="N347" s="2">
        <v>1231.55421686747</v>
      </c>
      <c r="O347">
        <f t="shared" si="33"/>
        <v>167</v>
      </c>
      <c r="P347" s="5">
        <f t="shared" si="31"/>
        <v>34.71933471933472</v>
      </c>
    </row>
    <row r="348" spans="6:16" ht="12">
      <c r="F348" s="43">
        <v>43</v>
      </c>
      <c r="G348" s="2">
        <f t="shared" si="28"/>
        <v>324.99196787148594</v>
      </c>
      <c r="H348" s="2">
        <v>1246.9196787148594</v>
      </c>
      <c r="I348">
        <f t="shared" si="32"/>
        <v>166</v>
      </c>
      <c r="J348" s="5">
        <f t="shared" si="29"/>
        <v>34.511434511434516</v>
      </c>
      <c r="L348" s="44">
        <v>43</v>
      </c>
      <c r="M348" s="2">
        <f t="shared" si="30"/>
        <v>324.99196787148594</v>
      </c>
      <c r="N348" s="2">
        <v>1246.9196787148594</v>
      </c>
      <c r="O348">
        <f t="shared" si="33"/>
        <v>166</v>
      </c>
      <c r="P348" s="5">
        <f t="shared" si="31"/>
        <v>34.511434511434516</v>
      </c>
    </row>
    <row r="349" spans="6:16" ht="12">
      <c r="F349" s="43">
        <v>90</v>
      </c>
      <c r="G349" s="2">
        <f t="shared" si="28"/>
        <v>686.0803212851405</v>
      </c>
      <c r="H349" s="2">
        <v>1308.3815261044176</v>
      </c>
      <c r="I349">
        <f t="shared" si="32"/>
        <v>165</v>
      </c>
      <c r="J349" s="5">
        <f t="shared" si="29"/>
        <v>34.303534303534306</v>
      </c>
      <c r="L349" s="44">
        <v>90</v>
      </c>
      <c r="M349" s="2">
        <f t="shared" si="30"/>
        <v>686.0803212851405</v>
      </c>
      <c r="N349" s="2">
        <v>1308.3815261044176</v>
      </c>
      <c r="O349">
        <f t="shared" si="33"/>
        <v>165</v>
      </c>
      <c r="P349" s="5">
        <f t="shared" si="31"/>
        <v>34.303534303534306</v>
      </c>
    </row>
    <row r="350" spans="6:16" ht="12">
      <c r="F350" s="43">
        <v>76</v>
      </c>
      <c r="G350" s="2">
        <f t="shared" si="28"/>
        <v>578.5220883534136</v>
      </c>
      <c r="H350" s="2">
        <v>1346.7951807228915</v>
      </c>
      <c r="I350">
        <f t="shared" si="32"/>
        <v>164</v>
      </c>
      <c r="J350" s="5">
        <f t="shared" si="29"/>
        <v>34.0956340956341</v>
      </c>
      <c r="L350" s="44">
        <v>76</v>
      </c>
      <c r="M350" s="2">
        <f t="shared" si="30"/>
        <v>578.5220883534136</v>
      </c>
      <c r="N350" s="2">
        <v>1346.7951807228915</v>
      </c>
      <c r="O350">
        <f t="shared" si="33"/>
        <v>164</v>
      </c>
      <c r="P350" s="5">
        <f t="shared" si="31"/>
        <v>34.0956340956341</v>
      </c>
    </row>
    <row r="351" spans="6:16" ht="12">
      <c r="F351" s="43">
        <v>149</v>
      </c>
      <c r="G351" s="2">
        <f t="shared" si="28"/>
        <v>1139.3614457831325</v>
      </c>
      <c r="H351" s="2">
        <v>1346.7951807228915</v>
      </c>
      <c r="I351">
        <f t="shared" si="32"/>
        <v>163</v>
      </c>
      <c r="J351" s="5">
        <f t="shared" si="29"/>
        <v>33.88773388773389</v>
      </c>
      <c r="L351" s="44">
        <v>149</v>
      </c>
      <c r="M351" s="2">
        <f t="shared" si="30"/>
        <v>1139.3614457831325</v>
      </c>
      <c r="N351" s="2">
        <v>1346.7951807228915</v>
      </c>
      <c r="O351">
        <f t="shared" si="33"/>
        <v>163</v>
      </c>
      <c r="P351" s="5">
        <f t="shared" si="31"/>
        <v>33.88773388773389</v>
      </c>
    </row>
    <row r="352" spans="6:16" ht="12">
      <c r="F352" s="43">
        <v>550</v>
      </c>
      <c r="G352" s="2">
        <f t="shared" si="28"/>
        <v>4328.400000000001</v>
      </c>
      <c r="H352" s="2">
        <v>1346.7951807228915</v>
      </c>
      <c r="I352">
        <f t="shared" si="32"/>
        <v>162</v>
      </c>
      <c r="J352" s="5">
        <f t="shared" si="29"/>
        <v>33.679833679833685</v>
      </c>
      <c r="L352" s="44">
        <v>550</v>
      </c>
      <c r="M352" s="2">
        <f t="shared" si="30"/>
        <v>4328.400000000001</v>
      </c>
      <c r="N352" s="2">
        <v>1346.7951807228915</v>
      </c>
      <c r="O352">
        <f t="shared" si="33"/>
        <v>162</v>
      </c>
      <c r="P352" s="5">
        <f t="shared" si="31"/>
        <v>33.679833679833685</v>
      </c>
    </row>
    <row r="353" spans="6:16" ht="12">
      <c r="F353" s="43">
        <v>2581</v>
      </c>
      <c r="G353" s="2">
        <f t="shared" si="28"/>
        <v>11341.084000000003</v>
      </c>
      <c r="H353" s="2">
        <v>1408.2570281124497</v>
      </c>
      <c r="I353">
        <f t="shared" si="32"/>
        <v>161</v>
      </c>
      <c r="J353" s="5">
        <f t="shared" si="29"/>
        <v>33.471933471933475</v>
      </c>
      <c r="L353" s="44">
        <v>2581</v>
      </c>
      <c r="M353" s="2">
        <f t="shared" si="30"/>
        <v>11341.084000000003</v>
      </c>
      <c r="N353" s="2">
        <v>1408.2570281124497</v>
      </c>
      <c r="O353">
        <f t="shared" si="33"/>
        <v>161</v>
      </c>
      <c r="P353" s="5">
        <f t="shared" si="31"/>
        <v>33.471933471933475</v>
      </c>
    </row>
    <row r="354" spans="6:16" ht="12">
      <c r="F354" s="43">
        <v>2392</v>
      </c>
      <c r="G354" s="2">
        <f aca="true" t="shared" si="34" ref="G354:G417">VLOOKUP(F354,$A$34:$D$60,3)*F354+VLOOKUP(F354,$A$34:$D$60,4)</f>
        <v>12821.872</v>
      </c>
      <c r="H354" s="2">
        <v>1408.2570281124497</v>
      </c>
      <c r="I354">
        <f t="shared" si="32"/>
        <v>160</v>
      </c>
      <c r="J354" s="5">
        <f aca="true" t="shared" si="35" ref="J354:J417">I354/(J$7+1)*100</f>
        <v>33.264033264033266</v>
      </c>
      <c r="L354" s="44">
        <v>2392</v>
      </c>
      <c r="M354" s="2">
        <f aca="true" t="shared" si="36" ref="M354:M417">VLOOKUP(L354,$A$34:$D$60,3)*L354+VLOOKUP(L354,$A$34:$D$60,4)</f>
        <v>12821.872</v>
      </c>
      <c r="N354" s="2">
        <v>1408.2570281124497</v>
      </c>
      <c r="O354">
        <f t="shared" si="33"/>
        <v>160</v>
      </c>
      <c r="P354" s="5">
        <f aca="true" t="shared" si="37" ref="P354:P417">O354/(K$7+1)*100</f>
        <v>33.264033264033266</v>
      </c>
    </row>
    <row r="355" spans="6:16" ht="12">
      <c r="F355" s="43">
        <v>674</v>
      </c>
      <c r="G355" s="2">
        <f t="shared" si="34"/>
        <v>5549.552000000001</v>
      </c>
      <c r="H355" s="2">
        <v>1454.3534136546184</v>
      </c>
      <c r="I355">
        <f aca="true" t="shared" si="38" ref="I355:I418">I354-1</f>
        <v>159</v>
      </c>
      <c r="J355" s="5">
        <f t="shared" si="35"/>
        <v>33.056133056133056</v>
      </c>
      <c r="L355" s="44">
        <v>674</v>
      </c>
      <c r="M355" s="2">
        <f t="shared" si="36"/>
        <v>5549.552000000001</v>
      </c>
      <c r="N355" s="2">
        <v>1454.3534136546184</v>
      </c>
      <c r="O355">
        <f aca="true" t="shared" si="39" ref="O355:O418">O354-1</f>
        <v>159</v>
      </c>
      <c r="P355" s="5">
        <f t="shared" si="37"/>
        <v>33.056133056133056</v>
      </c>
    </row>
    <row r="356" spans="6:16" ht="12">
      <c r="F356" s="43">
        <v>274</v>
      </c>
      <c r="G356" s="2">
        <f t="shared" si="34"/>
        <v>2099.70281124498</v>
      </c>
      <c r="H356" s="2">
        <v>1454.3534136546184</v>
      </c>
      <c r="I356">
        <f t="shared" si="38"/>
        <v>158</v>
      </c>
      <c r="J356" s="5">
        <f t="shared" si="35"/>
        <v>32.84823284823285</v>
      </c>
      <c r="L356" s="44">
        <v>274</v>
      </c>
      <c r="M356" s="2">
        <f t="shared" si="36"/>
        <v>2099.70281124498</v>
      </c>
      <c r="N356" s="2">
        <v>1454.3534136546184</v>
      </c>
      <c r="O356">
        <f t="shared" si="39"/>
        <v>158</v>
      </c>
      <c r="P356" s="5">
        <f t="shared" si="37"/>
        <v>32.84823284823285</v>
      </c>
    </row>
    <row r="357" spans="6:16" ht="12">
      <c r="F357" s="43">
        <v>104</v>
      </c>
      <c r="G357" s="2">
        <f t="shared" si="34"/>
        <v>793.6385542168674</v>
      </c>
      <c r="H357" s="2">
        <v>1500.4497991967871</v>
      </c>
      <c r="I357">
        <f t="shared" si="38"/>
        <v>157</v>
      </c>
      <c r="J357" s="5">
        <f t="shared" si="35"/>
        <v>32.640332640332645</v>
      </c>
      <c r="L357" s="44">
        <v>104</v>
      </c>
      <c r="M357" s="2">
        <f t="shared" si="36"/>
        <v>793.6385542168674</v>
      </c>
      <c r="N357" s="2">
        <v>1500.4497991967871</v>
      </c>
      <c r="O357">
        <f t="shared" si="39"/>
        <v>157</v>
      </c>
      <c r="P357" s="5">
        <f t="shared" si="37"/>
        <v>32.640332640332645</v>
      </c>
    </row>
    <row r="358" spans="5:16" ht="12">
      <c r="E358">
        <v>1981</v>
      </c>
      <c r="F358" s="43">
        <v>83</v>
      </c>
      <c r="G358" s="2">
        <f t="shared" si="34"/>
        <v>632.301204819277</v>
      </c>
      <c r="H358" s="2">
        <v>1500.4497991967871</v>
      </c>
      <c r="I358">
        <f t="shared" si="38"/>
        <v>156</v>
      </c>
      <c r="J358" s="5">
        <f t="shared" si="35"/>
        <v>32.432432432432435</v>
      </c>
      <c r="L358" s="44">
        <v>83</v>
      </c>
      <c r="M358" s="2">
        <f t="shared" si="36"/>
        <v>632.301204819277</v>
      </c>
      <c r="N358" s="2">
        <v>1500.4497991967871</v>
      </c>
      <c r="O358">
        <f t="shared" si="39"/>
        <v>156</v>
      </c>
      <c r="P358" s="5">
        <f t="shared" si="37"/>
        <v>32.432432432432435</v>
      </c>
    </row>
    <row r="359" spans="6:16" ht="12">
      <c r="F359" s="43">
        <v>72</v>
      </c>
      <c r="G359" s="2">
        <f t="shared" si="34"/>
        <v>547.7911646586344</v>
      </c>
      <c r="H359" s="2">
        <v>1500.4497991967871</v>
      </c>
      <c r="I359">
        <f t="shared" si="38"/>
        <v>155</v>
      </c>
      <c r="J359" s="5">
        <f t="shared" si="35"/>
        <v>32.224532224532226</v>
      </c>
      <c r="L359" s="44">
        <v>72</v>
      </c>
      <c r="M359" s="2">
        <f t="shared" si="36"/>
        <v>547.7911646586344</v>
      </c>
      <c r="N359" s="2">
        <v>1500.4497991967871</v>
      </c>
      <c r="O359">
        <f t="shared" si="39"/>
        <v>155</v>
      </c>
      <c r="P359" s="5">
        <f t="shared" si="37"/>
        <v>32.224532224532226</v>
      </c>
    </row>
    <row r="360" spans="6:16" ht="12">
      <c r="F360" s="43">
        <v>50</v>
      </c>
      <c r="G360" s="2">
        <f t="shared" si="34"/>
        <v>378.7710843373494</v>
      </c>
      <c r="H360" s="2">
        <v>1523.4979919678715</v>
      </c>
      <c r="I360">
        <f t="shared" si="38"/>
        <v>154</v>
      </c>
      <c r="J360" s="5">
        <f t="shared" si="35"/>
        <v>32.016632016632016</v>
      </c>
      <c r="L360" s="44">
        <v>50</v>
      </c>
      <c r="M360" s="2">
        <f t="shared" si="36"/>
        <v>378.7710843373494</v>
      </c>
      <c r="N360" s="2">
        <v>1523.4979919678715</v>
      </c>
      <c r="O360">
        <f t="shared" si="39"/>
        <v>154</v>
      </c>
      <c r="P360" s="5">
        <f t="shared" si="37"/>
        <v>32.016632016632016</v>
      </c>
    </row>
    <row r="361" spans="6:16" ht="12">
      <c r="F361" s="43">
        <v>29</v>
      </c>
      <c r="G361" s="2">
        <f t="shared" si="34"/>
        <v>217.43373493975903</v>
      </c>
      <c r="H361" s="2">
        <v>1531.1807228915661</v>
      </c>
      <c r="I361">
        <f t="shared" si="38"/>
        <v>153</v>
      </c>
      <c r="J361" s="5">
        <f t="shared" si="35"/>
        <v>31.80873180873181</v>
      </c>
      <c r="L361" s="44">
        <v>29</v>
      </c>
      <c r="M361" s="2">
        <f t="shared" si="36"/>
        <v>217.43373493975903</v>
      </c>
      <c r="N361" s="2">
        <v>1531.1807228915663</v>
      </c>
      <c r="O361">
        <f t="shared" si="39"/>
        <v>153</v>
      </c>
      <c r="P361" s="5">
        <f t="shared" si="37"/>
        <v>31.80873180873181</v>
      </c>
    </row>
    <row r="362" spans="6:16" ht="12">
      <c r="F362" s="43">
        <v>20</v>
      </c>
      <c r="G362" s="2">
        <f t="shared" si="34"/>
        <v>148.289156626506</v>
      </c>
      <c r="H362" s="2">
        <v>1561.9116465863453</v>
      </c>
      <c r="I362">
        <f t="shared" si="38"/>
        <v>152</v>
      </c>
      <c r="J362" s="5">
        <f t="shared" si="35"/>
        <v>31.600831600831604</v>
      </c>
      <c r="L362" s="44">
        <v>20</v>
      </c>
      <c r="M362" s="2">
        <f t="shared" si="36"/>
        <v>148.289156626506</v>
      </c>
      <c r="N362" s="2">
        <v>1561.9116465863453</v>
      </c>
      <c r="O362">
        <f t="shared" si="39"/>
        <v>152</v>
      </c>
      <c r="P362" s="5">
        <f t="shared" si="37"/>
        <v>31.600831600831604</v>
      </c>
    </row>
    <row r="363" spans="6:16" ht="12">
      <c r="F363" s="43">
        <v>21</v>
      </c>
      <c r="G363" s="2">
        <f t="shared" si="34"/>
        <v>155.9718875502008</v>
      </c>
      <c r="H363" s="2">
        <v>1561.9116465863453</v>
      </c>
      <c r="I363">
        <f t="shared" si="38"/>
        <v>151</v>
      </c>
      <c r="J363" s="5">
        <f t="shared" si="35"/>
        <v>31.392931392931395</v>
      </c>
      <c r="L363" s="44">
        <v>21</v>
      </c>
      <c r="M363" s="2">
        <f t="shared" si="36"/>
        <v>155.9718875502008</v>
      </c>
      <c r="N363" s="2">
        <v>1561.9116465863453</v>
      </c>
      <c r="O363">
        <f t="shared" si="39"/>
        <v>151</v>
      </c>
      <c r="P363" s="5">
        <f t="shared" si="37"/>
        <v>31.392931392931395</v>
      </c>
    </row>
    <row r="364" spans="6:16" ht="12">
      <c r="F364" s="43">
        <v>75</v>
      </c>
      <c r="G364" s="2">
        <f t="shared" si="34"/>
        <v>570.8393574297188</v>
      </c>
      <c r="H364" s="2">
        <v>1561.9116465863453</v>
      </c>
      <c r="I364">
        <f t="shared" si="38"/>
        <v>150</v>
      </c>
      <c r="J364" s="5">
        <f t="shared" si="35"/>
        <v>31.185031185031185</v>
      </c>
      <c r="L364" s="44">
        <v>75</v>
      </c>
      <c r="M364" s="2">
        <f t="shared" si="36"/>
        <v>570.8393574297188</v>
      </c>
      <c r="N364" s="2">
        <v>1561.9116465863453</v>
      </c>
      <c r="O364">
        <f t="shared" si="39"/>
        <v>150</v>
      </c>
      <c r="P364" s="5">
        <f t="shared" si="37"/>
        <v>31.185031185031185</v>
      </c>
    </row>
    <row r="365" spans="6:16" ht="12">
      <c r="F365" s="43">
        <v>367</v>
      </c>
      <c r="G365" s="2">
        <f t="shared" si="34"/>
        <v>2814.196787148594</v>
      </c>
      <c r="H365" s="2">
        <v>1608.008032128514</v>
      </c>
      <c r="I365">
        <f t="shared" si="38"/>
        <v>149</v>
      </c>
      <c r="J365" s="5">
        <f t="shared" si="35"/>
        <v>30.97713097713098</v>
      </c>
      <c r="L365" s="44">
        <v>367</v>
      </c>
      <c r="M365" s="2">
        <f t="shared" si="36"/>
        <v>2814.196787148594</v>
      </c>
      <c r="N365" s="2">
        <v>1608.008032128514</v>
      </c>
      <c r="O365">
        <f t="shared" si="39"/>
        <v>149</v>
      </c>
      <c r="P365" s="5">
        <f t="shared" si="37"/>
        <v>30.97713097713098</v>
      </c>
    </row>
    <row r="366" spans="6:16" ht="12">
      <c r="F366" s="43">
        <v>932</v>
      </c>
      <c r="G366" s="2">
        <f t="shared" si="34"/>
        <v>7767.104</v>
      </c>
      <c r="H366" s="2">
        <v>1661.7871485943774</v>
      </c>
      <c r="I366">
        <f t="shared" si="38"/>
        <v>148</v>
      </c>
      <c r="J366" s="5">
        <f t="shared" si="35"/>
        <v>30.76923076923077</v>
      </c>
      <c r="L366" s="44">
        <v>932</v>
      </c>
      <c r="M366" s="2">
        <f t="shared" si="36"/>
        <v>7767.104</v>
      </c>
      <c r="N366" s="2">
        <v>1661.7871485943774</v>
      </c>
      <c r="O366">
        <f t="shared" si="39"/>
        <v>148</v>
      </c>
      <c r="P366" s="5">
        <f t="shared" si="37"/>
        <v>30.76923076923077</v>
      </c>
    </row>
    <row r="367" spans="6:16" ht="12">
      <c r="F367" s="43">
        <v>339</v>
      </c>
      <c r="G367" s="2">
        <f t="shared" si="34"/>
        <v>2599.08032128514</v>
      </c>
      <c r="H367" s="2">
        <v>1761.6626506024095</v>
      </c>
      <c r="I367">
        <f t="shared" si="38"/>
        <v>147</v>
      </c>
      <c r="J367" s="5">
        <f t="shared" si="35"/>
        <v>30.561330561330564</v>
      </c>
      <c r="L367" s="44">
        <v>339</v>
      </c>
      <c r="M367" s="2">
        <f t="shared" si="36"/>
        <v>2599.08032128514</v>
      </c>
      <c r="N367" s="2">
        <v>1761.6626506024097</v>
      </c>
      <c r="O367">
        <f t="shared" si="39"/>
        <v>147</v>
      </c>
      <c r="P367" s="5">
        <f t="shared" si="37"/>
        <v>30.561330561330564</v>
      </c>
    </row>
    <row r="368" spans="6:16" ht="12">
      <c r="F368" s="43">
        <v>200</v>
      </c>
      <c r="G368" s="2">
        <f t="shared" si="34"/>
        <v>1531.1807228915663</v>
      </c>
      <c r="H368" s="2">
        <v>1792.3935742971887</v>
      </c>
      <c r="I368">
        <f t="shared" si="38"/>
        <v>146</v>
      </c>
      <c r="J368" s="5">
        <f t="shared" si="35"/>
        <v>30.353430353430355</v>
      </c>
      <c r="L368" s="44">
        <v>200</v>
      </c>
      <c r="M368" s="2">
        <f t="shared" si="36"/>
        <v>1531.1807228915663</v>
      </c>
      <c r="N368" s="2">
        <v>1792.3935742971887</v>
      </c>
      <c r="O368">
        <f t="shared" si="39"/>
        <v>146</v>
      </c>
      <c r="P368" s="5">
        <f t="shared" si="37"/>
        <v>30.353430353430355</v>
      </c>
    </row>
    <row r="369" spans="6:16" ht="12">
      <c r="F369" s="43">
        <v>97</v>
      </c>
      <c r="G369" s="2">
        <f t="shared" si="34"/>
        <v>739.859437751004</v>
      </c>
      <c r="H369" s="2">
        <v>1823.1244979919677</v>
      </c>
      <c r="I369">
        <f t="shared" si="38"/>
        <v>145</v>
      </c>
      <c r="J369" s="5">
        <f t="shared" si="35"/>
        <v>30.14553014553015</v>
      </c>
      <c r="L369" s="44">
        <v>97</v>
      </c>
      <c r="M369" s="2">
        <f t="shared" si="36"/>
        <v>739.859437751004</v>
      </c>
      <c r="N369" s="2">
        <v>1823.124497991968</v>
      </c>
      <c r="O369">
        <f t="shared" si="39"/>
        <v>145</v>
      </c>
      <c r="P369" s="5">
        <f t="shared" si="37"/>
        <v>30.14553014553015</v>
      </c>
    </row>
    <row r="370" spans="5:16" ht="12">
      <c r="E370">
        <v>1982</v>
      </c>
      <c r="F370" s="43">
        <v>35</v>
      </c>
      <c r="G370" s="2">
        <f t="shared" si="34"/>
        <v>263.5301204819277</v>
      </c>
      <c r="H370" s="2">
        <v>1876.9036144578313</v>
      </c>
      <c r="I370">
        <f t="shared" si="38"/>
        <v>144</v>
      </c>
      <c r="J370" s="5">
        <f t="shared" si="35"/>
        <v>29.93762993762994</v>
      </c>
      <c r="L370" s="44">
        <v>35</v>
      </c>
      <c r="M370" s="2">
        <f t="shared" si="36"/>
        <v>263.5301204819277</v>
      </c>
      <c r="N370" s="2">
        <v>1876.9036144578313</v>
      </c>
      <c r="O370">
        <f t="shared" si="39"/>
        <v>144</v>
      </c>
      <c r="P370" s="5">
        <f t="shared" si="37"/>
        <v>29.93762993762994</v>
      </c>
    </row>
    <row r="371" spans="6:16" ht="12">
      <c r="F371" s="43">
        <v>26</v>
      </c>
      <c r="G371" s="2">
        <f t="shared" si="34"/>
        <v>194.3855421686747</v>
      </c>
      <c r="H371" s="2">
        <v>1946.0481927710841</v>
      </c>
      <c r="I371">
        <f t="shared" si="38"/>
        <v>143</v>
      </c>
      <c r="J371" s="5">
        <f t="shared" si="35"/>
        <v>29.72972972972973</v>
      </c>
      <c r="L371" s="44">
        <v>26</v>
      </c>
      <c r="M371" s="2">
        <f t="shared" si="36"/>
        <v>194.3855421686747</v>
      </c>
      <c r="N371" s="2">
        <v>1946.0481927710844</v>
      </c>
      <c r="O371">
        <f t="shared" si="39"/>
        <v>143</v>
      </c>
      <c r="P371" s="5">
        <f t="shared" si="37"/>
        <v>29.72972972972973</v>
      </c>
    </row>
    <row r="372" spans="6:16" ht="12">
      <c r="F372" s="43">
        <v>25</v>
      </c>
      <c r="G372" s="2">
        <f t="shared" si="34"/>
        <v>186.70281124497993</v>
      </c>
      <c r="H372" s="2">
        <v>2022.875502008032</v>
      </c>
      <c r="I372">
        <f t="shared" si="38"/>
        <v>142</v>
      </c>
      <c r="J372" s="5">
        <f t="shared" si="35"/>
        <v>29.521829521829524</v>
      </c>
      <c r="L372" s="44">
        <v>25</v>
      </c>
      <c r="M372" s="2">
        <f t="shared" si="36"/>
        <v>186.70281124497993</v>
      </c>
      <c r="N372" s="2">
        <v>2022.875502008032</v>
      </c>
      <c r="O372">
        <f t="shared" si="39"/>
        <v>142</v>
      </c>
      <c r="P372" s="5">
        <f t="shared" si="37"/>
        <v>29.521829521829524</v>
      </c>
    </row>
    <row r="373" spans="6:16" ht="12">
      <c r="F373" s="43">
        <v>20</v>
      </c>
      <c r="G373" s="2">
        <f t="shared" si="34"/>
        <v>148.289156626506</v>
      </c>
      <c r="H373" s="2">
        <v>2022.875502008032</v>
      </c>
      <c r="I373">
        <f t="shared" si="38"/>
        <v>141</v>
      </c>
      <c r="J373" s="5">
        <f t="shared" si="35"/>
        <v>29.313929313929314</v>
      </c>
      <c r="L373" s="44">
        <v>20</v>
      </c>
      <c r="M373" s="2">
        <f t="shared" si="36"/>
        <v>148.289156626506</v>
      </c>
      <c r="N373" s="2">
        <v>2022.875502008032</v>
      </c>
      <c r="O373">
        <f t="shared" si="39"/>
        <v>141</v>
      </c>
      <c r="P373" s="5">
        <f t="shared" si="37"/>
        <v>29.313929313929314</v>
      </c>
    </row>
    <row r="374" spans="6:16" ht="12">
      <c r="F374" s="43">
        <v>54</v>
      </c>
      <c r="G374" s="2">
        <f t="shared" si="34"/>
        <v>409.5020080321285</v>
      </c>
      <c r="H374" s="2">
        <v>2061.2891566265057</v>
      </c>
      <c r="I374">
        <f t="shared" si="38"/>
        <v>140</v>
      </c>
      <c r="J374" s="5">
        <f t="shared" si="35"/>
        <v>29.10602910602911</v>
      </c>
      <c r="L374" s="44">
        <v>54</v>
      </c>
      <c r="M374" s="2">
        <f t="shared" si="36"/>
        <v>409.5020080321285</v>
      </c>
      <c r="N374" s="2">
        <v>2061.2891566265057</v>
      </c>
      <c r="O374">
        <f t="shared" si="39"/>
        <v>140</v>
      </c>
      <c r="P374" s="5">
        <f t="shared" si="37"/>
        <v>29.10602910602911</v>
      </c>
    </row>
    <row r="375" spans="6:16" ht="12">
      <c r="F375" s="43">
        <v>19</v>
      </c>
      <c r="G375" s="2">
        <f t="shared" si="34"/>
        <v>140.60642570281124</v>
      </c>
      <c r="H375" s="2">
        <v>2068.971887550201</v>
      </c>
      <c r="I375">
        <f t="shared" si="38"/>
        <v>139</v>
      </c>
      <c r="J375" s="5">
        <f t="shared" si="35"/>
        <v>28.8981288981289</v>
      </c>
      <c r="L375" s="44">
        <v>19</v>
      </c>
      <c r="M375" s="2">
        <f t="shared" si="36"/>
        <v>140.60642570281124</v>
      </c>
      <c r="N375" s="2">
        <v>2068.9718875502003</v>
      </c>
      <c r="O375">
        <f t="shared" si="39"/>
        <v>139</v>
      </c>
      <c r="P375" s="5">
        <f t="shared" si="37"/>
        <v>28.8981288981289</v>
      </c>
    </row>
    <row r="376" spans="6:16" ht="12">
      <c r="F376" s="43">
        <v>33</v>
      </c>
      <c r="G376" s="2">
        <f t="shared" si="34"/>
        <v>248.16465863453814</v>
      </c>
      <c r="H376" s="2">
        <v>2099.70281124498</v>
      </c>
      <c r="I376">
        <f t="shared" si="38"/>
        <v>138</v>
      </c>
      <c r="J376" s="5">
        <f t="shared" si="35"/>
        <v>28.690228690228693</v>
      </c>
      <c r="L376" s="44">
        <v>33</v>
      </c>
      <c r="M376" s="2">
        <f t="shared" si="36"/>
        <v>248.16465863453814</v>
      </c>
      <c r="N376" s="2">
        <v>2099.70281124498</v>
      </c>
      <c r="O376">
        <f t="shared" si="39"/>
        <v>138</v>
      </c>
      <c r="P376" s="5">
        <f t="shared" si="37"/>
        <v>28.690228690228693</v>
      </c>
    </row>
    <row r="377" spans="6:16" ht="12">
      <c r="F377" s="43">
        <v>375</v>
      </c>
      <c r="G377" s="2">
        <f t="shared" si="34"/>
        <v>2875.6586345381525</v>
      </c>
      <c r="H377" s="2">
        <v>2099.70281124498</v>
      </c>
      <c r="I377">
        <f t="shared" si="38"/>
        <v>137</v>
      </c>
      <c r="J377" s="5">
        <f t="shared" si="35"/>
        <v>28.482328482328484</v>
      </c>
      <c r="L377" s="44">
        <v>375</v>
      </c>
      <c r="M377" s="2">
        <f t="shared" si="36"/>
        <v>2875.6586345381525</v>
      </c>
      <c r="N377" s="2">
        <v>2099.70281124498</v>
      </c>
      <c r="O377">
        <f t="shared" si="39"/>
        <v>137</v>
      </c>
      <c r="P377" s="5">
        <f t="shared" si="37"/>
        <v>28.482328482328484</v>
      </c>
    </row>
    <row r="378" spans="6:16" ht="12">
      <c r="F378" s="43">
        <v>1469</v>
      </c>
      <c r="G378" s="2">
        <f t="shared" si="34"/>
        <v>12087.923999999999</v>
      </c>
      <c r="H378" s="2">
        <v>2145.7991967871485</v>
      </c>
      <c r="I378">
        <f t="shared" si="38"/>
        <v>136</v>
      </c>
      <c r="J378" s="5">
        <f t="shared" si="35"/>
        <v>28.274428274428274</v>
      </c>
      <c r="L378" s="44">
        <v>1469</v>
      </c>
      <c r="M378" s="2">
        <f t="shared" si="36"/>
        <v>12087.923999999999</v>
      </c>
      <c r="N378" s="2">
        <v>2145.7991967871485</v>
      </c>
      <c r="O378">
        <f t="shared" si="39"/>
        <v>136</v>
      </c>
      <c r="P378" s="5">
        <f t="shared" si="37"/>
        <v>28.274428274428274</v>
      </c>
    </row>
    <row r="379" spans="6:16" ht="12">
      <c r="F379" s="43">
        <v>1307</v>
      </c>
      <c r="G379" s="2">
        <f t="shared" si="34"/>
        <v>10436.172</v>
      </c>
      <c r="H379" s="2">
        <v>2153.481927710843</v>
      </c>
      <c r="I379">
        <f t="shared" si="38"/>
        <v>135</v>
      </c>
      <c r="J379" s="5">
        <f t="shared" si="35"/>
        <v>28.06652806652807</v>
      </c>
      <c r="L379" s="44">
        <v>1307</v>
      </c>
      <c r="M379" s="2">
        <f t="shared" si="36"/>
        <v>10436.172</v>
      </c>
      <c r="N379" s="2">
        <v>2153.481927710843</v>
      </c>
      <c r="O379">
        <f t="shared" si="39"/>
        <v>135</v>
      </c>
      <c r="P379" s="5">
        <f t="shared" si="37"/>
        <v>28.06652806652807</v>
      </c>
    </row>
    <row r="380" spans="6:16" ht="12">
      <c r="F380" s="43">
        <v>616</v>
      </c>
      <c r="G380" s="2">
        <f t="shared" si="34"/>
        <v>4978.368</v>
      </c>
      <c r="H380" s="2">
        <v>2322.5020080321283</v>
      </c>
      <c r="I380">
        <f t="shared" si="38"/>
        <v>134</v>
      </c>
      <c r="J380" s="5">
        <f t="shared" si="35"/>
        <v>27.85862785862786</v>
      </c>
      <c r="L380" s="44">
        <v>616</v>
      </c>
      <c r="M380" s="2">
        <f t="shared" si="36"/>
        <v>4978.368</v>
      </c>
      <c r="N380" s="2">
        <v>2322.5020080321283</v>
      </c>
      <c r="O380">
        <f t="shared" si="39"/>
        <v>134</v>
      </c>
      <c r="P380" s="5">
        <f t="shared" si="37"/>
        <v>27.85862785862786</v>
      </c>
    </row>
    <row r="381" spans="6:16" ht="12">
      <c r="F381" s="43">
        <v>161</v>
      </c>
      <c r="G381" s="2">
        <f t="shared" si="34"/>
        <v>1231.55421686747</v>
      </c>
      <c r="H381" s="2">
        <v>2330.1847389558234</v>
      </c>
      <c r="I381">
        <f t="shared" si="38"/>
        <v>133</v>
      </c>
      <c r="J381" s="5">
        <f t="shared" si="35"/>
        <v>27.650727650727653</v>
      </c>
      <c r="L381" s="44">
        <v>161</v>
      </c>
      <c r="M381" s="2">
        <f t="shared" si="36"/>
        <v>1231.55421686747</v>
      </c>
      <c r="N381" s="2">
        <v>2330.184738955823</v>
      </c>
      <c r="O381">
        <f t="shared" si="39"/>
        <v>133</v>
      </c>
      <c r="P381" s="5">
        <f t="shared" si="37"/>
        <v>27.650727650727653</v>
      </c>
    </row>
    <row r="382" spans="5:16" ht="12">
      <c r="E382">
        <v>1983</v>
      </c>
      <c r="F382" s="43">
        <v>70</v>
      </c>
      <c r="G382" s="2">
        <f t="shared" si="34"/>
        <v>532.425702811245</v>
      </c>
      <c r="H382" s="2">
        <v>2337.867469879518</v>
      </c>
      <c r="I382">
        <f t="shared" si="38"/>
        <v>132</v>
      </c>
      <c r="J382" s="5">
        <f t="shared" si="35"/>
        <v>27.442827442827443</v>
      </c>
      <c r="L382" s="44">
        <v>70</v>
      </c>
      <c r="M382" s="2">
        <f t="shared" si="36"/>
        <v>532.425702811245</v>
      </c>
      <c r="N382" s="2">
        <v>2337.867469879518</v>
      </c>
      <c r="O382">
        <f t="shared" si="39"/>
        <v>132</v>
      </c>
      <c r="P382" s="5">
        <f t="shared" si="37"/>
        <v>27.442827442827443</v>
      </c>
    </row>
    <row r="383" spans="6:16" ht="12">
      <c r="F383" s="43">
        <v>46</v>
      </c>
      <c r="G383" s="2">
        <f t="shared" si="34"/>
        <v>348.04016064257024</v>
      </c>
      <c r="H383" s="2">
        <v>2345.5502008032126</v>
      </c>
      <c r="I383">
        <f t="shared" si="38"/>
        <v>131</v>
      </c>
      <c r="J383" s="5">
        <f t="shared" si="35"/>
        <v>27.234927234927238</v>
      </c>
      <c r="L383" s="44">
        <v>46</v>
      </c>
      <c r="M383" s="2">
        <f t="shared" si="36"/>
        <v>348.04016064257024</v>
      </c>
      <c r="N383" s="2">
        <v>2345.5502008032126</v>
      </c>
      <c r="O383">
        <f t="shared" si="39"/>
        <v>131</v>
      </c>
      <c r="P383" s="5">
        <f t="shared" si="37"/>
        <v>27.234927234927238</v>
      </c>
    </row>
    <row r="384" spans="6:16" ht="12">
      <c r="F384" s="43">
        <v>56</v>
      </c>
      <c r="G384" s="2">
        <f t="shared" si="34"/>
        <v>424.86746987951807</v>
      </c>
      <c r="H384" s="2">
        <v>2368.598393574297</v>
      </c>
      <c r="I384">
        <f t="shared" si="38"/>
        <v>130</v>
      </c>
      <c r="J384" s="5">
        <f t="shared" si="35"/>
        <v>27.027027027027028</v>
      </c>
      <c r="L384" s="44">
        <v>56</v>
      </c>
      <c r="M384" s="2">
        <f t="shared" si="36"/>
        <v>424.86746987951807</v>
      </c>
      <c r="N384" s="2">
        <v>2368.598393574297</v>
      </c>
      <c r="O384">
        <f t="shared" si="39"/>
        <v>130</v>
      </c>
      <c r="P384" s="5">
        <f t="shared" si="37"/>
        <v>27.027027027027028</v>
      </c>
    </row>
    <row r="385" spans="6:16" ht="12">
      <c r="F385" s="43">
        <v>45</v>
      </c>
      <c r="G385" s="2">
        <f t="shared" si="34"/>
        <v>340.3574297188755</v>
      </c>
      <c r="H385" s="2">
        <v>2399.329317269076</v>
      </c>
      <c r="I385">
        <f t="shared" si="38"/>
        <v>129</v>
      </c>
      <c r="J385" s="5">
        <f t="shared" si="35"/>
        <v>26.819126819126822</v>
      </c>
      <c r="L385" s="44">
        <v>45</v>
      </c>
      <c r="M385" s="2">
        <f t="shared" si="36"/>
        <v>340.3574297188755</v>
      </c>
      <c r="N385" s="2">
        <v>2399.329317269076</v>
      </c>
      <c r="O385">
        <f t="shared" si="39"/>
        <v>129</v>
      </c>
      <c r="P385" s="5">
        <f t="shared" si="37"/>
        <v>26.819126819126822</v>
      </c>
    </row>
    <row r="386" spans="6:16" ht="12">
      <c r="F386" s="43">
        <v>70</v>
      </c>
      <c r="G386" s="2">
        <f t="shared" si="34"/>
        <v>532.425702811245</v>
      </c>
      <c r="H386" s="2">
        <v>2453.10843373494</v>
      </c>
      <c r="I386">
        <f t="shared" si="38"/>
        <v>128</v>
      </c>
      <c r="J386" s="5">
        <f t="shared" si="35"/>
        <v>26.611226611226613</v>
      </c>
      <c r="L386" s="44">
        <v>70</v>
      </c>
      <c r="M386" s="2">
        <f t="shared" si="36"/>
        <v>532.425702811245</v>
      </c>
      <c r="N386" s="2">
        <v>2453.1084337349394</v>
      </c>
      <c r="O386">
        <f t="shared" si="39"/>
        <v>128</v>
      </c>
      <c r="P386" s="5">
        <f t="shared" si="37"/>
        <v>26.611226611226613</v>
      </c>
    </row>
    <row r="387" spans="6:16" ht="12">
      <c r="F387" s="43">
        <v>96</v>
      </c>
      <c r="G387" s="2">
        <f t="shared" si="34"/>
        <v>732.1767068273092</v>
      </c>
      <c r="H387" s="2">
        <v>2468.473895582329</v>
      </c>
      <c r="I387">
        <f t="shared" si="38"/>
        <v>127</v>
      </c>
      <c r="J387" s="5">
        <f t="shared" si="35"/>
        <v>26.403326403326403</v>
      </c>
      <c r="L387" s="44">
        <v>96</v>
      </c>
      <c r="M387" s="2">
        <f t="shared" si="36"/>
        <v>732.1767068273092</v>
      </c>
      <c r="N387" s="2">
        <v>2468.473895582329</v>
      </c>
      <c r="O387">
        <f t="shared" si="39"/>
        <v>127</v>
      </c>
      <c r="P387" s="5">
        <f t="shared" si="37"/>
        <v>26.403326403326403</v>
      </c>
    </row>
    <row r="388" spans="6:16" ht="12">
      <c r="F388" s="43">
        <v>615</v>
      </c>
      <c r="G388" s="2">
        <f t="shared" si="34"/>
        <v>4968.52</v>
      </c>
      <c r="H388" s="2">
        <v>2529.9357429718875</v>
      </c>
      <c r="I388">
        <f t="shared" si="38"/>
        <v>126</v>
      </c>
      <c r="J388" s="5">
        <f t="shared" si="35"/>
        <v>26.195426195426197</v>
      </c>
      <c r="L388" s="44">
        <v>615</v>
      </c>
      <c r="M388" s="2">
        <f t="shared" si="36"/>
        <v>4968.52</v>
      </c>
      <c r="N388" s="2">
        <v>2529.935742971887</v>
      </c>
      <c r="O388">
        <f t="shared" si="39"/>
        <v>126</v>
      </c>
      <c r="P388" s="5">
        <f t="shared" si="37"/>
        <v>26.195426195426197</v>
      </c>
    </row>
    <row r="389" spans="6:16" ht="12">
      <c r="F389" s="43">
        <v>1767</v>
      </c>
      <c r="G389" s="2">
        <f t="shared" si="34"/>
        <v>13014.884</v>
      </c>
      <c r="H389" s="2">
        <v>2537.618473895582</v>
      </c>
      <c r="I389">
        <f t="shared" si="38"/>
        <v>125</v>
      </c>
      <c r="J389" s="5">
        <f t="shared" si="35"/>
        <v>25.987525987525988</v>
      </c>
      <c r="L389" s="44">
        <v>1767</v>
      </c>
      <c r="M389" s="2">
        <f t="shared" si="36"/>
        <v>13014.884</v>
      </c>
      <c r="N389" s="2">
        <v>2537.618473895582</v>
      </c>
      <c r="O389">
        <f t="shared" si="39"/>
        <v>125</v>
      </c>
      <c r="P389" s="5">
        <f t="shared" si="37"/>
        <v>25.987525987525988</v>
      </c>
    </row>
    <row r="390" spans="6:16" ht="12">
      <c r="F390" s="43">
        <v>4768</v>
      </c>
      <c r="G390" s="2">
        <f t="shared" si="34"/>
        <v>3357.887999999999</v>
      </c>
      <c r="H390" s="2">
        <v>2583.714859437751</v>
      </c>
      <c r="I390">
        <f t="shared" si="38"/>
        <v>124</v>
      </c>
      <c r="J390" s="5">
        <f t="shared" si="35"/>
        <v>25.779625779625782</v>
      </c>
      <c r="L390" s="44">
        <v>4768</v>
      </c>
      <c r="M390" s="2">
        <f t="shared" si="36"/>
        <v>3357.887999999999</v>
      </c>
      <c r="N390" s="2">
        <v>2583.714859437751</v>
      </c>
      <c r="O390">
        <f t="shared" si="39"/>
        <v>124</v>
      </c>
      <c r="P390" s="5">
        <f t="shared" si="37"/>
        <v>25.779625779625782</v>
      </c>
    </row>
    <row r="391" spans="6:16" ht="12">
      <c r="F391" s="43">
        <v>2225</v>
      </c>
      <c r="G391" s="2">
        <f t="shared" si="34"/>
        <v>13604.1</v>
      </c>
      <c r="H391" s="2">
        <v>2599.0803212851406</v>
      </c>
      <c r="I391">
        <f t="shared" si="38"/>
        <v>123</v>
      </c>
      <c r="J391" s="5">
        <f t="shared" si="35"/>
        <v>25.571725571725572</v>
      </c>
      <c r="L391" s="44">
        <v>2225</v>
      </c>
      <c r="M391" s="2">
        <f t="shared" si="36"/>
        <v>13604.1</v>
      </c>
      <c r="N391" s="2">
        <v>2599.08032128514</v>
      </c>
      <c r="O391">
        <f t="shared" si="39"/>
        <v>123</v>
      </c>
      <c r="P391" s="5">
        <f t="shared" si="37"/>
        <v>25.571725571725572</v>
      </c>
    </row>
    <row r="392" spans="6:16" ht="12">
      <c r="F392" s="43">
        <v>709</v>
      </c>
      <c r="G392" s="2">
        <f t="shared" si="34"/>
        <v>5894.232000000001</v>
      </c>
      <c r="H392" s="2">
        <v>2645.1767068273093</v>
      </c>
      <c r="I392">
        <f t="shared" si="38"/>
        <v>122</v>
      </c>
      <c r="J392" s="5">
        <f t="shared" si="35"/>
        <v>25.363825363825367</v>
      </c>
      <c r="L392" s="44">
        <v>709</v>
      </c>
      <c r="M392" s="2">
        <f t="shared" si="36"/>
        <v>5894.232000000001</v>
      </c>
      <c r="N392" s="2">
        <v>2645.176706827309</v>
      </c>
      <c r="O392">
        <f t="shared" si="39"/>
        <v>122</v>
      </c>
      <c r="P392" s="5">
        <f t="shared" si="37"/>
        <v>25.363825363825367</v>
      </c>
    </row>
    <row r="393" spans="6:16" ht="12">
      <c r="F393" s="43">
        <v>210</v>
      </c>
      <c r="G393" s="2">
        <f t="shared" si="34"/>
        <v>1608.008032128514</v>
      </c>
      <c r="H393" s="2">
        <v>2722.004016064257</v>
      </c>
      <c r="I393">
        <f t="shared" si="38"/>
        <v>121</v>
      </c>
      <c r="J393" s="5">
        <f t="shared" si="35"/>
        <v>25.155925155925157</v>
      </c>
      <c r="L393" s="44">
        <v>210</v>
      </c>
      <c r="M393" s="2">
        <f t="shared" si="36"/>
        <v>1608.008032128514</v>
      </c>
      <c r="N393" s="2">
        <v>2722.0040160642566</v>
      </c>
      <c r="O393">
        <f t="shared" si="39"/>
        <v>121</v>
      </c>
      <c r="P393" s="5">
        <f t="shared" si="37"/>
        <v>25.155925155925157</v>
      </c>
    </row>
    <row r="394" spans="5:16" ht="12">
      <c r="E394">
        <v>1984</v>
      </c>
      <c r="F394" s="43">
        <v>155</v>
      </c>
      <c r="G394" s="2">
        <f t="shared" si="34"/>
        <v>1185.4578313253012</v>
      </c>
      <c r="H394" s="2">
        <v>2752.734939759036</v>
      </c>
      <c r="I394">
        <f t="shared" si="38"/>
        <v>120</v>
      </c>
      <c r="J394" s="5">
        <f t="shared" si="35"/>
        <v>24.94802494802495</v>
      </c>
      <c r="L394" s="44">
        <v>155</v>
      </c>
      <c r="M394" s="2">
        <f t="shared" si="36"/>
        <v>1185.4578313253012</v>
      </c>
      <c r="N394" s="2">
        <v>2752.734939759036</v>
      </c>
      <c r="O394">
        <f t="shared" si="39"/>
        <v>120</v>
      </c>
      <c r="P394" s="5">
        <f t="shared" si="37"/>
        <v>24.94802494802495</v>
      </c>
    </row>
    <row r="395" spans="6:16" ht="12">
      <c r="F395" s="43">
        <v>99</v>
      </c>
      <c r="G395" s="2">
        <f t="shared" si="34"/>
        <v>755.2248995983934</v>
      </c>
      <c r="H395" s="2">
        <v>2814.196787148594</v>
      </c>
      <c r="I395">
        <f t="shared" si="38"/>
        <v>119</v>
      </c>
      <c r="J395" s="5">
        <f t="shared" si="35"/>
        <v>24.74012474012474</v>
      </c>
      <c r="L395" s="44">
        <v>99</v>
      </c>
      <c r="M395" s="2">
        <f t="shared" si="36"/>
        <v>755.2248995983934</v>
      </c>
      <c r="N395" s="2">
        <v>2814.196787148594</v>
      </c>
      <c r="O395">
        <f t="shared" si="39"/>
        <v>119</v>
      </c>
      <c r="P395" s="5">
        <f t="shared" si="37"/>
        <v>24.74012474012474</v>
      </c>
    </row>
    <row r="396" spans="6:16" ht="12">
      <c r="F396" s="43">
        <v>125</v>
      </c>
      <c r="G396" s="2">
        <f t="shared" si="34"/>
        <v>954.9759036144577</v>
      </c>
      <c r="H396" s="2">
        <v>2852.610441767068</v>
      </c>
      <c r="I396">
        <f t="shared" si="38"/>
        <v>118</v>
      </c>
      <c r="J396" s="5">
        <f t="shared" si="35"/>
        <v>24.532224532224532</v>
      </c>
      <c r="L396" s="44">
        <v>125</v>
      </c>
      <c r="M396" s="2">
        <f t="shared" si="36"/>
        <v>954.9759036144577</v>
      </c>
      <c r="N396" s="2">
        <v>2852.610441767068</v>
      </c>
      <c r="O396">
        <f t="shared" si="39"/>
        <v>118</v>
      </c>
      <c r="P396" s="5">
        <f t="shared" si="37"/>
        <v>24.532224532224532</v>
      </c>
    </row>
    <row r="397" spans="6:16" ht="12">
      <c r="F397" s="43">
        <v>158</v>
      </c>
      <c r="G397" s="2">
        <f t="shared" si="34"/>
        <v>1208.5060240963855</v>
      </c>
      <c r="H397" s="2">
        <v>2875.6586345381525</v>
      </c>
      <c r="I397">
        <f t="shared" si="38"/>
        <v>117</v>
      </c>
      <c r="J397" s="5">
        <f t="shared" si="35"/>
        <v>24.324324324324326</v>
      </c>
      <c r="L397" s="44">
        <v>158</v>
      </c>
      <c r="M397" s="2">
        <f t="shared" si="36"/>
        <v>1208.5060240963855</v>
      </c>
      <c r="N397" s="2">
        <v>2875.6586345381525</v>
      </c>
      <c r="O397">
        <f t="shared" si="39"/>
        <v>117</v>
      </c>
      <c r="P397" s="5">
        <f t="shared" si="37"/>
        <v>24.324324324324326</v>
      </c>
    </row>
    <row r="398" spans="6:16" ht="12">
      <c r="F398" s="43">
        <v>138</v>
      </c>
      <c r="G398" s="2">
        <f t="shared" si="34"/>
        <v>1054.85140562249</v>
      </c>
      <c r="H398" s="2">
        <v>3060.0441767068273</v>
      </c>
      <c r="I398">
        <f t="shared" si="38"/>
        <v>116</v>
      </c>
      <c r="J398" s="5">
        <f t="shared" si="35"/>
        <v>24.116424116424117</v>
      </c>
      <c r="L398" s="44">
        <v>138</v>
      </c>
      <c r="M398" s="2">
        <f t="shared" si="36"/>
        <v>1054.85140562249</v>
      </c>
      <c r="N398" s="2">
        <v>3060.044176706827</v>
      </c>
      <c r="O398">
        <f t="shared" si="39"/>
        <v>116</v>
      </c>
      <c r="P398" s="5">
        <f t="shared" si="37"/>
        <v>24.116424116424117</v>
      </c>
    </row>
    <row r="399" spans="6:16" ht="12">
      <c r="F399" s="43">
        <v>104</v>
      </c>
      <c r="G399" s="2">
        <f t="shared" si="34"/>
        <v>793.6385542168674</v>
      </c>
      <c r="H399" s="2">
        <v>3090.7751004016063</v>
      </c>
      <c r="I399">
        <f t="shared" si="38"/>
        <v>115</v>
      </c>
      <c r="J399" s="5">
        <f t="shared" si="35"/>
        <v>23.90852390852391</v>
      </c>
      <c r="L399" s="44">
        <v>104</v>
      </c>
      <c r="M399" s="2">
        <f t="shared" si="36"/>
        <v>793.6385542168674</v>
      </c>
      <c r="N399" s="2">
        <v>3090.7751004016063</v>
      </c>
      <c r="O399">
        <f t="shared" si="39"/>
        <v>115</v>
      </c>
      <c r="P399" s="5">
        <f t="shared" si="37"/>
        <v>23.90852390852391</v>
      </c>
    </row>
    <row r="400" spans="6:16" ht="12">
      <c r="F400" s="43">
        <v>313</v>
      </c>
      <c r="G400" s="2">
        <f t="shared" si="34"/>
        <v>2399.329317269076</v>
      </c>
      <c r="H400" s="2">
        <v>3090.7751004016063</v>
      </c>
      <c r="I400">
        <f t="shared" si="38"/>
        <v>114</v>
      </c>
      <c r="J400" s="5">
        <f t="shared" si="35"/>
        <v>23.7006237006237</v>
      </c>
      <c r="L400" s="44">
        <v>313</v>
      </c>
      <c r="M400" s="2">
        <f t="shared" si="36"/>
        <v>2399.329317269076</v>
      </c>
      <c r="N400" s="2">
        <v>3090.7751004016063</v>
      </c>
      <c r="O400">
        <f t="shared" si="39"/>
        <v>114</v>
      </c>
      <c r="P400" s="5">
        <f t="shared" si="37"/>
        <v>23.7006237006237</v>
      </c>
    </row>
    <row r="401" spans="6:16" ht="12">
      <c r="F401" s="43">
        <v>1613</v>
      </c>
      <c r="G401" s="2">
        <f t="shared" si="34"/>
        <v>12625.932</v>
      </c>
      <c r="H401" s="2">
        <v>3167.602409638554</v>
      </c>
      <c r="I401">
        <f t="shared" si="38"/>
        <v>113</v>
      </c>
      <c r="J401" s="5">
        <f t="shared" si="35"/>
        <v>23.492723492723496</v>
      </c>
      <c r="L401" s="44">
        <v>1613</v>
      </c>
      <c r="M401" s="2">
        <f t="shared" si="36"/>
        <v>12625.932</v>
      </c>
      <c r="N401" s="2">
        <v>3167.602409638554</v>
      </c>
      <c r="O401">
        <f t="shared" si="39"/>
        <v>113</v>
      </c>
      <c r="P401" s="5">
        <f t="shared" si="37"/>
        <v>23.492723492723496</v>
      </c>
    </row>
    <row r="402" spans="6:16" ht="12">
      <c r="F402" s="43">
        <v>1767</v>
      </c>
      <c r="G402" s="2">
        <f t="shared" si="34"/>
        <v>13014.884</v>
      </c>
      <c r="H402" s="2">
        <v>3182.9678714859438</v>
      </c>
      <c r="I402">
        <f t="shared" si="38"/>
        <v>112</v>
      </c>
      <c r="J402" s="5">
        <f t="shared" si="35"/>
        <v>23.284823284823286</v>
      </c>
      <c r="L402" s="44">
        <v>1767</v>
      </c>
      <c r="M402" s="2">
        <f t="shared" si="36"/>
        <v>13014.884</v>
      </c>
      <c r="N402" s="2">
        <v>3182.9678714859433</v>
      </c>
      <c r="O402">
        <f t="shared" si="39"/>
        <v>112</v>
      </c>
      <c r="P402" s="5">
        <f t="shared" si="37"/>
        <v>23.284823284823286</v>
      </c>
    </row>
    <row r="403" spans="6:16" ht="12">
      <c r="F403" s="43">
        <v>1107</v>
      </c>
      <c r="G403" s="2">
        <f t="shared" si="34"/>
        <v>8974.692</v>
      </c>
      <c r="H403" s="2">
        <v>3198.333333333333</v>
      </c>
      <c r="I403">
        <f t="shared" si="38"/>
        <v>111</v>
      </c>
      <c r="J403" s="5">
        <f t="shared" si="35"/>
        <v>23.076923076923077</v>
      </c>
      <c r="L403" s="44">
        <v>1107</v>
      </c>
      <c r="M403" s="2">
        <f t="shared" si="36"/>
        <v>8974.692</v>
      </c>
      <c r="N403" s="2">
        <v>3198.333333333333</v>
      </c>
      <c r="O403">
        <f t="shared" si="39"/>
        <v>111</v>
      </c>
      <c r="P403" s="5">
        <f t="shared" si="37"/>
        <v>23.076923076923077</v>
      </c>
    </row>
    <row r="404" spans="6:16" ht="12">
      <c r="F404" s="43">
        <v>553</v>
      </c>
      <c r="G404" s="2">
        <f t="shared" si="34"/>
        <v>4357.944</v>
      </c>
      <c r="H404" s="2">
        <v>3213.6987951807228</v>
      </c>
      <c r="I404">
        <f t="shared" si="38"/>
        <v>110</v>
      </c>
      <c r="J404" s="5">
        <f t="shared" si="35"/>
        <v>22.86902286902287</v>
      </c>
      <c r="L404" s="44">
        <v>553</v>
      </c>
      <c r="M404" s="2">
        <f t="shared" si="36"/>
        <v>4357.944</v>
      </c>
      <c r="N404" s="2">
        <v>3213.6987951807228</v>
      </c>
      <c r="O404">
        <f t="shared" si="39"/>
        <v>110</v>
      </c>
      <c r="P404" s="5">
        <f t="shared" si="37"/>
        <v>22.86902286902287</v>
      </c>
    </row>
    <row r="405" spans="6:16" ht="12">
      <c r="F405" s="43">
        <v>234</v>
      </c>
      <c r="G405" s="2">
        <f t="shared" si="34"/>
        <v>1792.3935742971887</v>
      </c>
      <c r="H405" s="2">
        <v>3229.0642570281125</v>
      </c>
      <c r="I405">
        <f t="shared" si="38"/>
        <v>109</v>
      </c>
      <c r="J405" s="5">
        <f t="shared" si="35"/>
        <v>22.66112266112266</v>
      </c>
      <c r="L405" s="44">
        <v>234</v>
      </c>
      <c r="M405" s="2">
        <f t="shared" si="36"/>
        <v>1792.3935742971887</v>
      </c>
      <c r="N405" s="2">
        <v>3229.064257028112</v>
      </c>
      <c r="O405">
        <f t="shared" si="39"/>
        <v>109</v>
      </c>
      <c r="P405" s="5">
        <f t="shared" si="37"/>
        <v>22.66112266112266</v>
      </c>
    </row>
    <row r="406" spans="5:16" ht="12">
      <c r="E406">
        <v>1985</v>
      </c>
      <c r="F406" s="43">
        <v>52</v>
      </c>
      <c r="G406" s="2">
        <f t="shared" si="34"/>
        <v>394.13654618473896</v>
      </c>
      <c r="H406" s="2">
        <v>3282.843373493976</v>
      </c>
      <c r="I406">
        <f t="shared" si="38"/>
        <v>108</v>
      </c>
      <c r="J406" s="5">
        <f t="shared" si="35"/>
        <v>22.453222453222455</v>
      </c>
      <c r="L406" s="44">
        <v>52</v>
      </c>
      <c r="M406" s="2">
        <f t="shared" si="36"/>
        <v>394.13654618473896</v>
      </c>
      <c r="N406" s="2">
        <v>3282.8433734939754</v>
      </c>
      <c r="O406">
        <f t="shared" si="39"/>
        <v>108</v>
      </c>
      <c r="P406" s="5">
        <f t="shared" si="37"/>
        <v>22.453222453222455</v>
      </c>
    </row>
    <row r="407" spans="6:16" ht="12">
      <c r="F407" s="43">
        <v>32</v>
      </c>
      <c r="G407" s="2">
        <f t="shared" si="34"/>
        <v>240.48192771084337</v>
      </c>
      <c r="H407" s="2">
        <v>3282.843373493976</v>
      </c>
      <c r="I407">
        <f t="shared" si="38"/>
        <v>107</v>
      </c>
      <c r="J407" s="5">
        <f t="shared" si="35"/>
        <v>22.245322245322246</v>
      </c>
      <c r="L407" s="44">
        <v>32</v>
      </c>
      <c r="M407" s="2">
        <f t="shared" si="36"/>
        <v>240.48192771084337</v>
      </c>
      <c r="N407" s="2">
        <v>3282.8433734939754</v>
      </c>
      <c r="O407">
        <f t="shared" si="39"/>
        <v>107</v>
      </c>
      <c r="P407" s="5">
        <f t="shared" si="37"/>
        <v>22.245322245322246</v>
      </c>
    </row>
    <row r="408" spans="6:16" ht="12">
      <c r="F408" s="43">
        <v>33</v>
      </c>
      <c r="G408" s="2">
        <f t="shared" si="34"/>
        <v>248.16465863453814</v>
      </c>
      <c r="H408" s="2">
        <v>3357.888</v>
      </c>
      <c r="I408">
        <f t="shared" si="38"/>
        <v>106</v>
      </c>
      <c r="J408" s="5">
        <f t="shared" si="35"/>
        <v>22.03742203742204</v>
      </c>
      <c r="L408" s="44">
        <v>33</v>
      </c>
      <c r="M408" s="2">
        <f t="shared" si="36"/>
        <v>248.16465863453814</v>
      </c>
      <c r="N408" s="2">
        <v>3357.887999999999</v>
      </c>
      <c r="O408">
        <f t="shared" si="39"/>
        <v>106</v>
      </c>
      <c r="P408" s="5">
        <f t="shared" si="37"/>
        <v>22.03742203742204</v>
      </c>
    </row>
    <row r="409" spans="6:16" ht="12">
      <c r="F409" s="43">
        <v>27</v>
      </c>
      <c r="G409" s="2">
        <f t="shared" si="34"/>
        <v>202.06827309236948</v>
      </c>
      <c r="H409" s="2">
        <v>3405.7670682730923</v>
      </c>
      <c r="I409">
        <f t="shared" si="38"/>
        <v>105</v>
      </c>
      <c r="J409" s="5">
        <f t="shared" si="35"/>
        <v>21.82952182952183</v>
      </c>
      <c r="L409" s="44">
        <v>27</v>
      </c>
      <c r="M409" s="2">
        <f t="shared" si="36"/>
        <v>202.06827309236948</v>
      </c>
      <c r="N409" s="2">
        <v>3405.767068273092</v>
      </c>
      <c r="O409">
        <f t="shared" si="39"/>
        <v>105</v>
      </c>
      <c r="P409" s="5">
        <f t="shared" si="37"/>
        <v>21.82952182952183</v>
      </c>
    </row>
    <row r="410" spans="6:16" ht="12">
      <c r="F410" s="43">
        <v>36</v>
      </c>
      <c r="G410" s="2">
        <f t="shared" si="34"/>
        <v>271.2128514056225</v>
      </c>
      <c r="H410" s="2">
        <v>3413.449799196787</v>
      </c>
      <c r="I410">
        <f t="shared" si="38"/>
        <v>104</v>
      </c>
      <c r="J410" s="5">
        <f t="shared" si="35"/>
        <v>21.62162162162162</v>
      </c>
      <c r="L410" s="44">
        <v>36</v>
      </c>
      <c r="M410" s="2">
        <f t="shared" si="36"/>
        <v>271.2128514056225</v>
      </c>
      <c r="N410" s="2">
        <v>3413.449799196787</v>
      </c>
      <c r="O410">
        <f t="shared" si="39"/>
        <v>104</v>
      </c>
      <c r="P410" s="5">
        <f t="shared" si="37"/>
        <v>21.62162162162162</v>
      </c>
    </row>
    <row r="411" spans="6:16" ht="12">
      <c r="F411" s="43">
        <v>50</v>
      </c>
      <c r="G411" s="2">
        <f t="shared" si="34"/>
        <v>378.7710843373494</v>
      </c>
      <c r="H411" s="2">
        <v>3459.5461847389556</v>
      </c>
      <c r="I411">
        <f t="shared" si="38"/>
        <v>103</v>
      </c>
      <c r="J411" s="5">
        <f t="shared" si="35"/>
        <v>21.413721413721415</v>
      </c>
      <c r="L411" s="44">
        <v>50</v>
      </c>
      <c r="M411" s="2">
        <f t="shared" si="36"/>
        <v>378.7710843373494</v>
      </c>
      <c r="N411" s="2">
        <v>3459.5461847389556</v>
      </c>
      <c r="O411">
        <f t="shared" si="39"/>
        <v>103</v>
      </c>
      <c r="P411" s="5">
        <f t="shared" si="37"/>
        <v>21.413721413721415</v>
      </c>
    </row>
    <row r="412" spans="6:16" ht="12">
      <c r="F412" s="43">
        <v>204</v>
      </c>
      <c r="G412" s="2">
        <f t="shared" si="34"/>
        <v>1561.9116465863453</v>
      </c>
      <c r="H412" s="2">
        <v>3482.59437751004</v>
      </c>
      <c r="I412">
        <f t="shared" si="38"/>
        <v>102</v>
      </c>
      <c r="J412" s="5">
        <f t="shared" si="35"/>
        <v>21.205821205821206</v>
      </c>
      <c r="L412" s="44">
        <v>204</v>
      </c>
      <c r="M412" s="2">
        <f t="shared" si="36"/>
        <v>1561.9116465863453</v>
      </c>
      <c r="N412" s="2">
        <v>3482.59437751004</v>
      </c>
      <c r="O412">
        <f t="shared" si="39"/>
        <v>102</v>
      </c>
      <c r="P412" s="5">
        <f t="shared" si="37"/>
        <v>21.205821205821206</v>
      </c>
    </row>
    <row r="413" spans="6:16" ht="12">
      <c r="F413" s="43">
        <v>718</v>
      </c>
      <c r="G413" s="2">
        <f t="shared" si="34"/>
        <v>5982.8640000000005</v>
      </c>
      <c r="H413" s="2">
        <v>3521.008032128514</v>
      </c>
      <c r="I413">
        <f t="shared" si="38"/>
        <v>101</v>
      </c>
      <c r="J413" s="5">
        <f t="shared" si="35"/>
        <v>20.997920997921</v>
      </c>
      <c r="L413" s="44">
        <v>718</v>
      </c>
      <c r="M413" s="2">
        <f t="shared" si="36"/>
        <v>5982.8640000000005</v>
      </c>
      <c r="N413" s="2">
        <v>3521.0080321285136</v>
      </c>
      <c r="O413">
        <f t="shared" si="39"/>
        <v>101</v>
      </c>
      <c r="P413" s="5">
        <f t="shared" si="37"/>
        <v>20.997920997921</v>
      </c>
    </row>
    <row r="414" spans="6:16" ht="12">
      <c r="F414" s="43">
        <v>1744</v>
      </c>
      <c r="G414" s="2">
        <f t="shared" si="34"/>
        <v>12883.216</v>
      </c>
      <c r="H414" s="2">
        <v>3590.1526104417667</v>
      </c>
      <c r="I414">
        <f t="shared" si="38"/>
        <v>100</v>
      </c>
      <c r="J414" s="5">
        <f t="shared" si="35"/>
        <v>20.79002079002079</v>
      </c>
      <c r="L414" s="44">
        <v>1744</v>
      </c>
      <c r="M414" s="2">
        <f t="shared" si="36"/>
        <v>12883.216</v>
      </c>
      <c r="N414" s="2">
        <v>3590.1526104417667</v>
      </c>
      <c r="O414">
        <f t="shared" si="39"/>
        <v>100</v>
      </c>
      <c r="P414" s="5">
        <f t="shared" si="37"/>
        <v>20.79002079002079</v>
      </c>
    </row>
    <row r="415" spans="6:16" ht="12">
      <c r="F415" s="43">
        <v>403</v>
      </c>
      <c r="G415" s="2">
        <f t="shared" si="34"/>
        <v>3090.7751004016063</v>
      </c>
      <c r="H415" s="2">
        <v>3590.1526104417667</v>
      </c>
      <c r="I415">
        <f t="shared" si="38"/>
        <v>99</v>
      </c>
      <c r="J415" s="5">
        <f t="shared" si="35"/>
        <v>20.582120582120584</v>
      </c>
      <c r="L415" s="44">
        <v>403</v>
      </c>
      <c r="M415" s="2">
        <f t="shared" si="36"/>
        <v>3090.7751004016063</v>
      </c>
      <c r="N415" s="2">
        <v>3590.1526104417667</v>
      </c>
      <c r="O415">
        <f t="shared" si="39"/>
        <v>99</v>
      </c>
      <c r="P415" s="5">
        <f t="shared" si="37"/>
        <v>20.582120582120584</v>
      </c>
    </row>
    <row r="416" spans="6:16" ht="12">
      <c r="F416" s="43">
        <v>176</v>
      </c>
      <c r="G416" s="2">
        <f t="shared" si="34"/>
        <v>1346.7951807228915</v>
      </c>
      <c r="H416" s="2">
        <v>3597.8353413654618</v>
      </c>
      <c r="I416">
        <f t="shared" si="38"/>
        <v>98</v>
      </c>
      <c r="J416" s="5">
        <f t="shared" si="35"/>
        <v>20.374220374220375</v>
      </c>
      <c r="L416" s="44">
        <v>176</v>
      </c>
      <c r="M416" s="2">
        <f t="shared" si="36"/>
        <v>1346.7951807228915</v>
      </c>
      <c r="N416" s="2">
        <v>3597.8353413654613</v>
      </c>
      <c r="O416">
        <f t="shared" si="39"/>
        <v>98</v>
      </c>
      <c r="P416" s="5">
        <f t="shared" si="37"/>
        <v>20.374220374220375</v>
      </c>
    </row>
    <row r="417" spans="6:16" ht="12">
      <c r="F417" s="43">
        <v>68</v>
      </c>
      <c r="G417" s="2">
        <f t="shared" si="34"/>
        <v>517.0602409638553</v>
      </c>
      <c r="H417" s="2">
        <v>3720.759036144578</v>
      </c>
      <c r="I417">
        <f t="shared" si="38"/>
        <v>97</v>
      </c>
      <c r="J417" s="5">
        <f t="shared" si="35"/>
        <v>20.16632016632017</v>
      </c>
      <c r="L417" s="44">
        <v>68</v>
      </c>
      <c r="M417" s="2">
        <f t="shared" si="36"/>
        <v>517.0602409638553</v>
      </c>
      <c r="N417" s="2">
        <v>3720.7590361445777</v>
      </c>
      <c r="O417">
        <f t="shared" si="39"/>
        <v>97</v>
      </c>
      <c r="P417" s="5">
        <f t="shared" si="37"/>
        <v>20.16632016632017</v>
      </c>
    </row>
    <row r="418" spans="5:16" ht="12">
      <c r="E418">
        <v>1986</v>
      </c>
      <c r="F418" s="43">
        <v>100</v>
      </c>
      <c r="G418" s="2">
        <f aca="true" t="shared" si="40" ref="G418:G481">VLOOKUP(F418,$A$34:$D$60,3)*F418+VLOOKUP(F418,$A$34:$D$60,4)</f>
        <v>762.9076305220883</v>
      </c>
      <c r="H418" s="2">
        <v>3728.441767068273</v>
      </c>
      <c r="I418">
        <f t="shared" si="38"/>
        <v>96</v>
      </c>
      <c r="J418" s="5">
        <f aca="true" t="shared" si="41" ref="J418:J481">I418/(J$7+1)*100</f>
        <v>19.95841995841996</v>
      </c>
      <c r="L418" s="44">
        <v>100</v>
      </c>
      <c r="M418" s="2">
        <f aca="true" t="shared" si="42" ref="M418:M481">VLOOKUP(L418,$A$34:$D$60,3)*L418+VLOOKUP(L418,$A$34:$D$60,4)</f>
        <v>762.9076305220883</v>
      </c>
      <c r="N418" s="2">
        <v>3728.441767068273</v>
      </c>
      <c r="O418">
        <f t="shared" si="39"/>
        <v>96</v>
      </c>
      <c r="P418" s="5">
        <f aca="true" t="shared" si="43" ref="P418:P481">O418/(K$7+1)*100</f>
        <v>19.95841995841996</v>
      </c>
    </row>
    <row r="419" spans="6:16" ht="12">
      <c r="F419" s="43">
        <v>63</v>
      </c>
      <c r="G419" s="2">
        <f t="shared" si="40"/>
        <v>478.6465863453815</v>
      </c>
      <c r="H419" s="2">
        <v>3845.848</v>
      </c>
      <c r="I419">
        <f aca="true" t="shared" si="44" ref="I419:I482">I418-1</f>
        <v>95</v>
      </c>
      <c r="J419" s="5">
        <f t="shared" si="41"/>
        <v>19.75051975051975</v>
      </c>
      <c r="L419" s="44">
        <v>63</v>
      </c>
      <c r="M419" s="2">
        <f t="shared" si="42"/>
        <v>478.6465863453815</v>
      </c>
      <c r="N419" s="2">
        <v>3845.848</v>
      </c>
      <c r="O419">
        <f aca="true" t="shared" si="45" ref="O419:O482">O418-1</f>
        <v>95</v>
      </c>
      <c r="P419" s="5">
        <f t="shared" si="43"/>
        <v>19.75051975051975</v>
      </c>
    </row>
    <row r="420" spans="6:16" ht="12">
      <c r="F420" s="43">
        <v>40</v>
      </c>
      <c r="G420" s="2">
        <f t="shared" si="40"/>
        <v>301.9437751004016</v>
      </c>
      <c r="H420" s="2">
        <v>3895.0879999999997</v>
      </c>
      <c r="I420">
        <f t="shared" si="44"/>
        <v>94</v>
      </c>
      <c r="J420" s="5">
        <f t="shared" si="41"/>
        <v>19.542619542619544</v>
      </c>
      <c r="L420" s="44">
        <v>40</v>
      </c>
      <c r="M420" s="2">
        <f t="shared" si="42"/>
        <v>301.9437751004016</v>
      </c>
      <c r="N420" s="2">
        <v>3895.0880000000006</v>
      </c>
      <c r="O420">
        <f t="shared" si="45"/>
        <v>94</v>
      </c>
      <c r="P420" s="5">
        <f t="shared" si="43"/>
        <v>19.542619542619544</v>
      </c>
    </row>
    <row r="421" spans="6:16" ht="12">
      <c r="F421" s="43">
        <v>28</v>
      </c>
      <c r="G421" s="2">
        <f t="shared" si="40"/>
        <v>209.75100401606426</v>
      </c>
      <c r="H421" s="2">
        <v>3954.176</v>
      </c>
      <c r="I421">
        <f t="shared" si="44"/>
        <v>93</v>
      </c>
      <c r="J421" s="5">
        <f t="shared" si="41"/>
        <v>19.334719334719335</v>
      </c>
      <c r="L421" s="44">
        <v>28</v>
      </c>
      <c r="M421" s="2">
        <f t="shared" si="42"/>
        <v>209.75100401606426</v>
      </c>
      <c r="N421" s="2">
        <v>3954.1760000000004</v>
      </c>
      <c r="O421">
        <f t="shared" si="45"/>
        <v>93</v>
      </c>
      <c r="P421" s="5">
        <f t="shared" si="43"/>
        <v>19.334719334719335</v>
      </c>
    </row>
    <row r="422" spans="6:16" ht="12">
      <c r="F422" s="43">
        <v>21</v>
      </c>
      <c r="G422" s="2">
        <f t="shared" si="40"/>
        <v>155.9718875502008</v>
      </c>
      <c r="H422" s="2">
        <v>4032.96</v>
      </c>
      <c r="I422">
        <f t="shared" si="44"/>
        <v>92</v>
      </c>
      <c r="J422" s="5">
        <f t="shared" si="41"/>
        <v>19.12681912681913</v>
      </c>
      <c r="L422" s="44">
        <v>21</v>
      </c>
      <c r="M422" s="2">
        <f t="shared" si="42"/>
        <v>155.9718875502008</v>
      </c>
      <c r="N422" s="2">
        <v>4032.96</v>
      </c>
      <c r="O422">
        <f t="shared" si="45"/>
        <v>92</v>
      </c>
      <c r="P422" s="5">
        <f t="shared" si="43"/>
        <v>19.12681912681913</v>
      </c>
    </row>
    <row r="423" spans="6:16" ht="12">
      <c r="F423" s="43">
        <v>127</v>
      </c>
      <c r="G423" s="2">
        <f t="shared" si="40"/>
        <v>970.3413654618473</v>
      </c>
      <c r="H423" s="2">
        <v>4092.048</v>
      </c>
      <c r="I423">
        <f t="shared" si="44"/>
        <v>91</v>
      </c>
      <c r="J423" s="5">
        <f t="shared" si="41"/>
        <v>18.91891891891892</v>
      </c>
      <c r="L423" s="44">
        <v>127</v>
      </c>
      <c r="M423" s="2">
        <f t="shared" si="42"/>
        <v>970.3413654618473</v>
      </c>
      <c r="N423" s="2">
        <v>4092.0480000000007</v>
      </c>
      <c r="O423">
        <f t="shared" si="45"/>
        <v>91</v>
      </c>
      <c r="P423" s="5">
        <f t="shared" si="43"/>
        <v>18.91891891891892</v>
      </c>
    </row>
    <row r="424" spans="6:16" ht="12">
      <c r="F424" s="43">
        <v>269</v>
      </c>
      <c r="G424" s="2">
        <f t="shared" si="40"/>
        <v>2061.2891566265057</v>
      </c>
      <c r="H424" s="2">
        <v>4239.768</v>
      </c>
      <c r="I424">
        <f t="shared" si="44"/>
        <v>90</v>
      </c>
      <c r="J424" s="5">
        <f t="shared" si="41"/>
        <v>18.711018711018713</v>
      </c>
      <c r="L424" s="44">
        <v>269</v>
      </c>
      <c r="M424" s="2">
        <f t="shared" si="42"/>
        <v>2061.2891566265057</v>
      </c>
      <c r="N424" s="2">
        <v>4239.768</v>
      </c>
      <c r="O424">
        <f t="shared" si="45"/>
        <v>90</v>
      </c>
      <c r="P424" s="5">
        <f t="shared" si="43"/>
        <v>18.711018711018713</v>
      </c>
    </row>
    <row r="425" spans="6:16" ht="12">
      <c r="F425" s="43">
        <v>603</v>
      </c>
      <c r="G425" s="2">
        <f t="shared" si="40"/>
        <v>4850.344</v>
      </c>
      <c r="H425" s="2">
        <v>4328.4</v>
      </c>
      <c r="I425">
        <f t="shared" si="44"/>
        <v>89</v>
      </c>
      <c r="J425" s="5">
        <f t="shared" si="41"/>
        <v>18.503118503118504</v>
      </c>
      <c r="L425" s="44">
        <v>603</v>
      </c>
      <c r="M425" s="2">
        <f t="shared" si="42"/>
        <v>4850.344</v>
      </c>
      <c r="N425" s="2">
        <v>4328.4</v>
      </c>
      <c r="O425">
        <f t="shared" si="45"/>
        <v>89</v>
      </c>
      <c r="P425" s="5">
        <f t="shared" si="43"/>
        <v>18.503118503118504</v>
      </c>
    </row>
    <row r="426" spans="6:16" ht="12">
      <c r="F426" s="43">
        <v>2587</v>
      </c>
      <c r="G426" s="2">
        <f t="shared" si="40"/>
        <v>11268.868000000002</v>
      </c>
      <c r="H426" s="2">
        <v>4357.944</v>
      </c>
      <c r="I426">
        <f t="shared" si="44"/>
        <v>88</v>
      </c>
      <c r="J426" s="5">
        <f t="shared" si="41"/>
        <v>18.295218295218298</v>
      </c>
      <c r="L426" s="44">
        <v>2587</v>
      </c>
      <c r="M426" s="2">
        <f t="shared" si="42"/>
        <v>11268.868000000002</v>
      </c>
      <c r="N426" s="2">
        <v>4357.944</v>
      </c>
      <c r="O426">
        <f t="shared" si="45"/>
        <v>88</v>
      </c>
      <c r="P426" s="5">
        <f t="shared" si="43"/>
        <v>18.295218295218298</v>
      </c>
    </row>
    <row r="427" spans="6:16" ht="12">
      <c r="F427" s="43">
        <v>1016</v>
      </c>
      <c r="G427" s="2">
        <f t="shared" si="40"/>
        <v>8414.496</v>
      </c>
      <c r="H427" s="2">
        <v>4436.728</v>
      </c>
      <c r="I427">
        <f t="shared" si="44"/>
        <v>87</v>
      </c>
      <c r="J427" s="5">
        <f t="shared" si="41"/>
        <v>18.08731808731809</v>
      </c>
      <c r="L427" s="44">
        <v>1016</v>
      </c>
      <c r="M427" s="2">
        <f t="shared" si="42"/>
        <v>8414.496</v>
      </c>
      <c r="N427" s="2">
        <v>4436.728</v>
      </c>
      <c r="O427">
        <f t="shared" si="45"/>
        <v>87</v>
      </c>
      <c r="P427" s="5">
        <f t="shared" si="43"/>
        <v>18.08731808731809</v>
      </c>
    </row>
    <row r="428" spans="6:16" ht="12">
      <c r="F428" s="43">
        <v>345</v>
      </c>
      <c r="G428" s="2">
        <f t="shared" si="40"/>
        <v>2645.176706827309</v>
      </c>
      <c r="H428" s="2">
        <v>4456.424</v>
      </c>
      <c r="I428">
        <f t="shared" si="44"/>
        <v>86</v>
      </c>
      <c r="J428" s="5">
        <f t="shared" si="41"/>
        <v>17.87941787941788</v>
      </c>
      <c r="L428" s="44">
        <v>345</v>
      </c>
      <c r="M428" s="2">
        <f t="shared" si="42"/>
        <v>2645.176706827309</v>
      </c>
      <c r="N428" s="2">
        <v>4456.424</v>
      </c>
      <c r="O428">
        <f t="shared" si="45"/>
        <v>86</v>
      </c>
      <c r="P428" s="5">
        <f t="shared" si="43"/>
        <v>17.87941787941788</v>
      </c>
    </row>
    <row r="429" spans="6:16" ht="12">
      <c r="F429" s="43">
        <v>78</v>
      </c>
      <c r="G429" s="2">
        <f t="shared" si="40"/>
        <v>593.8875502008032</v>
      </c>
      <c r="H429" s="2">
        <v>4604.144</v>
      </c>
      <c r="I429">
        <f t="shared" si="44"/>
        <v>85</v>
      </c>
      <c r="J429" s="5">
        <f t="shared" si="41"/>
        <v>17.671517671517673</v>
      </c>
      <c r="L429" s="44">
        <v>78</v>
      </c>
      <c r="M429" s="2">
        <f t="shared" si="42"/>
        <v>593.8875502008032</v>
      </c>
      <c r="N429" s="2">
        <v>4604.144</v>
      </c>
      <c r="O429">
        <f t="shared" si="45"/>
        <v>85</v>
      </c>
      <c r="P429" s="5">
        <f t="shared" si="43"/>
        <v>17.671517671517673</v>
      </c>
    </row>
    <row r="430" spans="5:16" ht="12">
      <c r="E430">
        <v>1987</v>
      </c>
      <c r="F430" s="43">
        <v>67</v>
      </c>
      <c r="G430" s="2">
        <f t="shared" si="40"/>
        <v>509.37751004016064</v>
      </c>
      <c r="H430" s="2">
        <v>4613.992</v>
      </c>
      <c r="I430">
        <f t="shared" si="44"/>
        <v>84</v>
      </c>
      <c r="J430" s="5">
        <f t="shared" si="41"/>
        <v>17.463617463617464</v>
      </c>
      <c r="L430" s="44">
        <v>67</v>
      </c>
      <c r="M430" s="2">
        <f t="shared" si="42"/>
        <v>509.37751004016064</v>
      </c>
      <c r="N430" s="2">
        <v>4613.992</v>
      </c>
      <c r="O430">
        <f t="shared" si="45"/>
        <v>84</v>
      </c>
      <c r="P430" s="5">
        <f t="shared" si="43"/>
        <v>17.463617463617464</v>
      </c>
    </row>
    <row r="431" spans="6:16" ht="12">
      <c r="F431" s="43">
        <v>79</v>
      </c>
      <c r="G431" s="2">
        <f t="shared" si="40"/>
        <v>601.5702811244979</v>
      </c>
      <c r="H431" s="2">
        <v>4623.84</v>
      </c>
      <c r="I431">
        <f t="shared" si="44"/>
        <v>83</v>
      </c>
      <c r="J431" s="5">
        <f t="shared" si="41"/>
        <v>17.255717255717258</v>
      </c>
      <c r="L431" s="44">
        <v>79</v>
      </c>
      <c r="M431" s="2">
        <f t="shared" si="42"/>
        <v>601.5702811244979</v>
      </c>
      <c r="N431" s="2">
        <v>4623.84</v>
      </c>
      <c r="O431">
        <f t="shared" si="45"/>
        <v>83</v>
      </c>
      <c r="P431" s="5">
        <f t="shared" si="43"/>
        <v>17.255717255717258</v>
      </c>
    </row>
    <row r="432" spans="6:16" ht="12">
      <c r="F432" s="43">
        <v>30</v>
      </c>
      <c r="G432" s="2">
        <f t="shared" si="40"/>
        <v>225.1164658634538</v>
      </c>
      <c r="H432" s="2">
        <v>4653.384</v>
      </c>
      <c r="I432">
        <f t="shared" si="44"/>
        <v>82</v>
      </c>
      <c r="J432" s="5">
        <f t="shared" si="41"/>
        <v>17.04781704781705</v>
      </c>
      <c r="L432" s="44">
        <v>30</v>
      </c>
      <c r="M432" s="2">
        <f t="shared" si="42"/>
        <v>225.1164658634538</v>
      </c>
      <c r="N432" s="2">
        <v>4653.384</v>
      </c>
      <c r="O432">
        <f t="shared" si="45"/>
        <v>82</v>
      </c>
      <c r="P432" s="5">
        <f t="shared" si="43"/>
        <v>17.04781704781705</v>
      </c>
    </row>
    <row r="433" spans="6:16" ht="12">
      <c r="F433" s="43">
        <v>22</v>
      </c>
      <c r="G433" s="2">
        <f t="shared" si="40"/>
        <v>163.65461847389557</v>
      </c>
      <c r="H433" s="2">
        <v>4682.928</v>
      </c>
      <c r="I433">
        <f t="shared" si="44"/>
        <v>81</v>
      </c>
      <c r="J433" s="5">
        <f t="shared" si="41"/>
        <v>16.839916839916842</v>
      </c>
      <c r="L433" s="44">
        <v>22</v>
      </c>
      <c r="M433" s="2">
        <f t="shared" si="42"/>
        <v>163.65461847389557</v>
      </c>
      <c r="N433" s="2">
        <v>4682.928000000001</v>
      </c>
      <c r="O433">
        <f t="shared" si="45"/>
        <v>81</v>
      </c>
      <c r="P433" s="5">
        <f t="shared" si="43"/>
        <v>16.839916839916842</v>
      </c>
    </row>
    <row r="434" spans="6:16" ht="12">
      <c r="F434" s="43">
        <v>20</v>
      </c>
      <c r="G434" s="2">
        <f t="shared" si="40"/>
        <v>148.289156626506</v>
      </c>
      <c r="H434" s="2">
        <v>4702.624</v>
      </c>
      <c r="I434">
        <f t="shared" si="44"/>
        <v>80</v>
      </c>
      <c r="J434" s="5">
        <f t="shared" si="41"/>
        <v>16.632016632016633</v>
      </c>
      <c r="L434" s="44">
        <v>20</v>
      </c>
      <c r="M434" s="2">
        <f t="shared" si="42"/>
        <v>148.289156626506</v>
      </c>
      <c r="N434" s="2">
        <v>4702.624000000001</v>
      </c>
      <c r="O434">
        <f t="shared" si="45"/>
        <v>80</v>
      </c>
      <c r="P434" s="5">
        <f t="shared" si="43"/>
        <v>16.632016632016633</v>
      </c>
    </row>
    <row r="435" spans="6:16" ht="12">
      <c r="F435" s="43">
        <v>24</v>
      </c>
      <c r="G435" s="2">
        <f t="shared" si="40"/>
        <v>179.02008032128515</v>
      </c>
      <c r="H435" s="2">
        <v>4830.648</v>
      </c>
      <c r="I435">
        <f t="shared" si="44"/>
        <v>79</v>
      </c>
      <c r="J435" s="5">
        <f t="shared" si="41"/>
        <v>16.424116424116423</v>
      </c>
      <c r="L435" s="44">
        <v>24</v>
      </c>
      <c r="M435" s="2">
        <f t="shared" si="42"/>
        <v>179.02008032128515</v>
      </c>
      <c r="N435" s="2">
        <v>4830.648</v>
      </c>
      <c r="O435">
        <f t="shared" si="45"/>
        <v>79</v>
      </c>
      <c r="P435" s="5">
        <f t="shared" si="43"/>
        <v>16.424116424116423</v>
      </c>
    </row>
    <row r="436" spans="6:16" ht="12">
      <c r="F436" s="43">
        <v>81</v>
      </c>
      <c r="G436" s="2">
        <f t="shared" si="40"/>
        <v>616.9357429718875</v>
      </c>
      <c r="H436" s="2">
        <v>4850.344</v>
      </c>
      <c r="I436">
        <f t="shared" si="44"/>
        <v>78</v>
      </c>
      <c r="J436" s="5">
        <f t="shared" si="41"/>
        <v>16.216216216216218</v>
      </c>
      <c r="L436" s="44">
        <v>81</v>
      </c>
      <c r="M436" s="2">
        <f t="shared" si="42"/>
        <v>616.9357429718875</v>
      </c>
      <c r="N436" s="2">
        <v>4850.344</v>
      </c>
      <c r="O436">
        <f t="shared" si="45"/>
        <v>78</v>
      </c>
      <c r="P436" s="5">
        <f t="shared" si="43"/>
        <v>16.216216216216218</v>
      </c>
    </row>
    <row r="437" spans="6:16" ht="12">
      <c r="F437" s="43">
        <v>506</v>
      </c>
      <c r="G437" s="2">
        <f t="shared" si="40"/>
        <v>3895.0880000000006</v>
      </c>
      <c r="H437" s="2">
        <v>4968.52</v>
      </c>
      <c r="I437">
        <f t="shared" si="44"/>
        <v>77</v>
      </c>
      <c r="J437" s="5">
        <f t="shared" si="41"/>
        <v>16.008316008316008</v>
      </c>
      <c r="L437" s="44">
        <v>506</v>
      </c>
      <c r="M437" s="2">
        <f t="shared" si="42"/>
        <v>3895.0880000000006</v>
      </c>
      <c r="N437" s="2">
        <v>4968.52</v>
      </c>
      <c r="O437">
        <f t="shared" si="45"/>
        <v>77</v>
      </c>
      <c r="P437" s="5">
        <f t="shared" si="43"/>
        <v>16.008316008316008</v>
      </c>
    </row>
    <row r="438" spans="6:16" ht="12">
      <c r="F438" s="43">
        <v>750</v>
      </c>
      <c r="G438" s="2">
        <f t="shared" si="40"/>
        <v>6298</v>
      </c>
      <c r="H438" s="2">
        <v>4978.368</v>
      </c>
      <c r="I438">
        <f t="shared" si="44"/>
        <v>76</v>
      </c>
      <c r="J438" s="5">
        <f t="shared" si="41"/>
        <v>15.800415800415802</v>
      </c>
      <c r="L438" s="44">
        <v>750</v>
      </c>
      <c r="M438" s="2">
        <f t="shared" si="42"/>
        <v>6298</v>
      </c>
      <c r="N438" s="2">
        <v>4978.368</v>
      </c>
      <c r="O438">
        <f t="shared" si="45"/>
        <v>76</v>
      </c>
      <c r="P438" s="5">
        <f t="shared" si="43"/>
        <v>15.800415800415802</v>
      </c>
    </row>
    <row r="439" spans="6:16" ht="12">
      <c r="F439" s="43">
        <v>270</v>
      </c>
      <c r="G439" s="2">
        <f t="shared" si="40"/>
        <v>2068.9718875502003</v>
      </c>
      <c r="H439" s="2">
        <v>5165.48</v>
      </c>
      <c r="I439">
        <f t="shared" si="44"/>
        <v>75</v>
      </c>
      <c r="J439" s="5">
        <f t="shared" si="41"/>
        <v>15.592515592515593</v>
      </c>
      <c r="L439" s="44">
        <v>270</v>
      </c>
      <c r="M439" s="2">
        <f t="shared" si="42"/>
        <v>2068.9718875502003</v>
      </c>
      <c r="N439" s="2">
        <v>5165.48</v>
      </c>
      <c r="O439">
        <f t="shared" si="45"/>
        <v>75</v>
      </c>
      <c r="P439" s="5">
        <f t="shared" si="43"/>
        <v>15.592515592515593</v>
      </c>
    </row>
    <row r="440" spans="6:16" ht="12">
      <c r="F440" s="43">
        <v>303</v>
      </c>
      <c r="G440" s="2">
        <f t="shared" si="40"/>
        <v>2322.5020080321283</v>
      </c>
      <c r="H440" s="2">
        <v>5342.744</v>
      </c>
      <c r="I440">
        <f t="shared" si="44"/>
        <v>74</v>
      </c>
      <c r="J440" s="5">
        <f t="shared" si="41"/>
        <v>15.384615384615385</v>
      </c>
      <c r="L440" s="44">
        <v>303</v>
      </c>
      <c r="M440" s="2">
        <f t="shared" si="42"/>
        <v>2322.5020080321283</v>
      </c>
      <c r="N440" s="2">
        <v>5342.744000000001</v>
      </c>
      <c r="O440">
        <f t="shared" si="45"/>
        <v>74</v>
      </c>
      <c r="P440" s="5">
        <f t="shared" si="43"/>
        <v>15.384615384615385</v>
      </c>
    </row>
    <row r="441" spans="6:16" ht="12">
      <c r="F441" s="43">
        <v>101</v>
      </c>
      <c r="G441" s="2">
        <f t="shared" si="40"/>
        <v>770.5903614457831</v>
      </c>
      <c r="H441" s="2">
        <v>5391.984</v>
      </c>
      <c r="I441">
        <f t="shared" si="44"/>
        <v>73</v>
      </c>
      <c r="J441" s="5">
        <f t="shared" si="41"/>
        <v>15.176715176715177</v>
      </c>
      <c r="L441" s="44">
        <v>101</v>
      </c>
      <c r="M441" s="2">
        <f t="shared" si="42"/>
        <v>770.5903614457831</v>
      </c>
      <c r="N441" s="2">
        <v>5391.984</v>
      </c>
      <c r="O441">
        <f t="shared" si="45"/>
        <v>73</v>
      </c>
      <c r="P441" s="5">
        <f t="shared" si="43"/>
        <v>15.176715176715177</v>
      </c>
    </row>
    <row r="442" spans="5:16" ht="12">
      <c r="E442">
        <v>1988</v>
      </c>
      <c r="F442" s="43">
        <v>39</v>
      </c>
      <c r="G442" s="2">
        <f t="shared" si="40"/>
        <v>294.26104417670683</v>
      </c>
      <c r="H442" s="2">
        <v>5470.768</v>
      </c>
      <c r="I442">
        <f t="shared" si="44"/>
        <v>72</v>
      </c>
      <c r="J442" s="5">
        <f t="shared" si="41"/>
        <v>14.96881496881497</v>
      </c>
      <c r="L442" s="44">
        <v>39</v>
      </c>
      <c r="M442" s="2">
        <f t="shared" si="42"/>
        <v>294.26104417670683</v>
      </c>
      <c r="N442" s="2">
        <v>5470.768000000001</v>
      </c>
      <c r="O442">
        <f t="shared" si="45"/>
        <v>72</v>
      </c>
      <c r="P442" s="5">
        <f t="shared" si="43"/>
        <v>14.96881496881497</v>
      </c>
    </row>
    <row r="443" spans="6:16" ht="12">
      <c r="F443" s="43">
        <v>40</v>
      </c>
      <c r="G443" s="2">
        <f t="shared" si="40"/>
        <v>301.9437751004016</v>
      </c>
      <c r="H443" s="2">
        <v>5549.552</v>
      </c>
      <c r="I443">
        <f t="shared" si="44"/>
        <v>71</v>
      </c>
      <c r="J443" s="5">
        <f t="shared" si="41"/>
        <v>14.760914760914762</v>
      </c>
      <c r="L443" s="44">
        <v>40</v>
      </c>
      <c r="M443" s="2">
        <f t="shared" si="42"/>
        <v>301.9437751004016</v>
      </c>
      <c r="N443" s="2">
        <v>5549.552000000001</v>
      </c>
      <c r="O443">
        <f t="shared" si="45"/>
        <v>71</v>
      </c>
      <c r="P443" s="5">
        <f t="shared" si="43"/>
        <v>14.760914760914762</v>
      </c>
    </row>
    <row r="444" spans="6:16" ht="12">
      <c r="F444" s="43">
        <v>29</v>
      </c>
      <c r="G444" s="2">
        <f t="shared" si="40"/>
        <v>217.43373493975903</v>
      </c>
      <c r="H444" s="2">
        <v>5628.336</v>
      </c>
      <c r="I444">
        <f t="shared" si="44"/>
        <v>70</v>
      </c>
      <c r="J444" s="5">
        <f t="shared" si="41"/>
        <v>14.553014553014554</v>
      </c>
      <c r="L444" s="44">
        <v>29</v>
      </c>
      <c r="M444" s="2">
        <f t="shared" si="42"/>
        <v>217.43373493975903</v>
      </c>
      <c r="N444" s="2">
        <v>5628.336</v>
      </c>
      <c r="O444">
        <f t="shared" si="45"/>
        <v>70</v>
      </c>
      <c r="P444" s="5">
        <f t="shared" si="43"/>
        <v>14.553014553014554</v>
      </c>
    </row>
    <row r="445" spans="6:16" ht="12">
      <c r="F445" s="43">
        <v>26</v>
      </c>
      <c r="G445" s="2">
        <f t="shared" si="40"/>
        <v>194.3855421686747</v>
      </c>
      <c r="H445" s="2">
        <v>5864.688</v>
      </c>
      <c r="I445">
        <f t="shared" si="44"/>
        <v>69</v>
      </c>
      <c r="J445" s="5">
        <f t="shared" si="41"/>
        <v>14.345114345114347</v>
      </c>
      <c r="L445" s="44">
        <v>26</v>
      </c>
      <c r="M445" s="2">
        <f t="shared" si="42"/>
        <v>194.3855421686747</v>
      </c>
      <c r="N445" s="2">
        <v>5864.688</v>
      </c>
      <c r="O445">
        <f t="shared" si="45"/>
        <v>69</v>
      </c>
      <c r="P445" s="5">
        <f t="shared" si="43"/>
        <v>14.345114345114347</v>
      </c>
    </row>
    <row r="446" spans="6:16" ht="12">
      <c r="F446" s="43">
        <v>25</v>
      </c>
      <c r="G446" s="2">
        <f t="shared" si="40"/>
        <v>186.70281124497993</v>
      </c>
      <c r="H446" s="2">
        <v>5894.232</v>
      </c>
      <c r="I446">
        <f t="shared" si="44"/>
        <v>68</v>
      </c>
      <c r="J446" s="5">
        <f t="shared" si="41"/>
        <v>14.137214137214137</v>
      </c>
      <c r="L446" s="44">
        <v>25</v>
      </c>
      <c r="M446" s="2">
        <f t="shared" si="42"/>
        <v>186.70281124497993</v>
      </c>
      <c r="N446" s="2">
        <v>5894.232000000001</v>
      </c>
      <c r="O446">
        <f t="shared" si="45"/>
        <v>68</v>
      </c>
      <c r="P446" s="5">
        <f t="shared" si="43"/>
        <v>14.137214137214137</v>
      </c>
    </row>
    <row r="447" spans="6:16" ht="12">
      <c r="F447" s="43">
        <v>53</v>
      </c>
      <c r="G447" s="2">
        <f t="shared" si="40"/>
        <v>401.8192771084337</v>
      </c>
      <c r="H447" s="2">
        <v>5953.32</v>
      </c>
      <c r="I447">
        <f t="shared" si="44"/>
        <v>67</v>
      </c>
      <c r="J447" s="5">
        <f t="shared" si="41"/>
        <v>13.92931392931393</v>
      </c>
      <c r="L447" s="44">
        <v>53</v>
      </c>
      <c r="M447" s="2">
        <f t="shared" si="42"/>
        <v>401.8192771084337</v>
      </c>
      <c r="N447" s="2">
        <v>5953.32</v>
      </c>
      <c r="O447">
        <f t="shared" si="45"/>
        <v>67</v>
      </c>
      <c r="P447" s="5">
        <f t="shared" si="43"/>
        <v>13.92931392931393</v>
      </c>
    </row>
    <row r="448" spans="6:16" ht="12">
      <c r="F448" s="43">
        <v>92</v>
      </c>
      <c r="G448" s="2">
        <f t="shared" si="40"/>
        <v>701.44578313253</v>
      </c>
      <c r="H448" s="2">
        <v>5982.8640000000005</v>
      </c>
      <c r="I448">
        <f t="shared" si="44"/>
        <v>66</v>
      </c>
      <c r="J448" s="5">
        <f t="shared" si="41"/>
        <v>13.721413721413722</v>
      </c>
      <c r="L448" s="44">
        <v>92</v>
      </c>
      <c r="M448" s="2">
        <f t="shared" si="42"/>
        <v>701.44578313253</v>
      </c>
      <c r="N448" s="2">
        <v>5982.8640000000005</v>
      </c>
      <c r="O448">
        <f t="shared" si="45"/>
        <v>66</v>
      </c>
      <c r="P448" s="5">
        <f t="shared" si="43"/>
        <v>13.721413721413722</v>
      </c>
    </row>
    <row r="449" spans="6:16" ht="12">
      <c r="F449" s="43">
        <v>653</v>
      </c>
      <c r="G449" s="2">
        <f t="shared" si="40"/>
        <v>5342.744000000001</v>
      </c>
      <c r="H449" s="2">
        <v>5982.8640000000005</v>
      </c>
      <c r="I449">
        <f t="shared" si="44"/>
        <v>65</v>
      </c>
      <c r="J449" s="5">
        <f t="shared" si="41"/>
        <v>13.513513513513514</v>
      </c>
      <c r="L449" s="44">
        <v>653</v>
      </c>
      <c r="M449" s="2">
        <f t="shared" si="42"/>
        <v>5342.744000000001</v>
      </c>
      <c r="N449" s="2">
        <v>5982.8640000000005</v>
      </c>
      <c r="O449">
        <f t="shared" si="45"/>
        <v>65</v>
      </c>
      <c r="P449" s="5">
        <f t="shared" si="43"/>
        <v>13.513513513513514</v>
      </c>
    </row>
    <row r="450" spans="6:16" ht="12">
      <c r="F450" s="43">
        <v>1548</v>
      </c>
      <c r="G450" s="2">
        <f t="shared" si="40"/>
        <v>12498.272</v>
      </c>
      <c r="H450" s="2">
        <v>6278.304</v>
      </c>
      <c r="I450">
        <f t="shared" si="44"/>
        <v>64</v>
      </c>
      <c r="J450" s="5">
        <f t="shared" si="41"/>
        <v>13.305613305613306</v>
      </c>
      <c r="L450" s="44">
        <v>1548</v>
      </c>
      <c r="M450" s="2">
        <f t="shared" si="42"/>
        <v>12498.272</v>
      </c>
      <c r="N450" s="2">
        <v>6278.304000000001</v>
      </c>
      <c r="O450">
        <f t="shared" si="45"/>
        <v>64</v>
      </c>
      <c r="P450" s="5">
        <f t="shared" si="43"/>
        <v>13.305613305613306</v>
      </c>
    </row>
    <row r="451" spans="6:16" ht="12">
      <c r="F451" s="43">
        <v>421</v>
      </c>
      <c r="G451" s="2">
        <f t="shared" si="40"/>
        <v>3229.064257028112</v>
      </c>
      <c r="H451" s="2">
        <v>6288.152</v>
      </c>
      <c r="I451">
        <f t="shared" si="44"/>
        <v>63</v>
      </c>
      <c r="J451" s="5">
        <f t="shared" si="41"/>
        <v>13.097713097713099</v>
      </c>
      <c r="L451" s="44">
        <v>421</v>
      </c>
      <c r="M451" s="2">
        <f t="shared" si="42"/>
        <v>3229.064257028112</v>
      </c>
      <c r="N451" s="2">
        <v>6288.152000000001</v>
      </c>
      <c r="O451">
        <f t="shared" si="45"/>
        <v>63</v>
      </c>
      <c r="P451" s="5">
        <f t="shared" si="43"/>
        <v>13.097713097713099</v>
      </c>
    </row>
    <row r="452" spans="6:16" ht="12">
      <c r="F452" s="43">
        <v>274</v>
      </c>
      <c r="G452" s="2">
        <f t="shared" si="40"/>
        <v>2099.70281124498</v>
      </c>
      <c r="H452" s="2">
        <v>6298</v>
      </c>
      <c r="I452">
        <f t="shared" si="44"/>
        <v>62</v>
      </c>
      <c r="J452" s="5">
        <f t="shared" si="41"/>
        <v>12.889812889812891</v>
      </c>
      <c r="L452" s="44">
        <v>274</v>
      </c>
      <c r="M452" s="2">
        <f t="shared" si="42"/>
        <v>2099.70281124498</v>
      </c>
      <c r="N452" s="2">
        <v>6298</v>
      </c>
      <c r="O452">
        <f t="shared" si="45"/>
        <v>62</v>
      </c>
      <c r="P452" s="5">
        <f t="shared" si="43"/>
        <v>12.889812889812891</v>
      </c>
    </row>
    <row r="453" spans="6:16" ht="12">
      <c r="F453" s="43">
        <v>41</v>
      </c>
      <c r="G453" s="2">
        <f t="shared" si="40"/>
        <v>309.6265060240964</v>
      </c>
      <c r="H453" s="2">
        <v>6830.752</v>
      </c>
      <c r="I453">
        <f t="shared" si="44"/>
        <v>61</v>
      </c>
      <c r="J453" s="5">
        <f t="shared" si="41"/>
        <v>12.681912681912683</v>
      </c>
      <c r="L453" s="44">
        <v>41</v>
      </c>
      <c r="M453" s="2">
        <f t="shared" si="42"/>
        <v>309.6265060240964</v>
      </c>
      <c r="N453" s="2">
        <v>6830.752</v>
      </c>
      <c r="O453">
        <f t="shared" si="45"/>
        <v>61</v>
      </c>
      <c r="P453" s="5">
        <f t="shared" si="43"/>
        <v>12.681912681912683</v>
      </c>
    </row>
    <row r="454" spans="5:16" ht="12">
      <c r="E454">
        <v>1989</v>
      </c>
      <c r="F454" s="43">
        <v>28</v>
      </c>
      <c r="G454" s="2">
        <f t="shared" si="40"/>
        <v>209.75100401606426</v>
      </c>
      <c r="H454" s="2">
        <v>6879.184</v>
      </c>
      <c r="I454">
        <f t="shared" si="44"/>
        <v>60</v>
      </c>
      <c r="J454" s="5">
        <f t="shared" si="41"/>
        <v>12.474012474012476</v>
      </c>
      <c r="L454" s="44">
        <v>28</v>
      </c>
      <c r="M454" s="2">
        <f t="shared" si="42"/>
        <v>209.75100401606426</v>
      </c>
      <c r="N454" s="2">
        <v>6879.184</v>
      </c>
      <c r="O454">
        <f t="shared" si="45"/>
        <v>60</v>
      </c>
      <c r="P454" s="5">
        <f t="shared" si="43"/>
        <v>12.474012474012476</v>
      </c>
    </row>
    <row r="455" spans="6:16" ht="12">
      <c r="F455" s="43">
        <v>39</v>
      </c>
      <c r="G455" s="2">
        <f t="shared" si="40"/>
        <v>294.26104417670683</v>
      </c>
      <c r="H455" s="2">
        <v>6976.048</v>
      </c>
      <c r="I455">
        <f t="shared" si="44"/>
        <v>59</v>
      </c>
      <c r="J455" s="5">
        <f t="shared" si="41"/>
        <v>12.266112266112266</v>
      </c>
      <c r="L455" s="44">
        <v>39</v>
      </c>
      <c r="M455" s="2">
        <f t="shared" si="42"/>
        <v>294.26104417670683</v>
      </c>
      <c r="N455" s="2">
        <v>6976.048</v>
      </c>
      <c r="O455">
        <f t="shared" si="45"/>
        <v>59</v>
      </c>
      <c r="P455" s="5">
        <f t="shared" si="43"/>
        <v>12.266112266112266</v>
      </c>
    </row>
    <row r="456" spans="6:16" ht="12">
      <c r="F456" s="43">
        <v>21</v>
      </c>
      <c r="G456" s="2">
        <f t="shared" si="40"/>
        <v>155.9718875502008</v>
      </c>
      <c r="H456" s="2">
        <v>6992.192</v>
      </c>
      <c r="I456">
        <f t="shared" si="44"/>
        <v>58</v>
      </c>
      <c r="J456" s="5">
        <f t="shared" si="41"/>
        <v>12.058212058212058</v>
      </c>
      <c r="L456" s="44">
        <v>21</v>
      </c>
      <c r="M456" s="2">
        <f t="shared" si="42"/>
        <v>155.9718875502008</v>
      </c>
      <c r="N456" s="2">
        <v>6992.192</v>
      </c>
      <c r="O456">
        <f t="shared" si="45"/>
        <v>58</v>
      </c>
      <c r="P456" s="5">
        <f t="shared" si="43"/>
        <v>12.058212058212058</v>
      </c>
    </row>
    <row r="457" spans="6:16" ht="12">
      <c r="F457" s="43">
        <v>21</v>
      </c>
      <c r="G457" s="2">
        <f t="shared" si="40"/>
        <v>155.9718875502008</v>
      </c>
      <c r="H457" s="2">
        <v>7589.52</v>
      </c>
      <c r="I457">
        <f t="shared" si="44"/>
        <v>57</v>
      </c>
      <c r="J457" s="5">
        <f t="shared" si="41"/>
        <v>11.85031185031185</v>
      </c>
      <c r="L457" s="44">
        <v>21</v>
      </c>
      <c r="M457" s="2">
        <f t="shared" si="42"/>
        <v>155.9718875502008</v>
      </c>
      <c r="N457" s="2">
        <v>7589.52</v>
      </c>
      <c r="O457">
        <f t="shared" si="45"/>
        <v>57</v>
      </c>
      <c r="P457" s="5">
        <f t="shared" si="43"/>
        <v>11.85031185031185</v>
      </c>
    </row>
    <row r="458" spans="6:16" ht="12">
      <c r="F458" s="43">
        <v>19</v>
      </c>
      <c r="G458" s="2">
        <f t="shared" si="40"/>
        <v>140.60642570281124</v>
      </c>
      <c r="H458" s="2">
        <v>7621.808</v>
      </c>
      <c r="I458">
        <f t="shared" si="44"/>
        <v>56</v>
      </c>
      <c r="J458" s="5">
        <f t="shared" si="41"/>
        <v>11.642411642411643</v>
      </c>
      <c r="L458" s="44">
        <v>19</v>
      </c>
      <c r="M458" s="2">
        <f t="shared" si="42"/>
        <v>140.60642570281124</v>
      </c>
      <c r="N458" s="2">
        <v>7621.808</v>
      </c>
      <c r="O458">
        <f t="shared" si="45"/>
        <v>56</v>
      </c>
      <c r="P458" s="5">
        <f t="shared" si="43"/>
        <v>11.642411642411643</v>
      </c>
    </row>
    <row r="459" spans="6:16" ht="12">
      <c r="F459" s="43">
        <v>27</v>
      </c>
      <c r="G459" s="2">
        <f t="shared" si="40"/>
        <v>202.06827309236948</v>
      </c>
      <c r="H459" s="2">
        <v>7662.168</v>
      </c>
      <c r="I459">
        <f t="shared" si="44"/>
        <v>55</v>
      </c>
      <c r="J459" s="5">
        <f t="shared" si="41"/>
        <v>11.434511434511435</v>
      </c>
      <c r="L459" s="44">
        <v>27</v>
      </c>
      <c r="M459" s="2">
        <f t="shared" si="42"/>
        <v>202.06827309236948</v>
      </c>
      <c r="N459" s="2">
        <v>7662.168000000001</v>
      </c>
      <c r="O459">
        <f t="shared" si="45"/>
        <v>55</v>
      </c>
      <c r="P459" s="5">
        <f t="shared" si="43"/>
        <v>11.434511434511435</v>
      </c>
    </row>
    <row r="460" spans="6:16" ht="12">
      <c r="F460" s="43">
        <v>92</v>
      </c>
      <c r="G460" s="2">
        <f t="shared" si="40"/>
        <v>701.44578313253</v>
      </c>
      <c r="H460" s="2">
        <v>7767.104</v>
      </c>
      <c r="I460">
        <f t="shared" si="44"/>
        <v>54</v>
      </c>
      <c r="J460" s="5">
        <f t="shared" si="41"/>
        <v>11.226611226611228</v>
      </c>
      <c r="L460" s="44">
        <v>92</v>
      </c>
      <c r="M460" s="2">
        <f t="shared" si="42"/>
        <v>701.44578313253</v>
      </c>
      <c r="N460" s="2">
        <v>7767.104</v>
      </c>
      <c r="O460">
        <f t="shared" si="45"/>
        <v>54</v>
      </c>
      <c r="P460" s="5">
        <f t="shared" si="43"/>
        <v>11.226611226611228</v>
      </c>
    </row>
    <row r="461" spans="6:16" ht="12">
      <c r="F461" s="43">
        <v>501</v>
      </c>
      <c r="G461" s="2">
        <f t="shared" si="40"/>
        <v>3845.848</v>
      </c>
      <c r="H461" s="2">
        <v>7775.1759999999995</v>
      </c>
      <c r="I461">
        <f t="shared" si="44"/>
        <v>53</v>
      </c>
      <c r="J461" s="5">
        <f t="shared" si="41"/>
        <v>11.01871101871102</v>
      </c>
      <c r="L461" s="44">
        <v>501</v>
      </c>
      <c r="M461" s="2">
        <f t="shared" si="42"/>
        <v>3845.848</v>
      </c>
      <c r="N461" s="2">
        <v>7775.176</v>
      </c>
      <c r="O461">
        <f t="shared" si="45"/>
        <v>53</v>
      </c>
      <c r="P461" s="5">
        <f t="shared" si="43"/>
        <v>11.01871101871102</v>
      </c>
    </row>
    <row r="462" spans="6:16" ht="12">
      <c r="F462" s="43">
        <v>749</v>
      </c>
      <c r="G462" s="2">
        <f t="shared" si="40"/>
        <v>6288.152000000001</v>
      </c>
      <c r="H462" s="2">
        <v>8009.264</v>
      </c>
      <c r="I462">
        <f t="shared" si="44"/>
        <v>52</v>
      </c>
      <c r="J462" s="5">
        <f t="shared" si="41"/>
        <v>10.81081081081081</v>
      </c>
      <c r="L462" s="44">
        <v>749</v>
      </c>
      <c r="M462" s="2">
        <f t="shared" si="42"/>
        <v>6288.152000000001</v>
      </c>
      <c r="N462" s="2">
        <v>8009.264</v>
      </c>
      <c r="O462">
        <f t="shared" si="45"/>
        <v>52</v>
      </c>
      <c r="P462" s="5">
        <f t="shared" si="43"/>
        <v>10.81081081081081</v>
      </c>
    </row>
    <row r="463" spans="6:16" ht="12">
      <c r="F463" s="43">
        <v>337</v>
      </c>
      <c r="G463" s="2">
        <f t="shared" si="40"/>
        <v>2583.714859437751</v>
      </c>
      <c r="H463" s="2">
        <v>8041.552</v>
      </c>
      <c r="I463">
        <f t="shared" si="44"/>
        <v>51</v>
      </c>
      <c r="J463" s="5">
        <f t="shared" si="41"/>
        <v>10.602910602910603</v>
      </c>
      <c r="L463" s="44">
        <v>337</v>
      </c>
      <c r="M463" s="2">
        <f t="shared" si="42"/>
        <v>2583.714859437751</v>
      </c>
      <c r="N463" s="2">
        <v>8041.552</v>
      </c>
      <c r="O463">
        <f t="shared" si="45"/>
        <v>51</v>
      </c>
      <c r="P463" s="5">
        <f t="shared" si="43"/>
        <v>10.602910602910603</v>
      </c>
    </row>
    <row r="464" spans="6:16" ht="12">
      <c r="F464" s="43">
        <v>238</v>
      </c>
      <c r="G464" s="2">
        <f t="shared" si="40"/>
        <v>1823.124497991968</v>
      </c>
      <c r="H464" s="2">
        <v>8402.184</v>
      </c>
      <c r="I464">
        <f t="shared" si="44"/>
        <v>50</v>
      </c>
      <c r="J464" s="5">
        <f t="shared" si="41"/>
        <v>10.395010395010395</v>
      </c>
      <c r="L464" s="44">
        <v>238</v>
      </c>
      <c r="M464" s="2">
        <f t="shared" si="42"/>
        <v>1823.124497991968</v>
      </c>
      <c r="N464" s="2">
        <v>8402.184</v>
      </c>
      <c r="O464">
        <f t="shared" si="45"/>
        <v>50</v>
      </c>
      <c r="P464" s="5">
        <f t="shared" si="43"/>
        <v>10.395010395010395</v>
      </c>
    </row>
    <row r="465" spans="6:16" ht="12">
      <c r="F465" s="43">
        <v>63</v>
      </c>
      <c r="G465" s="2">
        <f t="shared" si="40"/>
        <v>478.6465863453815</v>
      </c>
      <c r="H465" s="2">
        <v>8414.496000000001</v>
      </c>
      <c r="I465">
        <f t="shared" si="44"/>
        <v>49</v>
      </c>
      <c r="J465" s="5">
        <f t="shared" si="41"/>
        <v>10.187110187110187</v>
      </c>
      <c r="L465" s="44">
        <v>63</v>
      </c>
      <c r="M465" s="2">
        <f t="shared" si="42"/>
        <v>478.6465863453815</v>
      </c>
      <c r="N465" s="2">
        <v>8414.496</v>
      </c>
      <c r="O465">
        <f t="shared" si="45"/>
        <v>49</v>
      </c>
      <c r="P465" s="5">
        <f t="shared" si="43"/>
        <v>10.187110187110187</v>
      </c>
    </row>
    <row r="466" spans="5:16" ht="12">
      <c r="E466">
        <v>1990</v>
      </c>
      <c r="F466" s="43">
        <v>24</v>
      </c>
      <c r="G466" s="2">
        <f t="shared" si="40"/>
        <v>179.02008032128515</v>
      </c>
      <c r="H466" s="2">
        <v>8463.744</v>
      </c>
      <c r="I466">
        <f t="shared" si="44"/>
        <v>48</v>
      </c>
      <c r="J466" s="5">
        <f t="shared" si="41"/>
        <v>9.97920997920998</v>
      </c>
      <c r="L466" s="44">
        <v>24</v>
      </c>
      <c r="M466" s="2">
        <f t="shared" si="42"/>
        <v>179.02008032128515</v>
      </c>
      <c r="N466" s="2">
        <v>8463.743999999999</v>
      </c>
      <c r="O466">
        <f t="shared" si="45"/>
        <v>48</v>
      </c>
      <c r="P466" s="5">
        <f t="shared" si="43"/>
        <v>9.97920997920998</v>
      </c>
    </row>
    <row r="467" spans="6:16" ht="12">
      <c r="F467" s="43">
        <v>36</v>
      </c>
      <c r="G467" s="2">
        <f t="shared" si="40"/>
        <v>271.2128514056225</v>
      </c>
      <c r="H467" s="2">
        <v>8722.296</v>
      </c>
      <c r="I467">
        <f t="shared" si="44"/>
        <v>47</v>
      </c>
      <c r="J467" s="5">
        <f t="shared" si="41"/>
        <v>9.771309771309772</v>
      </c>
      <c r="L467" s="44">
        <v>36</v>
      </c>
      <c r="M467" s="2">
        <f t="shared" si="42"/>
        <v>271.2128514056225</v>
      </c>
      <c r="N467" s="2">
        <v>8722.295999999998</v>
      </c>
      <c r="O467">
        <f t="shared" si="45"/>
        <v>47</v>
      </c>
      <c r="P467" s="5">
        <f t="shared" si="43"/>
        <v>9.771309771309772</v>
      </c>
    </row>
    <row r="468" spans="6:16" ht="12">
      <c r="F468" s="43">
        <v>29</v>
      </c>
      <c r="G468" s="2">
        <f t="shared" si="40"/>
        <v>217.43373493975903</v>
      </c>
      <c r="H468" s="2">
        <v>8777.7</v>
      </c>
      <c r="I468">
        <f t="shared" si="44"/>
        <v>46</v>
      </c>
      <c r="J468" s="5">
        <f t="shared" si="41"/>
        <v>9.563409563409564</v>
      </c>
      <c r="L468" s="44">
        <v>29</v>
      </c>
      <c r="M468" s="2">
        <f t="shared" si="42"/>
        <v>217.43373493975903</v>
      </c>
      <c r="N468" s="2">
        <v>8777.7</v>
      </c>
      <c r="O468">
        <f t="shared" si="45"/>
        <v>46</v>
      </c>
      <c r="P468" s="5">
        <f t="shared" si="43"/>
        <v>9.563409563409564</v>
      </c>
    </row>
    <row r="469" spans="6:16" ht="12">
      <c r="F469" s="43">
        <v>17</v>
      </c>
      <c r="G469" s="2">
        <f t="shared" si="40"/>
        <v>125.24096385542168</v>
      </c>
      <c r="H469" s="2">
        <v>8888.508</v>
      </c>
      <c r="I469">
        <f t="shared" si="44"/>
        <v>45</v>
      </c>
      <c r="J469" s="5">
        <f t="shared" si="41"/>
        <v>9.355509355509357</v>
      </c>
      <c r="L469" s="44">
        <v>17</v>
      </c>
      <c r="M469" s="2">
        <f t="shared" si="42"/>
        <v>125.24096385542168</v>
      </c>
      <c r="N469" s="2">
        <v>8888.508</v>
      </c>
      <c r="O469">
        <f t="shared" si="45"/>
        <v>45</v>
      </c>
      <c r="P469" s="5">
        <f t="shared" si="43"/>
        <v>9.355509355509357</v>
      </c>
    </row>
    <row r="470" spans="6:16" ht="12">
      <c r="F470" s="43">
        <v>20</v>
      </c>
      <c r="G470" s="2">
        <f t="shared" si="40"/>
        <v>148.289156626506</v>
      </c>
      <c r="H470" s="2">
        <v>8968.536</v>
      </c>
      <c r="I470">
        <f t="shared" si="44"/>
        <v>44</v>
      </c>
      <c r="J470" s="5">
        <f t="shared" si="41"/>
        <v>9.147609147609149</v>
      </c>
      <c r="L470" s="44">
        <v>20</v>
      </c>
      <c r="M470" s="2">
        <f t="shared" si="42"/>
        <v>148.289156626506</v>
      </c>
      <c r="N470" s="2">
        <v>8968.536</v>
      </c>
      <c r="O470">
        <f t="shared" si="45"/>
        <v>44</v>
      </c>
      <c r="P470" s="5">
        <f t="shared" si="43"/>
        <v>9.147609147609149</v>
      </c>
    </row>
    <row r="471" spans="6:16" ht="12">
      <c r="F471" s="43">
        <v>64</v>
      </c>
      <c r="G471" s="2">
        <f t="shared" si="40"/>
        <v>486.3293172690763</v>
      </c>
      <c r="H471" s="2">
        <v>8974.692000000001</v>
      </c>
      <c r="I471">
        <f t="shared" si="44"/>
        <v>43</v>
      </c>
      <c r="J471" s="5">
        <f t="shared" si="41"/>
        <v>8.93970893970894</v>
      </c>
      <c r="L471" s="44">
        <v>64</v>
      </c>
      <c r="M471" s="2">
        <f t="shared" si="42"/>
        <v>486.3293172690763</v>
      </c>
      <c r="N471" s="2">
        <v>8974.692</v>
      </c>
      <c r="O471">
        <f t="shared" si="45"/>
        <v>43</v>
      </c>
      <c r="P471" s="5">
        <f t="shared" si="43"/>
        <v>8.93970893970894</v>
      </c>
    </row>
    <row r="472" spans="6:16" ht="12">
      <c r="F472" s="43">
        <v>196</v>
      </c>
      <c r="G472" s="2">
        <f t="shared" si="40"/>
        <v>1500.4497991967871</v>
      </c>
      <c r="H472" s="2">
        <v>9060.876</v>
      </c>
      <c r="I472">
        <f t="shared" si="44"/>
        <v>42</v>
      </c>
      <c r="J472" s="5">
        <f t="shared" si="41"/>
        <v>8.731808731808732</v>
      </c>
      <c r="L472" s="44">
        <v>196</v>
      </c>
      <c r="M472" s="2">
        <f t="shared" si="42"/>
        <v>1500.4497991967871</v>
      </c>
      <c r="N472" s="2">
        <v>9060.876</v>
      </c>
      <c r="O472">
        <f t="shared" si="45"/>
        <v>42</v>
      </c>
      <c r="P472" s="5">
        <f t="shared" si="43"/>
        <v>8.731808731808732</v>
      </c>
    </row>
    <row r="473" spans="6:16" ht="12">
      <c r="F473" s="43">
        <v>419</v>
      </c>
      <c r="G473" s="2">
        <f t="shared" si="40"/>
        <v>3213.6987951807228</v>
      </c>
      <c r="H473" s="2">
        <v>9190.152</v>
      </c>
      <c r="I473">
        <f t="shared" si="44"/>
        <v>41</v>
      </c>
      <c r="J473" s="5">
        <f t="shared" si="41"/>
        <v>8.523908523908524</v>
      </c>
      <c r="L473" s="44">
        <v>419</v>
      </c>
      <c r="M473" s="2">
        <f t="shared" si="42"/>
        <v>3213.6987951807228</v>
      </c>
      <c r="N473" s="2">
        <v>9190.152</v>
      </c>
      <c r="O473">
        <f t="shared" si="45"/>
        <v>41</v>
      </c>
      <c r="P473" s="5">
        <f t="shared" si="43"/>
        <v>8.523908523908524</v>
      </c>
    </row>
    <row r="474" spans="6:16" ht="12">
      <c r="F474" s="43">
        <v>1482</v>
      </c>
      <c r="G474" s="2">
        <f t="shared" si="40"/>
        <v>12220.472</v>
      </c>
      <c r="H474" s="2">
        <v>9448.704</v>
      </c>
      <c r="I474">
        <f t="shared" si="44"/>
        <v>40</v>
      </c>
      <c r="J474" s="5">
        <f t="shared" si="41"/>
        <v>8.316008316008316</v>
      </c>
      <c r="L474" s="44">
        <v>1482</v>
      </c>
      <c r="M474" s="2">
        <f t="shared" si="42"/>
        <v>12220.472</v>
      </c>
      <c r="N474" s="2">
        <v>9448.704</v>
      </c>
      <c r="O474">
        <f t="shared" si="45"/>
        <v>40</v>
      </c>
      <c r="P474" s="5">
        <f t="shared" si="43"/>
        <v>8.316008316008316</v>
      </c>
    </row>
    <row r="475" spans="6:16" ht="12">
      <c r="F475" s="43">
        <v>715</v>
      </c>
      <c r="G475" s="2">
        <f t="shared" si="40"/>
        <v>5953.320000000001</v>
      </c>
      <c r="H475" s="2">
        <v>9842.688</v>
      </c>
      <c r="I475">
        <f t="shared" si="44"/>
        <v>39</v>
      </c>
      <c r="J475" s="5">
        <f t="shared" si="41"/>
        <v>8.108108108108109</v>
      </c>
      <c r="L475" s="44">
        <v>715</v>
      </c>
      <c r="M475" s="2">
        <f t="shared" si="42"/>
        <v>5953.320000000001</v>
      </c>
      <c r="N475" s="2">
        <v>9842.687999999998</v>
      </c>
      <c r="O475">
        <f t="shared" si="45"/>
        <v>39</v>
      </c>
      <c r="P475" s="5">
        <f t="shared" si="43"/>
        <v>8.108108108108109</v>
      </c>
    </row>
    <row r="476" spans="6:16" ht="12">
      <c r="F476" s="43">
        <v>355</v>
      </c>
      <c r="G476" s="2">
        <f t="shared" si="40"/>
        <v>2722.0040160642566</v>
      </c>
      <c r="H476" s="2">
        <v>9916.176</v>
      </c>
      <c r="I476">
        <f t="shared" si="44"/>
        <v>38</v>
      </c>
      <c r="J476" s="5">
        <f t="shared" si="41"/>
        <v>7.900207900207901</v>
      </c>
      <c r="L476" s="44">
        <v>355</v>
      </c>
      <c r="M476" s="2">
        <f t="shared" si="42"/>
        <v>2722.0040160642566</v>
      </c>
      <c r="N476" s="2">
        <v>9916.176</v>
      </c>
      <c r="O476">
        <f t="shared" si="45"/>
        <v>38</v>
      </c>
      <c r="P476" s="5">
        <f t="shared" si="43"/>
        <v>7.900207900207901</v>
      </c>
    </row>
    <row r="477" spans="6:16" ht="12">
      <c r="F477" s="43">
        <v>153</v>
      </c>
      <c r="G477" s="2">
        <f t="shared" si="40"/>
        <v>1170.0923694779117</v>
      </c>
      <c r="H477" s="2">
        <v>10109.9</v>
      </c>
      <c r="I477">
        <f t="shared" si="44"/>
        <v>37</v>
      </c>
      <c r="J477" s="5">
        <f t="shared" si="41"/>
        <v>7.6923076923076925</v>
      </c>
      <c r="L477" s="44">
        <v>153</v>
      </c>
      <c r="M477" s="2">
        <f t="shared" si="42"/>
        <v>1170.0923694779117</v>
      </c>
      <c r="N477" s="2">
        <v>10109.9</v>
      </c>
      <c r="O477">
        <f t="shared" si="45"/>
        <v>37</v>
      </c>
      <c r="P477" s="5">
        <f t="shared" si="43"/>
        <v>7.6923076923076925</v>
      </c>
    </row>
    <row r="478" spans="5:16" ht="12">
      <c r="E478">
        <v>1991</v>
      </c>
      <c r="F478" s="43">
        <v>58</v>
      </c>
      <c r="G478" s="2">
        <f t="shared" si="40"/>
        <v>440.2329317269076</v>
      </c>
      <c r="H478" s="2">
        <v>10181.272</v>
      </c>
      <c r="I478">
        <f t="shared" si="44"/>
        <v>36</v>
      </c>
      <c r="J478" s="5">
        <f t="shared" si="41"/>
        <v>7.484407484407485</v>
      </c>
      <c r="L478" s="44">
        <v>58</v>
      </c>
      <c r="M478" s="2">
        <f t="shared" si="42"/>
        <v>440.2329317269076</v>
      </c>
      <c r="N478" s="2">
        <v>10181.271999999999</v>
      </c>
      <c r="O478">
        <f t="shared" si="45"/>
        <v>36</v>
      </c>
      <c r="P478" s="5">
        <f t="shared" si="43"/>
        <v>7.484407484407485</v>
      </c>
    </row>
    <row r="479" spans="6:16" ht="12">
      <c r="F479" s="43">
        <v>39</v>
      </c>
      <c r="G479" s="2">
        <f t="shared" si="40"/>
        <v>294.26104417670683</v>
      </c>
      <c r="H479" s="2">
        <v>10191.468</v>
      </c>
      <c r="I479">
        <f t="shared" si="44"/>
        <v>35</v>
      </c>
      <c r="J479" s="5">
        <f t="shared" si="41"/>
        <v>7.276507276507277</v>
      </c>
      <c r="L479" s="44">
        <v>39</v>
      </c>
      <c r="M479" s="2">
        <f t="shared" si="42"/>
        <v>294.26104417670683</v>
      </c>
      <c r="N479" s="2">
        <v>10191.467999999999</v>
      </c>
      <c r="O479">
        <f t="shared" si="45"/>
        <v>35</v>
      </c>
      <c r="P479" s="5">
        <f t="shared" si="43"/>
        <v>7.276507276507277</v>
      </c>
    </row>
    <row r="480" spans="6:16" ht="12">
      <c r="F480" s="43">
        <v>37</v>
      </c>
      <c r="G480" s="2">
        <f t="shared" si="40"/>
        <v>278.8955823293173</v>
      </c>
      <c r="H480" s="2">
        <v>10436.172</v>
      </c>
      <c r="I480">
        <f t="shared" si="44"/>
        <v>34</v>
      </c>
      <c r="J480" s="5">
        <f t="shared" si="41"/>
        <v>7.0686070686070686</v>
      </c>
      <c r="L480" s="44">
        <v>37</v>
      </c>
      <c r="M480" s="2">
        <f t="shared" si="42"/>
        <v>278.8955823293173</v>
      </c>
      <c r="N480" s="2">
        <v>10436.172</v>
      </c>
      <c r="O480">
        <f t="shared" si="45"/>
        <v>34</v>
      </c>
      <c r="P480" s="5">
        <f t="shared" si="43"/>
        <v>7.0686070686070686</v>
      </c>
    </row>
    <row r="481" spans="6:16" ht="12">
      <c r="F481" s="43">
        <v>20</v>
      </c>
      <c r="G481" s="2">
        <f t="shared" si="40"/>
        <v>148.289156626506</v>
      </c>
      <c r="H481" s="2">
        <v>11268.868</v>
      </c>
      <c r="I481">
        <f t="shared" si="44"/>
        <v>33</v>
      </c>
      <c r="J481" s="5">
        <f t="shared" si="41"/>
        <v>6.860706860706861</v>
      </c>
      <c r="L481" s="44">
        <v>20</v>
      </c>
      <c r="M481" s="2">
        <f t="shared" si="42"/>
        <v>148.289156626506</v>
      </c>
      <c r="N481" s="2">
        <v>11268.868000000002</v>
      </c>
      <c r="O481">
        <f t="shared" si="45"/>
        <v>33</v>
      </c>
      <c r="P481" s="5">
        <f t="shared" si="43"/>
        <v>6.860706860706861</v>
      </c>
    </row>
    <row r="482" spans="6:16" ht="12">
      <c r="F482" s="43">
        <v>20</v>
      </c>
      <c r="G482" s="2">
        <f aca="true" t="shared" si="46" ref="G482:G513">VLOOKUP(F482,$A$34:$D$60,3)*F482+VLOOKUP(F482,$A$34:$D$60,4)</f>
        <v>148.289156626506</v>
      </c>
      <c r="H482" s="2">
        <v>11341.084</v>
      </c>
      <c r="I482">
        <f t="shared" si="44"/>
        <v>32</v>
      </c>
      <c r="J482" s="5">
        <f aca="true" t="shared" si="47" ref="J482:J513">I482/(J$7+1)*100</f>
        <v>6.652806652806653</v>
      </c>
      <c r="L482" s="44">
        <v>20</v>
      </c>
      <c r="M482" s="2">
        <f aca="true" t="shared" si="48" ref="M482:M513">VLOOKUP(L482,$A$34:$D$60,3)*L482+VLOOKUP(L482,$A$34:$D$60,4)</f>
        <v>148.289156626506</v>
      </c>
      <c r="N482" s="2">
        <v>11341.084000000003</v>
      </c>
      <c r="O482">
        <f t="shared" si="45"/>
        <v>32</v>
      </c>
      <c r="P482" s="5">
        <f aca="true" t="shared" si="49" ref="P482:P513">O482/(K$7+1)*100</f>
        <v>6.652806652806653</v>
      </c>
    </row>
    <row r="483" spans="6:16" ht="12">
      <c r="F483" s="43">
        <v>24</v>
      </c>
      <c r="G483" s="2">
        <f t="shared" si="46"/>
        <v>179.02008032128515</v>
      </c>
      <c r="H483" s="2">
        <v>11659.692000000001</v>
      </c>
      <c r="I483">
        <f aca="true" t="shared" si="50" ref="I483:I513">I482-1</f>
        <v>31</v>
      </c>
      <c r="J483" s="5">
        <f t="shared" si="47"/>
        <v>6.4449064449064455</v>
      </c>
      <c r="L483" s="44">
        <v>24</v>
      </c>
      <c r="M483" s="2">
        <f t="shared" si="48"/>
        <v>179.02008032128515</v>
      </c>
      <c r="N483" s="2">
        <v>11659.692</v>
      </c>
      <c r="O483">
        <f aca="true" t="shared" si="51" ref="O483:O513">O482-1</f>
        <v>31</v>
      </c>
      <c r="P483" s="5">
        <f t="shared" si="49"/>
        <v>6.4449064449064455</v>
      </c>
    </row>
    <row r="484" spans="6:16" ht="12">
      <c r="F484" s="43">
        <v>19</v>
      </c>
      <c r="G484" s="2">
        <f t="shared" si="46"/>
        <v>140.60642570281124</v>
      </c>
      <c r="H484" s="2">
        <v>11659.692000000001</v>
      </c>
      <c r="I484">
        <f t="shared" si="50"/>
        <v>30</v>
      </c>
      <c r="J484" s="5">
        <f t="shared" si="47"/>
        <v>6.237006237006238</v>
      </c>
      <c r="L484" s="44">
        <v>19</v>
      </c>
      <c r="M484" s="2">
        <f t="shared" si="48"/>
        <v>140.60642570281124</v>
      </c>
      <c r="N484" s="2">
        <v>11659.692</v>
      </c>
      <c r="O484">
        <f t="shared" si="51"/>
        <v>30</v>
      </c>
      <c r="P484" s="5">
        <f t="shared" si="49"/>
        <v>6.237006237006238</v>
      </c>
    </row>
    <row r="485" spans="6:16" ht="12">
      <c r="F485" s="43">
        <v>486</v>
      </c>
      <c r="G485" s="2">
        <f t="shared" si="46"/>
        <v>3728.441767068273</v>
      </c>
      <c r="H485" s="2">
        <v>11843.22</v>
      </c>
      <c r="I485">
        <f t="shared" si="50"/>
        <v>29</v>
      </c>
      <c r="J485" s="5">
        <f t="shared" si="47"/>
        <v>6.029106029106029</v>
      </c>
      <c r="L485" s="44">
        <v>486</v>
      </c>
      <c r="M485" s="2">
        <f t="shared" si="48"/>
        <v>3728.441767068273</v>
      </c>
      <c r="N485" s="2">
        <v>11843.22</v>
      </c>
      <c r="O485">
        <f t="shared" si="51"/>
        <v>29</v>
      </c>
      <c r="P485" s="5">
        <f t="shared" si="49"/>
        <v>6.029106029106029</v>
      </c>
    </row>
    <row r="486" spans="6:16" ht="12">
      <c r="F486" s="43">
        <v>1631</v>
      </c>
      <c r="G486" s="2">
        <f t="shared" si="46"/>
        <v>12661.284</v>
      </c>
      <c r="H486" s="2">
        <v>11934.984</v>
      </c>
      <c r="I486">
        <f t="shared" si="50"/>
        <v>28</v>
      </c>
      <c r="J486" s="5">
        <f t="shared" si="47"/>
        <v>5.8212058212058215</v>
      </c>
      <c r="L486" s="44">
        <v>1631</v>
      </c>
      <c r="M486" s="2">
        <f t="shared" si="48"/>
        <v>12661.284</v>
      </c>
      <c r="N486" s="2">
        <v>11934.984</v>
      </c>
      <c r="O486">
        <f t="shared" si="51"/>
        <v>28</v>
      </c>
      <c r="P486" s="5">
        <f t="shared" si="49"/>
        <v>5.8212058212058215</v>
      </c>
    </row>
    <row r="487" spans="6:16" ht="12">
      <c r="F487" s="43">
        <v>541</v>
      </c>
      <c r="G487" s="2">
        <f t="shared" si="46"/>
        <v>4239.768</v>
      </c>
      <c r="H487" s="2">
        <v>11985.964</v>
      </c>
      <c r="I487">
        <f t="shared" si="50"/>
        <v>27</v>
      </c>
      <c r="J487" s="5">
        <f t="shared" si="47"/>
        <v>5.613305613305614</v>
      </c>
      <c r="L487" s="44">
        <v>541</v>
      </c>
      <c r="M487" s="2">
        <f t="shared" si="48"/>
        <v>4239.768</v>
      </c>
      <c r="N487" s="2">
        <v>11985.964</v>
      </c>
      <c r="O487">
        <f t="shared" si="51"/>
        <v>27</v>
      </c>
      <c r="P487" s="5">
        <f t="shared" si="49"/>
        <v>5.613305613305614</v>
      </c>
    </row>
    <row r="488" spans="6:16" ht="12">
      <c r="F488" s="43">
        <v>428</v>
      </c>
      <c r="G488" s="2">
        <f t="shared" si="46"/>
        <v>3282.8433734939754</v>
      </c>
      <c r="H488" s="2">
        <v>12077.728</v>
      </c>
      <c r="I488">
        <f t="shared" si="50"/>
        <v>26</v>
      </c>
      <c r="J488" s="5">
        <f t="shared" si="47"/>
        <v>5.405405405405405</v>
      </c>
      <c r="L488" s="44">
        <v>428</v>
      </c>
      <c r="M488" s="2">
        <f t="shared" si="48"/>
        <v>3282.8433734939754</v>
      </c>
      <c r="N488" s="2">
        <v>12077.728</v>
      </c>
      <c r="O488">
        <f t="shared" si="51"/>
        <v>26</v>
      </c>
      <c r="P488" s="5">
        <f t="shared" si="49"/>
        <v>5.405405405405405</v>
      </c>
    </row>
    <row r="489" spans="6:16" ht="12">
      <c r="F489" s="43">
        <v>122</v>
      </c>
      <c r="G489" s="2">
        <f t="shared" si="46"/>
        <v>931.9277108433733</v>
      </c>
      <c r="H489" s="2">
        <v>12087.924</v>
      </c>
      <c r="I489">
        <f t="shared" si="50"/>
        <v>25</v>
      </c>
      <c r="J489" s="5">
        <f t="shared" si="47"/>
        <v>5.197505197505198</v>
      </c>
      <c r="L489" s="44">
        <v>122</v>
      </c>
      <c r="M489" s="2">
        <f t="shared" si="48"/>
        <v>931.9277108433733</v>
      </c>
      <c r="N489" s="2">
        <v>12087.923999999999</v>
      </c>
      <c r="O489">
        <f t="shared" si="51"/>
        <v>25</v>
      </c>
      <c r="P489" s="5">
        <f t="shared" si="49"/>
        <v>5.197505197505198</v>
      </c>
    </row>
    <row r="490" spans="5:16" ht="12">
      <c r="E490">
        <v>1992</v>
      </c>
      <c r="F490" s="43">
        <v>31</v>
      </c>
      <c r="G490" s="2">
        <f t="shared" si="46"/>
        <v>232.7991967871486</v>
      </c>
      <c r="H490" s="2">
        <v>12220.472</v>
      </c>
      <c r="I490">
        <f t="shared" si="50"/>
        <v>24</v>
      </c>
      <c r="J490" s="5">
        <f t="shared" si="47"/>
        <v>4.98960498960499</v>
      </c>
      <c r="L490" s="44">
        <v>31</v>
      </c>
      <c r="M490" s="2">
        <f t="shared" si="48"/>
        <v>232.7991967871486</v>
      </c>
      <c r="N490" s="2">
        <v>12220.472</v>
      </c>
      <c r="O490">
        <f t="shared" si="51"/>
        <v>24</v>
      </c>
      <c r="P490" s="5">
        <f t="shared" si="49"/>
        <v>4.98960498960499</v>
      </c>
    </row>
    <row r="491" spans="6:16" ht="12">
      <c r="F491" s="43">
        <v>42</v>
      </c>
      <c r="G491" s="2">
        <f t="shared" si="46"/>
        <v>317.30923694779113</v>
      </c>
      <c r="H491" s="2">
        <v>12421.676</v>
      </c>
      <c r="I491">
        <f t="shared" si="50"/>
        <v>23</v>
      </c>
      <c r="J491" s="5">
        <f t="shared" si="47"/>
        <v>4.781704781704782</v>
      </c>
      <c r="L491" s="44">
        <v>42</v>
      </c>
      <c r="M491" s="2">
        <f t="shared" si="48"/>
        <v>317.30923694779113</v>
      </c>
      <c r="N491" s="2">
        <v>12421.676</v>
      </c>
      <c r="O491">
        <f t="shared" si="51"/>
        <v>23</v>
      </c>
      <c r="P491" s="5">
        <f t="shared" si="49"/>
        <v>4.781704781704782</v>
      </c>
    </row>
    <row r="492" spans="6:16" ht="12">
      <c r="F492" s="43">
        <v>37</v>
      </c>
      <c r="G492" s="2">
        <f t="shared" si="46"/>
        <v>278.8955823293173</v>
      </c>
      <c r="H492" s="2">
        <v>12498.272</v>
      </c>
      <c r="I492">
        <f t="shared" si="50"/>
        <v>22</v>
      </c>
      <c r="J492" s="5">
        <f t="shared" si="47"/>
        <v>4.5738045738045745</v>
      </c>
      <c r="L492" s="44">
        <v>37</v>
      </c>
      <c r="M492" s="2">
        <f t="shared" si="48"/>
        <v>278.8955823293173</v>
      </c>
      <c r="N492" s="2">
        <v>12498.272</v>
      </c>
      <c r="O492">
        <f t="shared" si="51"/>
        <v>22</v>
      </c>
      <c r="P492" s="5">
        <f t="shared" si="49"/>
        <v>4.5738045738045745</v>
      </c>
    </row>
    <row r="493" spans="6:16" ht="12">
      <c r="F493" s="43">
        <v>31</v>
      </c>
      <c r="G493" s="2">
        <f t="shared" si="46"/>
        <v>232.7991967871486</v>
      </c>
      <c r="H493" s="2">
        <v>12625.932</v>
      </c>
      <c r="I493">
        <f t="shared" si="50"/>
        <v>21</v>
      </c>
      <c r="J493" s="5">
        <f t="shared" si="47"/>
        <v>4.365904365904366</v>
      </c>
      <c r="L493" s="44">
        <v>31</v>
      </c>
      <c r="M493" s="2">
        <f t="shared" si="48"/>
        <v>232.7991967871486</v>
      </c>
      <c r="N493" s="2">
        <v>12625.932</v>
      </c>
      <c r="O493">
        <f t="shared" si="51"/>
        <v>21</v>
      </c>
      <c r="P493" s="5">
        <f t="shared" si="49"/>
        <v>4.365904365904366</v>
      </c>
    </row>
    <row r="494" spans="6:16" ht="12">
      <c r="F494" s="43">
        <v>30</v>
      </c>
      <c r="G494" s="2">
        <f t="shared" si="46"/>
        <v>225.1164658634538</v>
      </c>
      <c r="H494" s="2">
        <v>12631.824</v>
      </c>
      <c r="I494">
        <f t="shared" si="50"/>
        <v>20</v>
      </c>
      <c r="J494" s="5">
        <f t="shared" si="47"/>
        <v>4.158004158004158</v>
      </c>
      <c r="L494" s="44">
        <v>30</v>
      </c>
      <c r="M494" s="2">
        <f t="shared" si="48"/>
        <v>225.1164658634538</v>
      </c>
      <c r="N494" s="2">
        <v>12631.824</v>
      </c>
      <c r="O494">
        <f t="shared" si="51"/>
        <v>20</v>
      </c>
      <c r="P494" s="5">
        <f t="shared" si="49"/>
        <v>4.158004158004158</v>
      </c>
    </row>
    <row r="495" spans="6:16" ht="12">
      <c r="F495" s="43">
        <v>67</v>
      </c>
      <c r="G495" s="2">
        <f t="shared" si="46"/>
        <v>509.37751004016064</v>
      </c>
      <c r="H495" s="2">
        <v>12651.464</v>
      </c>
      <c r="I495">
        <f t="shared" si="50"/>
        <v>19</v>
      </c>
      <c r="J495" s="5">
        <f t="shared" si="47"/>
        <v>3.9501039501039505</v>
      </c>
      <c r="L495" s="44">
        <v>67</v>
      </c>
      <c r="M495" s="2">
        <f t="shared" si="48"/>
        <v>509.37751004016064</v>
      </c>
      <c r="N495" s="2">
        <v>12651.464</v>
      </c>
      <c r="O495">
        <f t="shared" si="51"/>
        <v>19</v>
      </c>
      <c r="P495" s="5">
        <f t="shared" si="49"/>
        <v>3.9501039501039505</v>
      </c>
    </row>
    <row r="496" spans="6:16" ht="12">
      <c r="F496" s="43">
        <v>96</v>
      </c>
      <c r="G496" s="2">
        <f t="shared" si="46"/>
        <v>732.1767068273092</v>
      </c>
      <c r="H496" s="2">
        <v>12661.284</v>
      </c>
      <c r="I496">
        <f t="shared" si="50"/>
        <v>18</v>
      </c>
      <c r="J496" s="5">
        <f t="shared" si="47"/>
        <v>3.7422037422037424</v>
      </c>
      <c r="L496" s="44">
        <v>96</v>
      </c>
      <c r="M496" s="2">
        <f t="shared" si="48"/>
        <v>732.1767068273092</v>
      </c>
      <c r="N496" s="2">
        <v>12661.284</v>
      </c>
      <c r="O496">
        <f t="shared" si="51"/>
        <v>18</v>
      </c>
      <c r="P496" s="5">
        <f t="shared" si="49"/>
        <v>3.7422037422037424</v>
      </c>
    </row>
    <row r="497" spans="6:16" ht="12">
      <c r="F497" s="43">
        <v>836</v>
      </c>
      <c r="G497" s="2">
        <f t="shared" si="46"/>
        <v>6992.192</v>
      </c>
      <c r="H497" s="2">
        <v>12796.8</v>
      </c>
      <c r="I497">
        <f t="shared" si="50"/>
        <v>17</v>
      </c>
      <c r="J497" s="5">
        <f t="shared" si="47"/>
        <v>3.5343035343035343</v>
      </c>
      <c r="L497" s="44">
        <v>836</v>
      </c>
      <c r="M497" s="2">
        <f t="shared" si="48"/>
        <v>6992.192</v>
      </c>
      <c r="N497" s="2">
        <v>12796.8</v>
      </c>
      <c r="O497">
        <f t="shared" si="51"/>
        <v>17</v>
      </c>
      <c r="P497" s="5">
        <f t="shared" si="49"/>
        <v>3.5343035343035343</v>
      </c>
    </row>
    <row r="498" spans="6:16" ht="12">
      <c r="F498" s="43">
        <v>933</v>
      </c>
      <c r="G498" s="2">
        <f t="shared" si="46"/>
        <v>7775.176</v>
      </c>
      <c r="H498" s="2">
        <v>12821.872</v>
      </c>
      <c r="I498">
        <f t="shared" si="50"/>
        <v>16</v>
      </c>
      <c r="J498" s="5">
        <f t="shared" si="47"/>
        <v>3.3264033264033266</v>
      </c>
      <c r="L498" s="44">
        <v>933</v>
      </c>
      <c r="M498" s="2">
        <f t="shared" si="48"/>
        <v>7775.176</v>
      </c>
      <c r="N498" s="2">
        <v>12821.872</v>
      </c>
      <c r="O498">
        <f t="shared" si="51"/>
        <v>16</v>
      </c>
      <c r="P498" s="5">
        <f t="shared" si="49"/>
        <v>3.3264033264033266</v>
      </c>
    </row>
    <row r="499" spans="6:16" ht="12">
      <c r="F499" s="43">
        <v>468</v>
      </c>
      <c r="G499" s="2">
        <f t="shared" si="46"/>
        <v>3590.1526104417667</v>
      </c>
      <c r="H499" s="2">
        <v>12851.792</v>
      </c>
      <c r="I499">
        <f t="shared" si="50"/>
        <v>15</v>
      </c>
      <c r="J499" s="5">
        <f t="shared" si="47"/>
        <v>3.118503118503119</v>
      </c>
      <c r="L499" s="44">
        <v>468</v>
      </c>
      <c r="M499" s="2">
        <f t="shared" si="48"/>
        <v>3590.1526104417667</v>
      </c>
      <c r="N499" s="2">
        <v>12851.792</v>
      </c>
      <c r="O499">
        <f t="shared" si="51"/>
        <v>15</v>
      </c>
      <c r="P499" s="5">
        <f t="shared" si="49"/>
        <v>3.118503118503119</v>
      </c>
    </row>
    <row r="500" spans="6:16" ht="12">
      <c r="F500" s="43">
        <v>304</v>
      </c>
      <c r="G500" s="2">
        <f t="shared" si="46"/>
        <v>2330.184738955823</v>
      </c>
      <c r="H500" s="2">
        <v>12873.395999999999</v>
      </c>
      <c r="I500">
        <f t="shared" si="50"/>
        <v>14</v>
      </c>
      <c r="J500" s="5">
        <f t="shared" si="47"/>
        <v>2.9106029106029108</v>
      </c>
      <c r="L500" s="44">
        <v>304</v>
      </c>
      <c r="M500" s="2">
        <f t="shared" si="48"/>
        <v>2330.184738955823</v>
      </c>
      <c r="N500" s="2">
        <v>12873.395999999999</v>
      </c>
      <c r="O500">
        <f t="shared" si="51"/>
        <v>14</v>
      </c>
      <c r="P500" s="5">
        <f t="shared" si="49"/>
        <v>2.9106029106029108</v>
      </c>
    </row>
    <row r="501" spans="6:16" ht="12">
      <c r="F501" s="43">
        <v>82</v>
      </c>
      <c r="G501" s="2">
        <f t="shared" si="46"/>
        <v>624.6184738955823</v>
      </c>
      <c r="H501" s="2">
        <v>12883.216</v>
      </c>
      <c r="I501">
        <f t="shared" si="50"/>
        <v>13</v>
      </c>
      <c r="J501" s="5">
        <f t="shared" si="47"/>
        <v>2.7027027027027026</v>
      </c>
      <c r="L501" s="44">
        <v>82</v>
      </c>
      <c r="M501" s="2">
        <f t="shared" si="48"/>
        <v>624.6184738955823</v>
      </c>
      <c r="N501" s="2">
        <v>12883.216</v>
      </c>
      <c r="O501">
        <f t="shared" si="51"/>
        <v>13</v>
      </c>
      <c r="P501" s="5">
        <f t="shared" si="49"/>
        <v>2.7027027027027026</v>
      </c>
    </row>
    <row r="502" spans="5:16" ht="12">
      <c r="E502">
        <v>1993</v>
      </c>
      <c r="F502" s="43">
        <v>32</v>
      </c>
      <c r="G502" s="2">
        <f t="shared" si="46"/>
        <v>240.48192771084337</v>
      </c>
      <c r="H502" s="2">
        <v>12883.216</v>
      </c>
      <c r="I502">
        <f t="shared" si="50"/>
        <v>12</v>
      </c>
      <c r="J502" s="5">
        <f t="shared" si="47"/>
        <v>2.494802494802495</v>
      </c>
      <c r="L502" s="44">
        <v>32</v>
      </c>
      <c r="M502" s="2">
        <f t="shared" si="48"/>
        <v>240.48192771084337</v>
      </c>
      <c r="N502" s="2">
        <v>12883.216</v>
      </c>
      <c r="O502">
        <f t="shared" si="51"/>
        <v>12</v>
      </c>
      <c r="P502" s="5">
        <f t="shared" si="49"/>
        <v>2.494802494802495</v>
      </c>
    </row>
    <row r="503" spans="6:16" ht="12">
      <c r="F503" s="43">
        <v>30</v>
      </c>
      <c r="G503" s="2">
        <f t="shared" si="46"/>
        <v>225.1164658634538</v>
      </c>
      <c r="H503" s="2">
        <v>13014.884</v>
      </c>
      <c r="I503">
        <f t="shared" si="50"/>
        <v>11</v>
      </c>
      <c r="J503" s="5">
        <f t="shared" si="47"/>
        <v>2.2869022869022873</v>
      </c>
      <c r="L503" s="44">
        <v>30</v>
      </c>
      <c r="M503" s="2">
        <f t="shared" si="48"/>
        <v>225.1164658634538</v>
      </c>
      <c r="N503" s="2">
        <v>13014.884</v>
      </c>
      <c r="O503">
        <f t="shared" si="51"/>
        <v>11</v>
      </c>
      <c r="P503" s="5">
        <f t="shared" si="49"/>
        <v>2.2869022869022873</v>
      </c>
    </row>
    <row r="504" spans="6:16" ht="12">
      <c r="F504" s="43">
        <v>21</v>
      </c>
      <c r="G504" s="2">
        <f t="shared" si="46"/>
        <v>155.9718875502008</v>
      </c>
      <c r="H504" s="2">
        <v>13014.884</v>
      </c>
      <c r="I504">
        <f t="shared" si="50"/>
        <v>10</v>
      </c>
      <c r="J504" s="5">
        <f t="shared" si="47"/>
        <v>2.079002079002079</v>
      </c>
      <c r="L504" s="44">
        <v>21</v>
      </c>
      <c r="M504" s="2">
        <f t="shared" si="48"/>
        <v>155.9718875502008</v>
      </c>
      <c r="N504" s="2">
        <v>13014.884</v>
      </c>
      <c r="O504">
        <f t="shared" si="51"/>
        <v>10</v>
      </c>
      <c r="P504" s="5">
        <f t="shared" si="49"/>
        <v>2.079002079002079</v>
      </c>
    </row>
    <row r="505" spans="6:16" ht="12">
      <c r="F505" s="43">
        <v>30</v>
      </c>
      <c r="G505" s="2">
        <f t="shared" si="46"/>
        <v>225.1164658634538</v>
      </c>
      <c r="H505" s="2">
        <v>13294.956</v>
      </c>
      <c r="I505">
        <f t="shared" si="50"/>
        <v>9</v>
      </c>
      <c r="J505" s="5">
        <f t="shared" si="47"/>
        <v>1.8711018711018712</v>
      </c>
      <c r="L505" s="44">
        <v>30</v>
      </c>
      <c r="M505" s="2">
        <f t="shared" si="48"/>
        <v>225.1164658634538</v>
      </c>
      <c r="N505" s="2">
        <v>13294.956</v>
      </c>
      <c r="O505">
        <f t="shared" si="51"/>
        <v>9</v>
      </c>
      <c r="P505" s="5">
        <f t="shared" si="49"/>
        <v>1.8711018711018712</v>
      </c>
    </row>
    <row r="506" spans="6:16" ht="12">
      <c r="F506" s="43">
        <v>24</v>
      </c>
      <c r="G506" s="2">
        <f t="shared" si="46"/>
        <v>179.02008032128515</v>
      </c>
      <c r="H506" s="2">
        <v>13360.432</v>
      </c>
      <c r="I506">
        <f t="shared" si="50"/>
        <v>8</v>
      </c>
      <c r="J506" s="5">
        <f t="shared" si="47"/>
        <v>1.6632016632016633</v>
      </c>
      <c r="L506" s="44">
        <v>24</v>
      </c>
      <c r="M506" s="2">
        <f t="shared" si="48"/>
        <v>179.02008032128515</v>
      </c>
      <c r="N506" s="2">
        <v>13360.431999999999</v>
      </c>
      <c r="O506">
        <f t="shared" si="51"/>
        <v>8</v>
      </c>
      <c r="P506" s="5">
        <f t="shared" si="49"/>
        <v>1.6632016632016633</v>
      </c>
    </row>
    <row r="507" spans="6:16" ht="12">
      <c r="F507" s="43">
        <v>31</v>
      </c>
      <c r="G507" s="2">
        <f t="shared" si="46"/>
        <v>232.7991967871486</v>
      </c>
      <c r="H507" s="2">
        <v>13445.056</v>
      </c>
      <c r="I507">
        <f t="shared" si="50"/>
        <v>7</v>
      </c>
      <c r="J507" s="5">
        <f t="shared" si="47"/>
        <v>1.4553014553014554</v>
      </c>
      <c r="L507" s="44">
        <v>31</v>
      </c>
      <c r="M507" s="2">
        <f t="shared" si="48"/>
        <v>232.7991967871486</v>
      </c>
      <c r="N507" s="2">
        <v>13445.055999999999</v>
      </c>
      <c r="O507">
        <f t="shared" si="51"/>
        <v>7</v>
      </c>
      <c r="P507" s="5">
        <f t="shared" si="49"/>
        <v>1.4553014553014554</v>
      </c>
    </row>
    <row r="508" spans="6:16" ht="12">
      <c r="F508" s="43">
        <v>74</v>
      </c>
      <c r="G508" s="2">
        <f t="shared" si="46"/>
        <v>563.156626506024</v>
      </c>
      <c r="H508" s="2">
        <v>13604.1</v>
      </c>
      <c r="I508">
        <f t="shared" si="50"/>
        <v>6</v>
      </c>
      <c r="J508" s="5">
        <f t="shared" si="47"/>
        <v>1.2474012474012475</v>
      </c>
      <c r="L508" s="44">
        <v>74</v>
      </c>
      <c r="M508" s="2">
        <f t="shared" si="48"/>
        <v>563.156626506024</v>
      </c>
      <c r="N508" s="2">
        <v>13604.1</v>
      </c>
      <c r="O508">
        <f t="shared" si="51"/>
        <v>6</v>
      </c>
      <c r="P508" s="5">
        <f t="shared" si="49"/>
        <v>1.2474012474012475</v>
      </c>
    </row>
    <row r="509" spans="6:16" ht="12">
      <c r="F509" s="43">
        <v>682</v>
      </c>
      <c r="G509" s="2">
        <f t="shared" si="46"/>
        <v>5628.336</v>
      </c>
      <c r="H509" s="2">
        <v>13814.88</v>
      </c>
      <c r="I509">
        <f t="shared" si="50"/>
        <v>5</v>
      </c>
      <c r="J509" s="5">
        <f t="shared" si="47"/>
        <v>1.0395010395010396</v>
      </c>
      <c r="L509" s="44">
        <v>682</v>
      </c>
      <c r="M509" s="2">
        <f t="shared" si="48"/>
        <v>5628.336</v>
      </c>
      <c r="N509" s="2">
        <v>13814.88</v>
      </c>
      <c r="O509">
        <f t="shared" si="51"/>
        <v>5</v>
      </c>
      <c r="P509" s="5">
        <f t="shared" si="49"/>
        <v>1.0395010395010396</v>
      </c>
    </row>
    <row r="510" spans="6:16" ht="12">
      <c r="F510" s="43">
        <v>1427</v>
      </c>
      <c r="G510" s="2">
        <f t="shared" si="46"/>
        <v>11659.692</v>
      </c>
      <c r="H510" s="2">
        <v>13964.768</v>
      </c>
      <c r="I510">
        <f t="shared" si="50"/>
        <v>4</v>
      </c>
      <c r="J510" s="5">
        <f t="shared" si="47"/>
        <v>0.8316008316008316</v>
      </c>
      <c r="L510" s="44">
        <v>1427</v>
      </c>
      <c r="M510" s="2">
        <f t="shared" si="48"/>
        <v>11659.692</v>
      </c>
      <c r="N510" s="2">
        <v>13964.768</v>
      </c>
      <c r="O510">
        <f t="shared" si="51"/>
        <v>4</v>
      </c>
      <c r="P510" s="5">
        <f t="shared" si="49"/>
        <v>0.8316008316008316</v>
      </c>
    </row>
    <row r="511" spans="6:16" ht="12">
      <c r="F511" s="43">
        <v>914</v>
      </c>
      <c r="G511" s="2">
        <f t="shared" si="46"/>
        <v>7621.808</v>
      </c>
      <c r="H511" s="2">
        <v>14311.384</v>
      </c>
      <c r="I511">
        <f t="shared" si="50"/>
        <v>3</v>
      </c>
      <c r="J511" s="5">
        <f t="shared" si="47"/>
        <v>0.6237006237006237</v>
      </c>
      <c r="L511" s="44">
        <v>914</v>
      </c>
      <c r="M511" s="2">
        <f t="shared" si="48"/>
        <v>7621.808</v>
      </c>
      <c r="N511" s="2">
        <v>14311.384</v>
      </c>
      <c r="O511">
        <f t="shared" si="51"/>
        <v>3</v>
      </c>
      <c r="P511" s="5">
        <f t="shared" si="49"/>
        <v>0.6237006237006237</v>
      </c>
    </row>
    <row r="512" spans="6:16" ht="12">
      <c r="F512" s="43">
        <v>468</v>
      </c>
      <c r="G512" s="2">
        <f t="shared" si="46"/>
        <v>3590.1526104417667</v>
      </c>
      <c r="H512" s="2">
        <v>14339.488</v>
      </c>
      <c r="I512">
        <f t="shared" si="50"/>
        <v>2</v>
      </c>
      <c r="J512" s="5">
        <f t="shared" si="47"/>
        <v>0.4158004158004158</v>
      </c>
      <c r="L512" s="44">
        <v>468</v>
      </c>
      <c r="M512" s="2">
        <f t="shared" si="48"/>
        <v>3590.1526104417667</v>
      </c>
      <c r="N512" s="2">
        <v>14339.488</v>
      </c>
      <c r="O512">
        <f t="shared" si="51"/>
        <v>2</v>
      </c>
      <c r="P512" s="5">
        <f t="shared" si="49"/>
        <v>0.4158004158004158</v>
      </c>
    </row>
    <row r="513" spans="6:16" ht="12">
      <c r="F513" s="43">
        <v>133</v>
      </c>
      <c r="G513" s="2">
        <f t="shared" si="46"/>
        <v>1016.4377510040159</v>
      </c>
      <c r="H513" s="2">
        <v>14397.076</v>
      </c>
      <c r="I513">
        <f t="shared" si="50"/>
        <v>1</v>
      </c>
      <c r="J513" s="5">
        <f t="shared" si="47"/>
        <v>0.2079002079002079</v>
      </c>
      <c r="L513" s="44">
        <v>133</v>
      </c>
      <c r="M513" s="2">
        <f t="shared" si="48"/>
        <v>1016.4377510040159</v>
      </c>
      <c r="N513" s="2">
        <v>14397.076</v>
      </c>
      <c r="O513">
        <f t="shared" si="51"/>
        <v>1</v>
      </c>
      <c r="P513" s="5">
        <f t="shared" si="49"/>
        <v>0.2079002079002079</v>
      </c>
    </row>
    <row r="514" ht="12">
      <c r="L514" s="2"/>
    </row>
    <row r="515" ht="12">
      <c r="L515" s="2"/>
    </row>
    <row r="516" ht="12">
      <c r="L516" s="2"/>
    </row>
    <row r="517" ht="12">
      <c r="L517" s="2"/>
    </row>
    <row r="518" ht="12">
      <c r="L518" s="2"/>
    </row>
    <row r="519" ht="12">
      <c r="L519" s="2"/>
    </row>
    <row r="520" ht="12">
      <c r="L520" s="2"/>
    </row>
    <row r="521" ht="12">
      <c r="L521" s="2"/>
    </row>
    <row r="522" ht="12">
      <c r="L522" s="2"/>
    </row>
    <row r="523" ht="12">
      <c r="L523" s="2"/>
    </row>
    <row r="524" ht="12">
      <c r="L524" s="2"/>
    </row>
    <row r="525" ht="12">
      <c r="L525" s="2"/>
    </row>
    <row r="526" ht="12">
      <c r="L526" s="2"/>
    </row>
    <row r="527" ht="12">
      <c r="L527" s="2"/>
    </row>
    <row r="528" ht="12">
      <c r="L528" s="2"/>
    </row>
    <row r="529" ht="12">
      <c r="L529" s="2"/>
    </row>
    <row r="530" ht="12">
      <c r="L530" s="2"/>
    </row>
    <row r="531" ht="12">
      <c r="L531" s="2"/>
    </row>
    <row r="532" ht="12">
      <c r="L532" s="2"/>
    </row>
    <row r="533" ht="12">
      <c r="L533" s="2"/>
    </row>
    <row r="534" ht="12">
      <c r="L534" s="2"/>
    </row>
    <row r="535" ht="12">
      <c r="L535" s="2"/>
    </row>
    <row r="536" ht="12">
      <c r="L536" s="2"/>
    </row>
    <row r="537" ht="12">
      <c r="L537" s="2"/>
    </row>
  </sheetData>
  <printOptions/>
  <pageMargins left="0.4" right="0.4" top="0.333" bottom="0.333" header="0.5" footer="0.5"/>
  <pageSetup horizontalDpi="300" verticalDpi="300" orientation="landscape" scale="4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A1"/>
  <sheetViews>
    <sheetView showGridLines="0" zoomScale="75" zoomScaleNormal="75" workbookViewId="0" topLeftCell="A50">
      <selection activeCell="R25" sqref="R25"/>
    </sheetView>
  </sheetViews>
  <sheetFormatPr defaultColWidth="9.7109375" defaultRowHeight="12.75"/>
  <sheetData/>
  <printOptions/>
  <pageMargins left="0.4" right="0.4" top="0.333" bottom="0.333" header="0.5" footer="0.5"/>
  <pageSetup orientation="landscape" paperSize="9" scale="4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mesc</cp:lastModifiedBy>
  <dcterms:created xsi:type="dcterms:W3CDTF">1998-12-09T22:40:11Z</dcterms:created>
  <cp:category/>
  <cp:version/>
  <cp:contentType/>
  <cp:contentStatus/>
</cp:coreProperties>
</file>