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vf crta to rf, basic net 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'vf crta to rf, basic net '!$A$1:$E$40</definedName>
  </definedNames>
  <calcPr fullCalcOnLoad="1"/>
</workbook>
</file>

<file path=xl/sharedStrings.xml><?xml version="1.0" encoding="utf-8"?>
<sst xmlns="http://schemas.openxmlformats.org/spreadsheetml/2006/main" count="30" uniqueCount="30">
  <si>
    <t>Subtotal:</t>
  </si>
  <si>
    <t>Medicare/OASDI</t>
  </si>
  <si>
    <t xml:space="preserve">Adjustments for Social Security and Health Insurance </t>
  </si>
  <si>
    <t>Annual Merit Increase Based on New Base</t>
  </si>
  <si>
    <t>CRTA/VF TO RF</t>
  </si>
  <si>
    <t>CRTA/VF Stipend</t>
  </si>
  <si>
    <t>Subtotal</t>
  </si>
  <si>
    <t>CRTA5/VF Stipend applied to this conversion (covered by CCR)</t>
  </si>
  <si>
    <t>CRTA5/VF Insurancee applied to this conversion (covered by CCR)</t>
  </si>
  <si>
    <t>2008 Insurance Adjustment</t>
  </si>
  <si>
    <t>Research Fellow Tercile #1 Range $44,180 -$82,680</t>
  </si>
  <si>
    <t>Maximum allowed salary:</t>
  </si>
  <si>
    <t>Research Fellow Salary</t>
  </si>
  <si>
    <t xml:space="preserve">**It is not the policy of the CCR to have the RF conversion salary match the take home pay of the CRTA/VF stipend.  In fact, is is more likely </t>
  </si>
  <si>
    <t xml:space="preserve">the RF candidate's take home pay will be less than his/her CRTA/VF take home pay due to the additional benefits the RF will be receiving, </t>
  </si>
  <si>
    <t>and the fellow should be counseled as such.  The RF Maximum Conversion Salary is the maximum amount that the Laboratory may request</t>
  </si>
  <si>
    <t>for the candidate.</t>
  </si>
  <si>
    <t xml:space="preserve">Note:  According to the OIR policy, a 6th year CRTA is expected to leave NIH at the end of their 6th year and may not be converted to </t>
  </si>
  <si>
    <t>another mechanism at NIH.  Sponsors should be certain they do not wish to convert a CRTA to another mechanism before renewing a CRTA</t>
  </si>
  <si>
    <t xml:space="preserve">for a 6th year.  </t>
  </si>
  <si>
    <t>A 6th Year Terminal memo must be given to the fellow at the time of the 6th year extension.</t>
  </si>
  <si>
    <t>View the DDIR Sourcebook - Exceptional Extension of CRTA Fellowships to a Sixth Year</t>
  </si>
  <si>
    <t>Total Salary**</t>
  </si>
  <si>
    <t>FTE salary/benefits and CRTA stipend.  If a loaner FTE is requested for the purpose of retaining a fellow beyond five years, the  difference</t>
  </si>
  <si>
    <t xml:space="preserve">(10% for positions less than 13 months) must be included. </t>
  </si>
  <si>
    <t xml:space="preserve">in cost is figured on a first year CRTA stipend with family health insurance.  When calculating FTE costs a benefit rate of 25% </t>
  </si>
  <si>
    <t>25% (benefits) x Final Salary</t>
  </si>
  <si>
    <t>Total to be covered from Branch S&amp;S (if requesting a loaner FTE)***</t>
  </si>
  <si>
    <t xml:space="preserve">***Labs/Branches requesting loaner FTEs for the purpose of converting/retaining fellows will be required to fund the difference in cost between the   </t>
  </si>
  <si>
    <t>Health Insurance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</si>
</sst>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&quot;$&quot;#,##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Rockwell"/>
      <family val="1"/>
    </font>
    <font>
      <sz val="10"/>
      <name val="Rockwell"/>
      <family val="1"/>
    </font>
    <font>
      <sz val="12"/>
      <name val="Times New Roman"/>
      <family val="1"/>
    </font>
    <font>
      <b/>
      <sz val="10"/>
      <name val="Rockwell"/>
      <family val="1"/>
    </font>
    <font>
      <b/>
      <sz val="10"/>
      <color indexed="10"/>
      <name val="Rockwell"/>
      <family val="1"/>
    </font>
    <font>
      <b/>
      <sz val="10"/>
      <color indexed="17"/>
      <name val="Rockwell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2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1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166" fontId="10" fillId="0" borderId="0" xfId="0" applyNumberFormat="1" applyFont="1" applyFill="1" applyAlignment="1">
      <alignment/>
    </xf>
    <xf numFmtId="166" fontId="8" fillId="0" borderId="0" xfId="0" applyNumberFormat="1" applyFont="1" applyAlignment="1">
      <alignment horizontal="left"/>
    </xf>
    <xf numFmtId="166" fontId="10" fillId="0" borderId="2" xfId="0" applyNumberFormat="1" applyFont="1" applyBorder="1" applyAlignment="1">
      <alignment/>
    </xf>
    <xf numFmtId="166" fontId="12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1.od.nih.gov/oir/sourcebook/irp-policy/sixthyrirta.htm" TargetMode="External" /><Relationship Id="rId2" Type="http://schemas.openxmlformats.org/officeDocument/2006/relationships/hyperlink" Target="http://home.ccr.cancer.gov/intra/arc/documents/CRTA6thyearterminal.doc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5" zoomScaleNormal="75" workbookViewId="0" topLeftCell="A1">
      <selection activeCell="C12" sqref="C11:C12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41.00390625" style="0" customWidth="1"/>
    <col min="4" max="4" width="35.57421875" style="3" customWidth="1"/>
    <col min="5" max="5" width="23.421875" style="3" customWidth="1"/>
    <col min="6" max="6" width="2.140625" style="0" customWidth="1"/>
  </cols>
  <sheetData>
    <row r="1" spans="1:6" s="2" customFormat="1" ht="18.75">
      <c r="A1" s="9" t="s">
        <v>4</v>
      </c>
      <c r="B1" s="5"/>
      <c r="C1" s="5"/>
      <c r="D1" s="10"/>
      <c r="E1" s="10"/>
      <c r="F1" s="4"/>
    </row>
    <row r="2" spans="1:6" ht="12.75">
      <c r="A2" s="5"/>
      <c r="B2" s="5"/>
      <c r="C2" s="5"/>
      <c r="D2" s="10"/>
      <c r="E2" s="10"/>
      <c r="F2" s="5"/>
    </row>
    <row r="3" spans="1:6" ht="12.75">
      <c r="A3" s="5"/>
      <c r="B3" s="9" t="s">
        <v>5</v>
      </c>
      <c r="C3" s="5"/>
      <c r="D3" s="11"/>
      <c r="E3" s="12">
        <v>67500</v>
      </c>
      <c r="F3" s="5"/>
    </row>
    <row r="4" spans="1:6" ht="12.75">
      <c r="A4" s="5"/>
      <c r="B4" s="5"/>
      <c r="C4" s="5"/>
      <c r="D4" s="11"/>
      <c r="E4" s="12"/>
      <c r="F4" s="5"/>
    </row>
    <row r="5" spans="1:6" ht="12.75">
      <c r="A5" s="5"/>
      <c r="B5" s="9" t="s">
        <v>2</v>
      </c>
      <c r="C5" s="5"/>
      <c r="D5" s="13"/>
      <c r="E5" s="10"/>
      <c r="F5" s="5"/>
    </row>
    <row r="6" spans="1:6" ht="27" customHeight="1">
      <c r="A6" s="5"/>
      <c r="B6" s="14" t="s">
        <v>1</v>
      </c>
      <c r="C6" s="15">
        <v>0.0765</v>
      </c>
      <c r="D6" s="16">
        <f>E3*C6</f>
        <v>5163.75</v>
      </c>
      <c r="E6" s="10"/>
      <c r="F6" s="5"/>
    </row>
    <row r="7" spans="1:6" ht="24.75" customHeight="1">
      <c r="A7" s="5"/>
      <c r="B7" s="14" t="s">
        <v>29</v>
      </c>
      <c r="C7" s="17" t="s">
        <v>9</v>
      </c>
      <c r="D7" s="16">
        <v>8340</v>
      </c>
      <c r="E7" s="10"/>
      <c r="F7" s="5"/>
    </row>
    <row r="8" spans="1:6" ht="12.75">
      <c r="A8" s="5"/>
      <c r="B8" s="18"/>
      <c r="C8" s="19" t="s">
        <v>0</v>
      </c>
      <c r="D8" s="10"/>
      <c r="E8" s="13">
        <f>SUM(D6:D7)</f>
        <v>13503.75</v>
      </c>
      <c r="F8" s="5"/>
    </row>
    <row r="9" spans="1:6" ht="12.75">
      <c r="A9" s="5"/>
      <c r="B9" s="5"/>
      <c r="C9" s="18"/>
      <c r="D9" s="13"/>
      <c r="E9" s="13"/>
      <c r="F9" s="5"/>
    </row>
    <row r="10" spans="1:6" ht="12.75">
      <c r="A10" s="5"/>
      <c r="B10" s="18"/>
      <c r="C10" s="5"/>
      <c r="D10" s="11" t="s">
        <v>6</v>
      </c>
      <c r="E10" s="20">
        <f>E3+E8</f>
        <v>81003.75</v>
      </c>
      <c r="F10" s="5"/>
    </row>
    <row r="11" spans="1:6" s="1" customFormat="1" ht="12.75">
      <c r="A11" s="5"/>
      <c r="B11" s="5"/>
      <c r="C11" s="5"/>
      <c r="D11" s="10"/>
      <c r="E11" s="10"/>
      <c r="F11" s="5"/>
    </row>
    <row r="12" spans="1:6" s="1" customFormat="1" ht="12.75">
      <c r="A12" s="5"/>
      <c r="B12" s="9" t="s">
        <v>3</v>
      </c>
      <c r="C12" s="5"/>
      <c r="D12" s="10"/>
      <c r="E12" s="10">
        <f>E10*0.03</f>
        <v>2430.1124999999997</v>
      </c>
      <c r="F12" s="5"/>
    </row>
    <row r="13" spans="1:6" s="1" customFormat="1" ht="24" customHeight="1">
      <c r="A13" s="5"/>
      <c r="B13" s="5"/>
      <c r="C13" s="5"/>
      <c r="D13" s="10"/>
      <c r="E13" s="21"/>
      <c r="F13" s="5"/>
    </row>
    <row r="14" spans="1:6" s="1" customFormat="1" ht="24" customHeight="1">
      <c r="A14" s="5"/>
      <c r="B14" s="9" t="s">
        <v>12</v>
      </c>
      <c r="C14" s="5"/>
      <c r="D14" s="10"/>
      <c r="E14" s="21"/>
      <c r="F14" s="5"/>
    </row>
    <row r="15" spans="1:7" s="1" customFormat="1" ht="15.75">
      <c r="A15" s="5"/>
      <c r="C15" s="10" t="s">
        <v>11</v>
      </c>
      <c r="E15" s="11">
        <f>E10+E12</f>
        <v>83433.8625</v>
      </c>
      <c r="F15" s="5"/>
      <c r="G15" s="6"/>
    </row>
    <row r="16" spans="1:6" s="1" customFormat="1" ht="13.5" thickBot="1">
      <c r="A16" s="5"/>
      <c r="B16" s="5"/>
      <c r="C16" s="9" t="s">
        <v>26</v>
      </c>
      <c r="D16" s="10"/>
      <c r="E16" s="22">
        <f>E15*25%</f>
        <v>20858.465625</v>
      </c>
      <c r="F16" s="5"/>
    </row>
    <row r="17" spans="1:6" s="1" customFormat="1" ht="12.75">
      <c r="A17" s="5"/>
      <c r="B17" s="5"/>
      <c r="C17" s="9" t="s">
        <v>22</v>
      </c>
      <c r="D17" s="11"/>
      <c r="E17" s="11">
        <f>SUM(E15:E16)</f>
        <v>104292.328125</v>
      </c>
      <c r="F17" s="5"/>
    </row>
    <row r="18" spans="1:6" s="1" customFormat="1" ht="12.75">
      <c r="A18" s="5"/>
      <c r="B18" s="5"/>
      <c r="C18" s="5"/>
      <c r="D18" s="11"/>
      <c r="E18" s="10"/>
      <c r="F18" s="5"/>
    </row>
    <row r="19" spans="1:6" s="1" customFormat="1" ht="12.75">
      <c r="A19" s="5"/>
      <c r="B19" s="5"/>
      <c r="C19" s="5" t="s">
        <v>7</v>
      </c>
      <c r="D19" s="11"/>
      <c r="E19" s="10">
        <v>46200</v>
      </c>
      <c r="F19" s="5"/>
    </row>
    <row r="20" spans="1:6" s="1" customFormat="1" ht="12.75">
      <c r="A20" s="5"/>
      <c r="B20" s="5"/>
      <c r="C20" s="5" t="s">
        <v>8</v>
      </c>
      <c r="D20" s="11"/>
      <c r="E20" s="10">
        <v>8340</v>
      </c>
      <c r="F20" s="5"/>
    </row>
    <row r="21" spans="1:6" s="1" customFormat="1" ht="12.75">
      <c r="A21" s="5"/>
      <c r="B21" s="5"/>
      <c r="C21" s="5"/>
      <c r="D21" s="11"/>
      <c r="E21" s="10"/>
      <c r="F21" s="5"/>
    </row>
    <row r="22" spans="1:6" s="1" customFormat="1" ht="12.75">
      <c r="A22" s="5"/>
      <c r="B22" s="5"/>
      <c r="C22" s="5" t="s">
        <v>27</v>
      </c>
      <c r="D22" s="11"/>
      <c r="E22" s="23">
        <f>+E17-E19-E20</f>
        <v>49752.328125</v>
      </c>
      <c r="F22" s="5"/>
    </row>
    <row r="23" spans="1:6" s="1" customFormat="1" ht="12.75">
      <c r="A23" s="5"/>
      <c r="B23" s="5"/>
      <c r="C23" s="5"/>
      <c r="D23" s="11"/>
      <c r="E23" s="10"/>
      <c r="F23" s="5"/>
    </row>
    <row r="24" spans="1:6" s="1" customFormat="1" ht="25.5" customHeight="1">
      <c r="A24" s="5"/>
      <c r="B24" s="5"/>
      <c r="C24" s="9" t="s">
        <v>10</v>
      </c>
      <c r="D24" s="10"/>
      <c r="E24" s="10"/>
      <c r="F24" s="5"/>
    </row>
    <row r="25" spans="1:6" ht="12.75">
      <c r="A25" s="5"/>
      <c r="B25" s="8"/>
      <c r="C25" s="8"/>
      <c r="D25" s="8"/>
      <c r="E25" s="8"/>
      <c r="F25" s="5"/>
    </row>
    <row r="26" spans="2:5" ht="12.75">
      <c r="B26" s="8" t="s">
        <v>13</v>
      </c>
      <c r="C26" s="8"/>
      <c r="D26" s="8"/>
      <c r="E26" s="8"/>
    </row>
    <row r="27" spans="2:5" ht="12.75">
      <c r="B27" s="8" t="s">
        <v>14</v>
      </c>
      <c r="C27" s="8"/>
      <c r="D27" s="8"/>
      <c r="E27" s="8"/>
    </row>
    <row r="28" spans="2:5" ht="12.75">
      <c r="B28" s="8" t="s">
        <v>15</v>
      </c>
      <c r="C28" s="8"/>
      <c r="D28" s="8"/>
      <c r="E28" s="8"/>
    </row>
    <row r="29" spans="2:5" ht="12.75">
      <c r="B29" s="8" t="s">
        <v>16</v>
      </c>
      <c r="C29" s="8"/>
      <c r="D29" s="8"/>
      <c r="E29" s="8"/>
    </row>
    <row r="30" spans="2:5" ht="12.75">
      <c r="B30" s="8"/>
      <c r="C30" s="8"/>
      <c r="D30" s="8"/>
      <c r="E30" s="8"/>
    </row>
    <row r="31" spans="2:5" ht="12.75">
      <c r="B31" s="8" t="s">
        <v>28</v>
      </c>
      <c r="C31" s="8"/>
      <c r="D31" s="8"/>
      <c r="E31" s="8"/>
    </row>
    <row r="32" spans="2:5" ht="12.75">
      <c r="B32" s="8" t="s">
        <v>23</v>
      </c>
      <c r="C32" s="8"/>
      <c r="D32" s="8"/>
      <c r="E32" s="8"/>
    </row>
    <row r="33" spans="2:5" ht="12.75">
      <c r="B33" s="8" t="s">
        <v>25</v>
      </c>
      <c r="C33" s="8"/>
      <c r="D33" s="8"/>
      <c r="E33" s="8"/>
    </row>
    <row r="34" spans="2:5" ht="12.75">
      <c r="B34" s="8" t="s">
        <v>24</v>
      </c>
      <c r="C34" s="8"/>
      <c r="D34" s="8"/>
      <c r="E34" s="8"/>
    </row>
    <row r="35" spans="4:5" ht="12.75">
      <c r="D35"/>
      <c r="E35"/>
    </row>
    <row r="36" spans="2:5" ht="12.75">
      <c r="B36" t="s">
        <v>17</v>
      </c>
      <c r="D36"/>
      <c r="E36"/>
    </row>
    <row r="37" spans="2:5" ht="12.75">
      <c r="B37" t="s">
        <v>18</v>
      </c>
      <c r="D37"/>
      <c r="E37"/>
    </row>
    <row r="38" spans="2:5" ht="12.75">
      <c r="B38" t="s">
        <v>19</v>
      </c>
      <c r="D38"/>
      <c r="E38"/>
    </row>
    <row r="39" spans="2:5" ht="12.75">
      <c r="B39" s="7" t="s">
        <v>20</v>
      </c>
      <c r="D39"/>
      <c r="E39"/>
    </row>
    <row r="40" spans="2:5" ht="12.75">
      <c r="B40" s="7" t="s">
        <v>21</v>
      </c>
      <c r="D40"/>
      <c r="E40"/>
    </row>
  </sheetData>
  <hyperlinks>
    <hyperlink ref="B40" r:id="rId1" display="View the DDIR Sourcebook - Exceptional Extension of CRTA Fellowships to a Sixth Year"/>
    <hyperlink ref="B39" r:id="rId2" display="A 6th Year Terminal memo must be given to the fellow at the time of the 6th year extension."/>
  </hyperlinks>
  <printOptions horizontalCentered="1" verticalCentered="1"/>
  <pageMargins left="0.75" right="0.75" top="0.75" bottom="0.75" header="0.5" footer="0.5"/>
  <pageSetup fitToHeight="1" fitToWidth="1" horizontalDpi="600" verticalDpi="600" orientation="landscape" scale="89" r:id="rId3"/>
  <headerFooter alignWithMargins="0">
    <oddHeader>&amp;L&amp;12MODEL 6&amp;CCALCULATION OF SALARY
Conversion from Non-FTE to FTE Positions
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NIDDK, 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marilynE</dc:creator>
  <cp:keywords/>
  <dc:description/>
  <cp:lastModifiedBy>sappingt</cp:lastModifiedBy>
  <cp:lastPrinted>2008-09-19T14:04:30Z</cp:lastPrinted>
  <dcterms:created xsi:type="dcterms:W3CDTF">1996-11-13T14:19:06Z</dcterms:created>
  <dcterms:modified xsi:type="dcterms:W3CDTF">2008-09-19T14:05:55Z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