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0" windowWidth="12120" windowHeight="9090" tabRatio="601" activeTab="0"/>
  </bookViews>
  <sheets>
    <sheet name="Data" sheetId="1" r:id="rId1"/>
    <sheet name="Notes" sheetId="2" r:id="rId2"/>
    <sheet name="1980-2006" sheetId="3" r:id="rId3"/>
    <sheet name="1980-2002" sheetId="4" r:id="rId4"/>
  </sheets>
  <definedNames>
    <definedName name="INTERNET">'1980-2002'!$A$53:$A$53</definedName>
    <definedName name="_xlnm.Print_Area" localSheetId="3">'1980-2002'!$A$1:$AB$62</definedName>
    <definedName name="SOURCE">'1980-2002'!$A$47:$A$50</definedName>
    <definedName name="TITLE">'1980-2002'!$A$6:$A$6</definedName>
  </definedNames>
  <calcPr fullCalcOnLoad="1"/>
</workbook>
</file>

<file path=xl/sharedStrings.xml><?xml version="1.0" encoding="utf-8"?>
<sst xmlns="http://schemas.openxmlformats.org/spreadsheetml/2006/main" count="265" uniqueCount="119">
  <si>
    <t>|</t>
  </si>
  <si>
    <t>Manner of death  &lt;chgrow;bold&gt;1980-2002</t>
  </si>
  <si>
    <t>&lt;nr&gt;  1980</t>
  </si>
  <si>
    <t>&lt;nr&gt;  1990</t>
  </si>
  <si>
    <t>&lt;nr&gt;  1994</t>
  </si>
  <si>
    <t>&lt;nr&gt;  1995</t>
  </si>
  <si>
    <t>&lt;nr&gt;  1996</t>
  </si>
  <si>
    <t>&lt;nr&gt;  1997</t>
  </si>
  <si>
    <t>&lt;nr&gt;  1998</t>
  </si>
  <si>
    <t>&lt;nr&gt;  1999</t>
  </si>
  <si>
    <t>&lt;nr&gt;  2000</t>
  </si>
  <si>
    <t>&lt;nr&gt;  2001</t>
  </si>
  <si>
    <t>&lt;nr&gt;  2002</t>
  </si>
  <si>
    <t>$del</t>
  </si>
  <si>
    <t>$del 01s0505, 02s0497</t>
  </si>
  <si>
    <t>-</t>
  </si>
  <si>
    <t>Manner of death</t>
  </si>
  <si>
    <t>$del      Manner of death</t>
  </si>
  <si>
    <t>ADD COLUMN</t>
  </si>
  <si>
    <t>1980-</t>
  </si>
  <si>
    <t>2002</t>
  </si>
  <si>
    <t xml:space="preserve">   Deaths, total</t>
  </si>
  <si>
    <t xml:space="preserve">   &lt;chgrow;bold&gt;Deaths, total</t>
  </si>
  <si>
    <t>Accident</t>
  </si>
  <si>
    <t>&lt;lp;3q&gt;Accident</t>
  </si>
  <si>
    <t>Illness</t>
  </si>
  <si>
    <t>Homicide</t>
  </si>
  <si>
    <t>Self inflicted</t>
  </si>
  <si>
    <t>Self-inflicted</t>
  </si>
  <si>
    <t>Pending/undetermined</t>
  </si>
  <si>
    <t>Hostile deaths</t>
  </si>
  <si>
    <t xml:space="preserve">    Deaths per 100,000 of Personnel Strength</t>
  </si>
  <si>
    <t>(X)</t>
  </si>
  <si>
    <t>Nonhostile deaths per 100,000</t>
  </si>
  <si>
    <t>Accidents per 100,000</t>
  </si>
  <si>
    <t xml:space="preserve">  Accidents</t>
  </si>
  <si>
    <t>Illnesses per 100,000</t>
  </si>
  <si>
    <t xml:space="preserve">  Illnesses </t>
  </si>
  <si>
    <t>Homicides per 100,000</t>
  </si>
  <si>
    <t xml:space="preserve">  Homicides</t>
  </si>
  <si>
    <t>Self inflicted per 100,000</t>
  </si>
  <si>
    <t xml:space="preserve">  Self-inflicted </t>
  </si>
  <si>
    <t>&lt;nr&gt;&lt;endtab&gt;</t>
  </si>
  <si>
    <t>[tbf]- Represents zero.\n\nX Not applicable.\n\n\1 Includes other items not shown separately.</t>
  </si>
  <si>
    <t>Source: U.S. Dept. of Defense,</t>
  </si>
  <si>
    <t>DoD Worldwide U.S. Active Duty Military Personnel</t>
  </si>
  <si>
    <t xml:space="preserve">Casualties, (M07 publication). </t>
  </si>
  <si>
    <t>Source:  Roger Jorstad</t>
  </si>
  <si>
    <t>Jorstadr@dior.whs.mil</t>
  </si>
  <si>
    <t>(703) 604-4571</t>
  </si>
  <si>
    <t>Abstract source: Contact Richard Kersey if you have any questions.</t>
  </si>
  <si>
    <t>Email:Richard.Patrick.Kersey@census.gov .</t>
  </si>
  <si>
    <t>Phone (301) 763-4428</t>
  </si>
  <si>
    <t>Fax (301) 457-4707</t>
  </si>
  <si>
    <t>&lt;begtab;tbspec1;1p&gt;&lt;setnc;13&gt;</t>
  </si>
  <si>
    <t>Nonhostile deaths /1</t>
  </si>
  <si>
    <t>SYMBOL</t>
  </si>
  <si>
    <t>INTERNET LINK</t>
  </si>
  <si>
    <t>- Represents zero. X Not applicable.</t>
  </si>
  <si>
    <t>http://www.dior.whs.mil/mmid/casualty/castop.htm</t>
  </si>
  <si>
    <t>http://www.dior.whs.mil/mmid/mmidhome.htm</t>
  </si>
  <si>
    <t>No. 503. U.S. Active Duty Military Deaths  by Manner of Death</t>
  </si>
  <si>
    <t>$proc$compose autorecur acsd statab06 p0344 $proc$</t>
  </si>
  <si>
    <t>[45page]&lt;pn;4;344&gt;&lt;px;;2&gt;National Defense and Veterans Affairs&lt;pa&gt;</t>
  </si>
  <si>
    <t>&lt;l&gt;1980 to 2002&lt;xix&gt;&lt;l&gt;&lt;sz;6q&gt;&lt;ff;0&gt;&lt;lp;6q&gt;&lt;med&gt;</t>
  </si>
  <si>
    <t xml:space="preserve"> &lt;lp;3q&gt;&lt;chgrow;bold&gt;Deaths per 100,000 of</t>
  </si>
  <si>
    <t>&lt;ql&gt;/n/npersonnel strength</t>
  </si>
  <si>
    <t>$del------------------------------------</t>
  </si>
  <si>
    <t>$del-------------------------------</t>
  </si>
  <si>
    <t>$del-----------------------------------</t>
  </si>
  <si>
    <t>[tbf]Source: U.S. Department of Defense, Directorate for Information Operations and Reports,</t>
  </si>
  <si>
    <t>Statistical Information Analysis Division, Personnel.</t>
  </si>
  <si>
    <r>
      <t xml:space="preserve">[title]Table 503. </t>
    </r>
    <r>
      <rPr>
        <b/>
        <sz val="12"/>
        <rFont val="Courier New"/>
        <family val="3"/>
      </rPr>
      <t>&lt;ix&gt;U.S. Active Duty Military Deaths by Manner of Death:</t>
    </r>
  </si>
  <si>
    <t>Hostile action</t>
  </si>
  <si>
    <t>Pending</t>
  </si>
  <si>
    <t>Undetermined</t>
  </si>
  <si>
    <t>Terrorist attack</t>
  </si>
  <si>
    <t>&lt;nr&gt;  2003</t>
  </si>
  <si>
    <t>&lt;nr&gt;  2004</t>
  </si>
  <si>
    <t xml:space="preserve">    Deaths per 100,000 of Personnel Strength:</t>
  </si>
  <si>
    <t>[45page]&lt;pn;4;334&gt;&lt;px;;2&gt;National Defense and Veterans Affairs&lt;pa&gt;</t>
  </si>
  <si>
    <t>&lt;nr&gt;  2005</t>
  </si>
  <si>
    <t>[tbf]- Represents zero.\n\nX Not applicable.</t>
  </si>
  <si>
    <r>
      <t>&lt;lp;3q&gt;&lt;chgrow;bold&gt;</t>
    </r>
    <r>
      <rPr>
        <b/>
        <sz val="12"/>
        <rFont val="Courier New"/>
        <family val="3"/>
      </rPr>
      <t>Deaths per 100,000 of</t>
    </r>
  </si>
  <si>
    <t>Revised</t>
  </si>
  <si>
    <t>Thanks!</t>
  </si>
  <si>
    <r>
      <t>&lt;nr&gt;1980 to 2006</t>
    </r>
    <r>
      <rPr>
        <sz val="12"/>
        <rFont val="Courier New"/>
        <family val="0"/>
      </rPr>
      <t>&lt;xix&gt;&lt;l&gt;&lt;sz;6q&gt;&lt;ff;0&gt;&lt;lp;6q&gt;&lt;med&gt;</t>
    </r>
  </si>
  <si>
    <t>http://siadapp.dmdc.osd.mil</t>
  </si>
  <si>
    <t>&lt;nr&gt;  2006</t>
  </si>
  <si>
    <t>Manner of death  &lt;chgrow;bold&gt;1980-2006</t>
  </si>
  <si>
    <t xml:space="preserve">[tbf]U.S. Department of Defense, DoD Personnel and Procurement Statistics, </t>
  </si>
  <si>
    <t>$proc$compose autorecur acsd statab08 p0334 $proc$</t>
  </si>
  <si>
    <r>
      <t>&lt;Tr;;0&gt;&lt;med&gt;Table 500. &lt;bold&gt;</t>
    </r>
    <r>
      <rPr>
        <b/>
        <sz val="12"/>
        <rFont val="Courier New"/>
        <family val="3"/>
      </rPr>
      <t xml:space="preserve">&lt;ix&gt;U.S. Active Duty Military Deaths by Manner of Death: </t>
    </r>
  </si>
  <si>
    <t>&lt;nr&gt;and revised data for 2004 and 2005\]</t>
  </si>
  <si>
    <t>DoD Personnel and Military Casualty Statistics, Military Casualty Information</t>
  </si>
  <si>
    <t>&lt;begtab;tbspec1&gt;&lt;setnc;13&gt;&lt;setwid;1;6.2p&gt;&lt;setwid;2;2p&gt;</t>
  </si>
  <si>
    <t>\&lt;http://siadapp.dmdc.osd.mil/personnel/CASUALTY/castop.htm\&gt;</t>
  </si>
  <si>
    <t xml:space="preserve">U.S. Department of Defense, DoD Personnel and Procurement Statistics, </t>
  </si>
  <si>
    <t>SYMBOLS</t>
  </si>
  <si>
    <r>
      <t>&lt;nr&gt;\[&lt;bold&gt;As of December 31. &lt;med&gt;</t>
    </r>
    <r>
      <rPr>
        <sz val="12"/>
        <rFont val="Courier New"/>
        <family val="3"/>
      </rPr>
      <t xml:space="preserve">Table reflects addition of calendar year preliminary 2006 data </t>
    </r>
  </si>
  <si>
    <r>
      <t>&lt;nr&gt;&lt;ql&gt;\n</t>
    </r>
    <r>
      <rPr>
        <b/>
        <sz val="12"/>
        <rFont val="Courier New"/>
        <family val="3"/>
      </rPr>
      <t>personnel strength</t>
    </r>
  </si>
  <si>
    <t>\&lt;http://siadapp.dmdc.osd.mil/personnel/CASUALTY/castop.htm\&gt;.</t>
  </si>
  <si>
    <r>
      <t>Table 500.</t>
    </r>
    <r>
      <rPr>
        <b/>
        <sz val="12"/>
        <rFont val="Courier New"/>
        <family val="3"/>
      </rPr>
      <t xml:space="preserve"> U.S. Active Duty Military Deaths  by Manner of Death: 1980 to 2007 </t>
    </r>
  </si>
  <si>
    <t>Please review 2007 data.</t>
  </si>
  <si>
    <t>Please review revised 2004 through 2006 data.</t>
  </si>
  <si>
    <r>
      <t xml:space="preserve">[As of December 31. </t>
    </r>
    <r>
      <rPr>
        <sz val="12"/>
        <rFont val="Courier New"/>
        <family val="3"/>
      </rPr>
      <t xml:space="preserve">Table reflects revise data for calendar years 2004 through 2006] </t>
    </r>
  </si>
  <si>
    <t>Please review headnote</t>
  </si>
  <si>
    <t>0</t>
  </si>
  <si>
    <t>X Not applicable.</t>
  </si>
  <si>
    <t>U.S. Department of Defense, Military Casualty Information</t>
  </si>
  <si>
    <t xml:space="preserve">[As of December 31. </t>
  </si>
  <si>
    <t>Table displays preliminary 2007 data and revised data for 2003 through 2006]</t>
  </si>
  <si>
    <r>
      <t>Table 498.</t>
    </r>
    <r>
      <rPr>
        <b/>
        <sz val="12"/>
        <rFont val="Courier New"/>
        <family val="3"/>
      </rPr>
      <t xml:space="preserve"> U.S. Active Duty Military Deaths by Manner of Death: 1980 to 2007 </t>
    </r>
  </si>
  <si>
    <t>HEADNOTE</t>
  </si>
  <si>
    <t>Back to data.</t>
  </si>
  <si>
    <t>See notes.</t>
  </si>
  <si>
    <t>\&lt;http://siadapp.dmdc.osd.mil/&gt;</t>
  </si>
  <si>
    <t>http://siadapp.dmdc.osd.mil/personnel/CASUALTY/castop.htm</t>
  </si>
  <si>
    <r>
      <t>Table 498.</t>
    </r>
    <r>
      <rPr>
        <b/>
        <sz val="12"/>
        <rFont val="Courier New"/>
        <family val="3"/>
      </rPr>
      <t xml:space="preserve"> U.S. Active Duty Military Deaths by Manner of Death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</si>
</sst>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fill"/>
    </xf>
    <xf numFmtId="0" fontId="0" fillId="0" borderId="0" xfId="0" applyFont="1" applyAlignment="1">
      <alignment horizontal="fill"/>
    </xf>
    <xf numFmtId="3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16" applyAlignment="1">
      <alignment/>
    </xf>
    <xf numFmtId="0" fontId="5" fillId="0" borderId="0" xfId="0" applyFont="1" applyAlignment="1">
      <alignment/>
    </xf>
    <xf numFmtId="0" fontId="6" fillId="0" borderId="0" xfId="16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right"/>
    </xf>
    <xf numFmtId="0" fontId="0" fillId="0" borderId="5" xfId="0" applyFont="1" applyBorder="1" applyAlignment="1">
      <alignment horizontal="fill"/>
    </xf>
    <xf numFmtId="3" fontId="5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2" fontId="0" fillId="0" borderId="2" xfId="0" applyNumberFormat="1" applyFont="1" applyBorder="1" applyAlignment="1">
      <alignment horizontal="fill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172" fontId="0" fillId="0" borderId="2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 quotePrefix="1">
      <alignment horizontal="right"/>
    </xf>
    <xf numFmtId="172" fontId="0" fillId="0" borderId="2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5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2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1" xfId="0" applyFont="1" applyBorder="1" applyAlignment="1">
      <alignment horizontal="center"/>
    </xf>
    <xf numFmtId="3" fontId="5" fillId="0" borderId="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3" fontId="0" fillId="0" borderId="5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2" fontId="5" fillId="0" borderId="0" xfId="0" applyNumberFormat="1" applyFont="1" applyFill="1" applyAlignment="1">
      <alignment horizontal="right"/>
    </xf>
    <xf numFmtId="173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/>
    </xf>
    <xf numFmtId="173" fontId="0" fillId="0" borderId="0" xfId="0" applyNumberFormat="1" applyFill="1" applyAlignment="1">
      <alignment horizontal="right"/>
    </xf>
    <xf numFmtId="172" fontId="0" fillId="0" borderId="0" xfId="0" applyNumberFormat="1" applyFill="1" applyAlignment="1" quotePrefix="1">
      <alignment horizontal="right"/>
    </xf>
    <xf numFmtId="1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/>
    </xf>
    <xf numFmtId="172" fontId="0" fillId="0" borderId="2" xfId="0" applyNumberFormat="1" applyFill="1" applyBorder="1" applyAlignment="1">
      <alignment horizontal="right"/>
    </xf>
    <xf numFmtId="173" fontId="0" fillId="0" borderId="2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0" fontId="6" fillId="0" borderId="0" xfId="16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0" fillId="0" borderId="5" xfId="0" applyNumberFormat="1" applyFill="1" applyBorder="1" applyAlignment="1">
      <alignment horizontal="right"/>
    </xf>
    <xf numFmtId="172" fontId="5" fillId="0" borderId="5" xfId="0" applyNumberFormat="1" applyFont="1" applyFill="1" applyBorder="1" applyAlignment="1">
      <alignment horizontal="right"/>
    </xf>
    <xf numFmtId="172" fontId="0" fillId="0" borderId="5" xfId="0" applyNumberFormat="1" applyFill="1" applyBorder="1" applyAlignment="1">
      <alignment horizontal="right"/>
    </xf>
    <xf numFmtId="172" fontId="0" fillId="0" borderId="4" xfId="0" applyNumberFormat="1" applyFill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orstadr@dior.whs.mi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zoomScale="75" zoomScaleNormal="75" workbookViewId="0" topLeftCell="A1">
      <selection activeCell="A3" sqref="A3"/>
    </sheetView>
  </sheetViews>
  <sheetFormatPr defaultColWidth="20.69921875" defaultRowHeight="15.75"/>
  <cols>
    <col min="1" max="1" width="50" style="0" customWidth="1"/>
    <col min="2" max="17" width="7.59765625" style="0" customWidth="1"/>
    <col min="18" max="16384" width="9.69921875" style="0" customWidth="1"/>
  </cols>
  <sheetData>
    <row r="1" ht="16.5">
      <c r="A1" s="54" t="s">
        <v>118</v>
      </c>
    </row>
    <row r="2" ht="16.5">
      <c r="A2" s="11"/>
    </row>
    <row r="3" ht="16.5" customHeight="1">
      <c r="A3" s="103" t="s">
        <v>115</v>
      </c>
    </row>
    <row r="4" spans="10:15" s="20" customFormat="1" ht="15.75">
      <c r="J4" s="60"/>
      <c r="K4" s="60"/>
      <c r="L4" s="60"/>
      <c r="M4" s="60"/>
      <c r="N4" s="73"/>
      <c r="O4" s="73"/>
    </row>
    <row r="5" spans="1:17" ht="16.5">
      <c r="A5" s="79" t="s">
        <v>16</v>
      </c>
      <c r="B5" s="105">
        <v>1980</v>
      </c>
      <c r="C5" s="45">
        <v>1985</v>
      </c>
      <c r="D5" s="45">
        <v>1990</v>
      </c>
      <c r="E5" s="45">
        <v>1995</v>
      </c>
      <c r="F5" s="45">
        <v>1996</v>
      </c>
      <c r="G5" s="45">
        <v>1997</v>
      </c>
      <c r="H5" s="45">
        <v>1998</v>
      </c>
      <c r="I5" s="45">
        <v>1999</v>
      </c>
      <c r="J5" s="46">
        <v>2000</v>
      </c>
      <c r="K5" s="46">
        <v>2001</v>
      </c>
      <c r="L5" s="46">
        <v>2002</v>
      </c>
      <c r="M5" s="46">
        <v>2003</v>
      </c>
      <c r="N5" s="46">
        <v>2004</v>
      </c>
      <c r="O5" s="46">
        <v>2005</v>
      </c>
      <c r="P5" s="46">
        <v>2006</v>
      </c>
      <c r="Q5" s="46">
        <v>2007</v>
      </c>
    </row>
    <row r="6" spans="1:17" ht="16.5">
      <c r="A6" s="23"/>
      <c r="B6" s="106"/>
      <c r="C6" s="26"/>
      <c r="D6" s="26"/>
      <c r="E6" s="26"/>
      <c r="F6" s="26"/>
      <c r="G6" s="26"/>
      <c r="H6" s="26"/>
      <c r="I6" s="26"/>
      <c r="J6" s="27"/>
      <c r="K6" s="27"/>
      <c r="L6" s="27"/>
      <c r="M6" s="27"/>
      <c r="N6" s="27"/>
      <c r="O6" s="27"/>
      <c r="P6" s="27"/>
      <c r="Q6" s="27"/>
    </row>
    <row r="7" spans="1:19" ht="16.5">
      <c r="A7" s="18" t="s">
        <v>21</v>
      </c>
      <c r="B7" s="80">
        <v>2392</v>
      </c>
      <c r="C7" s="81">
        <v>2252</v>
      </c>
      <c r="D7" s="81">
        <v>1507</v>
      </c>
      <c r="E7" s="81">
        <v>1040</v>
      </c>
      <c r="F7" s="81">
        <v>974</v>
      </c>
      <c r="G7" s="81">
        <v>817</v>
      </c>
      <c r="H7" s="81">
        <v>827</v>
      </c>
      <c r="I7" s="81">
        <v>796</v>
      </c>
      <c r="J7" s="82">
        <v>758</v>
      </c>
      <c r="K7" s="81">
        <v>891</v>
      </c>
      <c r="L7" s="81">
        <v>999</v>
      </c>
      <c r="M7" s="81">
        <v>1410</v>
      </c>
      <c r="N7" s="81">
        <v>1873</v>
      </c>
      <c r="O7" s="81">
        <v>1941</v>
      </c>
      <c r="P7" s="81">
        <v>1882</v>
      </c>
      <c r="Q7" s="13">
        <v>1950</v>
      </c>
      <c r="R7" s="8"/>
      <c r="S7" s="8"/>
    </row>
    <row r="8" spans="1:19" ht="15.75">
      <c r="A8" s="1" t="s">
        <v>23</v>
      </c>
      <c r="B8" s="83">
        <v>1556</v>
      </c>
      <c r="C8" s="77">
        <v>1476</v>
      </c>
      <c r="D8" s="77">
        <v>880</v>
      </c>
      <c r="E8" s="77">
        <v>538</v>
      </c>
      <c r="F8" s="77">
        <v>527</v>
      </c>
      <c r="G8" s="77">
        <v>433</v>
      </c>
      <c r="H8" s="77">
        <v>445</v>
      </c>
      <c r="I8" s="77">
        <v>439</v>
      </c>
      <c r="J8" s="84">
        <v>397</v>
      </c>
      <c r="K8" s="77">
        <v>434</v>
      </c>
      <c r="L8" s="77">
        <v>543</v>
      </c>
      <c r="M8" s="77">
        <v>576</v>
      </c>
      <c r="N8" s="86">
        <v>605</v>
      </c>
      <c r="O8" s="77">
        <v>649</v>
      </c>
      <c r="P8" s="77">
        <v>559</v>
      </c>
      <c r="Q8" s="8">
        <v>544</v>
      </c>
      <c r="R8" s="8"/>
      <c r="S8" s="8"/>
    </row>
    <row r="9" spans="1:19" ht="15.75">
      <c r="A9" s="1" t="s">
        <v>73</v>
      </c>
      <c r="B9" s="107">
        <v>0</v>
      </c>
      <c r="C9" s="87">
        <v>0</v>
      </c>
      <c r="D9" s="87">
        <v>0</v>
      </c>
      <c r="E9" s="87">
        <v>0</v>
      </c>
      <c r="F9" s="87">
        <v>1</v>
      </c>
      <c r="G9" s="87">
        <v>0</v>
      </c>
      <c r="H9" s="87">
        <v>0</v>
      </c>
      <c r="I9" s="87">
        <v>0</v>
      </c>
      <c r="J9" s="87">
        <v>0</v>
      </c>
      <c r="K9" s="77">
        <v>3</v>
      </c>
      <c r="L9" s="77">
        <v>18</v>
      </c>
      <c r="M9" s="77">
        <v>344</v>
      </c>
      <c r="N9" s="86">
        <v>739</v>
      </c>
      <c r="O9" s="77">
        <v>739</v>
      </c>
      <c r="P9" s="77">
        <v>769</v>
      </c>
      <c r="Q9" s="8">
        <v>846</v>
      </c>
      <c r="R9" s="8"/>
      <c r="S9" s="8"/>
    </row>
    <row r="10" spans="1:19" ht="15.75">
      <c r="A10" s="1" t="s">
        <v>26</v>
      </c>
      <c r="B10" s="83">
        <v>174</v>
      </c>
      <c r="C10" s="77">
        <v>111</v>
      </c>
      <c r="D10" s="77">
        <v>74</v>
      </c>
      <c r="E10" s="77">
        <v>67</v>
      </c>
      <c r="F10" s="77">
        <v>52</v>
      </c>
      <c r="G10" s="77">
        <v>42</v>
      </c>
      <c r="H10" s="77">
        <v>26</v>
      </c>
      <c r="I10" s="77">
        <v>38</v>
      </c>
      <c r="J10" s="84">
        <v>34</v>
      </c>
      <c r="K10" s="77">
        <v>49</v>
      </c>
      <c r="L10" s="77">
        <v>54</v>
      </c>
      <c r="M10" s="77">
        <v>43</v>
      </c>
      <c r="N10" s="86">
        <v>45</v>
      </c>
      <c r="O10" s="77">
        <v>52</v>
      </c>
      <c r="P10" s="77">
        <v>46</v>
      </c>
      <c r="Q10" s="8">
        <v>42</v>
      </c>
      <c r="R10" s="8"/>
      <c r="S10" s="8"/>
    </row>
    <row r="11" spans="1:19" ht="15.75">
      <c r="A11" s="1" t="s">
        <v>25</v>
      </c>
      <c r="B11" s="83">
        <v>419</v>
      </c>
      <c r="C11" s="77">
        <v>363</v>
      </c>
      <c r="D11" s="77">
        <v>277</v>
      </c>
      <c r="E11" s="77">
        <v>174</v>
      </c>
      <c r="F11" s="77">
        <v>173</v>
      </c>
      <c r="G11" s="77">
        <v>170</v>
      </c>
      <c r="H11" s="77">
        <v>174</v>
      </c>
      <c r="I11" s="77">
        <v>154</v>
      </c>
      <c r="J11" s="84">
        <v>139</v>
      </c>
      <c r="K11" s="77">
        <v>187</v>
      </c>
      <c r="L11" s="77">
        <v>195</v>
      </c>
      <c r="M11" s="77">
        <v>234</v>
      </c>
      <c r="N11" s="86">
        <v>272</v>
      </c>
      <c r="O11" s="77">
        <v>289</v>
      </c>
      <c r="P11" s="77">
        <v>252</v>
      </c>
      <c r="Q11" s="8">
        <v>227</v>
      </c>
      <c r="R11" s="8"/>
      <c r="S11" s="8"/>
    </row>
    <row r="12" spans="1:17" ht="15.75">
      <c r="A12" s="1" t="s">
        <v>74</v>
      </c>
      <c r="B12" s="107">
        <v>0</v>
      </c>
      <c r="C12" s="87">
        <v>0</v>
      </c>
      <c r="D12" s="87">
        <v>0</v>
      </c>
      <c r="E12" s="87">
        <v>0</v>
      </c>
      <c r="F12" s="88">
        <v>0</v>
      </c>
      <c r="G12" s="88">
        <v>0</v>
      </c>
      <c r="H12" s="86">
        <v>0</v>
      </c>
      <c r="I12" s="86">
        <v>0</v>
      </c>
      <c r="J12" s="87">
        <v>0</v>
      </c>
      <c r="K12" s="86">
        <v>0</v>
      </c>
      <c r="L12" s="86">
        <v>0</v>
      </c>
      <c r="M12" s="86">
        <v>1</v>
      </c>
      <c r="N12" s="86">
        <v>3</v>
      </c>
      <c r="O12" s="86">
        <v>5</v>
      </c>
      <c r="P12" s="86">
        <v>25</v>
      </c>
      <c r="Q12" s="52">
        <v>70</v>
      </c>
    </row>
    <row r="13" spans="1:19" ht="15.75">
      <c r="A13" s="1" t="s">
        <v>28</v>
      </c>
      <c r="B13" s="83">
        <v>231</v>
      </c>
      <c r="C13" s="77">
        <v>275</v>
      </c>
      <c r="D13" s="77">
        <v>232</v>
      </c>
      <c r="E13" s="77">
        <v>250</v>
      </c>
      <c r="F13" s="77">
        <v>188</v>
      </c>
      <c r="G13" s="77">
        <v>159</v>
      </c>
      <c r="H13" s="77">
        <v>165</v>
      </c>
      <c r="I13" s="77">
        <v>150</v>
      </c>
      <c r="J13" s="84">
        <v>151</v>
      </c>
      <c r="K13" s="77">
        <v>141</v>
      </c>
      <c r="L13" s="77">
        <v>163</v>
      </c>
      <c r="M13" s="77">
        <v>187</v>
      </c>
      <c r="N13" s="86">
        <v>201</v>
      </c>
      <c r="O13" s="77">
        <v>181</v>
      </c>
      <c r="P13" s="77">
        <v>210</v>
      </c>
      <c r="Q13" s="8">
        <v>204</v>
      </c>
      <c r="R13" s="8"/>
      <c r="S13" s="8"/>
    </row>
    <row r="14" spans="1:19" ht="15.75">
      <c r="A14" s="1" t="s">
        <v>76</v>
      </c>
      <c r="B14" s="107">
        <v>1</v>
      </c>
      <c r="C14" s="87">
        <v>5</v>
      </c>
      <c r="D14" s="87">
        <v>1</v>
      </c>
      <c r="E14" s="77">
        <v>7</v>
      </c>
      <c r="F14" s="87">
        <v>19</v>
      </c>
      <c r="G14" s="87">
        <v>0</v>
      </c>
      <c r="H14" s="87">
        <v>3</v>
      </c>
      <c r="I14" s="87">
        <v>0</v>
      </c>
      <c r="J14" s="84">
        <v>17</v>
      </c>
      <c r="K14" s="87">
        <v>55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">
        <v>0</v>
      </c>
      <c r="R14" s="8"/>
      <c r="S14" s="8"/>
    </row>
    <row r="15" spans="1:19" ht="15.75">
      <c r="A15" s="36" t="s">
        <v>75</v>
      </c>
      <c r="B15" s="83">
        <v>11</v>
      </c>
      <c r="C15" s="89">
        <v>22</v>
      </c>
      <c r="D15" s="89">
        <v>43</v>
      </c>
      <c r="E15" s="89">
        <v>4</v>
      </c>
      <c r="F15" s="89">
        <v>14</v>
      </c>
      <c r="G15" s="89">
        <v>13</v>
      </c>
      <c r="H15" s="89">
        <v>14</v>
      </c>
      <c r="I15" s="89">
        <v>15</v>
      </c>
      <c r="J15" s="90">
        <v>20</v>
      </c>
      <c r="K15" s="89">
        <v>22</v>
      </c>
      <c r="L15" s="89">
        <v>26</v>
      </c>
      <c r="M15" s="89">
        <v>25</v>
      </c>
      <c r="N15" s="86">
        <v>8</v>
      </c>
      <c r="O15" s="89">
        <v>26</v>
      </c>
      <c r="P15" s="77">
        <v>21</v>
      </c>
      <c r="Q15" s="8">
        <v>17</v>
      </c>
      <c r="R15" s="8"/>
      <c r="S15" s="8"/>
    </row>
    <row r="16" spans="1:26" ht="16.5">
      <c r="A16" s="11" t="s">
        <v>79</v>
      </c>
      <c r="B16" s="108">
        <v>110.7</v>
      </c>
      <c r="C16" s="91">
        <v>96.8</v>
      </c>
      <c r="D16" s="91">
        <v>66.8</v>
      </c>
      <c r="E16" s="91">
        <v>62.5</v>
      </c>
      <c r="F16" s="91">
        <v>60.5</v>
      </c>
      <c r="G16" s="91">
        <v>51.8</v>
      </c>
      <c r="H16" s="91">
        <v>53.7</v>
      </c>
      <c r="I16" s="91">
        <v>52.2</v>
      </c>
      <c r="J16" s="91">
        <v>49.5</v>
      </c>
      <c r="K16" s="91">
        <v>57.4</v>
      </c>
      <c r="L16" s="91">
        <v>61.4</v>
      </c>
      <c r="M16" s="91">
        <v>81.4</v>
      </c>
      <c r="N16" s="92">
        <v>109.4</v>
      </c>
      <c r="O16" s="93">
        <f>1942/1664014*100000</f>
        <v>116.70574886990133</v>
      </c>
      <c r="P16" s="93">
        <v>116.8</v>
      </c>
      <c r="Q16" s="16">
        <v>111.3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5.75">
      <c r="A17" s="1" t="s">
        <v>23</v>
      </c>
      <c r="B17" s="109">
        <v>72</v>
      </c>
      <c r="C17" s="94">
        <v>63.5</v>
      </c>
      <c r="D17" s="94">
        <v>39</v>
      </c>
      <c r="E17" s="94">
        <v>32.4</v>
      </c>
      <c r="F17" s="94">
        <v>32.7</v>
      </c>
      <c r="G17" s="94">
        <v>27.4</v>
      </c>
      <c r="H17" s="94">
        <v>28.9</v>
      </c>
      <c r="I17" s="94">
        <v>28.8</v>
      </c>
      <c r="J17" s="94">
        <v>25.9</v>
      </c>
      <c r="K17" s="94">
        <v>28</v>
      </c>
      <c r="L17" s="94">
        <v>33.4</v>
      </c>
      <c r="M17" s="94">
        <v>33.2</v>
      </c>
      <c r="N17" s="85">
        <v>35.3</v>
      </c>
      <c r="O17" s="95">
        <v>39</v>
      </c>
      <c r="P17" s="95">
        <v>34.7</v>
      </c>
      <c r="Q17" s="6">
        <v>33.8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5.75">
      <c r="A18" s="1" t="s">
        <v>73</v>
      </c>
      <c r="B18" s="107">
        <v>0</v>
      </c>
      <c r="C18" s="87">
        <v>0</v>
      </c>
      <c r="D18" s="87">
        <v>0</v>
      </c>
      <c r="E18" s="87">
        <v>0</v>
      </c>
      <c r="F18" s="96">
        <v>0.1</v>
      </c>
      <c r="G18" s="87">
        <v>0</v>
      </c>
      <c r="H18" s="87">
        <v>0</v>
      </c>
      <c r="I18" s="87">
        <v>0</v>
      </c>
      <c r="J18" s="87">
        <v>0</v>
      </c>
      <c r="K18" s="94">
        <v>0.2</v>
      </c>
      <c r="L18" s="94">
        <v>1.1</v>
      </c>
      <c r="M18" s="94">
        <v>19.9</v>
      </c>
      <c r="N18" s="85">
        <v>43.2</v>
      </c>
      <c r="O18" s="95">
        <v>44.4</v>
      </c>
      <c r="P18" s="95">
        <v>47.7</v>
      </c>
      <c r="Q18" s="6">
        <v>52.6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5.75">
      <c r="A19" s="1" t="s">
        <v>26</v>
      </c>
      <c r="B19" s="109">
        <v>8.1</v>
      </c>
      <c r="C19" s="94">
        <v>4.8</v>
      </c>
      <c r="D19" s="94">
        <v>3.3</v>
      </c>
      <c r="E19" s="94">
        <v>4</v>
      </c>
      <c r="F19" s="94">
        <v>3.2</v>
      </c>
      <c r="G19" s="94">
        <v>2.7</v>
      </c>
      <c r="H19" s="94">
        <v>1.7</v>
      </c>
      <c r="I19" s="94">
        <v>2.5</v>
      </c>
      <c r="J19" s="94">
        <v>2.2</v>
      </c>
      <c r="K19" s="94">
        <v>3.2</v>
      </c>
      <c r="L19" s="94">
        <v>3.3</v>
      </c>
      <c r="M19" s="94">
        <v>2.5</v>
      </c>
      <c r="N19" s="85">
        <v>2.6</v>
      </c>
      <c r="O19" s="95">
        <v>3.1</v>
      </c>
      <c r="P19" s="95">
        <v>2.9</v>
      </c>
      <c r="Q19" s="6">
        <v>2.6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15.75">
      <c r="A20" s="1" t="s">
        <v>25</v>
      </c>
      <c r="B20" s="109">
        <v>19.4</v>
      </c>
      <c r="C20" s="94">
        <v>15.6</v>
      </c>
      <c r="D20" s="94">
        <v>12.3</v>
      </c>
      <c r="E20" s="94">
        <v>10.5</v>
      </c>
      <c r="F20" s="94">
        <v>10.7</v>
      </c>
      <c r="G20" s="94">
        <v>10.8</v>
      </c>
      <c r="H20" s="94">
        <v>11.3</v>
      </c>
      <c r="I20" s="94">
        <v>10.1</v>
      </c>
      <c r="J20" s="94">
        <v>9.1</v>
      </c>
      <c r="K20" s="94">
        <v>12</v>
      </c>
      <c r="L20" s="94">
        <v>12</v>
      </c>
      <c r="M20" s="94">
        <v>13.5</v>
      </c>
      <c r="N20" s="85">
        <v>15.9</v>
      </c>
      <c r="O20" s="95">
        <v>17.4</v>
      </c>
      <c r="P20" s="95">
        <v>15.6</v>
      </c>
      <c r="Q20" s="6">
        <v>14.1</v>
      </c>
      <c r="R20" s="6"/>
      <c r="S20" s="6"/>
      <c r="T20" s="6"/>
      <c r="U20" s="6"/>
      <c r="V20" s="6"/>
      <c r="W20" s="6"/>
      <c r="X20" s="6"/>
      <c r="Y20" s="6"/>
      <c r="Z20" s="6"/>
    </row>
    <row r="21" spans="1:26" ht="15.75">
      <c r="A21" s="1" t="s">
        <v>74</v>
      </c>
      <c r="B21" s="107">
        <v>0</v>
      </c>
      <c r="C21" s="87">
        <v>0</v>
      </c>
      <c r="D21" s="87">
        <v>0</v>
      </c>
      <c r="E21" s="87">
        <v>0</v>
      </c>
      <c r="F21" s="97" t="s">
        <v>107</v>
      </c>
      <c r="G21" s="97" t="s">
        <v>107</v>
      </c>
      <c r="H21" s="98">
        <v>0</v>
      </c>
      <c r="I21" s="98">
        <v>0</v>
      </c>
      <c r="J21" s="87">
        <v>0</v>
      </c>
      <c r="K21" s="98">
        <v>0</v>
      </c>
      <c r="L21" s="98">
        <v>0</v>
      </c>
      <c r="M21" s="94">
        <v>0.1</v>
      </c>
      <c r="N21" s="99">
        <v>0.2</v>
      </c>
      <c r="O21" s="95">
        <v>0.3</v>
      </c>
      <c r="P21" s="95">
        <v>1.6</v>
      </c>
      <c r="Q21" s="6">
        <v>4.4</v>
      </c>
      <c r="R21" s="6"/>
      <c r="S21" s="6"/>
      <c r="T21" s="6"/>
      <c r="U21" s="6"/>
      <c r="V21" s="6"/>
      <c r="W21" s="6"/>
      <c r="X21" s="6"/>
      <c r="Y21" s="6"/>
      <c r="Z21" s="6"/>
    </row>
    <row r="22" spans="1:26" ht="15.75">
      <c r="A22" s="1" t="s">
        <v>28</v>
      </c>
      <c r="B22" s="109">
        <v>10.7</v>
      </c>
      <c r="C22" s="94">
        <v>11.8</v>
      </c>
      <c r="D22" s="94">
        <v>10.3</v>
      </c>
      <c r="E22" s="94">
        <v>15</v>
      </c>
      <c r="F22" s="94">
        <v>11.7</v>
      </c>
      <c r="G22" s="94">
        <v>10.1</v>
      </c>
      <c r="H22" s="94">
        <v>10.7</v>
      </c>
      <c r="I22" s="94">
        <v>9.8</v>
      </c>
      <c r="J22" s="94">
        <v>9.9</v>
      </c>
      <c r="K22" s="94">
        <v>9.1</v>
      </c>
      <c r="L22" s="94">
        <v>10</v>
      </c>
      <c r="M22" s="94">
        <v>10.8</v>
      </c>
      <c r="N22" s="85">
        <v>11.7</v>
      </c>
      <c r="O22" s="95">
        <v>10.9</v>
      </c>
      <c r="P22" s="95">
        <v>13</v>
      </c>
      <c r="Q22" s="6">
        <v>12.7</v>
      </c>
      <c r="R22" s="6"/>
      <c r="S22" s="6"/>
      <c r="T22" s="6"/>
      <c r="U22" s="6"/>
      <c r="V22" s="6"/>
      <c r="W22" s="6"/>
      <c r="X22" s="6"/>
      <c r="Y22" s="6"/>
      <c r="Z22" s="6"/>
    </row>
    <row r="23" spans="1:26" ht="15.75">
      <c r="A23" s="1" t="s">
        <v>76</v>
      </c>
      <c r="B23" s="107">
        <v>0</v>
      </c>
      <c r="C23" s="96">
        <v>0.2</v>
      </c>
      <c r="D23" s="87">
        <v>0</v>
      </c>
      <c r="E23" s="94">
        <v>0.4</v>
      </c>
      <c r="F23" s="94">
        <v>1.2</v>
      </c>
      <c r="G23" s="97" t="s">
        <v>107</v>
      </c>
      <c r="H23" s="94">
        <v>0.2</v>
      </c>
      <c r="I23" s="87">
        <v>0</v>
      </c>
      <c r="J23" s="94">
        <v>1.1</v>
      </c>
      <c r="K23" s="94">
        <v>3.5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5">
        <v>0</v>
      </c>
      <c r="R23" s="6"/>
      <c r="S23" s="6"/>
      <c r="T23" s="6"/>
      <c r="U23" s="6"/>
      <c r="V23" s="6"/>
      <c r="W23" s="6"/>
      <c r="X23" s="6"/>
      <c r="Y23" s="6"/>
      <c r="Z23" s="6"/>
    </row>
    <row r="24" spans="1:26" ht="15.75">
      <c r="A24" s="53" t="s">
        <v>75</v>
      </c>
      <c r="B24" s="110">
        <v>0.5</v>
      </c>
      <c r="C24" s="100">
        <v>0.9</v>
      </c>
      <c r="D24" s="100">
        <v>1.9</v>
      </c>
      <c r="E24" s="100">
        <v>0.2</v>
      </c>
      <c r="F24" s="100">
        <v>0.9</v>
      </c>
      <c r="G24" s="100">
        <v>0.8</v>
      </c>
      <c r="H24" s="100">
        <v>0.9</v>
      </c>
      <c r="I24" s="100">
        <v>1</v>
      </c>
      <c r="J24" s="100">
        <v>1.3</v>
      </c>
      <c r="K24" s="100">
        <v>1.4</v>
      </c>
      <c r="L24" s="100">
        <v>1.6</v>
      </c>
      <c r="M24" s="100">
        <v>1.4</v>
      </c>
      <c r="N24" s="101">
        <v>0.5</v>
      </c>
      <c r="O24" s="102">
        <v>1.6</v>
      </c>
      <c r="P24" s="102">
        <v>1.3</v>
      </c>
      <c r="Q24" s="49">
        <v>1.1</v>
      </c>
      <c r="R24" s="6"/>
      <c r="S24" s="6"/>
      <c r="T24" s="6"/>
      <c r="U24" s="6"/>
      <c r="V24" s="6"/>
      <c r="W24" s="6"/>
      <c r="X24" s="6"/>
      <c r="Y24" s="6"/>
      <c r="Z24" s="6"/>
    </row>
    <row r="25" ht="15.75">
      <c r="A25" s="1"/>
    </row>
    <row r="26" ht="15.75">
      <c r="A26" s="1" t="s">
        <v>109</v>
      </c>
    </row>
    <row r="27" ht="15.75">
      <c r="A27" s="66" t="s">
        <v>116</v>
      </c>
    </row>
    <row r="28" ht="15.75">
      <c r="A28" s="67"/>
    </row>
    <row r="31" ht="15.75">
      <c r="A31" s="12"/>
    </row>
    <row r="34" ht="15" customHeight="1"/>
  </sheetData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54" t="s">
        <v>112</v>
      </c>
    </row>
    <row r="2" ht="16.5">
      <c r="A2" s="11"/>
    </row>
    <row r="3" ht="15.75">
      <c r="A3" s="12" t="s">
        <v>114</v>
      </c>
    </row>
    <row r="4" ht="15.75">
      <c r="A4" s="12"/>
    </row>
    <row r="5" ht="15.75">
      <c r="A5" s="54" t="s">
        <v>113</v>
      </c>
    </row>
    <row r="6" ht="15.75">
      <c r="A6" s="54" t="s">
        <v>110</v>
      </c>
    </row>
    <row r="7" ht="15.75">
      <c r="A7" s="9" t="s">
        <v>111</v>
      </c>
    </row>
    <row r="9" ht="15.75">
      <c r="A9" s="1" t="s">
        <v>98</v>
      </c>
    </row>
    <row r="10" ht="15.75">
      <c r="A10" s="1" t="s">
        <v>108</v>
      </c>
    </row>
    <row r="11" ht="15.75">
      <c r="A11" s="1"/>
    </row>
    <row r="12" ht="15.75">
      <c r="A12" s="1" t="s">
        <v>109</v>
      </c>
    </row>
    <row r="13" ht="15.75">
      <c r="A13" s="66" t="s">
        <v>116</v>
      </c>
    </row>
    <row r="14" ht="15.75">
      <c r="A14" s="67"/>
    </row>
    <row r="15" ht="15.75">
      <c r="A15" s="67" t="s">
        <v>57</v>
      </c>
    </row>
    <row r="16" ht="15.75">
      <c r="A16" s="104" t="s">
        <v>117</v>
      </c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1"/>
  <sheetViews>
    <sheetView showGridLines="0" zoomScaleSheetLayoutView="75" workbookViewId="0" topLeftCell="A2">
      <selection activeCell="B10" sqref="B10"/>
    </sheetView>
  </sheetViews>
  <sheetFormatPr defaultColWidth="8.796875" defaultRowHeight="15.75"/>
  <cols>
    <col min="1" max="1" width="46.59765625" style="0" customWidth="1"/>
    <col min="2" max="2" width="46.796875" style="0" customWidth="1"/>
    <col min="3" max="3" width="10.69921875" style="0" customWidth="1"/>
    <col min="4" max="10" width="9.69921875" style="0" hidden="1" customWidth="1"/>
    <col min="11" max="11" width="2.69921875" style="0" hidden="1" customWidth="1"/>
    <col min="12" max="12" width="7.19921875" style="0" hidden="1" customWidth="1"/>
    <col min="13" max="13" width="19" style="0" hidden="1" customWidth="1"/>
    <col min="14" max="14" width="7.3984375" style="0" hidden="1" customWidth="1"/>
    <col min="15" max="27" width="9.69921875" style="0" hidden="1" customWidth="1"/>
    <col min="28" max="30" width="9.69921875" style="0" customWidth="1"/>
    <col min="31" max="31" width="9.69921875" style="0" hidden="1" customWidth="1"/>
    <col min="32" max="16384" width="9.69921875" style="0" customWidth="1"/>
  </cols>
  <sheetData>
    <row r="1" spans="3:30" ht="15.75" hidden="1">
      <c r="C1" s="77">
        <f aca="true" t="shared" si="0" ref="C1:AD1">SUM(C32:C39)-C30</f>
        <v>-148</v>
      </c>
      <c r="D1" s="77">
        <f t="shared" si="0"/>
        <v>0</v>
      </c>
      <c r="E1" s="77">
        <f t="shared" si="0"/>
        <v>0</v>
      </c>
      <c r="F1" s="77">
        <f t="shared" si="0"/>
        <v>0</v>
      </c>
      <c r="G1" s="77">
        <f t="shared" si="0"/>
        <v>0</v>
      </c>
      <c r="H1" s="77">
        <f t="shared" si="0"/>
        <v>0</v>
      </c>
      <c r="I1" s="77">
        <f t="shared" si="0"/>
        <v>0</v>
      </c>
      <c r="J1" s="77">
        <f t="shared" si="0"/>
        <v>0</v>
      </c>
      <c r="K1" s="77">
        <f t="shared" si="0"/>
        <v>0</v>
      </c>
      <c r="L1" s="77">
        <f t="shared" si="0"/>
        <v>0</v>
      </c>
      <c r="M1" s="77">
        <f t="shared" si="0"/>
        <v>0</v>
      </c>
      <c r="N1" s="77">
        <f t="shared" si="0"/>
        <v>0</v>
      </c>
      <c r="O1" s="77">
        <f t="shared" si="0"/>
        <v>-147</v>
      </c>
      <c r="P1" s="77">
        <f t="shared" si="0"/>
        <v>0</v>
      </c>
      <c r="Q1" s="77">
        <f t="shared" si="0"/>
        <v>0</v>
      </c>
      <c r="R1" s="77">
        <f t="shared" si="0"/>
        <v>0</v>
      </c>
      <c r="S1" s="77">
        <f t="shared" si="0"/>
        <v>0</v>
      </c>
      <c r="T1" s="77">
        <f t="shared" si="0"/>
        <v>-1</v>
      </c>
      <c r="U1" s="77">
        <f t="shared" si="0"/>
        <v>0</v>
      </c>
      <c r="V1" s="77">
        <f t="shared" si="0"/>
        <v>0</v>
      </c>
      <c r="W1" s="77">
        <f t="shared" si="0"/>
        <v>0</v>
      </c>
      <c r="X1" s="77">
        <f t="shared" si="0"/>
        <v>0</v>
      </c>
      <c r="Y1" s="77">
        <f t="shared" si="0"/>
        <v>0</v>
      </c>
      <c r="Z1" s="77">
        <f t="shared" si="0"/>
        <v>0</v>
      </c>
      <c r="AA1" s="77">
        <f t="shared" si="0"/>
        <v>0</v>
      </c>
      <c r="AB1" s="77">
        <f t="shared" si="0"/>
        <v>0</v>
      </c>
      <c r="AC1" s="77">
        <f t="shared" si="0"/>
        <v>0</v>
      </c>
      <c r="AD1" s="77">
        <f t="shared" si="0"/>
        <v>0</v>
      </c>
    </row>
    <row r="2" spans="1:48" s="43" customFormat="1" ht="15.75">
      <c r="A2" s="74" t="s">
        <v>103</v>
      </c>
      <c r="B2" s="1" t="s">
        <v>91</v>
      </c>
      <c r="C2" s="75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s="43" customFormat="1" ht="15.75">
      <c r="A3" s="74" t="s">
        <v>104</v>
      </c>
      <c r="B3" s="41" t="s">
        <v>80</v>
      </c>
      <c r="C3" s="78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3" s="43" customFormat="1" ht="15.75">
      <c r="A4" s="75" t="s">
        <v>106</v>
      </c>
      <c r="B4" s="43" t="s">
        <v>95</v>
      </c>
      <c r="C4" s="75"/>
    </row>
    <row r="5" spans="1:3" s="43" customFormat="1" ht="15.75">
      <c r="A5" s="74" t="s">
        <v>85</v>
      </c>
      <c r="B5" s="41" t="s">
        <v>13</v>
      </c>
      <c r="C5" s="75"/>
    </row>
    <row r="6" ht="15.75">
      <c r="B6" s="1" t="s">
        <v>13</v>
      </c>
    </row>
    <row r="7" spans="1:2" ht="16.5">
      <c r="A7" s="54" t="s">
        <v>102</v>
      </c>
      <c r="B7" s="1" t="s">
        <v>92</v>
      </c>
    </row>
    <row r="8" spans="1:2" ht="16.5">
      <c r="A8" s="11"/>
      <c r="B8" s="11" t="s">
        <v>86</v>
      </c>
    </row>
    <row r="9" spans="1:2" ht="16.5">
      <c r="A9" s="11" t="s">
        <v>105</v>
      </c>
      <c r="B9" s="11" t="s">
        <v>99</v>
      </c>
    </row>
    <row r="10" spans="1:2" ht="15.75">
      <c r="A10" s="54"/>
      <c r="B10" s="54" t="s">
        <v>93</v>
      </c>
    </row>
    <row r="11" spans="1:2" ht="15.75" hidden="1">
      <c r="A11" s="9"/>
      <c r="B11" s="1" t="s">
        <v>89</v>
      </c>
    </row>
    <row r="12" spans="1:2" ht="15.75" hidden="1">
      <c r="A12" s="9"/>
      <c r="B12" s="1" t="s">
        <v>2</v>
      </c>
    </row>
    <row r="13" spans="1:2" ht="15.75" hidden="1">
      <c r="A13" s="9"/>
      <c r="B13" s="1" t="s">
        <v>3</v>
      </c>
    </row>
    <row r="14" spans="1:2" ht="15.75" hidden="1">
      <c r="A14" s="9"/>
      <c r="B14" s="1" t="s">
        <v>5</v>
      </c>
    </row>
    <row r="15" spans="1:2" ht="15.75" hidden="1">
      <c r="A15" s="9"/>
      <c r="B15" s="1" t="s">
        <v>9</v>
      </c>
    </row>
    <row r="16" spans="1:2" ht="15.75" hidden="1">
      <c r="A16" s="9"/>
      <c r="B16" s="1" t="s">
        <v>10</v>
      </c>
    </row>
    <row r="17" spans="1:2" ht="15.75" hidden="1">
      <c r="A17" s="9"/>
      <c r="B17" s="1" t="s">
        <v>11</v>
      </c>
    </row>
    <row r="18" spans="1:2" ht="15.75" hidden="1">
      <c r="A18" s="9"/>
      <c r="B18" s="1" t="s">
        <v>12</v>
      </c>
    </row>
    <row r="19" spans="1:2" ht="15.75" hidden="1">
      <c r="A19" s="9"/>
      <c r="B19" s="1" t="s">
        <v>77</v>
      </c>
    </row>
    <row r="20" spans="1:2" ht="15.75" hidden="1">
      <c r="A20" s="9"/>
      <c r="B20" s="1" t="s">
        <v>78</v>
      </c>
    </row>
    <row r="21" spans="1:2" ht="15.75" hidden="1">
      <c r="A21" s="9"/>
      <c r="B21" s="1" t="s">
        <v>81</v>
      </c>
    </row>
    <row r="22" spans="1:2" ht="15.75">
      <c r="A22" s="9"/>
      <c r="B22" s="1" t="s">
        <v>88</v>
      </c>
    </row>
    <row r="23" ht="15.75" hidden="1">
      <c r="B23" s="1" t="s">
        <v>13</v>
      </c>
    </row>
    <row r="24" spans="1:2" ht="15.75" hidden="1">
      <c r="A24" s="9"/>
      <c r="B24" s="1" t="s">
        <v>14</v>
      </c>
    </row>
    <row r="25" spans="1:26" ht="15.75" hidden="1">
      <c r="A25" s="19"/>
      <c r="B25" s="1" t="s">
        <v>68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2"/>
    </row>
    <row r="26" spans="2:29" s="20" customFormat="1" ht="15.75" hidden="1">
      <c r="B26" s="36" t="s">
        <v>13</v>
      </c>
      <c r="X26" s="60"/>
      <c r="Y26" s="60"/>
      <c r="Z26" s="60"/>
      <c r="AA26" s="60"/>
      <c r="AB26" s="73" t="s">
        <v>84</v>
      </c>
      <c r="AC26" s="73" t="s">
        <v>84</v>
      </c>
    </row>
    <row r="27" spans="1:32" ht="16.5">
      <c r="A27" s="64" t="s">
        <v>16</v>
      </c>
      <c r="B27" s="61" t="s">
        <v>17</v>
      </c>
      <c r="C27" s="44" t="s">
        <v>19</v>
      </c>
      <c r="D27" s="45">
        <v>1980</v>
      </c>
      <c r="E27" s="45">
        <v>1981</v>
      </c>
      <c r="F27" s="45">
        <v>1982</v>
      </c>
      <c r="G27" s="45">
        <v>1983</v>
      </c>
      <c r="H27" s="45">
        <v>1984</v>
      </c>
      <c r="I27" s="45">
        <v>1985</v>
      </c>
      <c r="J27" s="45">
        <v>1986</v>
      </c>
      <c r="K27" s="45">
        <v>1987</v>
      </c>
      <c r="L27" s="45">
        <v>1988</v>
      </c>
      <c r="M27" s="45">
        <v>1989</v>
      </c>
      <c r="N27" s="45">
        <v>1990</v>
      </c>
      <c r="O27" s="45">
        <v>1991</v>
      </c>
      <c r="P27" s="45">
        <v>1992</v>
      </c>
      <c r="Q27" s="45">
        <v>1993</v>
      </c>
      <c r="R27" s="45">
        <v>1994</v>
      </c>
      <c r="S27" s="45">
        <v>1995</v>
      </c>
      <c r="T27" s="45">
        <v>1996</v>
      </c>
      <c r="U27" s="45">
        <v>1997</v>
      </c>
      <c r="V27" s="45">
        <v>1998</v>
      </c>
      <c r="W27" s="45">
        <v>1999</v>
      </c>
      <c r="X27" s="46">
        <v>2000</v>
      </c>
      <c r="Y27" s="46">
        <v>2001</v>
      </c>
      <c r="Z27" s="46">
        <v>2002</v>
      </c>
      <c r="AA27" s="46">
        <v>2003</v>
      </c>
      <c r="AB27" s="46">
        <v>2004</v>
      </c>
      <c r="AC27" s="46">
        <v>2005</v>
      </c>
      <c r="AD27" s="46">
        <v>2006</v>
      </c>
      <c r="AF27" s="46">
        <v>2007</v>
      </c>
    </row>
    <row r="28" spans="1:32" ht="16.5">
      <c r="A28" s="23"/>
      <c r="B28" s="53" t="s">
        <v>13</v>
      </c>
      <c r="C28" s="29">
        <v>2007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  <c r="Y28" s="27"/>
      <c r="Z28" s="27"/>
      <c r="AA28" s="27"/>
      <c r="AB28" s="27"/>
      <c r="AC28" s="27"/>
      <c r="AD28" s="27"/>
      <c r="AF28" s="27"/>
    </row>
    <row r="29" spans="1:28" ht="15.75" hidden="1">
      <c r="A29" s="19"/>
      <c r="B29" s="1" t="s">
        <v>67</v>
      </c>
      <c r="C29" s="3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2"/>
      <c r="Z29" s="2"/>
      <c r="AB29" s="68"/>
    </row>
    <row r="30" spans="1:34" ht="16.5">
      <c r="A30" s="18" t="s">
        <v>21</v>
      </c>
      <c r="B30" s="11" t="s">
        <v>22</v>
      </c>
      <c r="C30" s="31">
        <f>SUM(D30:AD30)</f>
        <v>42108</v>
      </c>
      <c r="D30" s="13">
        <v>2392</v>
      </c>
      <c r="E30" s="13">
        <v>2380</v>
      </c>
      <c r="F30" s="13">
        <v>2319</v>
      </c>
      <c r="G30" s="13">
        <v>2465</v>
      </c>
      <c r="H30" s="13">
        <v>1999</v>
      </c>
      <c r="I30" s="13">
        <v>2252</v>
      </c>
      <c r="J30" s="13">
        <v>1984</v>
      </c>
      <c r="K30" s="13">
        <v>1983</v>
      </c>
      <c r="L30" s="13">
        <v>1819</v>
      </c>
      <c r="M30" s="13">
        <v>1636</v>
      </c>
      <c r="N30" s="13">
        <v>1507</v>
      </c>
      <c r="O30" s="13">
        <v>1787</v>
      </c>
      <c r="P30" s="13">
        <v>1293</v>
      </c>
      <c r="Q30" s="13">
        <v>1213</v>
      </c>
      <c r="R30" s="13">
        <v>1075</v>
      </c>
      <c r="S30" s="13">
        <v>1040</v>
      </c>
      <c r="T30" s="13">
        <v>974</v>
      </c>
      <c r="U30" s="13">
        <v>817</v>
      </c>
      <c r="V30" s="13">
        <v>827</v>
      </c>
      <c r="W30" s="13">
        <v>796</v>
      </c>
      <c r="X30" s="14">
        <v>758</v>
      </c>
      <c r="Y30" s="13">
        <v>891</v>
      </c>
      <c r="Z30" s="13">
        <v>999</v>
      </c>
      <c r="AA30" s="13">
        <v>1228</v>
      </c>
      <c r="AB30" s="13">
        <v>1874</v>
      </c>
      <c r="AC30" s="13">
        <v>1942</v>
      </c>
      <c r="AD30" s="13">
        <v>1858</v>
      </c>
      <c r="AE30" s="8"/>
      <c r="AF30" s="8"/>
      <c r="AG30" s="8"/>
      <c r="AH30" s="8"/>
    </row>
    <row r="31" spans="2:34" ht="15.75" hidden="1">
      <c r="B31" s="1" t="s">
        <v>13</v>
      </c>
      <c r="C31" s="3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5"/>
      <c r="Y31" s="8"/>
      <c r="Z31" s="8"/>
      <c r="AA31" s="8"/>
      <c r="AB31" s="70"/>
      <c r="AC31" s="8"/>
      <c r="AD31" s="8"/>
      <c r="AE31" s="8"/>
      <c r="AF31" s="8"/>
      <c r="AG31" s="8"/>
      <c r="AH31" s="8"/>
    </row>
    <row r="32" spans="1:34" ht="15.75">
      <c r="A32" s="1" t="s">
        <v>23</v>
      </c>
      <c r="B32" s="1" t="s">
        <v>24</v>
      </c>
      <c r="C32" s="76">
        <f aca="true" t="shared" si="1" ref="C32:C39">SUM(D32:AD32)</f>
        <v>22773</v>
      </c>
      <c r="D32" s="8">
        <v>1556</v>
      </c>
      <c r="E32" s="8">
        <v>1524</v>
      </c>
      <c r="F32" s="8">
        <v>1495</v>
      </c>
      <c r="G32" s="8">
        <v>1413</v>
      </c>
      <c r="H32" s="8">
        <v>1293</v>
      </c>
      <c r="I32" s="8">
        <v>1476</v>
      </c>
      <c r="J32" s="8">
        <v>1199</v>
      </c>
      <c r="K32" s="8">
        <v>1172</v>
      </c>
      <c r="L32" s="8">
        <v>1080</v>
      </c>
      <c r="M32" s="8">
        <v>1000</v>
      </c>
      <c r="N32" s="8">
        <v>880</v>
      </c>
      <c r="O32" s="8">
        <v>931</v>
      </c>
      <c r="P32" s="8">
        <v>676</v>
      </c>
      <c r="Q32" s="8">
        <v>632</v>
      </c>
      <c r="R32" s="8">
        <v>544</v>
      </c>
      <c r="S32" s="8">
        <v>538</v>
      </c>
      <c r="T32" s="8">
        <v>527</v>
      </c>
      <c r="U32" s="8">
        <v>433</v>
      </c>
      <c r="V32" s="8">
        <v>445</v>
      </c>
      <c r="W32" s="8">
        <v>436</v>
      </c>
      <c r="X32" s="5">
        <v>398</v>
      </c>
      <c r="Y32" s="8">
        <v>437</v>
      </c>
      <c r="Z32" s="8">
        <v>547</v>
      </c>
      <c r="AA32" s="8">
        <v>440</v>
      </c>
      <c r="AB32" s="52">
        <v>604</v>
      </c>
      <c r="AC32" s="8">
        <v>632</v>
      </c>
      <c r="AD32" s="8">
        <v>465</v>
      </c>
      <c r="AE32" s="8"/>
      <c r="AF32" s="8"/>
      <c r="AG32" s="8"/>
      <c r="AH32" s="8"/>
    </row>
    <row r="33" spans="1:34" ht="15.75">
      <c r="A33" s="1" t="s">
        <v>73</v>
      </c>
      <c r="B33" s="1" t="s">
        <v>73</v>
      </c>
      <c r="C33" s="76">
        <f t="shared" si="1"/>
        <v>2677</v>
      </c>
      <c r="D33" s="50">
        <v>0</v>
      </c>
      <c r="E33" s="50" t="s">
        <v>15</v>
      </c>
      <c r="F33" s="50" t="s">
        <v>15</v>
      </c>
      <c r="G33" s="8">
        <v>18</v>
      </c>
      <c r="H33" s="8">
        <v>1</v>
      </c>
      <c r="I33" s="50" t="s">
        <v>15</v>
      </c>
      <c r="J33" s="8">
        <v>2</v>
      </c>
      <c r="K33" s="8">
        <v>37</v>
      </c>
      <c r="L33" s="50" t="s">
        <v>15</v>
      </c>
      <c r="M33" s="8">
        <v>23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8">
        <v>3</v>
      </c>
      <c r="Z33" s="8">
        <v>18</v>
      </c>
      <c r="AA33" s="8">
        <v>344</v>
      </c>
      <c r="AB33" s="52">
        <v>739</v>
      </c>
      <c r="AC33" s="8">
        <v>739</v>
      </c>
      <c r="AD33" s="8">
        <v>753</v>
      </c>
      <c r="AE33" s="8"/>
      <c r="AF33" s="8"/>
      <c r="AG33" s="8"/>
      <c r="AH33" s="8"/>
    </row>
    <row r="34" spans="1:34" ht="15.75">
      <c r="A34" s="1" t="s">
        <v>26</v>
      </c>
      <c r="B34" s="1" t="s">
        <v>26</v>
      </c>
      <c r="C34" s="76">
        <f t="shared" si="1"/>
        <v>2075</v>
      </c>
      <c r="D34" s="8">
        <v>174</v>
      </c>
      <c r="E34" s="8">
        <v>145</v>
      </c>
      <c r="F34" s="8">
        <v>108</v>
      </c>
      <c r="G34" s="8">
        <v>115</v>
      </c>
      <c r="H34" s="8">
        <v>84</v>
      </c>
      <c r="I34" s="8">
        <v>111</v>
      </c>
      <c r="J34" s="8">
        <v>103</v>
      </c>
      <c r="K34" s="8">
        <v>104</v>
      </c>
      <c r="L34" s="8">
        <v>90</v>
      </c>
      <c r="M34" s="8">
        <v>58</v>
      </c>
      <c r="N34" s="8">
        <v>74</v>
      </c>
      <c r="O34" s="8">
        <v>112</v>
      </c>
      <c r="P34" s="8">
        <v>109</v>
      </c>
      <c r="Q34" s="8">
        <v>86</v>
      </c>
      <c r="R34" s="8">
        <v>83</v>
      </c>
      <c r="S34" s="8">
        <v>67</v>
      </c>
      <c r="T34" s="8">
        <v>52</v>
      </c>
      <c r="U34" s="8">
        <v>42</v>
      </c>
      <c r="V34" s="8">
        <v>26</v>
      </c>
      <c r="W34" s="8">
        <v>37</v>
      </c>
      <c r="X34" s="5">
        <v>34</v>
      </c>
      <c r="Y34" s="8">
        <v>49</v>
      </c>
      <c r="Z34" s="8">
        <v>51</v>
      </c>
      <c r="AA34" s="8">
        <v>36</v>
      </c>
      <c r="AB34" s="52">
        <v>46</v>
      </c>
      <c r="AC34" s="8">
        <v>49</v>
      </c>
      <c r="AD34" s="8">
        <v>30</v>
      </c>
      <c r="AE34" s="8"/>
      <c r="AF34" s="8"/>
      <c r="AG34" s="8"/>
      <c r="AH34" s="8"/>
    </row>
    <row r="35" spans="1:34" ht="15.75">
      <c r="A35" s="1" t="s">
        <v>25</v>
      </c>
      <c r="B35" s="1" t="s">
        <v>25</v>
      </c>
      <c r="C35" s="76">
        <f t="shared" si="1"/>
        <v>7435</v>
      </c>
      <c r="D35" s="8">
        <v>419</v>
      </c>
      <c r="E35" s="8">
        <v>457</v>
      </c>
      <c r="F35" s="8">
        <v>446</v>
      </c>
      <c r="G35" s="8">
        <v>419</v>
      </c>
      <c r="H35" s="8">
        <v>374</v>
      </c>
      <c r="I35" s="8">
        <v>363</v>
      </c>
      <c r="J35" s="8">
        <v>384</v>
      </c>
      <c r="K35" s="8">
        <v>383</v>
      </c>
      <c r="L35" s="8">
        <v>321</v>
      </c>
      <c r="M35" s="8">
        <v>294</v>
      </c>
      <c r="N35" s="8">
        <v>277</v>
      </c>
      <c r="O35" s="8">
        <v>308</v>
      </c>
      <c r="P35" s="8">
        <v>252</v>
      </c>
      <c r="Q35" s="8">
        <v>221</v>
      </c>
      <c r="R35" s="8">
        <v>206</v>
      </c>
      <c r="S35" s="8">
        <v>174</v>
      </c>
      <c r="T35" s="8">
        <v>173</v>
      </c>
      <c r="U35" s="8">
        <v>170</v>
      </c>
      <c r="V35" s="8">
        <v>168</v>
      </c>
      <c r="W35" s="8">
        <v>150</v>
      </c>
      <c r="X35" s="5">
        <v>138</v>
      </c>
      <c r="Y35" s="8">
        <v>185</v>
      </c>
      <c r="Z35" s="8">
        <v>190</v>
      </c>
      <c r="AA35" s="8">
        <v>207</v>
      </c>
      <c r="AB35" s="52">
        <v>270</v>
      </c>
      <c r="AC35" s="8">
        <v>281</v>
      </c>
      <c r="AD35" s="8">
        <v>205</v>
      </c>
      <c r="AE35" s="8"/>
      <c r="AF35" s="8"/>
      <c r="AG35" s="8"/>
      <c r="AH35" s="8"/>
    </row>
    <row r="36" spans="1:30" ht="15.75">
      <c r="A36" s="1" t="s">
        <v>74</v>
      </c>
      <c r="B36" s="1" t="s">
        <v>74</v>
      </c>
      <c r="C36" s="76">
        <f t="shared" si="1"/>
        <v>375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1" t="s">
        <v>15</v>
      </c>
      <c r="U36" s="51" t="s">
        <v>15</v>
      </c>
      <c r="V36" s="52">
        <v>10</v>
      </c>
      <c r="W36" s="52">
        <v>13</v>
      </c>
      <c r="X36" s="50">
        <v>0</v>
      </c>
      <c r="Y36" s="52">
        <v>1</v>
      </c>
      <c r="Z36" s="52">
        <v>6</v>
      </c>
      <c r="AA36" s="52">
        <v>16</v>
      </c>
      <c r="AB36" s="52">
        <v>19</v>
      </c>
      <c r="AC36" s="52">
        <v>72</v>
      </c>
      <c r="AD36" s="52">
        <v>238</v>
      </c>
    </row>
    <row r="37" spans="1:34" ht="15.75">
      <c r="A37" s="1" t="s">
        <v>28</v>
      </c>
      <c r="B37" s="1" t="s">
        <v>28</v>
      </c>
      <c r="C37" s="76">
        <f t="shared" si="1"/>
        <v>5690</v>
      </c>
      <c r="D37" s="8">
        <v>231</v>
      </c>
      <c r="E37" s="8">
        <v>241</v>
      </c>
      <c r="F37" s="8">
        <v>254</v>
      </c>
      <c r="G37" s="8">
        <v>218</v>
      </c>
      <c r="H37" s="8">
        <v>225</v>
      </c>
      <c r="I37" s="8">
        <v>275</v>
      </c>
      <c r="J37" s="8">
        <v>269</v>
      </c>
      <c r="K37" s="8">
        <v>260</v>
      </c>
      <c r="L37" s="8">
        <v>285</v>
      </c>
      <c r="M37" s="8">
        <v>224</v>
      </c>
      <c r="N37" s="8">
        <v>232</v>
      </c>
      <c r="O37" s="8">
        <v>256</v>
      </c>
      <c r="P37" s="8">
        <v>238</v>
      </c>
      <c r="Q37" s="8">
        <v>236</v>
      </c>
      <c r="R37" s="8">
        <v>232</v>
      </c>
      <c r="S37" s="8">
        <v>250</v>
      </c>
      <c r="T37" s="8">
        <v>188</v>
      </c>
      <c r="U37" s="8">
        <v>159</v>
      </c>
      <c r="V37" s="8">
        <v>161</v>
      </c>
      <c r="W37" s="8">
        <v>145</v>
      </c>
      <c r="X37" s="5">
        <v>151</v>
      </c>
      <c r="Y37" s="8">
        <v>140</v>
      </c>
      <c r="Z37" s="8">
        <v>160</v>
      </c>
      <c r="AA37" s="8">
        <v>167</v>
      </c>
      <c r="AB37" s="52">
        <v>188</v>
      </c>
      <c r="AC37" s="8">
        <v>150</v>
      </c>
      <c r="AD37" s="8">
        <v>155</v>
      </c>
      <c r="AE37" s="8"/>
      <c r="AF37" s="8"/>
      <c r="AG37" s="8"/>
      <c r="AH37" s="8"/>
    </row>
    <row r="38" spans="1:34" ht="15.75">
      <c r="A38" s="1" t="s">
        <v>76</v>
      </c>
      <c r="B38" s="1" t="s">
        <v>76</v>
      </c>
      <c r="C38" s="76">
        <f t="shared" si="1"/>
        <v>426</v>
      </c>
      <c r="D38" s="50">
        <v>1</v>
      </c>
      <c r="E38" s="50" t="s">
        <v>15</v>
      </c>
      <c r="F38" s="50" t="s">
        <v>15</v>
      </c>
      <c r="G38" s="8">
        <v>263</v>
      </c>
      <c r="H38" s="8">
        <v>6</v>
      </c>
      <c r="I38" s="50">
        <v>5</v>
      </c>
      <c r="J38" s="50" t="s">
        <v>15</v>
      </c>
      <c r="K38" s="8">
        <v>2</v>
      </c>
      <c r="L38" s="50">
        <v>17</v>
      </c>
      <c r="M38" s="50" t="s">
        <v>15</v>
      </c>
      <c r="N38" s="50">
        <v>1</v>
      </c>
      <c r="O38" s="50" t="s">
        <v>15</v>
      </c>
      <c r="P38" s="8">
        <v>1</v>
      </c>
      <c r="Q38" s="50">
        <v>29</v>
      </c>
      <c r="R38" s="50" t="s">
        <v>15</v>
      </c>
      <c r="S38" s="8">
        <v>7</v>
      </c>
      <c r="T38" s="50">
        <v>19</v>
      </c>
      <c r="U38" s="50" t="s">
        <v>15</v>
      </c>
      <c r="V38" s="50">
        <v>3</v>
      </c>
      <c r="W38" s="50">
        <v>0</v>
      </c>
      <c r="X38" s="5">
        <v>17</v>
      </c>
      <c r="Y38" s="50">
        <v>55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8"/>
      <c r="AF38" s="8"/>
      <c r="AG38" s="8"/>
      <c r="AH38" s="8"/>
    </row>
    <row r="39" spans="1:34" ht="15.75">
      <c r="A39" s="36" t="s">
        <v>75</v>
      </c>
      <c r="B39" s="1" t="s">
        <v>75</v>
      </c>
      <c r="C39" s="76">
        <f t="shared" si="1"/>
        <v>509</v>
      </c>
      <c r="D39" s="62">
        <v>11</v>
      </c>
      <c r="E39" s="62">
        <v>13</v>
      </c>
      <c r="F39" s="62">
        <v>16</v>
      </c>
      <c r="G39" s="62">
        <v>19</v>
      </c>
      <c r="H39" s="62">
        <v>16</v>
      </c>
      <c r="I39" s="62">
        <v>22</v>
      </c>
      <c r="J39" s="62">
        <v>27</v>
      </c>
      <c r="K39" s="62">
        <v>25</v>
      </c>
      <c r="L39" s="62">
        <v>26</v>
      </c>
      <c r="M39" s="62">
        <v>37</v>
      </c>
      <c r="N39" s="62">
        <v>43</v>
      </c>
      <c r="O39" s="62">
        <v>33</v>
      </c>
      <c r="P39" s="62">
        <v>17</v>
      </c>
      <c r="Q39" s="62">
        <v>9</v>
      </c>
      <c r="R39" s="62">
        <v>10</v>
      </c>
      <c r="S39" s="62">
        <v>4</v>
      </c>
      <c r="T39" s="62">
        <v>14</v>
      </c>
      <c r="U39" s="62">
        <v>13</v>
      </c>
      <c r="V39" s="62">
        <v>14</v>
      </c>
      <c r="W39" s="62">
        <v>15</v>
      </c>
      <c r="X39" s="63">
        <v>20</v>
      </c>
      <c r="Y39" s="62">
        <v>21</v>
      </c>
      <c r="Z39" s="62">
        <v>27</v>
      </c>
      <c r="AA39" s="62">
        <v>18</v>
      </c>
      <c r="AB39" s="52">
        <v>8</v>
      </c>
      <c r="AC39" s="62">
        <v>19</v>
      </c>
      <c r="AD39" s="8">
        <v>12</v>
      </c>
      <c r="AE39" s="8"/>
      <c r="AF39" s="8"/>
      <c r="AG39" s="8"/>
      <c r="AH39" s="8"/>
    </row>
    <row r="40" spans="1:29" ht="16.5">
      <c r="A40" s="20"/>
      <c r="B40" s="1" t="s">
        <v>83</v>
      </c>
      <c r="C40" s="33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0"/>
      <c r="Y40" s="20"/>
      <c r="Z40" s="20"/>
      <c r="AA40" s="20"/>
      <c r="AB40" s="71"/>
      <c r="AC40" s="20"/>
    </row>
    <row r="41" spans="1:41" ht="16.5">
      <c r="A41" s="11" t="s">
        <v>79</v>
      </c>
      <c r="B41" s="1" t="s">
        <v>100</v>
      </c>
      <c r="C41" s="65" t="s">
        <v>32</v>
      </c>
      <c r="D41" s="56">
        <v>110.7</v>
      </c>
      <c r="E41" s="56">
        <v>107.9</v>
      </c>
      <c r="F41" s="56">
        <v>103</v>
      </c>
      <c r="G41" s="56">
        <v>96.9</v>
      </c>
      <c r="H41" s="56">
        <v>86.8</v>
      </c>
      <c r="I41" s="56">
        <v>96.6</v>
      </c>
      <c r="J41" s="56">
        <v>84.1</v>
      </c>
      <c r="K41" s="56">
        <v>84.3</v>
      </c>
      <c r="L41" s="56">
        <v>78</v>
      </c>
      <c r="M41" s="56">
        <v>71</v>
      </c>
      <c r="N41" s="56">
        <v>66.8</v>
      </c>
      <c r="O41" s="56">
        <v>81.3</v>
      </c>
      <c r="P41" s="56">
        <v>66.3</v>
      </c>
      <c r="Q41" s="56">
        <v>65.6</v>
      </c>
      <c r="R41" s="56">
        <v>61.6</v>
      </c>
      <c r="S41" s="56">
        <v>62.5</v>
      </c>
      <c r="T41" s="56">
        <v>60.5</v>
      </c>
      <c r="U41" s="56">
        <v>51.8</v>
      </c>
      <c r="V41" s="56">
        <v>53.7</v>
      </c>
      <c r="W41" s="56">
        <v>52.2</v>
      </c>
      <c r="X41" s="56">
        <v>49.5</v>
      </c>
      <c r="Y41" s="56">
        <v>57.5</v>
      </c>
      <c r="Z41" s="56">
        <v>61.4</v>
      </c>
      <c r="AA41" s="56">
        <v>70.8</v>
      </c>
      <c r="AB41" s="69">
        <f>1874/1711916*100000</f>
        <v>109.46798791529491</v>
      </c>
      <c r="AC41" s="16">
        <f>1942/1664014*100000</f>
        <v>116.70574886990133</v>
      </c>
      <c r="AD41" s="16">
        <f>1858/1605533*100000</f>
        <v>115.7248091443776</v>
      </c>
      <c r="AE41" s="6">
        <f>AD30/1664014*100000</f>
        <v>111.65771441826811</v>
      </c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5.75">
      <c r="A42" s="1" t="s">
        <v>23</v>
      </c>
      <c r="B42" s="1" t="s">
        <v>23</v>
      </c>
      <c r="C42" s="35" t="s">
        <v>32</v>
      </c>
      <c r="D42" s="57">
        <v>72</v>
      </c>
      <c r="E42" s="57">
        <v>69.1</v>
      </c>
      <c r="F42" s="57">
        <v>66.4</v>
      </c>
      <c r="G42" s="57">
        <v>62.2</v>
      </c>
      <c r="H42" s="57">
        <v>56.3</v>
      </c>
      <c r="I42" s="57">
        <v>63.5</v>
      </c>
      <c r="J42" s="57">
        <v>50.8</v>
      </c>
      <c r="K42" s="57">
        <v>49.8</v>
      </c>
      <c r="L42" s="57">
        <v>46.8</v>
      </c>
      <c r="M42" s="57">
        <v>43.4</v>
      </c>
      <c r="N42" s="57">
        <v>39</v>
      </c>
      <c r="O42" s="57">
        <v>42.4</v>
      </c>
      <c r="P42" s="57">
        <v>34.6</v>
      </c>
      <c r="Q42" s="57">
        <v>34.2</v>
      </c>
      <c r="R42" s="57">
        <v>31.1</v>
      </c>
      <c r="S42" s="57">
        <v>32.4</v>
      </c>
      <c r="T42" s="57">
        <v>32.7</v>
      </c>
      <c r="U42" s="57">
        <v>27.4</v>
      </c>
      <c r="V42" s="57">
        <v>28.9</v>
      </c>
      <c r="W42" s="57">
        <v>28.6</v>
      </c>
      <c r="X42" s="57">
        <v>26</v>
      </c>
      <c r="Y42" s="57">
        <v>28.2</v>
      </c>
      <c r="Z42" s="57">
        <v>33.6</v>
      </c>
      <c r="AA42" s="57">
        <v>25.4</v>
      </c>
      <c r="AB42" s="70">
        <v>35.3</v>
      </c>
      <c r="AC42" s="6">
        <v>38</v>
      </c>
      <c r="AD42" s="6">
        <v>27.9</v>
      </c>
      <c r="AE42" s="6">
        <f aca="true" t="shared" si="2" ref="AE42:AE47">AD32/1664014*100000</f>
        <v>27.944476428683895</v>
      </c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5.75">
      <c r="A43" s="1" t="s">
        <v>73</v>
      </c>
      <c r="B43" s="1" t="s">
        <v>73</v>
      </c>
      <c r="C43" s="35" t="s">
        <v>32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7">
        <v>0.2</v>
      </c>
      <c r="Z43" s="57">
        <v>1.1</v>
      </c>
      <c r="AA43" s="57">
        <v>19.9</v>
      </c>
      <c r="AB43" s="70">
        <v>43.2</v>
      </c>
      <c r="AC43" s="6">
        <v>44.4</v>
      </c>
      <c r="AD43" s="6">
        <v>45.3</v>
      </c>
      <c r="AE43" s="6">
        <f t="shared" si="2"/>
        <v>45.25202311999779</v>
      </c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5.75">
      <c r="A44" s="1" t="s">
        <v>26</v>
      </c>
      <c r="B44" s="1" t="s">
        <v>26</v>
      </c>
      <c r="C44" s="35" t="s">
        <v>32</v>
      </c>
      <c r="D44" s="57">
        <v>8.1</v>
      </c>
      <c r="E44" s="57">
        <v>6.6</v>
      </c>
      <c r="F44" s="57">
        <v>4.8</v>
      </c>
      <c r="G44" s="57">
        <v>5.1</v>
      </c>
      <c r="H44" s="57">
        <v>3.7</v>
      </c>
      <c r="I44" s="57">
        <v>4.8</v>
      </c>
      <c r="J44" s="57">
        <v>4.4</v>
      </c>
      <c r="K44" s="57">
        <v>4.4</v>
      </c>
      <c r="L44" s="57">
        <v>3.9</v>
      </c>
      <c r="M44" s="57">
        <v>2.5</v>
      </c>
      <c r="N44" s="57">
        <v>3.3</v>
      </c>
      <c r="O44" s="57">
        <v>5.1</v>
      </c>
      <c r="P44" s="57">
        <v>5.6</v>
      </c>
      <c r="Q44" s="57">
        <v>4.6</v>
      </c>
      <c r="R44" s="57">
        <v>4.8</v>
      </c>
      <c r="S44" s="57">
        <v>4</v>
      </c>
      <c r="T44" s="57">
        <v>3.2</v>
      </c>
      <c r="U44" s="57">
        <v>2.7</v>
      </c>
      <c r="V44" s="57">
        <v>1.7</v>
      </c>
      <c r="W44" s="57">
        <v>2.4</v>
      </c>
      <c r="X44" s="57">
        <v>2.2</v>
      </c>
      <c r="Y44" s="57">
        <v>3.2</v>
      </c>
      <c r="Z44" s="57">
        <v>3.1</v>
      </c>
      <c r="AA44" s="57">
        <v>2.1</v>
      </c>
      <c r="AB44" s="70">
        <v>2.7</v>
      </c>
      <c r="AC44" s="6">
        <v>2.9</v>
      </c>
      <c r="AD44" s="6">
        <v>1.8</v>
      </c>
      <c r="AE44" s="6">
        <f t="shared" si="2"/>
        <v>1.802869447011864</v>
      </c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5.75">
      <c r="A45" s="1" t="s">
        <v>25</v>
      </c>
      <c r="B45" s="1" t="s">
        <v>25</v>
      </c>
      <c r="C45" s="35" t="s">
        <v>32</v>
      </c>
      <c r="D45" s="57">
        <v>19.4</v>
      </c>
      <c r="E45" s="57">
        <v>20.7</v>
      </c>
      <c r="F45" s="57">
        <v>19.8</v>
      </c>
      <c r="G45" s="57">
        <v>18.4</v>
      </c>
      <c r="H45" s="57">
        <v>16.3</v>
      </c>
      <c r="I45" s="57">
        <v>15.6</v>
      </c>
      <c r="J45" s="57">
        <v>16.3</v>
      </c>
      <c r="K45" s="57">
        <v>16.3</v>
      </c>
      <c r="L45" s="57">
        <v>13.9</v>
      </c>
      <c r="M45" s="57">
        <v>12.8</v>
      </c>
      <c r="N45" s="57">
        <v>12.3</v>
      </c>
      <c r="O45" s="57">
        <v>14</v>
      </c>
      <c r="P45" s="57">
        <v>12.9</v>
      </c>
      <c r="Q45" s="57">
        <v>11.9</v>
      </c>
      <c r="R45" s="57">
        <v>11.8</v>
      </c>
      <c r="S45" s="57">
        <v>10.5</v>
      </c>
      <c r="T45" s="57">
        <v>10.7</v>
      </c>
      <c r="U45" s="57">
        <v>10.8</v>
      </c>
      <c r="V45" s="57">
        <v>10.9</v>
      </c>
      <c r="W45" s="57">
        <v>9.8</v>
      </c>
      <c r="X45" s="57">
        <v>9</v>
      </c>
      <c r="Y45" s="57">
        <v>11.9</v>
      </c>
      <c r="Z45" s="57">
        <v>11.7</v>
      </c>
      <c r="AA45" s="57">
        <v>11.9</v>
      </c>
      <c r="AB45" s="70">
        <v>15.8</v>
      </c>
      <c r="AC45" s="6">
        <v>16.9</v>
      </c>
      <c r="AD45" s="6">
        <v>12.3</v>
      </c>
      <c r="AE45" s="6">
        <f t="shared" si="2"/>
        <v>12.319607887914405</v>
      </c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5.75">
      <c r="A46" s="1" t="s">
        <v>74</v>
      </c>
      <c r="B46" s="1" t="s">
        <v>74</v>
      </c>
      <c r="C46" s="35" t="s">
        <v>32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8" t="s">
        <v>15</v>
      </c>
      <c r="U46" s="58" t="s">
        <v>15</v>
      </c>
      <c r="V46" s="57">
        <v>0.6</v>
      </c>
      <c r="W46" s="57">
        <v>0.9</v>
      </c>
      <c r="X46" s="50">
        <v>0</v>
      </c>
      <c r="Y46" s="57">
        <v>0.1</v>
      </c>
      <c r="Z46" s="57">
        <v>0.4</v>
      </c>
      <c r="AA46" s="57">
        <v>0.9</v>
      </c>
      <c r="AB46" s="68">
        <v>1.1</v>
      </c>
      <c r="AC46" s="6">
        <v>4.3</v>
      </c>
      <c r="AD46" s="6">
        <v>14.3</v>
      </c>
      <c r="AE46" s="6">
        <f t="shared" si="2"/>
        <v>14.302764279627453</v>
      </c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5.75">
      <c r="A47" s="1" t="s">
        <v>28</v>
      </c>
      <c r="B47" s="1" t="s">
        <v>28</v>
      </c>
      <c r="C47" s="35" t="s">
        <v>32</v>
      </c>
      <c r="D47" s="57">
        <v>10.7</v>
      </c>
      <c r="E47" s="57">
        <v>10.9</v>
      </c>
      <c r="F47" s="57">
        <v>11.3</v>
      </c>
      <c r="G47" s="57">
        <v>9.6</v>
      </c>
      <c r="H47" s="57">
        <v>9.8</v>
      </c>
      <c r="I47" s="57">
        <v>11.8</v>
      </c>
      <c r="J47" s="57">
        <v>11.4</v>
      </c>
      <c r="K47" s="57">
        <v>11.1</v>
      </c>
      <c r="L47" s="57">
        <v>12.3</v>
      </c>
      <c r="M47" s="57">
        <v>9.7</v>
      </c>
      <c r="N47" s="57">
        <v>10.3</v>
      </c>
      <c r="O47" s="57">
        <v>11.6</v>
      </c>
      <c r="P47" s="57">
        <v>12.2</v>
      </c>
      <c r="Q47" s="57">
        <v>12.8</v>
      </c>
      <c r="R47" s="57">
        <v>13.3</v>
      </c>
      <c r="S47" s="57">
        <v>15</v>
      </c>
      <c r="T47" s="57">
        <v>11.7</v>
      </c>
      <c r="U47" s="57">
        <v>10.1</v>
      </c>
      <c r="V47" s="57">
        <v>10.5</v>
      </c>
      <c r="W47" s="57">
        <v>9.5</v>
      </c>
      <c r="X47" s="57">
        <v>9.9</v>
      </c>
      <c r="Y47" s="57">
        <v>9</v>
      </c>
      <c r="Z47" s="57">
        <v>9.8</v>
      </c>
      <c r="AA47" s="57">
        <v>9.6</v>
      </c>
      <c r="AB47" s="70">
        <v>11</v>
      </c>
      <c r="AC47" s="6">
        <v>9</v>
      </c>
      <c r="AD47" s="6">
        <v>9.3</v>
      </c>
      <c r="AE47" s="6">
        <f t="shared" si="2"/>
        <v>9.314825476227965</v>
      </c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5.75">
      <c r="A48" s="1" t="s">
        <v>76</v>
      </c>
      <c r="B48" s="1" t="s">
        <v>76</v>
      </c>
      <c r="C48" s="35" t="s">
        <v>32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8" t="s">
        <v>15</v>
      </c>
      <c r="P48" s="57">
        <v>0.1</v>
      </c>
      <c r="Q48" s="57">
        <v>1.6</v>
      </c>
      <c r="R48" s="58" t="s">
        <v>15</v>
      </c>
      <c r="S48" s="57">
        <v>0.4</v>
      </c>
      <c r="T48" s="57">
        <v>1.2</v>
      </c>
      <c r="U48" s="58" t="s">
        <v>15</v>
      </c>
      <c r="V48" s="57">
        <v>0.2</v>
      </c>
      <c r="W48" s="50">
        <v>0</v>
      </c>
      <c r="X48" s="57">
        <v>1.1</v>
      </c>
      <c r="Y48" s="57">
        <v>3.5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5.75">
      <c r="A49" s="53" t="s">
        <v>75</v>
      </c>
      <c r="B49" s="53" t="s">
        <v>75</v>
      </c>
      <c r="C49" s="48" t="s">
        <v>32</v>
      </c>
      <c r="D49" s="59">
        <v>0.5</v>
      </c>
      <c r="E49" s="59">
        <v>0.6</v>
      </c>
      <c r="F49" s="59">
        <v>0.7</v>
      </c>
      <c r="G49" s="59">
        <v>0.8</v>
      </c>
      <c r="H49" s="59">
        <v>0.7</v>
      </c>
      <c r="I49" s="59">
        <v>0.9</v>
      </c>
      <c r="J49" s="59">
        <v>1.1</v>
      </c>
      <c r="K49" s="59">
        <v>1.1</v>
      </c>
      <c r="L49" s="59">
        <v>1.1</v>
      </c>
      <c r="M49" s="59">
        <v>1.6</v>
      </c>
      <c r="N49" s="59">
        <v>1.9</v>
      </c>
      <c r="O49" s="59">
        <v>1.5</v>
      </c>
      <c r="P49" s="59">
        <v>0.9</v>
      </c>
      <c r="Q49" s="59">
        <v>0.5</v>
      </c>
      <c r="R49" s="59">
        <v>0.6</v>
      </c>
      <c r="S49" s="59">
        <v>0.2</v>
      </c>
      <c r="T49" s="59">
        <v>0.9</v>
      </c>
      <c r="U49" s="59">
        <v>0.8</v>
      </c>
      <c r="V49" s="59">
        <v>0.9</v>
      </c>
      <c r="W49" s="59">
        <v>1</v>
      </c>
      <c r="X49" s="59">
        <v>1.3</v>
      </c>
      <c r="Y49" s="59">
        <v>1.4</v>
      </c>
      <c r="Z49" s="59">
        <v>1.7</v>
      </c>
      <c r="AA49" s="59">
        <v>1</v>
      </c>
      <c r="AB49" s="72">
        <v>0.5</v>
      </c>
      <c r="AC49" s="49">
        <v>1.1</v>
      </c>
      <c r="AD49" s="49">
        <v>0.7</v>
      </c>
      <c r="AE49" s="6">
        <f>AD39/1664014*100000</f>
        <v>0.7211477788047457</v>
      </c>
      <c r="AF49" s="49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5.75" hidden="1">
      <c r="A50" s="36" t="s">
        <v>56</v>
      </c>
      <c r="B50" s="36" t="s">
        <v>13</v>
      </c>
      <c r="C50" s="5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26" ht="15.75">
      <c r="A51" s="1" t="s">
        <v>98</v>
      </c>
      <c r="B51" s="1" t="s">
        <v>42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" ht="15.75">
      <c r="A52" s="17" t="s">
        <v>58</v>
      </c>
      <c r="B52" s="1" t="s">
        <v>82</v>
      </c>
    </row>
    <row r="53" spans="1:2" ht="15.75">
      <c r="A53" s="1"/>
      <c r="B53" s="1" t="s">
        <v>90</v>
      </c>
    </row>
    <row r="54" spans="1:2" ht="15.75">
      <c r="A54" s="1" t="s">
        <v>97</v>
      </c>
      <c r="B54" s="1" t="s">
        <v>94</v>
      </c>
    </row>
    <row r="55" spans="1:2" ht="15.75">
      <c r="A55" s="1" t="s">
        <v>94</v>
      </c>
      <c r="B55" s="66" t="s">
        <v>101</v>
      </c>
    </row>
    <row r="56" spans="1:2" ht="15.75">
      <c r="A56" s="66" t="s">
        <v>96</v>
      </c>
      <c r="B56" s="9"/>
    </row>
    <row r="57" spans="1:2" ht="15.75">
      <c r="A57" s="67"/>
      <c r="B57" s="9"/>
    </row>
    <row r="58" spans="1:2" ht="15.75">
      <c r="A58" s="67" t="s">
        <v>57</v>
      </c>
      <c r="B58" s="9"/>
    </row>
    <row r="59" ht="15.75">
      <c r="A59" s="66" t="s">
        <v>87</v>
      </c>
    </row>
    <row r="61" ht="15.75">
      <c r="A61" s="12"/>
    </row>
    <row r="64" ht="15" customHeight="1"/>
  </sheetData>
  <printOptions/>
  <pageMargins left="0.75" right="0.75" top="1" bottom="1" header="0.5" footer="0.5"/>
  <pageSetup horizontalDpi="600" verticalDpi="600" orientation="landscape" paperSize="17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62"/>
  <sheetViews>
    <sheetView showOutlineSymbols="0" workbookViewId="0" topLeftCell="B1">
      <selection activeCell="B1" sqref="B1"/>
    </sheetView>
  </sheetViews>
  <sheetFormatPr defaultColWidth="8.796875" defaultRowHeight="15.75"/>
  <cols>
    <col min="1" max="1" width="46.69921875" style="0" hidden="1" customWidth="1"/>
    <col min="2" max="2" width="46.19921875" style="0" customWidth="1"/>
    <col min="3" max="3" width="9.69921875" style="0" hidden="1" customWidth="1"/>
    <col min="4" max="4" width="10.69921875" style="0" customWidth="1"/>
    <col min="5" max="5" width="9.69921875" style="0" customWidth="1"/>
    <col min="6" max="14" width="9.69921875" style="0" hidden="1" customWidth="1"/>
    <col min="15" max="15" width="9.69921875" style="0" customWidth="1"/>
    <col min="16" max="18" width="9.69921875" style="0" hidden="1" customWidth="1"/>
    <col min="19" max="16384" width="9.69921875" style="0" customWidth="1"/>
  </cols>
  <sheetData>
    <row r="1" spans="1:49" s="43" customFormat="1" ht="15.75">
      <c r="A1" s="40"/>
      <c r="B1" s="1" t="s">
        <v>62</v>
      </c>
      <c r="C1" s="42">
        <f>C27-SUM(C29:C34)</f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s="43" customFormat="1" ht="15.75">
      <c r="A2" s="40"/>
      <c r="B2" s="41" t="s">
        <v>63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2" s="43" customFormat="1" ht="15.75">
      <c r="A3" s="40"/>
      <c r="B3" s="43" t="s">
        <v>54</v>
      </c>
    </row>
    <row r="4" spans="1:2" s="43" customFormat="1" ht="15.75" hidden="1">
      <c r="A4" s="40"/>
      <c r="B4" s="41" t="s">
        <v>13</v>
      </c>
    </row>
    <row r="5" spans="1:2" ht="15.75" hidden="1">
      <c r="A5" s="9"/>
      <c r="B5" s="1" t="s">
        <v>13</v>
      </c>
    </row>
    <row r="6" spans="1:2" ht="16.5">
      <c r="A6" s="11" t="s">
        <v>61</v>
      </c>
      <c r="B6" s="1" t="s">
        <v>72</v>
      </c>
    </row>
    <row r="7" spans="1:2" ht="16.5">
      <c r="A7" s="9" t="s">
        <v>0</v>
      </c>
      <c r="B7" s="11" t="s">
        <v>64</v>
      </c>
    </row>
    <row r="8" spans="1:2" ht="15.75">
      <c r="A8" s="9" t="s">
        <v>0</v>
      </c>
      <c r="B8" s="1" t="s">
        <v>1</v>
      </c>
    </row>
    <row r="9" spans="1:2" ht="15.75">
      <c r="A9" s="9" t="s">
        <v>0</v>
      </c>
      <c r="B9" s="1" t="s">
        <v>2</v>
      </c>
    </row>
    <row r="10" spans="1:2" ht="15.75">
      <c r="A10" s="9" t="s">
        <v>0</v>
      </c>
      <c r="B10" s="1" t="s">
        <v>3</v>
      </c>
    </row>
    <row r="11" spans="1:2" ht="15.75">
      <c r="A11" s="9" t="s">
        <v>0</v>
      </c>
      <c r="B11" s="1" t="s">
        <v>4</v>
      </c>
    </row>
    <row r="12" spans="1:2" ht="15.75">
      <c r="A12" s="9" t="s">
        <v>0</v>
      </c>
      <c r="B12" s="1" t="s">
        <v>5</v>
      </c>
    </row>
    <row r="13" spans="1:2" ht="15.75">
      <c r="A13" s="9" t="s">
        <v>0</v>
      </c>
      <c r="B13" s="1" t="s">
        <v>6</v>
      </c>
    </row>
    <row r="14" spans="1:2" ht="15.75">
      <c r="A14" s="9" t="s">
        <v>0</v>
      </c>
      <c r="B14" s="1" t="s">
        <v>7</v>
      </c>
    </row>
    <row r="15" spans="1:2" ht="15.75">
      <c r="A15" s="9" t="s">
        <v>0</v>
      </c>
      <c r="B15" s="1" t="s">
        <v>8</v>
      </c>
    </row>
    <row r="16" spans="1:2" ht="15.75">
      <c r="A16" s="9" t="s">
        <v>0</v>
      </c>
      <c r="B16" s="1" t="s">
        <v>9</v>
      </c>
    </row>
    <row r="17" spans="1:2" ht="15.75">
      <c r="A17" s="9" t="s">
        <v>0</v>
      </c>
      <c r="B17" s="1" t="s">
        <v>10</v>
      </c>
    </row>
    <row r="18" spans="1:2" ht="15.75">
      <c r="A18" s="9" t="s">
        <v>0</v>
      </c>
      <c r="B18" s="1" t="s">
        <v>11</v>
      </c>
    </row>
    <row r="19" spans="1:2" ht="15.75">
      <c r="A19" s="9" t="s">
        <v>0</v>
      </c>
      <c r="B19" s="1" t="s">
        <v>12</v>
      </c>
    </row>
    <row r="20" ht="15.75" hidden="1">
      <c r="B20" s="1" t="s">
        <v>13</v>
      </c>
    </row>
    <row r="21" spans="1:2" ht="15.75" hidden="1">
      <c r="A21" s="9" t="s">
        <v>0</v>
      </c>
      <c r="B21" s="1" t="s">
        <v>14</v>
      </c>
    </row>
    <row r="22" spans="1:27" ht="15.75" hidden="1">
      <c r="A22" s="19"/>
      <c r="B22" s="1" t="s">
        <v>68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2"/>
      <c r="Z22" s="2"/>
      <c r="AA22" s="2"/>
    </row>
    <row r="23" spans="1:29" ht="15.75" hidden="1">
      <c r="A23" s="22"/>
      <c r="B23" s="1" t="s">
        <v>13</v>
      </c>
      <c r="D23" s="2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5"/>
      <c r="Z23" s="25"/>
      <c r="AA23" s="25"/>
      <c r="AB23" s="25"/>
      <c r="AC23" s="25"/>
    </row>
    <row r="24" spans="1:29" ht="16.5">
      <c r="A24" s="21" t="s">
        <v>16</v>
      </c>
      <c r="B24" s="1" t="s">
        <v>17</v>
      </c>
      <c r="C24" s="1" t="s">
        <v>18</v>
      </c>
      <c r="D24" s="44" t="s">
        <v>19</v>
      </c>
      <c r="E24" s="45">
        <v>1980</v>
      </c>
      <c r="F24" s="45">
        <v>1981</v>
      </c>
      <c r="G24" s="45">
        <v>1982</v>
      </c>
      <c r="H24" s="45">
        <v>1983</v>
      </c>
      <c r="I24" s="45">
        <v>1984</v>
      </c>
      <c r="J24" s="45">
        <v>1985</v>
      </c>
      <c r="K24" s="45">
        <v>1986</v>
      </c>
      <c r="L24" s="45">
        <v>1987</v>
      </c>
      <c r="M24" s="45">
        <v>1988</v>
      </c>
      <c r="N24" s="45">
        <v>1989</v>
      </c>
      <c r="O24" s="45">
        <v>1990</v>
      </c>
      <c r="P24" s="45">
        <v>1991</v>
      </c>
      <c r="Q24" s="45">
        <v>1992</v>
      </c>
      <c r="R24" s="45">
        <v>1993</v>
      </c>
      <c r="S24" s="45">
        <v>1994</v>
      </c>
      <c r="T24" s="45">
        <v>1995</v>
      </c>
      <c r="U24" s="45">
        <v>1996</v>
      </c>
      <c r="V24" s="45">
        <v>1997</v>
      </c>
      <c r="W24" s="45">
        <v>1998</v>
      </c>
      <c r="X24" s="45">
        <v>1999</v>
      </c>
      <c r="Y24" s="46">
        <v>2000</v>
      </c>
      <c r="Z24" s="46">
        <v>2001</v>
      </c>
      <c r="AA24" s="46">
        <v>2002</v>
      </c>
      <c r="AB24" s="24"/>
      <c r="AC24" s="24"/>
    </row>
    <row r="25" spans="1:29" ht="16.5">
      <c r="A25" s="23"/>
      <c r="B25" s="1" t="s">
        <v>13</v>
      </c>
      <c r="D25" s="29" t="s">
        <v>20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27"/>
      <c r="AA25" s="27"/>
      <c r="AB25" s="47"/>
      <c r="AC25" s="47"/>
    </row>
    <row r="26" spans="1:27" ht="15.75" hidden="1">
      <c r="A26" s="19"/>
      <c r="B26" s="1" t="s">
        <v>67</v>
      </c>
      <c r="D26" s="3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2"/>
      <c r="Z26" s="2"/>
      <c r="AA26" s="2"/>
    </row>
    <row r="27" spans="1:35" ht="16.5">
      <c r="A27" s="18" t="s">
        <v>21</v>
      </c>
      <c r="B27" s="1" t="s">
        <v>22</v>
      </c>
      <c r="C27" s="8">
        <f>SUM(E27:AA27)</f>
        <v>35583</v>
      </c>
      <c r="D27" s="31">
        <f>SUM(E27:AA27)</f>
        <v>35583</v>
      </c>
      <c r="E27" s="13">
        <v>2391</v>
      </c>
      <c r="F27" s="13">
        <v>2421</v>
      </c>
      <c r="G27" s="13">
        <v>2311</v>
      </c>
      <c r="H27" s="13">
        <v>2202</v>
      </c>
      <c r="I27" s="13">
        <v>2313</v>
      </c>
      <c r="J27" s="13">
        <v>2016</v>
      </c>
      <c r="K27" s="13">
        <v>2241</v>
      </c>
      <c r="L27" s="13">
        <v>1991</v>
      </c>
      <c r="M27" s="13">
        <v>1845</v>
      </c>
      <c r="N27" s="13">
        <v>1679</v>
      </c>
      <c r="O27" s="13">
        <v>1526</v>
      </c>
      <c r="P27" s="13">
        <v>1787</v>
      </c>
      <c r="Q27" s="13">
        <v>1332</v>
      </c>
      <c r="R27" s="13">
        <v>1245</v>
      </c>
      <c r="S27" s="13">
        <v>1109</v>
      </c>
      <c r="T27" s="13">
        <v>1055</v>
      </c>
      <c r="U27" s="13">
        <v>1008</v>
      </c>
      <c r="V27" s="13">
        <v>864</v>
      </c>
      <c r="W27" s="13">
        <v>815</v>
      </c>
      <c r="X27" s="13">
        <v>761</v>
      </c>
      <c r="Y27" s="14">
        <v>774</v>
      </c>
      <c r="Z27" s="13">
        <v>890</v>
      </c>
      <c r="AA27" s="13">
        <v>1007</v>
      </c>
      <c r="AB27" s="8"/>
      <c r="AC27" s="8"/>
      <c r="AD27" s="8"/>
      <c r="AE27" s="8"/>
      <c r="AF27" s="8"/>
      <c r="AG27" s="8"/>
      <c r="AH27" s="8"/>
      <c r="AI27" s="8"/>
    </row>
    <row r="28" spans="2:35" ht="15.75" hidden="1">
      <c r="B28" s="1" t="s">
        <v>13</v>
      </c>
      <c r="C28" s="8"/>
      <c r="D28" s="3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5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ht="15.75">
      <c r="A29" s="1" t="s">
        <v>23</v>
      </c>
      <c r="B29" s="1" t="s">
        <v>24</v>
      </c>
      <c r="C29" s="8">
        <f aca="true" t="shared" si="0" ref="C29:C34">SUM(E29:AA29)</f>
        <v>20848</v>
      </c>
      <c r="D29" s="32">
        <f aca="true" t="shared" si="1" ref="D29:D34">SUM(E29:AA29)</f>
        <v>20848</v>
      </c>
      <c r="E29" s="8">
        <v>1577</v>
      </c>
      <c r="F29" s="8">
        <v>1536</v>
      </c>
      <c r="G29" s="8">
        <v>1500</v>
      </c>
      <c r="H29" s="8">
        <v>1409</v>
      </c>
      <c r="I29" s="8">
        <v>1335</v>
      </c>
      <c r="J29" s="8">
        <v>1215</v>
      </c>
      <c r="K29" s="8">
        <v>1473</v>
      </c>
      <c r="L29" s="8">
        <v>1171</v>
      </c>
      <c r="M29" s="8">
        <v>1104</v>
      </c>
      <c r="N29" s="8">
        <v>1057</v>
      </c>
      <c r="O29" s="8">
        <v>864</v>
      </c>
      <c r="P29" s="8">
        <v>931</v>
      </c>
      <c r="Q29" s="8">
        <v>712</v>
      </c>
      <c r="R29" s="8">
        <v>672</v>
      </c>
      <c r="S29" s="8">
        <v>548</v>
      </c>
      <c r="T29" s="8">
        <v>572</v>
      </c>
      <c r="U29" s="8">
        <v>518</v>
      </c>
      <c r="V29" s="8">
        <v>463</v>
      </c>
      <c r="W29" s="8">
        <v>420</v>
      </c>
      <c r="X29" s="8">
        <v>411</v>
      </c>
      <c r="Y29" s="5">
        <v>400</v>
      </c>
      <c r="Z29" s="8">
        <v>422</v>
      </c>
      <c r="AA29" s="8">
        <v>538</v>
      </c>
      <c r="AB29" s="8"/>
      <c r="AC29" s="8"/>
      <c r="AD29" s="8"/>
      <c r="AE29" s="8"/>
      <c r="AF29" s="8"/>
      <c r="AG29" s="8"/>
      <c r="AH29" s="8"/>
      <c r="AI29" s="8"/>
    </row>
    <row r="30" spans="1:35" ht="15.75">
      <c r="A30" s="1" t="s">
        <v>25</v>
      </c>
      <c r="B30" s="1" t="s">
        <v>25</v>
      </c>
      <c r="C30" s="8">
        <f t="shared" si="0"/>
        <v>6451</v>
      </c>
      <c r="D30" s="32">
        <f t="shared" si="1"/>
        <v>6451</v>
      </c>
      <c r="E30" s="8">
        <v>401</v>
      </c>
      <c r="F30" s="8">
        <v>473</v>
      </c>
      <c r="G30" s="8">
        <v>437</v>
      </c>
      <c r="H30" s="8">
        <v>413</v>
      </c>
      <c r="I30" s="8">
        <v>379</v>
      </c>
      <c r="J30" s="8">
        <v>400</v>
      </c>
      <c r="K30" s="8">
        <v>359</v>
      </c>
      <c r="L30" s="8">
        <v>397</v>
      </c>
      <c r="M30" s="8">
        <v>324</v>
      </c>
      <c r="N30" s="8">
        <v>302</v>
      </c>
      <c r="O30" s="8">
        <v>275</v>
      </c>
      <c r="P30" s="8">
        <v>323</v>
      </c>
      <c r="Q30" s="8">
        <v>253</v>
      </c>
      <c r="R30" s="8">
        <v>215</v>
      </c>
      <c r="S30" s="8">
        <v>217</v>
      </c>
      <c r="T30" s="8">
        <v>167</v>
      </c>
      <c r="U30" s="8">
        <v>180</v>
      </c>
      <c r="V30" s="8">
        <v>177</v>
      </c>
      <c r="W30" s="8">
        <v>156</v>
      </c>
      <c r="X30" s="8">
        <v>126</v>
      </c>
      <c r="Y30" s="5">
        <v>124</v>
      </c>
      <c r="Z30" s="8">
        <v>175</v>
      </c>
      <c r="AA30" s="8">
        <v>178</v>
      </c>
      <c r="AB30" s="8"/>
      <c r="AC30" s="8"/>
      <c r="AD30" s="8"/>
      <c r="AE30" s="8"/>
      <c r="AF30" s="8"/>
      <c r="AG30" s="8"/>
      <c r="AH30" s="8"/>
      <c r="AI30" s="8"/>
    </row>
    <row r="31" spans="1:35" ht="15.75">
      <c r="A31" s="1" t="s">
        <v>26</v>
      </c>
      <c r="B31" s="1" t="s">
        <v>26</v>
      </c>
      <c r="C31" s="8">
        <f t="shared" si="0"/>
        <v>1922</v>
      </c>
      <c r="D31" s="32">
        <f t="shared" si="1"/>
        <v>1922</v>
      </c>
      <c r="E31" s="8">
        <v>161</v>
      </c>
      <c r="F31" s="8">
        <v>160</v>
      </c>
      <c r="G31" s="8">
        <v>113</v>
      </c>
      <c r="H31" s="8">
        <v>114</v>
      </c>
      <c r="I31" s="8">
        <v>94</v>
      </c>
      <c r="J31" s="8">
        <v>97</v>
      </c>
      <c r="K31" s="8">
        <v>114</v>
      </c>
      <c r="L31" s="8">
        <v>97</v>
      </c>
      <c r="M31" s="8">
        <v>99</v>
      </c>
      <c r="N31" s="8">
        <v>59</v>
      </c>
      <c r="O31" s="8">
        <v>71</v>
      </c>
      <c r="P31" s="8">
        <v>108</v>
      </c>
      <c r="Q31" s="8">
        <v>112</v>
      </c>
      <c r="R31" s="8">
        <v>89</v>
      </c>
      <c r="S31" s="8">
        <v>86</v>
      </c>
      <c r="T31" s="8">
        <v>59</v>
      </c>
      <c r="U31" s="8">
        <v>65</v>
      </c>
      <c r="V31" s="8">
        <v>43</v>
      </c>
      <c r="W31" s="8">
        <v>28</v>
      </c>
      <c r="X31" s="8">
        <v>34</v>
      </c>
      <c r="Y31" s="5">
        <v>31</v>
      </c>
      <c r="Z31" s="8">
        <v>42</v>
      </c>
      <c r="AA31" s="8">
        <v>46</v>
      </c>
      <c r="AB31" s="8"/>
      <c r="AC31" s="8"/>
      <c r="AD31" s="8"/>
      <c r="AE31" s="8"/>
      <c r="AF31" s="8"/>
      <c r="AG31" s="8"/>
      <c r="AH31" s="8"/>
      <c r="AI31" s="8"/>
    </row>
    <row r="32" spans="1:35" ht="15.75">
      <c r="A32" s="1" t="s">
        <v>27</v>
      </c>
      <c r="B32" s="1" t="s">
        <v>28</v>
      </c>
      <c r="C32" s="8">
        <f t="shared" si="0"/>
        <v>4929</v>
      </c>
      <c r="D32" s="32">
        <f t="shared" si="1"/>
        <v>4929</v>
      </c>
      <c r="E32" s="8">
        <v>236</v>
      </c>
      <c r="F32" s="8">
        <v>242</v>
      </c>
      <c r="G32" s="8">
        <v>243</v>
      </c>
      <c r="H32" s="8">
        <v>235</v>
      </c>
      <c r="I32" s="8">
        <v>215</v>
      </c>
      <c r="J32" s="8">
        <v>273</v>
      </c>
      <c r="K32" s="8">
        <v>262</v>
      </c>
      <c r="L32" s="8">
        <v>263</v>
      </c>
      <c r="M32" s="8">
        <v>291</v>
      </c>
      <c r="N32" s="8">
        <v>221</v>
      </c>
      <c r="O32" s="8">
        <v>250</v>
      </c>
      <c r="P32" s="8">
        <v>233</v>
      </c>
      <c r="Q32" s="8">
        <v>222</v>
      </c>
      <c r="R32" s="8">
        <v>246</v>
      </c>
      <c r="S32" s="8">
        <v>231</v>
      </c>
      <c r="T32" s="8">
        <v>242</v>
      </c>
      <c r="U32" s="8">
        <v>210</v>
      </c>
      <c r="V32" s="8">
        <v>159</v>
      </c>
      <c r="W32" s="8">
        <v>155</v>
      </c>
      <c r="X32" s="8">
        <v>110</v>
      </c>
      <c r="Y32" s="5">
        <v>142</v>
      </c>
      <c r="Z32" s="8">
        <v>118</v>
      </c>
      <c r="AA32" s="8">
        <v>130</v>
      </c>
      <c r="AB32" s="8"/>
      <c r="AC32" s="8"/>
      <c r="AD32" s="8"/>
      <c r="AE32" s="8"/>
      <c r="AF32" s="8"/>
      <c r="AG32" s="8"/>
      <c r="AH32" s="8"/>
      <c r="AI32" s="8"/>
    </row>
    <row r="33" spans="1:35" ht="15.75">
      <c r="A33" s="1" t="s">
        <v>29</v>
      </c>
      <c r="B33" s="1" t="s">
        <v>29</v>
      </c>
      <c r="C33" s="8">
        <f t="shared" si="0"/>
        <v>781</v>
      </c>
      <c r="D33" s="32">
        <f t="shared" si="1"/>
        <v>781</v>
      </c>
      <c r="E33" s="8">
        <v>15</v>
      </c>
      <c r="F33" s="8">
        <v>10</v>
      </c>
      <c r="G33" s="8">
        <v>18</v>
      </c>
      <c r="H33" s="8">
        <v>25</v>
      </c>
      <c r="I33" s="8">
        <v>14</v>
      </c>
      <c r="J33" s="8">
        <v>26</v>
      </c>
      <c r="K33" s="8">
        <v>31</v>
      </c>
      <c r="L33" s="8">
        <v>25</v>
      </c>
      <c r="M33" s="8">
        <v>24</v>
      </c>
      <c r="N33" s="8">
        <v>40</v>
      </c>
      <c r="O33" s="8">
        <v>42</v>
      </c>
      <c r="P33" s="8">
        <v>44</v>
      </c>
      <c r="Q33" s="8">
        <v>32</v>
      </c>
      <c r="R33" s="8">
        <v>13</v>
      </c>
      <c r="S33" s="8">
        <v>8</v>
      </c>
      <c r="T33" s="8">
        <v>9</v>
      </c>
      <c r="U33" s="8">
        <v>14</v>
      </c>
      <c r="V33" s="8">
        <v>22</v>
      </c>
      <c r="W33" s="8">
        <v>53</v>
      </c>
      <c r="X33" s="8">
        <v>80</v>
      </c>
      <c r="Y33" s="5">
        <v>60</v>
      </c>
      <c r="Z33" s="8">
        <v>78</v>
      </c>
      <c r="AA33" s="8">
        <v>98</v>
      </c>
      <c r="AB33" s="8"/>
      <c r="AC33" s="8"/>
      <c r="AD33" s="8"/>
      <c r="AE33" s="8"/>
      <c r="AF33" s="8"/>
      <c r="AG33" s="8"/>
      <c r="AH33" s="8"/>
      <c r="AI33" s="8"/>
    </row>
    <row r="34" spans="1:35" ht="15.75">
      <c r="A34" s="1" t="s">
        <v>30</v>
      </c>
      <c r="B34" s="1" t="s">
        <v>30</v>
      </c>
      <c r="C34" s="8">
        <f t="shared" si="0"/>
        <v>652</v>
      </c>
      <c r="D34" s="32">
        <f t="shared" si="1"/>
        <v>652</v>
      </c>
      <c r="E34" s="8">
        <v>1</v>
      </c>
      <c r="F34" s="8">
        <v>0</v>
      </c>
      <c r="G34" s="8">
        <v>0</v>
      </c>
      <c r="H34" s="8">
        <v>6</v>
      </c>
      <c r="I34" s="8">
        <v>276</v>
      </c>
      <c r="J34" s="8">
        <v>5</v>
      </c>
      <c r="K34" s="8">
        <v>2</v>
      </c>
      <c r="L34" s="8">
        <v>38</v>
      </c>
      <c r="M34" s="8">
        <v>3</v>
      </c>
      <c r="N34" s="8">
        <v>0</v>
      </c>
      <c r="O34" s="8">
        <v>24</v>
      </c>
      <c r="P34" s="8">
        <v>148</v>
      </c>
      <c r="Q34" s="8">
        <v>1</v>
      </c>
      <c r="R34" s="8">
        <v>10</v>
      </c>
      <c r="S34" s="8">
        <v>19</v>
      </c>
      <c r="T34" s="8">
        <v>6</v>
      </c>
      <c r="U34" s="8">
        <v>21</v>
      </c>
      <c r="V34" s="4" t="s">
        <v>15</v>
      </c>
      <c r="W34" s="8">
        <v>3</v>
      </c>
      <c r="X34" s="4" t="s">
        <v>15</v>
      </c>
      <c r="Y34" s="5">
        <v>17</v>
      </c>
      <c r="Z34" s="8">
        <v>55</v>
      </c>
      <c r="AA34" s="8">
        <v>17</v>
      </c>
      <c r="AB34" s="8"/>
      <c r="AC34" s="8"/>
      <c r="AD34" s="8"/>
      <c r="AE34" s="8"/>
      <c r="AF34" s="8"/>
      <c r="AG34" s="8"/>
      <c r="AH34" s="8"/>
      <c r="AI34" s="8"/>
    </row>
    <row r="35" spans="2:25" ht="15.75">
      <c r="B35" s="1" t="s">
        <v>65</v>
      </c>
      <c r="D35" s="33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7"/>
    </row>
    <row r="36" spans="1:42" ht="16.5">
      <c r="A36" s="11" t="s">
        <v>31</v>
      </c>
      <c r="B36" s="1" t="s">
        <v>66</v>
      </c>
      <c r="C36" s="15" t="s">
        <v>32</v>
      </c>
      <c r="D36" s="34" t="s">
        <v>32</v>
      </c>
      <c r="E36" s="16">
        <v>116.6</v>
      </c>
      <c r="F36" s="16">
        <v>116.3</v>
      </c>
      <c r="G36" s="16">
        <v>109.6</v>
      </c>
      <c r="H36" s="16">
        <v>103.7</v>
      </c>
      <c r="I36" s="16">
        <v>108.2</v>
      </c>
      <c r="J36" s="16">
        <v>93.7</v>
      </c>
      <c r="K36" s="16">
        <v>103.3</v>
      </c>
      <c r="L36" s="16">
        <v>91.6</v>
      </c>
      <c r="M36" s="16">
        <v>86.3</v>
      </c>
      <c r="N36" s="16">
        <v>78.8</v>
      </c>
      <c r="O36" s="16">
        <v>74.7</v>
      </c>
      <c r="P36" s="16">
        <v>90</v>
      </c>
      <c r="Q36" s="16">
        <v>73.7</v>
      </c>
      <c r="R36" s="16">
        <v>73</v>
      </c>
      <c r="S36" s="16">
        <v>68.9</v>
      </c>
      <c r="T36" s="16">
        <v>69.5</v>
      </c>
      <c r="U36" s="16">
        <v>68.5</v>
      </c>
      <c r="V36" s="16">
        <v>60.1</v>
      </c>
      <c r="W36" s="16">
        <v>57.9</v>
      </c>
      <c r="X36" s="16">
        <v>54.9</v>
      </c>
      <c r="Y36" s="16">
        <v>53.86</v>
      </c>
      <c r="Z36" s="16">
        <v>57.9</v>
      </c>
      <c r="AA36" s="16">
        <v>64.4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5.75">
      <c r="A37" s="1" t="s">
        <v>33</v>
      </c>
      <c r="B37" s="1" t="s">
        <v>55</v>
      </c>
      <c r="C37" s="4" t="s">
        <v>32</v>
      </c>
      <c r="D37" s="35" t="s">
        <v>32</v>
      </c>
      <c r="E37" s="6">
        <v>116.5</v>
      </c>
      <c r="F37" s="6">
        <v>116.3</v>
      </c>
      <c r="G37" s="6">
        <v>109.6</v>
      </c>
      <c r="H37" s="6">
        <v>103.4</v>
      </c>
      <c r="I37" s="6">
        <v>95.3</v>
      </c>
      <c r="J37" s="6">
        <v>93.5</v>
      </c>
      <c r="K37" s="6">
        <v>103.2</v>
      </c>
      <c r="L37" s="6">
        <v>89.8</v>
      </c>
      <c r="M37" s="6">
        <v>86.1</v>
      </c>
      <c r="N37" s="6">
        <v>78.8</v>
      </c>
      <c r="O37" s="6">
        <v>73.5</v>
      </c>
      <c r="P37" s="6">
        <v>82.5</v>
      </c>
      <c r="Q37" s="6">
        <v>73.7</v>
      </c>
      <c r="R37" s="6">
        <v>72.4</v>
      </c>
      <c r="S37" s="6">
        <v>67.7</v>
      </c>
      <c r="T37" s="6">
        <v>69.1</v>
      </c>
      <c r="U37" s="6">
        <v>67.1</v>
      </c>
      <c r="V37" s="6">
        <v>60.1</v>
      </c>
      <c r="W37" s="6">
        <v>57.7</v>
      </c>
      <c r="X37" s="6">
        <v>54.9</v>
      </c>
      <c r="Y37" s="6">
        <v>52.68</v>
      </c>
      <c r="Z37" s="6">
        <v>54.3</v>
      </c>
      <c r="AA37" s="6">
        <v>63.3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5.75">
      <c r="A38" s="1" t="s">
        <v>34</v>
      </c>
      <c r="B38" s="1" t="s">
        <v>35</v>
      </c>
      <c r="C38" s="4" t="s">
        <v>32</v>
      </c>
      <c r="D38" s="35" t="s">
        <v>32</v>
      </c>
      <c r="E38" s="6">
        <v>76.9</v>
      </c>
      <c r="F38" s="6">
        <v>73.8</v>
      </c>
      <c r="G38" s="6">
        <v>71.1</v>
      </c>
      <c r="H38" s="6">
        <v>66.4</v>
      </c>
      <c r="I38" s="6">
        <v>62.4</v>
      </c>
      <c r="J38" s="6">
        <v>56.5</v>
      </c>
      <c r="K38" s="6">
        <v>67.9</v>
      </c>
      <c r="L38" s="6">
        <v>53.9</v>
      </c>
      <c r="M38" s="6">
        <v>51.6</v>
      </c>
      <c r="N38" s="6">
        <v>49.6</v>
      </c>
      <c r="O38" s="6">
        <v>42.3</v>
      </c>
      <c r="P38" s="6">
        <v>46.9</v>
      </c>
      <c r="Q38" s="6">
        <v>39.4</v>
      </c>
      <c r="R38" s="6">
        <v>39.4</v>
      </c>
      <c r="S38" s="6">
        <v>34</v>
      </c>
      <c r="T38" s="6">
        <v>37.7</v>
      </c>
      <c r="U38" s="6">
        <v>35.2</v>
      </c>
      <c r="V38" s="6">
        <v>32.2</v>
      </c>
      <c r="W38" s="6">
        <v>29.9</v>
      </c>
      <c r="X38" s="6">
        <v>29.7</v>
      </c>
      <c r="Y38" s="6">
        <v>27.84</v>
      </c>
      <c r="Z38" s="6">
        <v>27.5</v>
      </c>
      <c r="AA38" s="6">
        <v>34.4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5.75">
      <c r="A39" s="1" t="s">
        <v>36</v>
      </c>
      <c r="B39" s="1" t="s">
        <v>37</v>
      </c>
      <c r="C39" s="4" t="s">
        <v>32</v>
      </c>
      <c r="D39" s="35" t="s">
        <v>32</v>
      </c>
      <c r="E39" s="6">
        <v>19.6</v>
      </c>
      <c r="F39" s="6">
        <v>22.7</v>
      </c>
      <c r="G39" s="6">
        <v>20.7</v>
      </c>
      <c r="H39" s="6">
        <v>19.5</v>
      </c>
      <c r="I39" s="6">
        <v>17.7</v>
      </c>
      <c r="J39" s="6">
        <v>18.6</v>
      </c>
      <c r="K39" s="6">
        <v>16.6</v>
      </c>
      <c r="L39" s="6">
        <v>18.3</v>
      </c>
      <c r="M39" s="6">
        <v>15.2</v>
      </c>
      <c r="N39" s="6">
        <v>14.2</v>
      </c>
      <c r="O39" s="6">
        <v>13.5</v>
      </c>
      <c r="P39" s="6">
        <v>16.3</v>
      </c>
      <c r="Q39" s="6">
        <v>14</v>
      </c>
      <c r="R39" s="6">
        <v>12.6</v>
      </c>
      <c r="S39" s="6">
        <v>13.5</v>
      </c>
      <c r="T39" s="6">
        <v>11</v>
      </c>
      <c r="U39" s="6">
        <v>12.2</v>
      </c>
      <c r="V39" s="6">
        <v>12.3</v>
      </c>
      <c r="W39" s="6">
        <v>11.1</v>
      </c>
      <c r="X39" s="6">
        <v>9.1</v>
      </c>
      <c r="Y39" s="6">
        <v>8.63</v>
      </c>
      <c r="Z39" s="6">
        <v>11.4</v>
      </c>
      <c r="AA39" s="6">
        <v>11.4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5.75">
      <c r="A40" s="1" t="s">
        <v>38</v>
      </c>
      <c r="B40" s="1" t="s">
        <v>39</v>
      </c>
      <c r="C40" s="4" t="s">
        <v>32</v>
      </c>
      <c r="D40" s="35" t="s">
        <v>32</v>
      </c>
      <c r="E40" s="6">
        <v>7.9</v>
      </c>
      <c r="F40" s="6">
        <v>7.7</v>
      </c>
      <c r="G40" s="6">
        <v>5.4</v>
      </c>
      <c r="H40" s="6">
        <v>5.4</v>
      </c>
      <c r="I40" s="6">
        <v>4.4</v>
      </c>
      <c r="J40" s="6">
        <v>4.5</v>
      </c>
      <c r="K40" s="6">
        <v>5.3</v>
      </c>
      <c r="L40" s="6">
        <v>4.5</v>
      </c>
      <c r="M40" s="6">
        <v>4.6</v>
      </c>
      <c r="N40" s="6">
        <v>2.8</v>
      </c>
      <c r="O40" s="6">
        <v>3.5</v>
      </c>
      <c r="P40" s="6">
        <v>5.4</v>
      </c>
      <c r="Q40" s="6">
        <v>6.2</v>
      </c>
      <c r="R40" s="6">
        <v>5.2</v>
      </c>
      <c r="S40" s="6">
        <v>5.3</v>
      </c>
      <c r="T40" s="6">
        <v>3.9</v>
      </c>
      <c r="U40" s="6">
        <v>4.4</v>
      </c>
      <c r="V40" s="6">
        <v>3</v>
      </c>
      <c r="W40" s="6">
        <v>2</v>
      </c>
      <c r="X40" s="6">
        <v>2.5</v>
      </c>
      <c r="Y40" s="6">
        <v>2.16</v>
      </c>
      <c r="Z40" s="6">
        <v>2.7</v>
      </c>
      <c r="AA40" s="6">
        <v>2.9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5.75">
      <c r="A41" s="1" t="s">
        <v>40</v>
      </c>
      <c r="B41" s="1" t="s">
        <v>41</v>
      </c>
      <c r="C41" s="4" t="s">
        <v>32</v>
      </c>
      <c r="D41" s="48" t="s">
        <v>32</v>
      </c>
      <c r="E41" s="49">
        <v>11.5</v>
      </c>
      <c r="F41" s="49">
        <v>11.6</v>
      </c>
      <c r="G41" s="49">
        <v>11.5</v>
      </c>
      <c r="H41" s="49">
        <v>11.1</v>
      </c>
      <c r="I41" s="49">
        <v>10.1</v>
      </c>
      <c r="J41" s="49">
        <v>12.7</v>
      </c>
      <c r="K41" s="49">
        <v>12.1</v>
      </c>
      <c r="L41" s="49">
        <v>12.1</v>
      </c>
      <c r="M41" s="49">
        <v>13.6</v>
      </c>
      <c r="N41" s="49">
        <v>10.4</v>
      </c>
      <c r="O41" s="49">
        <v>12.2</v>
      </c>
      <c r="P41" s="49">
        <v>11.7</v>
      </c>
      <c r="Q41" s="49">
        <v>12.3</v>
      </c>
      <c r="R41" s="49">
        <v>14.4</v>
      </c>
      <c r="S41" s="49">
        <v>14.3</v>
      </c>
      <c r="T41" s="49">
        <v>15.9</v>
      </c>
      <c r="U41" s="49">
        <v>14.3</v>
      </c>
      <c r="V41" s="49">
        <v>11.1</v>
      </c>
      <c r="W41" s="49">
        <v>11</v>
      </c>
      <c r="X41" s="49">
        <v>7.9</v>
      </c>
      <c r="Y41" s="49">
        <v>9.88</v>
      </c>
      <c r="Z41" s="49">
        <v>7.7</v>
      </c>
      <c r="AA41" s="49">
        <v>8.3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5.75" hidden="1">
      <c r="A42" s="1"/>
      <c r="B42" s="1" t="s">
        <v>13</v>
      </c>
      <c r="C42" s="4"/>
      <c r="D42" s="3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29" ht="15.75" hidden="1">
      <c r="A43" s="37"/>
      <c r="B43" s="1" t="s">
        <v>69</v>
      </c>
      <c r="C43" s="23"/>
      <c r="D43" s="3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9"/>
      <c r="Z43" s="39"/>
      <c r="AA43" s="39"/>
      <c r="AB43" s="20"/>
      <c r="AC43" s="20"/>
    </row>
    <row r="44" spans="1:27" ht="15.75">
      <c r="A44" s="36" t="s">
        <v>56</v>
      </c>
      <c r="B44" s="1" t="s">
        <v>42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" ht="15.75">
      <c r="A45" s="17" t="s">
        <v>58</v>
      </c>
      <c r="B45" s="1" t="s">
        <v>43</v>
      </c>
    </row>
    <row r="46" spans="1:2" ht="15.75">
      <c r="A46" s="17"/>
      <c r="B46" s="1" t="s">
        <v>70</v>
      </c>
    </row>
    <row r="47" spans="1:2" ht="15.75">
      <c r="A47" s="1" t="s">
        <v>44</v>
      </c>
      <c r="B47" s="1" t="s">
        <v>71</v>
      </c>
    </row>
    <row r="48" spans="1:2" ht="15.75">
      <c r="A48" s="1" t="s">
        <v>45</v>
      </c>
      <c r="B48" t="s">
        <v>59</v>
      </c>
    </row>
    <row r="49" spans="1:2" ht="15.75" hidden="1">
      <c r="A49" s="1" t="s">
        <v>46</v>
      </c>
      <c r="B49" s="9" t="s">
        <v>0</v>
      </c>
    </row>
    <row r="50" spans="1:2" ht="15.75" hidden="1">
      <c r="A50" t="s">
        <v>59</v>
      </c>
      <c r="B50" s="9"/>
    </row>
    <row r="51" ht="15.75" hidden="1">
      <c r="B51" s="9" t="s">
        <v>0</v>
      </c>
    </row>
    <row r="52" ht="15.75" hidden="1">
      <c r="A52" t="s">
        <v>57</v>
      </c>
    </row>
    <row r="53" ht="15.75" hidden="1">
      <c r="A53" s="12" t="s">
        <v>60</v>
      </c>
    </row>
    <row r="54" ht="15.75" hidden="1"/>
    <row r="55" ht="15.75" hidden="1">
      <c r="A55" s="1" t="s">
        <v>47</v>
      </c>
    </row>
    <row r="56" ht="15.75" hidden="1">
      <c r="A56" s="10" t="s">
        <v>48</v>
      </c>
    </row>
    <row r="57" ht="15.75" hidden="1">
      <c r="A57" t="s">
        <v>49</v>
      </c>
    </row>
    <row r="58" ht="15.75" hidden="1"/>
    <row r="59" ht="15.75" hidden="1">
      <c r="A59" s="1" t="s">
        <v>50</v>
      </c>
    </row>
    <row r="60" ht="15.75" hidden="1">
      <c r="A60" s="1" t="s">
        <v>51</v>
      </c>
    </row>
    <row r="61" ht="15.75" hidden="1">
      <c r="A61" s="1" t="s">
        <v>52</v>
      </c>
    </row>
    <row r="62" ht="15.75" hidden="1">
      <c r="A62" s="1" t="s">
        <v>53</v>
      </c>
    </row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</sheetData>
  <hyperlinks>
    <hyperlink ref="A56" r:id="rId1" display="Jorstadr@dior.whs.mil"/>
  </hyperlinks>
  <printOptions/>
  <pageMargins left="0.5" right="0.5" top="0.5" bottom="0.5" header="0.5" footer="0.5"/>
  <pageSetup horizontalDpi="600" verticalDpi="600" orientation="landscape" paperSize="5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Active Duty Military Deaths by Manner of Death</dc:title>
  <dc:subject/>
  <dc:creator>US Census Bureau</dc:creator>
  <cp:keywords/>
  <dc:description/>
  <cp:lastModifiedBy>Bureau Of The Census</cp:lastModifiedBy>
  <cp:lastPrinted>2008-05-21T16:12:12Z</cp:lastPrinted>
  <dcterms:created xsi:type="dcterms:W3CDTF">2004-05-11T13:35:32Z</dcterms:created>
  <dcterms:modified xsi:type="dcterms:W3CDTF">2008-11-07T15:38:47Z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