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P">'A'!$BJ$1</definedName>
    <definedName name="COSA">'A'!$D$2</definedName>
    <definedName name="DATE">'A'!$D$1</definedName>
    <definedName name="EOPYDATE">'A'!$BE$29</definedName>
    <definedName name="EXG1">'A'!$AL$15:$AW$134</definedName>
    <definedName name="EXG1P1">'A'!$AL$15:$AW$74</definedName>
    <definedName name="EXG1P2">'A'!$AL$75:$AW$134</definedName>
    <definedName name="INCR_RANGECNT">'A'!$BJ$16</definedName>
    <definedName name="IND1">'A'!$A$15:$M$194</definedName>
    <definedName name="IND1P1">'A'!$A$15:$M$74</definedName>
    <definedName name="IND1P2">'A'!$A$75:$M$134</definedName>
    <definedName name="IND1P3">'A'!$A$135:$M$194</definedName>
    <definedName name="NAME">'A'!$D$4</definedName>
    <definedName name="PCI1P1">'A'!$Q$255:$X$314</definedName>
    <definedName name="PRINT_2">'A'!$BJ$2</definedName>
    <definedName name="PRINTEND">'A'!$BJ$19</definedName>
    <definedName name="PRTRANGES">'A'!$BF$1</definedName>
    <definedName name="Q">'A'!$BE$31</definedName>
    <definedName name="RANGECNT">'A'!$BE$1</definedName>
    <definedName name="TGT">'A'!$Q$15:$X$134</definedName>
    <definedName name="TGT1P1">'A'!$Q$15:$X$74</definedName>
    <definedName name="TGT2P1">'A'!$Q$75:$X$134</definedName>
    <definedName name="TMPRANGE">'A'!$BE$2</definedName>
    <definedName name="TRANSMITTAL">'A'!$D$3</definedName>
    <definedName name="YZE_EXG1">'A'!$AL$1001:$AW$1120</definedName>
    <definedName name="YZE_EXG1P1">'A'!$AL$1001:$AW$1060</definedName>
    <definedName name="YZE_EXG1P2">'A'!$AL$1061:$AW$1120</definedName>
    <definedName name="YZE_IND1">'A'!$A$1001:$M$1180</definedName>
    <definedName name="YZE_IND1P1">'A'!$A$1001:$M$1060</definedName>
    <definedName name="YZE_IND1P2">'A'!$A$1061:$M$1120</definedName>
    <definedName name="YZE_IND1P3">'A'!$A$1121:$M$1180</definedName>
    <definedName name="YZE_PCI1P1">'A'!$Q$1241:$X$1300</definedName>
    <definedName name="YZE_TGT">'A'!$Q$1001:$X$1120</definedName>
    <definedName name="YZE_TGT1P1">'A'!$Q$1001:$X$1060</definedName>
    <definedName name="YZE_TGT2P1">'A'!$Q$1061:$X$1120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<sst xmlns="http://schemas.openxmlformats.org/spreadsheetml/2006/main" count="2133" uniqueCount="455">
  <si>
    <t>Filing Date (enter w/leading '):</t>
  </si>
  <si>
    <t>Tariff Entity (4 character COSA code):</t>
  </si>
  <si>
    <t>Transmittal Number (enter w/leading '):</t>
  </si>
  <si>
    <t>Filing Name:</t>
  </si>
  <si>
    <t>1) Uses multiplicative SBI Upper limits</t>
  </si>
  <si>
    <t>2) Chart check sheets begin at row 1001</t>
  </si>
  <si>
    <t>3) ANALYZER (18 pages) starts in column DG.</t>
  </si>
  <si>
    <t>IND-1 chart, Page 1.  Arrow right for next chart.</t>
  </si>
  <si>
    <t>Page down 60 for next page.</t>
  </si>
  <si>
    <t>To Print, Use Manual Compression = 63% and Landscape Mode.</t>
  </si>
  <si>
    <t>IND-1</t>
  </si>
  <si>
    <t>Page 1 of 3</t>
  </si>
  <si>
    <t>Page 2 of 3</t>
  </si>
  <si>
    <t>Page 3 of 3</t>
  </si>
  <si>
    <t>Common Line  Basket</t>
  </si>
  <si>
    <t>Total Common Line</t>
  </si>
  <si>
    <t>Traffic Sensitive Basket</t>
  </si>
  <si>
    <t>Local Switching</t>
  </si>
  <si>
    <t>Information</t>
  </si>
  <si>
    <t>Database Access</t>
  </si>
  <si>
    <t xml:space="preserve">    800 DB VertSvcs Sub-Cat</t>
  </si>
  <si>
    <t>Billing Name and Address</t>
  </si>
  <si>
    <t>Local Switching Trunk Ports</t>
  </si>
  <si>
    <t>STP Port Terminations</t>
  </si>
  <si>
    <t>Total Traffic Sensitive</t>
  </si>
  <si>
    <t>Trunking Basket</t>
  </si>
  <si>
    <t>Interconnection Charge</t>
  </si>
  <si>
    <t>Tandem Switched Transport</t>
  </si>
  <si>
    <t xml:space="preserve">    TST Density Zone 1</t>
  </si>
  <si>
    <t xml:space="preserve">    TST Density Zone 2</t>
  </si>
  <si>
    <t xml:space="preserve">    TST Density Zone 3</t>
  </si>
  <si>
    <t xml:space="preserve">    TST Density Zone 4</t>
  </si>
  <si>
    <t xml:space="preserve">    TST Density Zone 5</t>
  </si>
  <si>
    <t xml:space="preserve">    TST Density Zone 6</t>
  </si>
  <si>
    <t xml:space="preserve">    TST Density Zone 7</t>
  </si>
  <si>
    <t>VoiceGrade - Switched</t>
  </si>
  <si>
    <t xml:space="preserve">    VG DTT/EF Density Zone 1</t>
  </si>
  <si>
    <t xml:space="preserve">    VG DTT/EF Density Zone 2</t>
  </si>
  <si>
    <t xml:space="preserve">    VG DTT/EF Density Zone 3</t>
  </si>
  <si>
    <t xml:space="preserve">    VG DTT/EF Density Zone 4</t>
  </si>
  <si>
    <t xml:space="preserve">    VG DTT/EF Density Zone 5</t>
  </si>
  <si>
    <t xml:space="preserve">    VG DTT/EF Density Zone 6</t>
  </si>
  <si>
    <t xml:space="preserve">    VG DTT/EF Density Zone 7</t>
  </si>
  <si>
    <t>High Cap &amp; Other - Switched</t>
  </si>
  <si>
    <t xml:space="preserve">    DS-1 SubCat - Switched</t>
  </si>
  <si>
    <t xml:space="preserve">         DS1 DTT Density Zone 1</t>
  </si>
  <si>
    <t xml:space="preserve">         DS1 DTT Density Zone 2</t>
  </si>
  <si>
    <t xml:space="preserve">         DS1 DTT Density Zone 3</t>
  </si>
  <si>
    <t xml:space="preserve">         DS1 DTT Density Zone 4</t>
  </si>
  <si>
    <t xml:space="preserve">         DS1 DTT Density Zone 5</t>
  </si>
  <si>
    <t xml:space="preserve">         DS1 DTT Density Zone 6</t>
  </si>
  <si>
    <t xml:space="preserve">         DS1 DTT Density Zone 7</t>
  </si>
  <si>
    <t xml:space="preserve">    DS-3 SubCat - Switched</t>
  </si>
  <si>
    <t xml:space="preserve">         DS3 DTT Density Zone 1</t>
  </si>
  <si>
    <t xml:space="preserve">         DS3 DTT Density Zone 2</t>
  </si>
  <si>
    <t xml:space="preserve">         DS3 DTT Density Zone 3</t>
  </si>
  <si>
    <t xml:space="preserve">         DS3 DTT Density Zone 4</t>
  </si>
  <si>
    <t xml:space="preserve">         DS3 DTT Density Zone 5</t>
  </si>
  <si>
    <t xml:space="preserve">         DS3 DTT Density Zone 6</t>
  </si>
  <si>
    <t xml:space="preserve">         DS3 DTT Density Zone 7</t>
  </si>
  <si>
    <t xml:space="preserve">    HC Other Sw Density Zone 1</t>
  </si>
  <si>
    <t xml:space="preserve">    HC Other Sw Density Zone 2</t>
  </si>
  <si>
    <t xml:space="preserve">    HC Other Sw Density Zone 3</t>
  </si>
  <si>
    <t xml:space="preserve">    HC Other Sw Density Zone 4</t>
  </si>
  <si>
    <t xml:space="preserve">    HC Other Sw Density Zone 5</t>
  </si>
  <si>
    <t xml:space="preserve">    HC Other Sw Density Zone 6</t>
  </si>
  <si>
    <t xml:space="preserve">    HC Other Sw Density Zone 7</t>
  </si>
  <si>
    <t>Signalling Interconnection</t>
  </si>
  <si>
    <t xml:space="preserve">    SigIntCon Density Zone 1</t>
  </si>
  <si>
    <t xml:space="preserve">    SigIntCon Density Zone 2</t>
  </si>
  <si>
    <t xml:space="preserve">    SigIntCon Density Zone 3</t>
  </si>
  <si>
    <t xml:space="preserve">    SigIntCon Density Zone 4</t>
  </si>
  <si>
    <t xml:space="preserve">    SigIntCon Density Zone 5</t>
  </si>
  <si>
    <t xml:space="preserve">    SigIntCon Density Zone 6</t>
  </si>
  <si>
    <t xml:space="preserve">    SigIntCon Density Zone 7</t>
  </si>
  <si>
    <t>Total Trunking</t>
  </si>
  <si>
    <t>Interexchange Basket</t>
  </si>
  <si>
    <t>Total Interexchange</t>
  </si>
  <si>
    <t>Special Access Basket</t>
  </si>
  <si>
    <t xml:space="preserve">VG/WATS,Met,Tgh - Special  </t>
  </si>
  <si>
    <t xml:space="preserve">    VG Spec Density Zone 1</t>
  </si>
  <si>
    <t xml:space="preserve">    VG Spec Density Zone 2</t>
  </si>
  <si>
    <t xml:space="preserve">    VG Spec Density Zone 3</t>
  </si>
  <si>
    <t xml:space="preserve">    VG Spec Density Zone 4</t>
  </si>
  <si>
    <t xml:space="preserve">    VG Spec Density Zone 5</t>
  </si>
  <si>
    <t xml:space="preserve">    VG Spec Density Zone 6</t>
  </si>
  <si>
    <t xml:space="preserve">    VG Spec Density Zone 7</t>
  </si>
  <si>
    <t>Audio &amp; Video</t>
  </si>
  <si>
    <t xml:space="preserve">    Audio/Video Density Zone 1</t>
  </si>
  <si>
    <t xml:space="preserve">    Audio/Video Density Zone 2</t>
  </si>
  <si>
    <t xml:space="preserve">    Audio/Video Density Zone 3</t>
  </si>
  <si>
    <t xml:space="preserve">    Audio/Video Density Zone 4</t>
  </si>
  <si>
    <t xml:space="preserve">    Audio/Video Density Zone 5</t>
  </si>
  <si>
    <t xml:space="preserve">    Audio/Video Density Zone 6</t>
  </si>
  <si>
    <t xml:space="preserve">    Audio/Video Density Zone 7</t>
  </si>
  <si>
    <t>High Cap &amp; DDS - Special</t>
  </si>
  <si>
    <t xml:space="preserve">    DS-1 SubCat - Special</t>
  </si>
  <si>
    <t xml:space="preserve">         DS1 Spec Density Zone 1</t>
  </si>
  <si>
    <t xml:space="preserve">         DS1 Spec Density Zone 2</t>
  </si>
  <si>
    <t xml:space="preserve">         DS1 Spec Density Zone 3</t>
  </si>
  <si>
    <t xml:space="preserve">         DS1 Spec Density Zone 4</t>
  </si>
  <si>
    <t xml:space="preserve">         DS1 Spec Density Zone 5</t>
  </si>
  <si>
    <t xml:space="preserve">         DS1 Spec Density Zone 6</t>
  </si>
  <si>
    <t xml:space="preserve">         DS1 Spec Density Zone 7</t>
  </si>
  <si>
    <t xml:space="preserve">    DS-3 SubCat - Special</t>
  </si>
  <si>
    <t xml:space="preserve">         DS3 Spec Density Zone 1</t>
  </si>
  <si>
    <t xml:space="preserve">         DS3 Spec Density Zone 2</t>
  </si>
  <si>
    <t xml:space="preserve">         DS3 Spec Density Zone 3</t>
  </si>
  <si>
    <t xml:space="preserve">         DS3 Spec Density Zone 4</t>
  </si>
  <si>
    <t xml:space="preserve">         DS3 Spec Density Zone 5</t>
  </si>
  <si>
    <t xml:space="preserve">         DS3 Spec Density Zone 6</t>
  </si>
  <si>
    <t xml:space="preserve">         DS3 Spec Density Zone 7</t>
  </si>
  <si>
    <t xml:space="preserve">    DDS&amp;Other Sp Density Zone 1</t>
  </si>
  <si>
    <t xml:space="preserve">    DDS&amp;Other Sp Density Zone 2</t>
  </si>
  <si>
    <t xml:space="preserve">    DDS&amp;Other Sp Density Zone 3</t>
  </si>
  <si>
    <t xml:space="preserve">    DDS&amp;Other Sp Density Zone 4</t>
  </si>
  <si>
    <t xml:space="preserve">    DDS&amp;Other Sp Density Zone 5</t>
  </si>
  <si>
    <t xml:space="preserve">    DDS&amp;Other Sp Density Zone 6</t>
  </si>
  <si>
    <t xml:space="preserve">    DDS&amp;Other Sp Density Zone 7</t>
  </si>
  <si>
    <t>Wideband</t>
  </si>
  <si>
    <t xml:space="preserve">    WB Density Zone 1</t>
  </si>
  <si>
    <t xml:space="preserve">    WB Density Zone 2</t>
  </si>
  <si>
    <t xml:space="preserve">    WB Density Zone 3</t>
  </si>
  <si>
    <t xml:space="preserve">    WB Density Zone 4</t>
  </si>
  <si>
    <t xml:space="preserve">    WB Density Zone 5</t>
  </si>
  <si>
    <t xml:space="preserve">    WB Density Zone 6</t>
  </si>
  <si>
    <t xml:space="preserve">    WB Density Zone 7</t>
  </si>
  <si>
    <t>Total Special Access</t>
  </si>
  <si>
    <t>ANALYZE</t>
  </si>
  <si>
    <t>5/3/2004</t>
  </si>
  <si>
    <t>test</t>
  </si>
  <si>
    <t>xxx</t>
  </si>
  <si>
    <t>Proposed 2004 Annual Filing SHORTFORM TRP</t>
  </si>
  <si>
    <t>PROPOSED</t>
  </si>
  <si>
    <t xml:space="preserve">PCI </t>
  </si>
  <si>
    <t>(A)</t>
  </si>
  <si>
    <t xml:space="preserve">          N/A</t>
  </si>
  <si>
    <t>June filing</t>
  </si>
  <si>
    <t>2004 Annual Filing?  (Y/N)</t>
  </si>
  <si>
    <t>Initial CALLS Restructure?</t>
  </si>
  <si>
    <t>Jurisdictional Targeting?</t>
  </si>
  <si>
    <t>API</t>
  </si>
  <si>
    <t>(B)</t>
  </si>
  <si>
    <t xml:space="preserve">   Price Cap Tariff Review Plan</t>
  </si>
  <si>
    <t xml:space="preserve">             Indices</t>
  </si>
  <si>
    <t>SBI</t>
  </si>
  <si>
    <t>(C)</t>
  </si>
  <si>
    <t>y</t>
  </si>
  <si>
    <t>n</t>
  </si>
  <si>
    <t>SBI LIMIT</t>
  </si>
  <si>
    <t>(D)</t>
  </si>
  <si>
    <t>EXISTING</t>
  </si>
  <si>
    <t>(E)</t>
  </si>
  <si>
    <t>Do you have an extension of X-factor rules?</t>
  </si>
  <si>
    <t>(F)</t>
  </si>
  <si>
    <t>(G)</t>
  </si>
  <si>
    <t>(H)</t>
  </si>
  <si>
    <t>(I)</t>
  </si>
  <si>
    <t>(J)</t>
  </si>
  <si>
    <t>TGT-1 chart (3 pages).  PCI-1 chart starts below.  Arrow right for next chart.</t>
  </si>
  <si>
    <t>TGT-1</t>
  </si>
  <si>
    <t>Page 1 of 1</t>
  </si>
  <si>
    <t>TGT-2</t>
  </si>
  <si>
    <t/>
  </si>
  <si>
    <t>PCI-1</t>
  </si>
  <si>
    <t>NOTES:</t>
  </si>
  <si>
    <t>Local Switching (ATS-related)</t>
  </si>
  <si>
    <t>LS Trunk Ports</t>
  </si>
  <si>
    <t>Info Surcharge</t>
  </si>
  <si>
    <t xml:space="preserve">STP Port </t>
  </si>
  <si>
    <t>TIC</t>
  </si>
  <si>
    <t>Tandem SW Tprt (ATS-related)</t>
  </si>
  <si>
    <t>VG: SW (ATS-related)</t>
  </si>
  <si>
    <t>High Caps &amp; Other (ATS-related)</t>
  </si>
  <si>
    <t>Signalling Interconnection (ATS-related)</t>
  </si>
  <si>
    <t>Total Avg-Traffic-Sensitive-Related Revenue</t>
  </si>
  <si>
    <t>Switched TS Revenue</t>
  </si>
  <si>
    <t>Switched Transport Revenue</t>
  </si>
  <si>
    <t>Local Switching MOU</t>
  </si>
  <si>
    <t>LEC Transport MOU</t>
  </si>
  <si>
    <t>Switched TS Rev per MOU</t>
  </si>
  <si>
    <t>Switched Transport Rev per LEC Trnsprt MOU</t>
  </si>
  <si>
    <t>ATS Rev per MOU</t>
  </si>
  <si>
    <t>Original Target Avg TS MOU Rate</t>
  </si>
  <si>
    <t>ATS Target Met in Prior Filing?</t>
  </si>
  <si>
    <t>Target Avg TS MOU Rate</t>
  </si>
  <si>
    <t>Difference bet curr ATS and Target ATS</t>
  </si>
  <si>
    <t>TGT form on which to continue</t>
  </si>
  <si>
    <t>Maximum Revenue to Target</t>
  </si>
  <si>
    <t>GDPPI</t>
  </si>
  <si>
    <t>X</t>
  </si>
  <si>
    <t>g factor</t>
  </si>
  <si>
    <t>CL MOU Revenue (t-1) (EXCLUDING Mktg)</t>
  </si>
  <si>
    <t>R(t-1)</t>
  </si>
  <si>
    <t>Reversal of Prior Yr Pooling btwn Jurisdictions</t>
  </si>
  <si>
    <t>Initial Target Reduction</t>
  </si>
  <si>
    <t>Transfer Targeting Amount</t>
  </si>
  <si>
    <t>Actual Available Targeting Revenue</t>
  </si>
  <si>
    <t>Revenue remaining to Target</t>
  </si>
  <si>
    <t>Percentage Reduction in LS</t>
  </si>
  <si>
    <t xml:space="preserve">Specified LS Revenue Reduction </t>
  </si>
  <si>
    <t>Amount of Calculated LS Reduction</t>
  </si>
  <si>
    <t>Final Revenue Remaining to Target</t>
  </si>
  <si>
    <t>Required TIC Reduction</t>
  </si>
  <si>
    <t>Required Info Surcharge Reduction</t>
  </si>
  <si>
    <t>Residual Amount</t>
  </si>
  <si>
    <t>Minimum Amount for LS Band</t>
  </si>
  <si>
    <t>Max. Avail. for Other ATS Ratemaking</t>
  </si>
  <si>
    <t>GDP-PI</t>
  </si>
  <si>
    <t>Productivity Factor (X)</t>
  </si>
  <si>
    <t>GDP-PI - X</t>
  </si>
  <si>
    <t>Existing PCI</t>
  </si>
  <si>
    <t>Delta Z</t>
  </si>
  <si>
    <t>Delta Z/R</t>
  </si>
  <si>
    <t>W</t>
  </si>
  <si>
    <t>W*(GDP-PI - X)</t>
  </si>
  <si>
    <t>Targeted Revenue Differential or Change</t>
  </si>
  <si>
    <t>Prop. PCI (NonExog Only: Annual Filing</t>
  </si>
  <si>
    <t xml:space="preserve">       SBI Upper Limit calculations only)</t>
  </si>
  <si>
    <t>Proposed PCI</t>
  </si>
  <si>
    <t>(1) Display indexes and factors as percent to four decimal places (e.g., display 100% as 100.000).</t>
  </si>
  <si>
    <t>(2) Display revenues as whole numbers.</t>
  </si>
  <si>
    <t>Residual</t>
  </si>
  <si>
    <t>Source</t>
  </si>
  <si>
    <t>-</t>
  </si>
  <si>
    <t>for ShortForm: Input Revenue</t>
  </si>
  <si>
    <t>sum(r100 thru r380)</t>
  </si>
  <si>
    <t>sum(r100 thru r115)</t>
  </si>
  <si>
    <t>sum(r125 thru r380)</t>
  </si>
  <si>
    <t>for ShortForm: Input MOU</t>
  </si>
  <si>
    <t>Input</t>
  </si>
  <si>
    <t>r410/r420</t>
  </si>
  <si>
    <t>r415/r430</t>
  </si>
  <si>
    <t>r440+r450</t>
  </si>
  <si>
    <t>Input (will not change from year to year)</t>
  </si>
  <si>
    <t>Yes/No;if Yes, enter Trnsm#,Date,Rate in col.B,C,D</t>
  </si>
  <si>
    <t>If have not met target:: r470; else:</t>
  </si>
  <si>
    <t xml:space="preserve">    if AnnFil, r460;if MidYr,prev.AnnFil TGT3r1130</t>
  </si>
  <si>
    <t>if r 475a = "Yes", 0; else if r470&gt;0.0095, r460 - r478;</t>
  </si>
  <si>
    <t xml:space="preserve">    else Max(0, r460 - r478)</t>
  </si>
  <si>
    <t>if r480&gt;0 or if(r480&lt;0 &amp; r470&gt;.0095 &amp; r475="No"),"TGT2";</t>
  </si>
  <si>
    <t xml:space="preserve">     else, if r470&lt;.0095 or if (r470&gt;=.0095 &amp; </t>
  </si>
  <si>
    <t xml:space="preserve">     CAP1(r650-r652-r660)&lt;=0), "June filing";  else "TGT2"</t>
  </si>
  <si>
    <t>For all rows: if TGT1r485="TGT2", use sourcing below; else TGT1r485</t>
  </si>
  <si>
    <t>if TGT1r420&gt;TGT1r430, then TGT1(r480*r420), else</t>
  </si>
  <si>
    <t>TGT1(r480*(r420*r100/r400+r430*(1-r100/r400))), or</t>
  </si>
  <si>
    <t>Input (for specific entities)</t>
  </si>
  <si>
    <t>for ShortForm: Input</t>
  </si>
  <si>
    <t>col.b:(r540+r547-r530+r530/(1+r520/200))*</t>
  </si>
  <si>
    <t xml:space="preserve">            (1+(r500-r510)/100)-r540-r547</t>
  </si>
  <si>
    <t>col.c,d: (r500-r510)/100*r540</t>
  </si>
  <si>
    <t>-Min(-r550-r555, r490); or Input for specific entities</t>
  </si>
  <si>
    <t>r490+r560</t>
  </si>
  <si>
    <t>Input (enter 0 if not your initial CALLS filing)</t>
  </si>
  <si>
    <t>Initial restructure: r595*TGT1r100; else 0; or Input</t>
  </si>
  <si>
    <t xml:space="preserve">           for specific entities</t>
  </si>
  <si>
    <t>Min(r600, r570); or Input for specific entities</t>
  </si>
  <si>
    <t>r570-r610</t>
  </si>
  <si>
    <t>if TGT1r125a&gt;0,-Min(-r560a, TGT1r125a); else 0</t>
  </si>
  <si>
    <t>if TGT1r110a&gt;0,-Min(-r560a+r700a,TGT1r110a);else 0</t>
  </si>
  <si>
    <t>r560a-r700a-r710a-r610a</t>
  </si>
  <si>
    <t>if TGT1r470&gt;.0095 &amp; not met in prior filing</t>
  </si>
  <si>
    <t xml:space="preserve">    Min(TGT1r100/(r700+r710+TGT1r400)*r715,r715); else </t>
  </si>
  <si>
    <t xml:space="preserve">    Max(TGT1r100/(r700+r710+TGT1r400)*r715,r715)</t>
  </si>
  <si>
    <t>r715-r720</t>
  </si>
  <si>
    <t>SOURCE</t>
  </si>
  <si>
    <t>if TGT1r485="TGT2", TGT2r500; else Input</t>
  </si>
  <si>
    <t xml:space="preserve">col.b&amp;c:(ifTGT1r485="TGT2",TGT2r510; else,r600; </t>
  </si>
  <si>
    <t>col.d:3.0;  col.e:r600, exc. for COSA w/X extension</t>
  </si>
  <si>
    <t>r600-r610</t>
  </si>
  <si>
    <t>EXG1,c.S</t>
  </si>
  <si>
    <t>r710/r720*100</t>
  </si>
  <si>
    <t>100+r740</t>
  </si>
  <si>
    <t>r750*r620/100</t>
  </si>
  <si>
    <t>TGT3r1100</t>
  </si>
  <si>
    <t>col.b&amp;c: r680;  col.e: r680*(1+r620/100)</t>
  </si>
  <si>
    <t>col.b&amp;c: r680*(1+r740/100+r950/r720)</t>
  </si>
  <si>
    <t>col.d&amp;e: r680*(1+r760/100+r740/100)</t>
  </si>
  <si>
    <t xml:space="preserve">        Price Cap Tariff Review Plan</t>
  </si>
  <si>
    <t>Targeting: Inputs and Aggregate Target</t>
  </si>
  <si>
    <t>Total</t>
  </si>
  <si>
    <t xml:space="preserve">(A)  </t>
  </si>
  <si>
    <t>YES</t>
  </si>
  <si>
    <t>Initial Targeting Calculations, for ILECs Not Meeting Target Coming into This Filing</t>
  </si>
  <si>
    <t xml:space="preserve">      N/A</t>
  </si>
  <si>
    <t>COMMON</t>
  </si>
  <si>
    <t>LINE</t>
  </si>
  <si>
    <t>BASKET</t>
  </si>
  <si>
    <t>Common Line</t>
  </si>
  <si>
    <t xml:space="preserve">(B)  </t>
  </si>
  <si>
    <t>[transm# if approp]</t>
  </si>
  <si>
    <t xml:space="preserve">            PCI Development</t>
  </si>
  <si>
    <t>TRAFFIC</t>
  </si>
  <si>
    <t>SENSITIVE</t>
  </si>
  <si>
    <t>Traffic Sensitive</t>
  </si>
  <si>
    <t xml:space="preserve">(C)  </t>
  </si>
  <si>
    <t>[date, if appropr.]</t>
  </si>
  <si>
    <t>TRUNKING</t>
  </si>
  <si>
    <t>Trunking</t>
  </si>
  <si>
    <t xml:space="preserve">(D)  </t>
  </si>
  <si>
    <t>[rate, if appropr.]</t>
  </si>
  <si>
    <t>INTER-</t>
  </si>
  <si>
    <t>EXCHANGE</t>
  </si>
  <si>
    <t>SPECIAL</t>
  </si>
  <si>
    <t>ACCESS</t>
  </si>
  <si>
    <t>Held for Future Use</t>
  </si>
  <si>
    <t>EXG-1 chart, Page 1.  Arrow down for next page and EXG-2 chart.  Arrow right for next chart.</t>
  </si>
  <si>
    <t>EXG-1</t>
  </si>
  <si>
    <t>Page 1 of 2</t>
  </si>
  <si>
    <t>NOTE:</t>
  </si>
  <si>
    <t>Page 2 of 2</t>
  </si>
  <si>
    <t>COMMON LINE  Revenue Effect</t>
  </si>
  <si>
    <t>Depreciation Expense</t>
  </si>
  <si>
    <t>Expense less Depreciation</t>
  </si>
  <si>
    <t>Taxes less F.I.T.</t>
  </si>
  <si>
    <t>Net Return</t>
  </si>
  <si>
    <t>F.I.T.</t>
  </si>
  <si>
    <t>Uncollectible Rev.  &amp; Other Adj.</t>
  </si>
  <si>
    <t>Revenue Effects</t>
  </si>
  <si>
    <t>TRAFFIC SENSITIVE  Revenue Effect</t>
  </si>
  <si>
    <t>Uncollectible Rev. &amp; Other Adj.</t>
  </si>
  <si>
    <t>TRUNKING  Revenue Effect</t>
  </si>
  <si>
    <t>INTEREXCHANGE  Revenue Effect</t>
  </si>
  <si>
    <t>SPECIAL Access Revenue Effect</t>
  </si>
  <si>
    <t xml:space="preserve">   (1) Total may not equal sum of changes due to interactive effects.</t>
  </si>
  <si>
    <t xml:space="preserve">   (2) Display whole numbers.</t>
  </si>
  <si>
    <t>DESCRIPTION:</t>
  </si>
  <si>
    <t>SALE OF</t>
  </si>
  <si>
    <t>EXCHANGES</t>
  </si>
  <si>
    <t>NANPA</t>
  </si>
  <si>
    <t>OTHER (1)</t>
  </si>
  <si>
    <t>REGULA-</t>
  </si>
  <si>
    <t>TORY</t>
  </si>
  <si>
    <t>FEES</t>
  </si>
  <si>
    <t>TBNP</t>
  </si>
  <si>
    <t>(incl. reversal)</t>
  </si>
  <si>
    <t>OTHER (2)</t>
  </si>
  <si>
    <t>(K)</t>
  </si>
  <si>
    <t>EXCESS</t>
  </si>
  <si>
    <t>DEFERRED</t>
  </si>
  <si>
    <t>TAXES</t>
  </si>
  <si>
    <t>OTHER (3)</t>
  </si>
  <si>
    <t>(L)</t>
  </si>
  <si>
    <t>Price Cap Tariff Review Plan</t>
  </si>
  <si>
    <t xml:space="preserve">  Exogenous Cost Changes</t>
  </si>
  <si>
    <t>ITC</t>
  </si>
  <si>
    <t>AMORTIZ.</t>
  </si>
  <si>
    <t>OTHER (4)</t>
  </si>
  <si>
    <t>(M)</t>
  </si>
  <si>
    <t>REMOVAL OF</t>
  </si>
  <si>
    <t>LOW END</t>
  </si>
  <si>
    <t>ADJUSTMENT</t>
  </si>
  <si>
    <t>OTHER (5)</t>
  </si>
  <si>
    <t>(N)</t>
  </si>
  <si>
    <t>TRUEUP PRIOR</t>
  </si>
  <si>
    <t>SHARING /</t>
  </si>
  <si>
    <t>OTHER (6)</t>
  </si>
  <si>
    <t>(O)</t>
  </si>
  <si>
    <t>CURRENT</t>
  </si>
  <si>
    <t>OTHER (7)</t>
  </si>
  <si>
    <t>(P)</t>
  </si>
  <si>
    <t>TELECOMM.</t>
  </si>
  <si>
    <t>RELAY</t>
  </si>
  <si>
    <t>SERVICES</t>
  </si>
  <si>
    <t>OTHER (8)</t>
  </si>
  <si>
    <t>(Q)</t>
  </si>
  <si>
    <t>REG/NON-REG</t>
  </si>
  <si>
    <t>OTHER (9)</t>
  </si>
  <si>
    <t>(R)</t>
  </si>
  <si>
    <t>TOTAL</t>
  </si>
  <si>
    <t>(S)</t>
  </si>
  <si>
    <t xml:space="preserve"> </t>
  </si>
  <si>
    <t>rangecnt</t>
  </si>
  <si>
    <t>tmprange</t>
  </si>
  <si>
    <t>EOPY Date</t>
  </si>
  <si>
    <t>q</t>
  </si>
  <si>
    <t>6/30/2004</t>
  </si>
  <si>
    <t>"</t>
  </si>
  <si>
    <t>IND1</t>
  </si>
  <si>
    <t>TGT</t>
  </si>
  <si>
    <t>PCI1p1</t>
  </si>
  <si>
    <t>EXG1</t>
  </si>
  <si>
    <t>YZE_CAP1J1</t>
  </si>
  <si>
    <t>YZE_CAP1J2</t>
  </si>
  <si>
    <t>YZE_CAP1J3</t>
  </si>
  <si>
    <t>YZE_CAP1J4</t>
  </si>
  <si>
    <t>YZE_CAP1J5</t>
  </si>
  <si>
    <t>YZE_CAP1J6</t>
  </si>
  <si>
    <t>YZE_CAP1J7</t>
  </si>
  <si>
    <t>YZE_CAP1J8</t>
  </si>
  <si>
    <t>YZE_CAP1J9</t>
  </si>
  <si>
    <t>YZE_CAP1J10</t>
  </si>
  <si>
    <t>YZE_CAP1J11</t>
  </si>
  <si>
    <t>YZE_CAP1J12</t>
  </si>
  <si>
    <t>YZE_CAP1J13</t>
  </si>
  <si>
    <t>YZE_CAP1J14</t>
  </si>
  <si>
    <t>YZE_CAP1J15</t>
  </si>
  <si>
    <t>YZE_RTE1J1</t>
  </si>
  <si>
    <t>YZE_RTE1J2</t>
  </si>
  <si>
    <t>YZE_RTE1J3</t>
  </si>
  <si>
    <t>YZE_RTE1J4</t>
  </si>
  <si>
    <t>YZE_RTE1J5</t>
  </si>
  <si>
    <t>YZE_RTE1J6</t>
  </si>
  <si>
    <t>YZE_RTE1J7</t>
  </si>
  <si>
    <t>YZE_RTE1J8</t>
  </si>
  <si>
    <t>YZE_RTE1J9</t>
  </si>
  <si>
    <t>YZE_RTE1J10</t>
  </si>
  <si>
    <t>YZE_RTE1J11</t>
  </si>
  <si>
    <t>YZE_RTE1J12</t>
  </si>
  <si>
    <t>YZE_RTE1J13</t>
  </si>
  <si>
    <t>A15..M194</t>
  </si>
  <si>
    <t>Q15..X134</t>
  </si>
  <si>
    <t>Q255.x314</t>
  </si>
  <si>
    <t>AL15..AW134</t>
  </si>
  <si>
    <t>C:D1001..C:I1360</t>
  </si>
  <si>
    <t>C:M1001..C:R1360</t>
  </si>
  <si>
    <t>C:V1001..C:AA1360</t>
  </si>
  <si>
    <t>C:AE1001..C:AJ1360</t>
  </si>
  <si>
    <t>C:AN1001..C:AS1360</t>
  </si>
  <si>
    <t>C:AW1001..C:BB1360</t>
  </si>
  <si>
    <t>C:BF1001..C:BK1360</t>
  </si>
  <si>
    <t>C:BO1001..C:BT1360</t>
  </si>
  <si>
    <t>C:BX1001..C:CC1360</t>
  </si>
  <si>
    <t>C:CG1001..C:CL1360</t>
  </si>
  <si>
    <t>C:CP1001..C:CU1360</t>
  </si>
  <si>
    <t>C:CY1001..C:DD1360</t>
  </si>
  <si>
    <t>C:DH1001..C:DM1360</t>
  </si>
  <si>
    <t>C:DQ1001..C:DV1360</t>
  </si>
  <si>
    <t>C:DZ1001..C:EE1360</t>
  </si>
  <si>
    <t>B:D101..B:K160</t>
  </si>
  <si>
    <t>B:M101..B:T160</t>
  </si>
  <si>
    <t>B:V101..B:AC160</t>
  </si>
  <si>
    <t>B:AE101..B:AL160</t>
  </si>
  <si>
    <t>B:AN101..B:AU160</t>
  </si>
  <si>
    <t>B:AW101..B:BD160</t>
  </si>
  <si>
    <t>B:BF101..B:BM160</t>
  </si>
  <si>
    <t>B:BO101..B:BV160</t>
  </si>
  <si>
    <t>B:BX101..B:CE160</t>
  </si>
  <si>
    <t>B:CG101..B:CN160</t>
  </si>
  <si>
    <t>B:CP101..B:CW160</t>
  </si>
  <si>
    <t>B:CY101..B:DF160</t>
  </si>
  <si>
    <t>B:DH101..B:DO160</t>
  </si>
  <si>
    <t>\p</t>
  </si>
  <si>
    <t>print_2</t>
  </si>
  <si>
    <t>incr_rangecnt</t>
  </si>
  <si>
    <t>printend</t>
  </si>
  <si>
    <t>:pcolqlcm63~qq</t>
  </si>
  <si>
    <t>/c~$tmprange~{calc}</t>
  </si>
  <si>
    <t>{IF $tmprange="xxx"}{branch $printend}</t>
  </si>
  <si>
    <t>:pcolqlcm63~qrs</t>
  </si>
  <si>
    <t>{branch $incr_rangecnt}</t>
  </si>
  <si>
    <t>{LET $rangecnt,+$rangecnt+1}</t>
  </si>
  <si>
    <t>{branch $print_2}</t>
  </si>
  <si>
    <t>{let $rangecnt,0}{calc}</t>
  </si>
  <si>
    <t>{home}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</si>
</sst>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000"/>
    <numFmt numFmtId="167" formatCode="0.00000000"/>
    <numFmt numFmtId="168" formatCode="mm/dd/yyyy"/>
    <numFmt numFmtId="169" formatCode="[$$-409]#,##0.00"/>
    <numFmt numFmtId="170" formatCode="0.0000;[Red]\-0.0000"/>
    <numFmt numFmtId="171" formatCode="#,##0;[Red]\-#,##0"/>
    <numFmt numFmtId="172" formatCode="#,##0.000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4" fillId="2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164" fontId="0" fillId="3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4" borderId="0" xfId="0" applyNumberFormat="1" applyFont="1" applyFill="1" applyAlignment="1">
      <alignment vertical="center"/>
    </xf>
    <xf numFmtId="164" fontId="0" fillId="5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2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5" borderId="0" xfId="0" applyNumberFormat="1" applyFont="1" applyFill="1" applyAlignment="1">
      <alignment vertical="center"/>
    </xf>
    <xf numFmtId="164" fontId="4" fillId="4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164" fontId="0" fillId="2" borderId="1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horizontal="fill" vertical="center"/>
    </xf>
    <xf numFmtId="165" fontId="0" fillId="2" borderId="0" xfId="0" applyNumberFormat="1" applyFont="1" applyFill="1" applyAlignment="1">
      <alignment vertical="center"/>
    </xf>
    <xf numFmtId="164" fontId="0" fillId="5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64" fontId="0" fillId="5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horizontal="fill" vertical="center"/>
    </xf>
    <xf numFmtId="164" fontId="4" fillId="2" borderId="0" xfId="0" applyNumberFormat="1" applyFont="1" applyFill="1" applyAlignment="1">
      <alignment vertical="center"/>
    </xf>
    <xf numFmtId="165" fontId="0" fillId="5" borderId="0" xfId="0" applyNumberFormat="1" applyFont="1" applyFill="1" applyAlignment="1">
      <alignment horizontal="center" vertical="center"/>
    </xf>
    <xf numFmtId="0" fontId="4" fillId="6" borderId="0" xfId="0" applyNumberFormat="1" applyFont="1" applyFill="1" applyAlignment="1">
      <alignment vertical="center"/>
    </xf>
    <xf numFmtId="0" fontId="4" fillId="6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8" fontId="4" fillId="2" borderId="0" xfId="0" applyNumberFormat="1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169" fontId="0" fillId="2" borderId="0" xfId="0" applyNumberFormat="1" applyFont="1" applyFill="1" applyAlignment="1">
      <alignment vertical="center"/>
    </xf>
    <xf numFmtId="165" fontId="0" fillId="5" borderId="1" xfId="0" applyNumberFormat="1" applyFont="1" applyFill="1" applyAlignment="1">
      <alignment vertical="center"/>
    </xf>
    <xf numFmtId="165" fontId="0" fillId="5" borderId="1" xfId="0" applyNumberFormat="1" applyFont="1" applyFill="1" applyAlignment="1">
      <alignment horizontal="center" vertical="center"/>
    </xf>
    <xf numFmtId="164" fontId="0" fillId="2" borderId="0" xfId="0" applyNumberFormat="1" applyFont="1" applyFill="1" applyAlignment="1">
      <alignment vertical="center"/>
    </xf>
    <xf numFmtId="165" fontId="0" fillId="5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vertical="center"/>
    </xf>
    <xf numFmtId="170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right" vertical="center"/>
    </xf>
    <xf numFmtId="165" fontId="0" fillId="5" borderId="1" xfId="0" applyNumberFormat="1" applyFont="1" applyFill="1" applyAlignment="1">
      <alignment vertical="center"/>
    </xf>
    <xf numFmtId="165" fontId="0" fillId="5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/>
    </xf>
    <xf numFmtId="171" fontId="0" fillId="2" borderId="0" xfId="0" applyNumberFormat="1" applyFont="1" applyFill="1" applyAlignment="1">
      <alignment vertical="center"/>
    </xf>
    <xf numFmtId="172" fontId="0" fillId="2" borderId="0" xfId="0" applyNumberFormat="1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165" fontId="0" fillId="2" borderId="0" xfId="0" applyNumberFormat="1" applyFont="1" applyFill="1" applyAlignment="1">
      <alignment horizontal="center" vertical="center"/>
    </xf>
    <xf numFmtId="168" fontId="0" fillId="2" borderId="0" xfId="0" applyNumberFormat="1" applyFont="1" applyFill="1" applyAlignment="1">
      <alignment vertical="center"/>
    </xf>
    <xf numFmtId="165" fontId="0" fillId="2" borderId="1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center" vertical="center"/>
    </xf>
    <xf numFmtId="170" fontId="0" fillId="2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49"/>
  <sheetViews>
    <sheetView tabSelected="1" showOutlineSymbols="0" zoomScale="63" zoomScaleNormal="63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24.6640625" style="1" customWidth="1"/>
    <col min="3" max="3" width="3.6640625" style="1" customWidth="1"/>
    <col min="4" max="13" width="10.6640625" style="1" customWidth="1"/>
    <col min="14" max="16" width="9.6640625" style="1" customWidth="1"/>
    <col min="17" max="17" width="7.6640625" style="1" customWidth="1"/>
    <col min="18" max="18" width="35.6640625" style="1" customWidth="1"/>
    <col min="19" max="19" width="40.6640625" style="1" customWidth="1"/>
    <col min="20" max="24" width="14.6640625" style="1" customWidth="1"/>
    <col min="25" max="26" width="9.6640625" style="1" customWidth="1"/>
    <col min="27" max="27" width="7.6640625" style="1" customWidth="1"/>
    <col min="28" max="28" width="30.6640625" style="1" customWidth="1"/>
    <col min="29" max="29" width="3.6640625" style="1" customWidth="1"/>
    <col min="30" max="34" width="16.6640625" style="1" customWidth="1"/>
    <col min="35" max="37" width="9.6640625" style="1" customWidth="1"/>
    <col min="38" max="38" width="5.6640625" style="1" customWidth="1"/>
    <col min="39" max="39" width="25.6640625" style="1" customWidth="1"/>
    <col min="40" max="46" width="12.6640625" style="1" customWidth="1"/>
    <col min="47" max="47" width="13.6640625" style="1" customWidth="1"/>
    <col min="48" max="48" width="12.6640625" style="1" customWidth="1"/>
    <col min="49" max="49" width="13.6640625" style="1" customWidth="1"/>
    <col min="50" max="57" width="9.6640625" style="1" customWidth="1"/>
    <col min="58" max="58" width="12.6640625" style="1" customWidth="1"/>
    <col min="59" max="59" width="14.6640625" style="1" customWidth="1"/>
    <col min="60" max="60" width="9.6640625" style="1" customWidth="1"/>
    <col min="61" max="61" width="11.6640625" style="1" customWidth="1"/>
    <col min="62" max="16384" width="9.6640625" style="1" customWidth="1"/>
  </cols>
  <sheetData>
    <row r="1" spans="1:256" ht="13.5" customHeight="1">
      <c r="A1" s="2" t="s">
        <v>0</v>
      </c>
      <c r="B1" s="3"/>
      <c r="C1" s="3"/>
      <c r="D1" s="4" t="s">
        <v>129</v>
      </c>
      <c r="E1" s="2" t="s">
        <v>138</v>
      </c>
      <c r="F1" s="5"/>
      <c r="G1" s="6" t="s">
        <v>147</v>
      </c>
      <c r="H1" s="3"/>
      <c r="I1" s="7" t="s">
        <v>153</v>
      </c>
      <c r="J1" s="8"/>
      <c r="K1" s="5"/>
      <c r="L1" s="5"/>
      <c r="M1" s="6" t="s">
        <v>148</v>
      </c>
      <c r="N1" s="3"/>
      <c r="O1" s="3"/>
      <c r="P1" s="3"/>
      <c r="Q1" s="9"/>
      <c r="R1" s="10"/>
      <c r="S1" s="10"/>
      <c r="T1" s="9"/>
      <c r="U1" s="9"/>
      <c r="V1" s="9"/>
      <c r="W1" s="9"/>
      <c r="X1" s="10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 t="s">
        <v>372</v>
      </c>
      <c r="BE1" s="3">
        <v>0</v>
      </c>
      <c r="BF1" s="3" t="s">
        <v>378</v>
      </c>
      <c r="BG1" s="3" t="s">
        <v>410</v>
      </c>
      <c r="BH1" s="3"/>
      <c r="BI1" s="3" t="s">
        <v>442</v>
      </c>
      <c r="BJ1" s="3" t="s">
        <v>446</v>
      </c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13.5" customHeight="1">
      <c r="A2" s="2" t="s">
        <v>1</v>
      </c>
      <c r="B2" s="3"/>
      <c r="C2" s="3"/>
      <c r="D2" s="4" t="s">
        <v>130</v>
      </c>
      <c r="E2" s="13" t="s">
        <v>139</v>
      </c>
      <c r="F2" s="5"/>
      <c r="G2" s="6" t="s">
        <v>148</v>
      </c>
      <c r="H2" s="10"/>
      <c r="I2" s="3"/>
      <c r="J2" s="3"/>
      <c r="K2" s="3"/>
      <c r="L2" s="3"/>
      <c r="M2" s="3"/>
      <c r="N2" s="3"/>
      <c r="O2" s="3"/>
      <c r="P2" s="3"/>
      <c r="Q2" s="9"/>
      <c r="R2" s="10"/>
      <c r="S2" s="10"/>
      <c r="T2" s="9"/>
      <c r="U2" s="9"/>
      <c r="V2" s="9"/>
      <c r="W2" s="9"/>
      <c r="X2" s="10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1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 t="s">
        <v>373</v>
      </c>
      <c r="BE2" s="3" t="s">
        <v>131</v>
      </c>
      <c r="BF2" s="3" t="s">
        <v>379</v>
      </c>
      <c r="BG2" s="3" t="s">
        <v>411</v>
      </c>
      <c r="BH2" s="3"/>
      <c r="BI2" s="3" t="s">
        <v>443</v>
      </c>
      <c r="BJ2" s="3" t="str">
        <f>"{calc}{goto}$prtranges~{down "&amp;FIXED(RANGECNT,0,TRUE)&amp;"}"</f>
        <v>{calc}{goto}$prtranges~{down 0}</v>
      </c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3.5" customHeight="1">
      <c r="A3" s="2" t="s">
        <v>2</v>
      </c>
      <c r="B3" s="3"/>
      <c r="C3" s="3"/>
      <c r="D3" s="4" t="s">
        <v>131</v>
      </c>
      <c r="E3" s="5"/>
      <c r="F3" s="5"/>
      <c r="G3" s="5"/>
      <c r="H3" s="10"/>
      <c r="I3" s="10"/>
      <c r="J3" s="10"/>
      <c r="K3" s="10"/>
      <c r="L3" s="3"/>
      <c r="M3" s="3"/>
      <c r="N3" s="3"/>
      <c r="O3" s="3"/>
      <c r="P3" s="3"/>
      <c r="Q3" s="11"/>
      <c r="R3" s="10"/>
      <c r="S3" s="10"/>
      <c r="T3" s="9"/>
      <c r="U3" s="9"/>
      <c r="V3" s="9"/>
      <c r="W3" s="9"/>
      <c r="X3" s="1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1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 t="s">
        <v>380</v>
      </c>
      <c r="BG3" s="3" t="s">
        <v>412</v>
      </c>
      <c r="BH3" s="3"/>
      <c r="BI3" s="3"/>
      <c r="BJ3" s="3" t="s">
        <v>447</v>
      </c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3.5" customHeight="1">
      <c r="A4" s="2" t="s">
        <v>3</v>
      </c>
      <c r="B4" s="3"/>
      <c r="C4" s="3"/>
      <c r="D4" s="4" t="s">
        <v>132</v>
      </c>
      <c r="E4" s="6"/>
      <c r="F4" s="6"/>
      <c r="G4" s="6"/>
      <c r="H4" s="10"/>
      <c r="I4" s="10"/>
      <c r="J4" s="10"/>
      <c r="K4" s="10"/>
      <c r="L4" s="3"/>
      <c r="M4" s="3"/>
      <c r="N4" s="3"/>
      <c r="O4" s="3"/>
      <c r="P4" s="3"/>
      <c r="Q4" s="9"/>
      <c r="R4" s="10"/>
      <c r="S4" s="10"/>
      <c r="T4" s="9"/>
      <c r="U4" s="9"/>
      <c r="V4" s="9"/>
      <c r="W4" s="9"/>
      <c r="X4" s="1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 t="s">
        <v>381</v>
      </c>
      <c r="BG4" s="3" t="s">
        <v>413</v>
      </c>
      <c r="BH4" s="3"/>
      <c r="BI4" s="3"/>
      <c r="BJ4" s="3" t="s">
        <v>448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3.5" customHeight="1">
      <c r="A5" s="2"/>
      <c r="B5" s="3"/>
      <c r="C5" s="3"/>
      <c r="D5" s="3"/>
      <c r="E5" s="5"/>
      <c r="F5" s="5"/>
      <c r="G5" s="5"/>
      <c r="H5" s="10"/>
      <c r="I5" s="10"/>
      <c r="J5" s="10"/>
      <c r="K5" s="10"/>
      <c r="L5" s="3"/>
      <c r="M5" s="3"/>
      <c r="N5" s="3"/>
      <c r="O5" s="3"/>
      <c r="P5" s="3"/>
      <c r="Q5" s="9"/>
      <c r="R5" s="10"/>
      <c r="S5" s="10"/>
      <c r="T5" s="9"/>
      <c r="U5" s="9"/>
      <c r="V5" s="9"/>
      <c r="W5" s="9"/>
      <c r="X5" s="1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1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 t="s">
        <v>131</v>
      </c>
      <c r="BG5" s="3"/>
      <c r="BH5" s="3"/>
      <c r="BI5" s="3"/>
      <c r="BJ5" s="3" t="s">
        <v>449</v>
      </c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3.5" customHeight="1">
      <c r="A6" s="2" t="s">
        <v>4</v>
      </c>
      <c r="B6" s="3"/>
      <c r="C6" s="3"/>
      <c r="D6" s="3"/>
      <c r="H6" s="12"/>
      <c r="I6" s="12"/>
      <c r="J6" s="12"/>
      <c r="K6" s="3"/>
      <c r="L6" s="3"/>
      <c r="M6" s="3"/>
      <c r="N6" s="3"/>
      <c r="O6" s="3"/>
      <c r="P6" s="3"/>
      <c r="Q6" s="9"/>
      <c r="R6" s="10"/>
      <c r="S6" s="10"/>
      <c r="T6" s="9"/>
      <c r="U6" s="9"/>
      <c r="V6" s="9"/>
      <c r="W6" s="9"/>
      <c r="X6" s="1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 t="str">
        <f>TMPRANGE&amp;"~g"</f>
        <v>xxx~g</v>
      </c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3.5" customHeight="1">
      <c r="A7" s="2" t="s">
        <v>5</v>
      </c>
      <c r="B7" s="3"/>
      <c r="C7" s="3"/>
      <c r="D7" s="3"/>
      <c r="H7" s="12"/>
      <c r="I7" s="12"/>
      <c r="J7" s="12"/>
      <c r="K7" s="3"/>
      <c r="L7" s="3"/>
      <c r="M7" s="3"/>
      <c r="N7" s="3"/>
      <c r="O7" s="3"/>
      <c r="P7" s="3"/>
      <c r="Q7" s="9"/>
      <c r="R7" s="10"/>
      <c r="S7" s="10"/>
      <c r="T7" s="9"/>
      <c r="U7" s="9"/>
      <c r="V7" s="9"/>
      <c r="W7" s="9"/>
      <c r="X7" s="1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 t="s">
        <v>450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3.5" customHeight="1">
      <c r="A8" s="2" t="s">
        <v>6</v>
      </c>
      <c r="B8" s="14"/>
      <c r="C8" s="3"/>
      <c r="D8" s="3"/>
      <c r="H8" s="12"/>
      <c r="I8" s="12"/>
      <c r="J8" s="12"/>
      <c r="K8" s="3"/>
      <c r="L8" s="3"/>
      <c r="M8" s="3"/>
      <c r="N8" s="3"/>
      <c r="O8" s="3"/>
      <c r="P8" s="3"/>
      <c r="Q8" s="9"/>
      <c r="R8" s="10"/>
      <c r="S8" s="10"/>
      <c r="T8" s="9"/>
      <c r="U8" s="9"/>
      <c r="V8" s="9"/>
      <c r="W8" s="9"/>
      <c r="X8" s="1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12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3.5" customHeight="1">
      <c r="A9" s="2"/>
      <c r="B9" s="3"/>
      <c r="C9" s="3"/>
      <c r="D9" s="3"/>
      <c r="E9" s="5" t="s">
        <v>140</v>
      </c>
      <c r="F9" s="5"/>
      <c r="G9" s="15" t="s">
        <v>148</v>
      </c>
      <c r="H9" s="12"/>
      <c r="I9" s="12"/>
      <c r="J9" s="12"/>
      <c r="K9" s="3"/>
      <c r="L9" s="3"/>
      <c r="M9" s="3"/>
      <c r="N9" s="3"/>
      <c r="O9" s="3"/>
      <c r="P9" s="3"/>
      <c r="Q9" s="9"/>
      <c r="R9" s="10"/>
      <c r="S9" s="10"/>
      <c r="T9" s="9"/>
      <c r="U9" s="9"/>
      <c r="V9" s="9"/>
      <c r="W9" s="9"/>
      <c r="X9" s="10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12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3.5" customHeight="1">
      <c r="A10" s="2"/>
      <c r="B10" s="3"/>
      <c r="C10" s="3"/>
      <c r="D10" s="3"/>
      <c r="E10" s="3"/>
      <c r="F10" s="3"/>
      <c r="G10" s="3"/>
      <c r="H10" s="10"/>
      <c r="I10" s="10"/>
      <c r="J10" s="10"/>
      <c r="K10" s="10"/>
      <c r="L10" s="3"/>
      <c r="M10" s="3"/>
      <c r="N10" s="3"/>
      <c r="O10" s="3"/>
      <c r="P10" s="3"/>
      <c r="Q10" s="9"/>
      <c r="R10" s="10"/>
      <c r="S10" s="10"/>
      <c r="T10" s="9"/>
      <c r="U10" s="9"/>
      <c r="V10" s="9"/>
      <c r="W10" s="9"/>
      <c r="X10" s="10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3.5" customHeight="1">
      <c r="A11" s="2" t="s">
        <v>7</v>
      </c>
      <c r="B11" s="3"/>
      <c r="C11" s="3"/>
      <c r="D11" s="3"/>
      <c r="E11" s="3"/>
      <c r="F11" s="12"/>
      <c r="G11" s="12"/>
      <c r="H11" s="12"/>
      <c r="I11" s="10"/>
      <c r="J11" s="10"/>
      <c r="K11" s="10"/>
      <c r="L11" s="3"/>
      <c r="M11" s="3"/>
      <c r="N11" s="3"/>
      <c r="O11" s="3"/>
      <c r="P11" s="3"/>
      <c r="Q11" s="9" t="s">
        <v>159</v>
      </c>
      <c r="R11" s="10"/>
      <c r="S11" s="10"/>
      <c r="T11" s="9"/>
      <c r="U11" s="9"/>
      <c r="V11" s="9"/>
      <c r="W11" s="9"/>
      <c r="X11" s="10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1" t="s">
        <v>306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3.5" customHeight="1">
      <c r="A12" s="2" t="s">
        <v>8</v>
      </c>
      <c r="B12" s="3"/>
      <c r="C12" s="3"/>
      <c r="D12" s="3"/>
      <c r="E12" s="3"/>
      <c r="F12" s="12"/>
      <c r="G12" s="12"/>
      <c r="H12" s="12"/>
      <c r="I12" s="10"/>
      <c r="J12" s="10"/>
      <c r="K12" s="10"/>
      <c r="L12" s="3"/>
      <c r="M12" s="3"/>
      <c r="N12" s="3"/>
      <c r="O12" s="3"/>
      <c r="P12" s="3"/>
      <c r="Q12" s="9" t="s">
        <v>8</v>
      </c>
      <c r="R12" s="10"/>
      <c r="S12" s="10"/>
      <c r="T12" s="9"/>
      <c r="U12" s="9"/>
      <c r="V12" s="9"/>
      <c r="W12" s="9"/>
      <c r="X12" s="10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1" t="s">
        <v>8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3.5" customHeight="1">
      <c r="A13" s="2" t="s">
        <v>9</v>
      </c>
      <c r="B13" s="3"/>
      <c r="C13" s="3"/>
      <c r="D13" s="3"/>
      <c r="E13" s="3"/>
      <c r="F13" s="12"/>
      <c r="G13" s="12"/>
      <c r="H13" s="12"/>
      <c r="I13" s="10"/>
      <c r="J13" s="10"/>
      <c r="K13" s="10"/>
      <c r="L13" s="3"/>
      <c r="M13" s="3"/>
      <c r="N13" s="3"/>
      <c r="O13" s="3"/>
      <c r="P13" s="3"/>
      <c r="Q13" s="9" t="s">
        <v>9</v>
      </c>
      <c r="R13" s="10"/>
      <c r="S13" s="10"/>
      <c r="T13" s="9"/>
      <c r="U13" s="9"/>
      <c r="V13" s="9"/>
      <c r="W13" s="9"/>
      <c r="X13" s="10"/>
      <c r="Y13" s="3"/>
      <c r="Z13" s="3"/>
      <c r="AA13" s="3" t="s">
        <v>305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1" t="s">
        <v>9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3.5" customHeight="1">
      <c r="A14" s="2"/>
      <c r="B14" s="3"/>
      <c r="C14" s="3"/>
      <c r="D14" s="3"/>
      <c r="E14" s="3"/>
      <c r="F14" s="12"/>
      <c r="G14" s="12"/>
      <c r="H14" s="12"/>
      <c r="I14" s="10"/>
      <c r="J14" s="10"/>
      <c r="K14" s="3"/>
      <c r="L14" s="3"/>
      <c r="M14" s="3"/>
      <c r="N14" s="3"/>
      <c r="O14" s="3"/>
      <c r="P14" s="3"/>
      <c r="Q14" s="9"/>
      <c r="R14" s="10"/>
      <c r="S14" s="10"/>
      <c r="T14" s="9"/>
      <c r="U14" s="9"/>
      <c r="V14" s="9"/>
      <c r="W14" s="9"/>
      <c r="X14" s="10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1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3.5" customHeight="1">
      <c r="A15" s="16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 t="s">
        <v>160</v>
      </c>
      <c r="R15" s="9"/>
      <c r="S15" s="9"/>
      <c r="T15" s="11"/>
      <c r="U15" s="11"/>
      <c r="V15" s="11"/>
      <c r="W15" s="11"/>
      <c r="X15" s="11"/>
      <c r="Y15" s="11"/>
      <c r="Z15" s="11"/>
      <c r="AA15" s="17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 t="s">
        <v>307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3.5" customHeight="1">
      <c r="A16" s="2" t="str">
        <f>"Filing Date:                "&amp;DATE</f>
        <v>Filing Date:                5/3/2004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 t="str">
        <f>"Filing Date:                "&amp;DATE</f>
        <v>Filing Date:                5/3/2004</v>
      </c>
      <c r="R16" s="9"/>
      <c r="S16" s="9"/>
      <c r="T16" s="9"/>
      <c r="U16" s="9"/>
      <c r="V16" s="9"/>
      <c r="W16" s="9"/>
      <c r="X16" s="9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 t="str">
        <f>"Filing Date:                "&amp;DATE</f>
        <v>Filing Date:                5/3/2004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 t="s">
        <v>444</v>
      </c>
      <c r="BJ16" s="11" t="s">
        <v>451</v>
      </c>
      <c r="BK16" s="11"/>
      <c r="BL16" s="11"/>
      <c r="BM16" s="11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3.5" customHeight="1">
      <c r="A17" s="2" t="str">
        <f>"Filing Entity:               "&amp;COSA</f>
        <v>Filing Entity:               test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tr">
        <f>"Filing Entity:               "&amp;COSA</f>
        <v>Filing Entity:               test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 t="str">
        <f>"Filing Entity:               "&amp;COSA</f>
        <v>Filing Entity:               test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 t="s">
        <v>452</v>
      </c>
      <c r="BK17" s="11"/>
      <c r="BL17" s="11"/>
      <c r="BM17" s="11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3.5" customHeight="1">
      <c r="A18" s="2" t="str">
        <f>"Transmittal Number:   "&amp;TRANSMITTAL</f>
        <v>Transmittal Number:   xxx</v>
      </c>
      <c r="B18" s="11"/>
      <c r="C18" s="11"/>
      <c r="D18" s="11"/>
      <c r="E18" s="11"/>
      <c r="F18" s="11" t="s">
        <v>143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tr">
        <f>"Transmittal Number:   "&amp;TRANSMITTAL</f>
        <v>Transmittal Number:   xxx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 t="str">
        <f>"Transmittal Number:   "&amp;TRANSMITTAL</f>
        <v>Transmittal Number:   xxx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3.5" customHeight="1">
      <c r="A19" s="2" t="str">
        <f>NAME</f>
        <v>Proposed 2004 Annual Filing SHORTFORM TRP</v>
      </c>
      <c r="B19" s="11"/>
      <c r="C19" s="11"/>
      <c r="D19" s="11"/>
      <c r="E19" s="11"/>
      <c r="F19" s="11" t="s">
        <v>144</v>
      </c>
      <c r="G19" s="11"/>
      <c r="H19" s="11"/>
      <c r="I19" s="17"/>
      <c r="J19" s="17"/>
      <c r="K19" s="17"/>
      <c r="L19" s="17"/>
      <c r="M19" s="17"/>
      <c r="N19" s="17"/>
      <c r="O19" s="11"/>
      <c r="P19" s="11"/>
      <c r="Q19" s="9" t="str">
        <f>NAME</f>
        <v>Proposed 2004 Annual Filing SHORTFORM TRP</v>
      </c>
      <c r="R19" s="11"/>
      <c r="S19" s="11"/>
      <c r="T19" s="9" t="s">
        <v>278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8"/>
      <c r="AF19" s="11"/>
      <c r="AG19" s="11"/>
      <c r="AH19" s="11"/>
      <c r="AI19" s="11"/>
      <c r="AJ19" s="11"/>
      <c r="AK19" s="11"/>
      <c r="AL19" s="11" t="str">
        <f>NAME</f>
        <v>Proposed 2004 Annual Filing SHORTFORM TRP</v>
      </c>
      <c r="AM19" s="11"/>
      <c r="AN19" s="11"/>
      <c r="AO19" s="11"/>
      <c r="AP19" s="11"/>
      <c r="AQ19" s="11" t="s">
        <v>343</v>
      </c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 t="s">
        <v>445</v>
      </c>
      <c r="BJ19" s="11" t="s">
        <v>453</v>
      </c>
      <c r="BK19" s="11"/>
      <c r="BL19" s="11"/>
      <c r="BM19" s="11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3.5" customHeight="1">
      <c r="A20" s="2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 t="s">
        <v>161</v>
      </c>
      <c r="R20" s="11"/>
      <c r="S20" s="11"/>
      <c r="T20" s="9" t="s">
        <v>279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8"/>
      <c r="AF20" s="11"/>
      <c r="AG20" s="11"/>
      <c r="AH20" s="11"/>
      <c r="AI20" s="11"/>
      <c r="AJ20" s="11"/>
      <c r="AK20" s="11"/>
      <c r="AL20" s="11" t="s">
        <v>308</v>
      </c>
      <c r="AM20" s="11"/>
      <c r="AN20" s="11"/>
      <c r="AO20" s="11"/>
      <c r="AP20" s="11"/>
      <c r="AQ20" s="11" t="s">
        <v>344</v>
      </c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9"/>
      <c r="BG20" s="9"/>
      <c r="BH20" s="11"/>
      <c r="BI20" s="11"/>
      <c r="BJ20" s="11" t="s">
        <v>454</v>
      </c>
      <c r="BK20" s="11"/>
      <c r="BL20" s="11"/>
      <c r="BM20" s="11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3.5" customHeight="1">
      <c r="A21" s="2"/>
      <c r="B21" s="11"/>
      <c r="C21" s="11"/>
      <c r="D21" s="18" t="s">
        <v>133</v>
      </c>
      <c r="E21" s="18" t="s">
        <v>133</v>
      </c>
      <c r="F21" s="18" t="s">
        <v>133</v>
      </c>
      <c r="G21" s="18" t="s">
        <v>133</v>
      </c>
      <c r="H21" s="18" t="s">
        <v>151</v>
      </c>
      <c r="I21" s="18" t="s">
        <v>151</v>
      </c>
      <c r="J21" s="18" t="s">
        <v>151</v>
      </c>
      <c r="K21" s="18" t="s">
        <v>151</v>
      </c>
      <c r="L21" s="18" t="str">
        <f>EOPYDATE</f>
        <v>6/30/2004</v>
      </c>
      <c r="M21" s="18" t="str">
        <f>EOPYDATE</f>
        <v>6/30/2004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9"/>
      <c r="BG21" s="9"/>
      <c r="BH21" s="11"/>
      <c r="BI21" s="11"/>
      <c r="BJ21" s="11"/>
      <c r="BK21" s="11"/>
      <c r="BL21" s="11"/>
      <c r="BM21" s="11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3.5" customHeight="1">
      <c r="A22" s="2"/>
      <c r="B22" s="11"/>
      <c r="C22" s="11"/>
      <c r="D22" s="18" t="s">
        <v>134</v>
      </c>
      <c r="E22" s="18" t="s">
        <v>141</v>
      </c>
      <c r="F22" s="18" t="s">
        <v>145</v>
      </c>
      <c r="G22" s="18" t="s">
        <v>149</v>
      </c>
      <c r="H22" s="18" t="s">
        <v>134</v>
      </c>
      <c r="I22" s="18" t="s">
        <v>141</v>
      </c>
      <c r="J22" s="18" t="s">
        <v>145</v>
      </c>
      <c r="K22" s="18" t="s">
        <v>149</v>
      </c>
      <c r="L22" s="18" t="s">
        <v>134</v>
      </c>
      <c r="M22" s="18" t="s">
        <v>145</v>
      </c>
      <c r="N22" s="11"/>
      <c r="O22" s="11"/>
      <c r="P22" s="11"/>
      <c r="Q22" s="9"/>
      <c r="R22" s="9"/>
      <c r="S22" s="9"/>
      <c r="T22" s="19" t="s">
        <v>280</v>
      </c>
      <c r="U22" s="19" t="s">
        <v>288</v>
      </c>
      <c r="V22" s="19" t="s">
        <v>294</v>
      </c>
      <c r="W22" s="19" t="s">
        <v>298</v>
      </c>
      <c r="X22" s="11"/>
      <c r="Y22" s="11"/>
      <c r="Z22" s="11"/>
      <c r="AA22" s="11"/>
      <c r="AB22" s="11"/>
      <c r="AC22" s="11"/>
      <c r="AD22" s="11"/>
      <c r="AE22" s="11"/>
      <c r="AF22" s="11"/>
      <c r="AG22" s="18"/>
      <c r="AH22" s="11"/>
      <c r="AI22" s="11"/>
      <c r="AJ22" s="11"/>
      <c r="AK22" s="11"/>
      <c r="AL22" s="11"/>
      <c r="AM22" s="11"/>
      <c r="AN22" s="18" t="s">
        <v>163</v>
      </c>
      <c r="AO22" s="18" t="s">
        <v>163</v>
      </c>
      <c r="AP22" s="18" t="s">
        <v>163</v>
      </c>
      <c r="AQ22" s="18" t="s">
        <v>163</v>
      </c>
      <c r="AR22" s="11"/>
      <c r="AS22" s="18" t="s">
        <v>354</v>
      </c>
      <c r="AT22" s="9"/>
      <c r="AU22" s="18" t="s">
        <v>163</v>
      </c>
      <c r="AV22" s="18" t="s">
        <v>163</v>
      </c>
      <c r="AW22" s="11"/>
      <c r="AX22" s="11"/>
      <c r="AY22" s="11"/>
      <c r="AZ22" s="11"/>
      <c r="BA22" s="11"/>
      <c r="BB22" s="11"/>
      <c r="BC22" s="11"/>
      <c r="BD22" s="11"/>
      <c r="BE22" s="11"/>
      <c r="BF22" s="9"/>
      <c r="BG22" s="9"/>
      <c r="BH22" s="11"/>
      <c r="BI22" s="11"/>
      <c r="BJ22" s="11"/>
      <c r="BK22" s="11"/>
      <c r="BL22" s="11"/>
      <c r="BM22" s="11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3.5" customHeight="1">
      <c r="A23" s="2"/>
      <c r="B23" s="11"/>
      <c r="C23" s="11"/>
      <c r="D23" s="20" t="s">
        <v>135</v>
      </c>
      <c r="E23" s="20" t="s">
        <v>142</v>
      </c>
      <c r="F23" s="20" t="s">
        <v>146</v>
      </c>
      <c r="G23" s="20" t="s">
        <v>150</v>
      </c>
      <c r="H23" s="20" t="s">
        <v>152</v>
      </c>
      <c r="I23" s="20" t="s">
        <v>154</v>
      </c>
      <c r="J23" s="20" t="s">
        <v>155</v>
      </c>
      <c r="K23" s="20" t="s">
        <v>156</v>
      </c>
      <c r="L23" s="20" t="s">
        <v>157</v>
      </c>
      <c r="M23" s="20" t="s">
        <v>158</v>
      </c>
      <c r="N23" s="11"/>
      <c r="O23" s="11"/>
      <c r="P23" s="11"/>
      <c r="Q23" s="11"/>
      <c r="R23" s="11"/>
      <c r="S23" s="11" t="s">
        <v>223</v>
      </c>
      <c r="T23" s="19" t="s">
        <v>281</v>
      </c>
      <c r="U23" s="19" t="s">
        <v>289</v>
      </c>
      <c r="V23" s="19" t="s">
        <v>295</v>
      </c>
      <c r="W23" s="19" t="s">
        <v>299</v>
      </c>
      <c r="X23" s="11"/>
      <c r="Y23" s="11"/>
      <c r="Z23" s="11"/>
      <c r="AA23" s="11"/>
      <c r="AB23" s="11"/>
      <c r="AC23" s="11"/>
      <c r="AD23" s="18"/>
      <c r="AE23" s="18"/>
      <c r="AF23" s="18"/>
      <c r="AG23" s="18"/>
      <c r="AH23" s="18"/>
      <c r="AI23" s="11"/>
      <c r="AJ23" s="11"/>
      <c r="AK23" s="11"/>
      <c r="AL23" s="11"/>
      <c r="AM23" s="11"/>
      <c r="AN23" s="18" t="s">
        <v>163</v>
      </c>
      <c r="AO23" s="18" t="s">
        <v>331</v>
      </c>
      <c r="AP23" s="18" t="s">
        <v>338</v>
      </c>
      <c r="AQ23" s="18" t="s">
        <v>163</v>
      </c>
      <c r="AR23" s="18" t="s">
        <v>349</v>
      </c>
      <c r="AS23" s="18" t="s">
        <v>355</v>
      </c>
      <c r="AT23" s="18" t="s">
        <v>358</v>
      </c>
      <c r="AU23" s="18" t="s">
        <v>361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9"/>
      <c r="BG23" s="9"/>
      <c r="BH23" s="11"/>
      <c r="BI23" s="11"/>
      <c r="BJ23" s="11"/>
      <c r="BK23" s="11"/>
      <c r="BL23" s="11"/>
      <c r="BM23" s="11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3.5" customHeight="1">
      <c r="A24" s="2"/>
      <c r="B24" s="21" t="s">
        <v>14</v>
      </c>
      <c r="C24" s="1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1"/>
      <c r="O24" s="11"/>
      <c r="P24" s="11"/>
      <c r="Q24" s="11"/>
      <c r="R24" s="9"/>
      <c r="S24" s="23" t="s">
        <v>224</v>
      </c>
      <c r="T24" s="23" t="s">
        <v>224</v>
      </c>
      <c r="U24" s="23" t="s">
        <v>224</v>
      </c>
      <c r="V24" s="23" t="s">
        <v>224</v>
      </c>
      <c r="W24" s="23" t="s">
        <v>224</v>
      </c>
      <c r="X24" s="11"/>
      <c r="Y24" s="11"/>
      <c r="Z24" s="11"/>
      <c r="AA24" s="11"/>
      <c r="AB24" s="11"/>
      <c r="AC24" s="11"/>
      <c r="AD24" s="20"/>
      <c r="AE24" s="20"/>
      <c r="AF24" s="20"/>
      <c r="AG24" s="20"/>
      <c r="AH24" s="20"/>
      <c r="AI24" s="11"/>
      <c r="AJ24" s="11"/>
      <c r="AK24" s="11"/>
      <c r="AL24" s="11"/>
      <c r="AM24" s="11"/>
      <c r="AN24" s="18" t="s">
        <v>327</v>
      </c>
      <c r="AO24" s="18" t="s">
        <v>332</v>
      </c>
      <c r="AP24" s="18" t="s">
        <v>339</v>
      </c>
      <c r="AQ24" s="18" t="s">
        <v>345</v>
      </c>
      <c r="AR24" s="18" t="s">
        <v>350</v>
      </c>
      <c r="AS24" s="18" t="s">
        <v>350</v>
      </c>
      <c r="AT24" s="18" t="s">
        <v>350</v>
      </c>
      <c r="AU24" s="18" t="s">
        <v>362</v>
      </c>
      <c r="AV24" s="11"/>
      <c r="AW24" s="9"/>
      <c r="AX24" s="11"/>
      <c r="AY24" s="11"/>
      <c r="AZ24" s="11"/>
      <c r="BA24" s="11"/>
      <c r="BB24" s="11"/>
      <c r="BC24" s="11"/>
      <c r="BD24" s="11"/>
      <c r="BE24" s="11"/>
      <c r="BF24" s="9"/>
      <c r="BG24" s="9"/>
      <c r="BH24" s="9"/>
      <c r="BI24" s="9"/>
      <c r="BJ24" s="9"/>
      <c r="BK24" s="9"/>
      <c r="BL24" s="9"/>
      <c r="BM24" s="9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3.5" customHeight="1">
      <c r="A25" s="2">
        <v>100</v>
      </c>
      <c r="B25" s="11" t="s">
        <v>15</v>
      </c>
      <c r="C25" s="11"/>
      <c r="D25" s="24" t="s">
        <v>136</v>
      </c>
      <c r="E25" s="24" t="s">
        <v>136</v>
      </c>
      <c r="F25" s="24" t="s">
        <v>136</v>
      </c>
      <c r="G25" s="24" t="s">
        <v>136</v>
      </c>
      <c r="H25" s="24" t="s">
        <v>136</v>
      </c>
      <c r="I25" s="24" t="s">
        <v>136</v>
      </c>
      <c r="J25" s="24" t="s">
        <v>136</v>
      </c>
      <c r="K25" s="24" t="s">
        <v>136</v>
      </c>
      <c r="L25" s="24" t="s">
        <v>136</v>
      </c>
      <c r="M25" s="24" t="s">
        <v>136</v>
      </c>
      <c r="N25" s="11"/>
      <c r="O25" s="11"/>
      <c r="P25" s="11"/>
      <c r="Q25" s="11">
        <v>100</v>
      </c>
      <c r="R25" s="11" t="s">
        <v>166</v>
      </c>
      <c r="S25" s="25" t="s">
        <v>225</v>
      </c>
      <c r="T25" s="26">
        <v>0</v>
      </c>
      <c r="U25" s="11" t="s">
        <v>284</v>
      </c>
      <c r="V25" s="26">
        <v>0</v>
      </c>
      <c r="W25" s="26" t="s">
        <v>284</v>
      </c>
      <c r="X25" s="11"/>
      <c r="Y25" s="11"/>
      <c r="Z25" s="11"/>
      <c r="AA25" s="11"/>
      <c r="AB25" s="11"/>
      <c r="AC25" s="11"/>
      <c r="AD25" s="20"/>
      <c r="AE25" s="20"/>
      <c r="AF25" s="20"/>
      <c r="AG25" s="20"/>
      <c r="AH25" s="20"/>
      <c r="AI25" s="11"/>
      <c r="AJ25" s="11"/>
      <c r="AK25" s="11"/>
      <c r="AL25" s="11"/>
      <c r="AM25" s="11"/>
      <c r="AN25" s="18" t="s">
        <v>328</v>
      </c>
      <c r="AO25" s="18" t="s">
        <v>333</v>
      </c>
      <c r="AP25" s="18" t="s">
        <v>340</v>
      </c>
      <c r="AQ25" s="18" t="s">
        <v>346</v>
      </c>
      <c r="AR25" s="18" t="s">
        <v>351</v>
      </c>
      <c r="AS25" s="18" t="s">
        <v>351</v>
      </c>
      <c r="AT25" s="18" t="s">
        <v>351</v>
      </c>
      <c r="AU25" s="18" t="s">
        <v>363</v>
      </c>
      <c r="AV25" s="11" t="s">
        <v>366</v>
      </c>
      <c r="AW25" s="9"/>
      <c r="AX25" s="11"/>
      <c r="AY25" s="11"/>
      <c r="AZ25" s="11"/>
      <c r="BA25" s="11"/>
      <c r="BB25" s="11"/>
      <c r="BC25" s="11"/>
      <c r="BD25" s="11"/>
      <c r="BE25" s="11"/>
      <c r="BF25" s="27"/>
      <c r="BG25" s="27"/>
      <c r="BH25" s="9"/>
      <c r="BI25" s="9"/>
      <c r="BJ25" s="9"/>
      <c r="BK25" s="9"/>
      <c r="BL25" s="9"/>
      <c r="BM25" s="9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3.5" customHeight="1">
      <c r="A26" s="2"/>
      <c r="B26" s="21" t="s">
        <v>16</v>
      </c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P26" s="11"/>
      <c r="Q26" s="11">
        <v>105</v>
      </c>
      <c r="R26" s="11" t="s">
        <v>167</v>
      </c>
      <c r="S26" s="25" t="s">
        <v>225</v>
      </c>
      <c r="T26" s="26">
        <v>0</v>
      </c>
      <c r="U26" s="11" t="s">
        <v>284</v>
      </c>
      <c r="V26" s="26">
        <v>0</v>
      </c>
      <c r="W26" s="26" t="s">
        <v>284</v>
      </c>
      <c r="X26" s="11"/>
      <c r="Y26" s="11"/>
      <c r="Z26" s="11"/>
      <c r="AA26" s="11"/>
      <c r="AB26" s="11"/>
      <c r="AC26" s="11"/>
      <c r="AD26" s="20"/>
      <c r="AE26" s="20"/>
      <c r="AF26" s="20"/>
      <c r="AG26" s="20"/>
      <c r="AH26" s="20"/>
      <c r="AI26" s="11"/>
      <c r="AJ26" s="11"/>
      <c r="AK26" s="11"/>
      <c r="AL26" s="11"/>
      <c r="AM26" s="11"/>
      <c r="AN26" s="28" t="s">
        <v>224</v>
      </c>
      <c r="AO26" s="28" t="s">
        <v>224</v>
      </c>
      <c r="AP26" s="28" t="s">
        <v>224</v>
      </c>
      <c r="AQ26" s="28" t="s">
        <v>224</v>
      </c>
      <c r="AR26" s="28" t="s">
        <v>224</v>
      </c>
      <c r="AS26" s="28" t="s">
        <v>224</v>
      </c>
      <c r="AT26" s="28" t="s">
        <v>224</v>
      </c>
      <c r="AU26" s="28" t="s">
        <v>224</v>
      </c>
      <c r="AV26" s="28" t="s">
        <v>224</v>
      </c>
      <c r="AW26" s="9"/>
      <c r="AX26" s="11"/>
      <c r="AY26" s="11"/>
      <c r="AZ26" s="11"/>
      <c r="BA26" s="11"/>
      <c r="BB26" s="11"/>
      <c r="BC26" s="11"/>
      <c r="BD26" s="11"/>
      <c r="BE26" s="11"/>
      <c r="BF26" s="27"/>
      <c r="BG26" s="27"/>
      <c r="BH26" s="9"/>
      <c r="BI26" s="9"/>
      <c r="BJ26" s="9"/>
      <c r="BK26" s="9"/>
      <c r="BL26" s="9"/>
      <c r="BM26" s="9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3.5" customHeight="1">
      <c r="A27" s="29">
        <v>200</v>
      </c>
      <c r="B27" s="11" t="s">
        <v>17</v>
      </c>
      <c r="C27" s="11"/>
      <c r="D27" s="24" t="s">
        <v>136</v>
      </c>
      <c r="E27" s="24" t="s">
        <v>136</v>
      </c>
      <c r="F27" s="30" t="s">
        <v>137</v>
      </c>
      <c r="G27" s="30" t="s">
        <v>137</v>
      </c>
      <c r="H27" s="24" t="s">
        <v>136</v>
      </c>
      <c r="I27" s="24" t="s">
        <v>136</v>
      </c>
      <c r="J27" s="24">
        <v>0</v>
      </c>
      <c r="K27" s="24">
        <v>0</v>
      </c>
      <c r="L27" s="24" t="s">
        <v>136</v>
      </c>
      <c r="M27" s="24">
        <v>0</v>
      </c>
      <c r="N27" s="17"/>
      <c r="O27" s="11"/>
      <c r="P27" s="11"/>
      <c r="Q27" s="11">
        <v>110</v>
      </c>
      <c r="R27" s="11" t="s">
        <v>168</v>
      </c>
      <c r="S27" s="25" t="s">
        <v>225</v>
      </c>
      <c r="T27" s="26">
        <v>0</v>
      </c>
      <c r="U27" s="11" t="s">
        <v>284</v>
      </c>
      <c r="V27" s="26">
        <v>0</v>
      </c>
      <c r="W27" s="26" t="s">
        <v>284</v>
      </c>
      <c r="X27" s="11"/>
      <c r="Y27" s="11"/>
      <c r="Z27" s="11"/>
      <c r="AA27" s="11"/>
      <c r="AB27" s="11"/>
      <c r="AC27" s="11"/>
      <c r="AD27" s="20"/>
      <c r="AE27" s="20"/>
      <c r="AF27" s="20"/>
      <c r="AG27" s="20"/>
      <c r="AH27" s="20"/>
      <c r="AI27" s="11"/>
      <c r="AJ27" s="11"/>
      <c r="AK27" s="11"/>
      <c r="AL27" s="11"/>
      <c r="AM27" s="11"/>
      <c r="AN27" s="18" t="s">
        <v>135</v>
      </c>
      <c r="AO27" s="18" t="s">
        <v>142</v>
      </c>
      <c r="AP27" s="18" t="s">
        <v>146</v>
      </c>
      <c r="AQ27" s="18" t="s">
        <v>150</v>
      </c>
      <c r="AR27" s="18" t="s">
        <v>152</v>
      </c>
      <c r="AS27" s="18" t="s">
        <v>154</v>
      </c>
      <c r="AT27" s="18" t="s">
        <v>155</v>
      </c>
      <c r="AU27" s="18" t="s">
        <v>156</v>
      </c>
      <c r="AV27" s="18" t="s">
        <v>157</v>
      </c>
      <c r="AW27" s="9"/>
      <c r="AX27" s="11"/>
      <c r="AY27" s="11"/>
      <c r="AZ27" s="11"/>
      <c r="BA27" s="11"/>
      <c r="BB27" s="11"/>
      <c r="BC27" s="11"/>
      <c r="BD27" s="11"/>
      <c r="BE27" s="11"/>
      <c r="BF27" s="27"/>
      <c r="BG27" s="27"/>
      <c r="BH27" s="9"/>
      <c r="BI27" s="9"/>
      <c r="BJ27" s="9"/>
      <c r="BK27" s="9"/>
      <c r="BL27" s="9"/>
      <c r="BM27" s="9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3.5" customHeight="1">
      <c r="A28" s="29">
        <v>210</v>
      </c>
      <c r="B28" s="11" t="s">
        <v>18</v>
      </c>
      <c r="C28" s="11"/>
      <c r="D28" s="24" t="s">
        <v>136</v>
      </c>
      <c r="E28" s="24" t="s">
        <v>136</v>
      </c>
      <c r="F28" s="30" t="s">
        <v>137</v>
      </c>
      <c r="G28" s="30" t="s">
        <v>137</v>
      </c>
      <c r="H28" s="24" t="s">
        <v>136</v>
      </c>
      <c r="I28" s="24" t="s">
        <v>136</v>
      </c>
      <c r="J28" s="24">
        <v>0</v>
      </c>
      <c r="K28" s="24">
        <v>0</v>
      </c>
      <c r="L28" s="24" t="s">
        <v>136</v>
      </c>
      <c r="M28" s="24">
        <v>0</v>
      </c>
      <c r="N28" s="17"/>
      <c r="O28" s="11"/>
      <c r="P28" s="11"/>
      <c r="Q28" s="11">
        <v>115</v>
      </c>
      <c r="R28" s="11" t="s">
        <v>169</v>
      </c>
      <c r="S28" s="25" t="s">
        <v>225</v>
      </c>
      <c r="T28" s="26">
        <v>0</v>
      </c>
      <c r="U28" s="11" t="s">
        <v>284</v>
      </c>
      <c r="V28" s="26">
        <v>0</v>
      </c>
      <c r="W28" s="26" t="s">
        <v>284</v>
      </c>
      <c r="X28" s="11"/>
      <c r="Y28" s="11"/>
      <c r="Z28" s="11"/>
      <c r="AA28" s="11"/>
      <c r="AB28" s="21"/>
      <c r="AC28" s="11"/>
      <c r="AD28" s="9"/>
      <c r="AE28" s="9"/>
      <c r="AF28" s="9"/>
      <c r="AG28" s="9"/>
      <c r="AH28" s="9"/>
      <c r="AI28" s="11"/>
      <c r="AJ28" s="11"/>
      <c r="AK28" s="11"/>
      <c r="AL28" s="11"/>
      <c r="AM28" s="21" t="s">
        <v>311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9"/>
      <c r="AX28" s="11"/>
      <c r="AY28" s="11"/>
      <c r="AZ28" s="11"/>
      <c r="BA28" s="11"/>
      <c r="BB28" s="11"/>
      <c r="BC28" s="11"/>
      <c r="BD28" s="11"/>
      <c r="BE28" s="11"/>
      <c r="BF28" s="27"/>
      <c r="BG28" s="27"/>
      <c r="BH28" s="9"/>
      <c r="BI28" s="9"/>
      <c r="BJ28" s="9"/>
      <c r="BK28" s="9"/>
      <c r="BL28" s="9"/>
      <c r="BM28" s="9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13.5" customHeight="1">
      <c r="A29" s="29">
        <v>220</v>
      </c>
      <c r="B29" s="11" t="s">
        <v>19</v>
      </c>
      <c r="C29" s="11"/>
      <c r="D29" s="24" t="s">
        <v>136</v>
      </c>
      <c r="E29" s="24" t="s">
        <v>136</v>
      </c>
      <c r="F29" s="30" t="s">
        <v>137</v>
      </c>
      <c r="G29" s="30" t="s">
        <v>137</v>
      </c>
      <c r="H29" s="24" t="s">
        <v>136</v>
      </c>
      <c r="I29" s="24" t="s">
        <v>136</v>
      </c>
      <c r="J29" s="24">
        <v>0</v>
      </c>
      <c r="K29" s="24">
        <v>0</v>
      </c>
      <c r="L29" s="24" t="s">
        <v>136</v>
      </c>
      <c r="M29" s="24">
        <v>0</v>
      </c>
      <c r="N29" s="17"/>
      <c r="O29" s="11"/>
      <c r="P29" s="11"/>
      <c r="Q29" s="11">
        <v>125</v>
      </c>
      <c r="R29" s="11" t="s">
        <v>170</v>
      </c>
      <c r="S29" s="25" t="s">
        <v>225</v>
      </c>
      <c r="T29" s="26">
        <v>0</v>
      </c>
      <c r="U29" s="11" t="s">
        <v>284</v>
      </c>
      <c r="V29" s="11" t="s">
        <v>284</v>
      </c>
      <c r="W29" s="26">
        <v>0</v>
      </c>
      <c r="X29" s="11"/>
      <c r="Y29" s="11"/>
      <c r="Z29" s="11"/>
      <c r="AA29" s="11"/>
      <c r="AB29" s="11"/>
      <c r="AC29" s="11"/>
      <c r="AD29" s="26"/>
      <c r="AE29" s="26"/>
      <c r="AF29" s="26"/>
      <c r="AG29" s="26"/>
      <c r="AH29" s="26"/>
      <c r="AI29" s="9"/>
      <c r="AJ29" s="11"/>
      <c r="AK29" s="11"/>
      <c r="AL29" s="11">
        <v>100</v>
      </c>
      <c r="AM29" s="11" t="s">
        <v>312</v>
      </c>
      <c r="AN29" s="26">
        <v>0</v>
      </c>
      <c r="AO29" s="11" t="s">
        <v>136</v>
      </c>
      <c r="AP29" s="26">
        <v>0</v>
      </c>
      <c r="AQ29" s="26">
        <v>0</v>
      </c>
      <c r="AR29" s="11" t="s">
        <v>136</v>
      </c>
      <c r="AS29" s="11" t="s">
        <v>136</v>
      </c>
      <c r="AT29" s="11" t="s">
        <v>136</v>
      </c>
      <c r="AU29" s="11" t="s">
        <v>136</v>
      </c>
      <c r="AV29" s="11" t="s">
        <v>136</v>
      </c>
      <c r="AW29" s="9"/>
      <c r="AX29" s="11"/>
      <c r="AY29" s="11"/>
      <c r="AZ29" s="11"/>
      <c r="BA29" s="11"/>
      <c r="BB29" s="11"/>
      <c r="BC29" s="11"/>
      <c r="BD29" s="31" t="s">
        <v>374</v>
      </c>
      <c r="BE29" s="32" t="s">
        <v>376</v>
      </c>
      <c r="BF29" s="9"/>
      <c r="BG29" s="9"/>
      <c r="BH29" s="9"/>
      <c r="BI29" s="9"/>
      <c r="BJ29" s="9"/>
      <c r="BK29" s="9"/>
      <c r="BL29" s="9"/>
      <c r="BM29" s="9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3.5" customHeight="1">
      <c r="A30" s="29">
        <v>230</v>
      </c>
      <c r="B30" s="11" t="s">
        <v>20</v>
      </c>
      <c r="C30" s="11"/>
      <c r="D30" s="24" t="s">
        <v>136</v>
      </c>
      <c r="E30" s="24" t="s">
        <v>136</v>
      </c>
      <c r="F30" s="30" t="s">
        <v>137</v>
      </c>
      <c r="G30" s="30" t="s">
        <v>137</v>
      </c>
      <c r="H30" s="24" t="s">
        <v>136</v>
      </c>
      <c r="I30" s="24" t="s">
        <v>136</v>
      </c>
      <c r="J30" s="24">
        <v>0</v>
      </c>
      <c r="K30" s="24">
        <v>0</v>
      </c>
      <c r="L30" s="24" t="s">
        <v>136</v>
      </c>
      <c r="M30" s="24">
        <v>0</v>
      </c>
      <c r="N30" s="17"/>
      <c r="O30" s="11"/>
      <c r="P30" s="11"/>
      <c r="Q30" s="11">
        <v>130</v>
      </c>
      <c r="R30" s="11" t="s">
        <v>171</v>
      </c>
      <c r="S30" s="25" t="s">
        <v>225</v>
      </c>
      <c r="T30" s="26">
        <v>0</v>
      </c>
      <c r="U30" s="11" t="s">
        <v>284</v>
      </c>
      <c r="V30" s="11" t="s">
        <v>284</v>
      </c>
      <c r="W30" s="26">
        <v>0</v>
      </c>
      <c r="X30" s="11"/>
      <c r="Y30" s="11"/>
      <c r="Z30" s="11"/>
      <c r="AA30" s="11"/>
      <c r="AB30" s="11"/>
      <c r="AC30" s="11"/>
      <c r="AD30" s="26"/>
      <c r="AE30" s="26"/>
      <c r="AF30" s="26"/>
      <c r="AG30" s="26"/>
      <c r="AH30" s="26"/>
      <c r="AI30" s="9"/>
      <c r="AJ30" s="11"/>
      <c r="AK30" s="11"/>
      <c r="AL30" s="11">
        <v>110</v>
      </c>
      <c r="AM30" s="11" t="s">
        <v>313</v>
      </c>
      <c r="AN30" s="26">
        <v>0</v>
      </c>
      <c r="AO30" s="11" t="s">
        <v>136</v>
      </c>
      <c r="AP30" s="26">
        <v>0</v>
      </c>
      <c r="AQ30" s="26">
        <v>0</v>
      </c>
      <c r="AR30" s="11" t="s">
        <v>136</v>
      </c>
      <c r="AS30" s="11" t="s">
        <v>136</v>
      </c>
      <c r="AT30" s="11" t="s">
        <v>136</v>
      </c>
      <c r="AU30" s="11" t="s">
        <v>136</v>
      </c>
      <c r="AV30" s="11" t="s">
        <v>136</v>
      </c>
      <c r="AW30" s="9"/>
      <c r="AX30" s="11"/>
      <c r="AY30" s="11"/>
      <c r="AZ30" s="11"/>
      <c r="BA30" s="11"/>
      <c r="BB30" s="11"/>
      <c r="BC30" s="11"/>
      <c r="BD30" s="11"/>
      <c r="BE30" s="11"/>
      <c r="BF30" s="27"/>
      <c r="BG30" s="27"/>
      <c r="BH30" s="27"/>
      <c r="BI30" s="27"/>
      <c r="BJ30" s="27"/>
      <c r="BK30" s="9"/>
      <c r="BL30" s="9"/>
      <c r="BM30" s="9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3.5" customHeight="1">
      <c r="A31" s="29">
        <v>240</v>
      </c>
      <c r="B31" s="11" t="s">
        <v>21</v>
      </c>
      <c r="C31" s="11"/>
      <c r="D31" s="24" t="s">
        <v>136</v>
      </c>
      <c r="E31" s="24" t="s">
        <v>136</v>
      </c>
      <c r="F31" s="30" t="s">
        <v>137</v>
      </c>
      <c r="G31" s="30" t="s">
        <v>137</v>
      </c>
      <c r="H31" s="24" t="s">
        <v>136</v>
      </c>
      <c r="I31" s="24" t="s">
        <v>136</v>
      </c>
      <c r="J31" s="24">
        <v>0</v>
      </c>
      <c r="K31" s="24">
        <v>0</v>
      </c>
      <c r="L31" s="24" t="s">
        <v>136</v>
      </c>
      <c r="M31" s="24">
        <v>0</v>
      </c>
      <c r="N31" s="17"/>
      <c r="O31" s="11"/>
      <c r="P31" s="11"/>
      <c r="Q31" s="11">
        <v>160</v>
      </c>
      <c r="R31" s="11" t="s">
        <v>172</v>
      </c>
      <c r="S31" s="25" t="s">
        <v>225</v>
      </c>
      <c r="T31" s="26">
        <v>0</v>
      </c>
      <c r="U31" s="11" t="s">
        <v>284</v>
      </c>
      <c r="V31" s="11" t="s">
        <v>284</v>
      </c>
      <c r="W31" s="26">
        <v>0</v>
      </c>
      <c r="X31" s="11"/>
      <c r="Y31" s="11"/>
      <c r="Z31" s="11"/>
      <c r="AA31" s="11"/>
      <c r="AB31" s="11"/>
      <c r="AC31" s="11"/>
      <c r="AD31" s="26"/>
      <c r="AE31" s="26"/>
      <c r="AF31" s="26"/>
      <c r="AG31" s="26"/>
      <c r="AH31" s="26"/>
      <c r="AI31" s="9"/>
      <c r="AJ31" s="11"/>
      <c r="AK31" s="11"/>
      <c r="AL31" s="11">
        <v>120</v>
      </c>
      <c r="AM31" s="11" t="s">
        <v>314</v>
      </c>
      <c r="AN31" s="26">
        <v>0</v>
      </c>
      <c r="AO31" s="11" t="s">
        <v>136</v>
      </c>
      <c r="AP31" s="26">
        <v>0</v>
      </c>
      <c r="AQ31" s="26">
        <v>0</v>
      </c>
      <c r="AR31" s="11" t="s">
        <v>136</v>
      </c>
      <c r="AS31" s="11" t="s">
        <v>136</v>
      </c>
      <c r="AT31" s="11" t="s">
        <v>136</v>
      </c>
      <c r="AU31" s="11" t="s">
        <v>136</v>
      </c>
      <c r="AV31" s="11" t="s">
        <v>136</v>
      </c>
      <c r="AW31" s="33"/>
      <c r="AX31" s="17"/>
      <c r="AY31" s="17"/>
      <c r="AZ31" s="17"/>
      <c r="BA31" s="17"/>
      <c r="BB31" s="17"/>
      <c r="BC31" s="11"/>
      <c r="BD31" s="11" t="s">
        <v>375</v>
      </c>
      <c r="BE31" s="11" t="s">
        <v>377</v>
      </c>
      <c r="BF31" s="27"/>
      <c r="BG31" s="27"/>
      <c r="BH31" s="27"/>
      <c r="BI31" s="27"/>
      <c r="BJ31" s="27"/>
      <c r="BK31" s="9"/>
      <c r="BL31" s="9"/>
      <c r="BM31" s="9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3.5" customHeight="1">
      <c r="A32" s="2">
        <v>250</v>
      </c>
      <c r="B32" s="11" t="s">
        <v>22</v>
      </c>
      <c r="C32" s="11"/>
      <c r="D32" s="24" t="s">
        <v>136</v>
      </c>
      <c r="E32" s="24" t="s">
        <v>136</v>
      </c>
      <c r="F32" s="30" t="s">
        <v>137</v>
      </c>
      <c r="G32" s="30" t="s">
        <v>137</v>
      </c>
      <c r="H32" s="24" t="s">
        <v>136</v>
      </c>
      <c r="I32" s="24" t="s">
        <v>136</v>
      </c>
      <c r="J32" s="24">
        <v>0</v>
      </c>
      <c r="K32" s="24">
        <v>0</v>
      </c>
      <c r="L32" s="24" t="s">
        <v>136</v>
      </c>
      <c r="M32" s="24">
        <v>0</v>
      </c>
      <c r="N32" s="11"/>
      <c r="O32" s="11"/>
      <c r="P32" s="11"/>
      <c r="Q32" s="11">
        <v>220</v>
      </c>
      <c r="R32" s="11" t="s">
        <v>173</v>
      </c>
      <c r="S32" s="25" t="s">
        <v>225</v>
      </c>
      <c r="T32" s="26">
        <v>0</v>
      </c>
      <c r="U32" s="11" t="s">
        <v>284</v>
      </c>
      <c r="V32" s="11" t="s">
        <v>284</v>
      </c>
      <c r="W32" s="26">
        <v>0</v>
      </c>
      <c r="X32" s="11"/>
      <c r="Y32" s="11"/>
      <c r="Z32" s="11"/>
      <c r="AA32" s="11"/>
      <c r="AB32" s="11"/>
      <c r="AC32" s="11"/>
      <c r="AD32" s="26"/>
      <c r="AE32" s="26"/>
      <c r="AF32" s="26"/>
      <c r="AG32" s="26"/>
      <c r="AH32" s="26"/>
      <c r="AI32" s="9"/>
      <c r="AJ32" s="11"/>
      <c r="AK32" s="11"/>
      <c r="AL32" s="11">
        <v>130</v>
      </c>
      <c r="AM32" s="11" t="s">
        <v>315</v>
      </c>
      <c r="AN32" s="26">
        <v>0</v>
      </c>
      <c r="AO32" s="11" t="s">
        <v>136</v>
      </c>
      <c r="AP32" s="26">
        <v>0</v>
      </c>
      <c r="AQ32" s="26">
        <v>0</v>
      </c>
      <c r="AR32" s="11" t="s">
        <v>136</v>
      </c>
      <c r="AS32" s="11" t="s">
        <v>136</v>
      </c>
      <c r="AT32" s="11" t="s">
        <v>136</v>
      </c>
      <c r="AU32" s="11" t="s">
        <v>136</v>
      </c>
      <c r="AV32" s="11" t="s">
        <v>136</v>
      </c>
      <c r="AW32" s="33"/>
      <c r="AX32" s="17"/>
      <c r="AY32" s="17"/>
      <c r="AZ32" s="17"/>
      <c r="BA32" s="17"/>
      <c r="BB32" s="17"/>
      <c r="BC32" s="11"/>
      <c r="BD32" s="11"/>
      <c r="BE32" s="11"/>
      <c r="BF32" s="27"/>
      <c r="BG32" s="27"/>
      <c r="BH32" s="27"/>
      <c r="BI32" s="27"/>
      <c r="BJ32" s="27"/>
      <c r="BK32" s="9"/>
      <c r="BL32" s="9"/>
      <c r="BM32" s="9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>
      <c r="A33" s="2">
        <v>260</v>
      </c>
      <c r="B33" s="11" t="s">
        <v>23</v>
      </c>
      <c r="C33" s="11"/>
      <c r="D33" s="24" t="s">
        <v>136</v>
      </c>
      <c r="E33" s="24" t="s">
        <v>136</v>
      </c>
      <c r="F33" s="30" t="s">
        <v>137</v>
      </c>
      <c r="G33" s="30" t="s">
        <v>137</v>
      </c>
      <c r="H33" s="24" t="s">
        <v>136</v>
      </c>
      <c r="I33" s="24" t="s">
        <v>136</v>
      </c>
      <c r="J33" s="24">
        <v>0</v>
      </c>
      <c r="K33" s="24">
        <v>0</v>
      </c>
      <c r="L33" s="24" t="s">
        <v>136</v>
      </c>
      <c r="M33" s="24">
        <v>0</v>
      </c>
      <c r="N33" s="11"/>
      <c r="O33" s="11"/>
      <c r="P33" s="11"/>
      <c r="Q33" s="11">
        <v>380</v>
      </c>
      <c r="R33" s="11" t="s">
        <v>174</v>
      </c>
      <c r="S33" s="25" t="s">
        <v>225</v>
      </c>
      <c r="T33" s="26">
        <v>0</v>
      </c>
      <c r="U33" s="26" t="s">
        <v>284</v>
      </c>
      <c r="V33" s="26" t="s">
        <v>284</v>
      </c>
      <c r="W33" s="26">
        <v>0</v>
      </c>
      <c r="X33" s="11"/>
      <c r="Y33" s="11"/>
      <c r="Z33" s="11"/>
      <c r="AA33" s="9"/>
      <c r="AB33" s="9"/>
      <c r="AC33" s="9"/>
      <c r="AD33" s="26"/>
      <c r="AE33" s="26"/>
      <c r="AF33" s="26"/>
      <c r="AG33" s="26"/>
      <c r="AH33" s="26"/>
      <c r="AI33" s="9"/>
      <c r="AJ33" s="11"/>
      <c r="AK33" s="11"/>
      <c r="AL33" s="11">
        <v>140</v>
      </c>
      <c r="AM33" s="11" t="s">
        <v>316</v>
      </c>
      <c r="AN33" s="26">
        <v>0</v>
      </c>
      <c r="AO33" s="11" t="s">
        <v>136</v>
      </c>
      <c r="AP33" s="26">
        <v>0</v>
      </c>
      <c r="AQ33" s="26">
        <v>0</v>
      </c>
      <c r="AR33" s="11" t="s">
        <v>136</v>
      </c>
      <c r="AS33" s="11" t="s">
        <v>136</v>
      </c>
      <c r="AT33" s="11" t="s">
        <v>136</v>
      </c>
      <c r="AU33" s="11" t="s">
        <v>136</v>
      </c>
      <c r="AV33" s="11" t="s">
        <v>136</v>
      </c>
      <c r="AW33" s="33"/>
      <c r="AX33" s="17"/>
      <c r="AY33" s="17"/>
      <c r="AZ33" s="17"/>
      <c r="BA33" s="17"/>
      <c r="BB33" s="17"/>
      <c r="BC33" s="11"/>
      <c r="BD33" s="11"/>
      <c r="BE33" s="11"/>
      <c r="BF33" s="27"/>
      <c r="BG33" s="27"/>
      <c r="BH33" s="27"/>
      <c r="BI33" s="27"/>
      <c r="BJ33" s="27"/>
      <c r="BK33" s="9"/>
      <c r="BL33" s="9"/>
      <c r="BM33" s="9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13.5" customHeight="1">
      <c r="A34" s="29">
        <v>299</v>
      </c>
      <c r="B34" s="11" t="s">
        <v>24</v>
      </c>
      <c r="C34" s="11"/>
      <c r="D34" s="30" t="s">
        <v>137</v>
      </c>
      <c r="E34" s="30" t="s">
        <v>137</v>
      </c>
      <c r="F34" s="24" t="s">
        <v>136</v>
      </c>
      <c r="G34" s="24" t="s">
        <v>136</v>
      </c>
      <c r="H34" s="24">
        <v>0</v>
      </c>
      <c r="I34" s="24">
        <v>0</v>
      </c>
      <c r="J34" s="24" t="s">
        <v>136</v>
      </c>
      <c r="K34" s="24" t="s">
        <v>136</v>
      </c>
      <c r="L34" s="24">
        <v>0</v>
      </c>
      <c r="M34" s="24" t="s">
        <v>136</v>
      </c>
      <c r="N34" s="11"/>
      <c r="O34" s="11"/>
      <c r="P34" s="11"/>
      <c r="Q34" s="11"/>
      <c r="R34" s="11"/>
      <c r="S34" s="9"/>
      <c r="T34" s="26"/>
      <c r="U34" s="11"/>
      <c r="V34" s="11"/>
      <c r="W34" s="26"/>
      <c r="X34" s="11"/>
      <c r="Y34" s="11"/>
      <c r="Z34" s="11"/>
      <c r="AA34" s="11"/>
      <c r="AB34" s="11"/>
      <c r="AC34" s="11"/>
      <c r="AD34" s="26"/>
      <c r="AE34" s="26"/>
      <c r="AF34" s="26"/>
      <c r="AG34" s="26"/>
      <c r="AH34" s="26"/>
      <c r="AI34" s="9"/>
      <c r="AJ34" s="11"/>
      <c r="AK34" s="11"/>
      <c r="AL34" s="11">
        <v>150</v>
      </c>
      <c r="AM34" s="11" t="s">
        <v>317</v>
      </c>
      <c r="AN34" s="26">
        <v>0</v>
      </c>
      <c r="AO34" s="11" t="s">
        <v>136</v>
      </c>
      <c r="AP34" s="26">
        <v>0</v>
      </c>
      <c r="AQ34" s="26">
        <v>0</v>
      </c>
      <c r="AR34" s="11" t="s">
        <v>136</v>
      </c>
      <c r="AS34" s="11" t="s">
        <v>136</v>
      </c>
      <c r="AT34" s="11" t="s">
        <v>136</v>
      </c>
      <c r="AU34" s="11" t="s">
        <v>136</v>
      </c>
      <c r="AV34" s="11" t="s">
        <v>136</v>
      </c>
      <c r="AW34" s="33"/>
      <c r="AX34" s="17"/>
      <c r="AY34" s="17"/>
      <c r="AZ34" s="17"/>
      <c r="BA34" s="17"/>
      <c r="BB34" s="17"/>
      <c r="BC34" s="11"/>
      <c r="BD34" s="11"/>
      <c r="BE34" s="11"/>
      <c r="BF34" s="27"/>
      <c r="BG34" s="27"/>
      <c r="BH34" s="27"/>
      <c r="BI34" s="27"/>
      <c r="BJ34" s="27"/>
      <c r="BK34" s="9"/>
      <c r="BL34" s="9"/>
      <c r="BM34" s="9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>
      <c r="A35" s="2"/>
      <c r="B35" s="21" t="s">
        <v>25</v>
      </c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11"/>
      <c r="P35" s="11"/>
      <c r="Q35" s="11">
        <v>400</v>
      </c>
      <c r="R35" s="9" t="s">
        <v>175</v>
      </c>
      <c r="S35" s="11" t="s">
        <v>226</v>
      </c>
      <c r="T35" s="26">
        <v>0</v>
      </c>
      <c r="U35" s="26" t="s">
        <v>284</v>
      </c>
      <c r="V35" s="26" t="s">
        <v>284</v>
      </c>
      <c r="W35" s="26" t="s">
        <v>284</v>
      </c>
      <c r="X35" s="11"/>
      <c r="Y35" s="11"/>
      <c r="Z35" s="11"/>
      <c r="AA35" s="11"/>
      <c r="AB35" s="11"/>
      <c r="AC35" s="11"/>
      <c r="AD35" s="9"/>
      <c r="AE35" s="9"/>
      <c r="AF35" s="9"/>
      <c r="AG35" s="9"/>
      <c r="AH35" s="9"/>
      <c r="AI35" s="9"/>
      <c r="AJ35" s="11"/>
      <c r="AK35" s="11"/>
      <c r="AL35" s="11">
        <v>160</v>
      </c>
      <c r="AM35" s="11" t="s">
        <v>318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33"/>
      <c r="AX35" s="17"/>
      <c r="AY35" s="17"/>
      <c r="AZ35" s="17"/>
      <c r="BA35" s="17"/>
      <c r="BB35" s="17"/>
      <c r="BC35" s="11"/>
      <c r="BD35" s="11"/>
      <c r="BE35" s="11"/>
      <c r="BF35" s="9"/>
      <c r="BG35" s="27"/>
      <c r="BH35" s="9"/>
      <c r="BI35" s="9"/>
      <c r="BJ35" s="14"/>
      <c r="BK35" s="9"/>
      <c r="BL35" s="9"/>
      <c r="BM35" s="9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13.5" customHeight="1">
      <c r="A36" s="29">
        <v>300</v>
      </c>
      <c r="B36" s="11" t="s">
        <v>26</v>
      </c>
      <c r="C36" s="11"/>
      <c r="D36" s="24" t="s">
        <v>136</v>
      </c>
      <c r="E36" s="24" t="s">
        <v>136</v>
      </c>
      <c r="F36" s="30" t="s">
        <v>137</v>
      </c>
      <c r="G36" s="30" t="s">
        <v>137</v>
      </c>
      <c r="H36" s="24" t="s">
        <v>136</v>
      </c>
      <c r="I36" s="24" t="s">
        <v>136</v>
      </c>
      <c r="J36" s="24">
        <v>0</v>
      </c>
      <c r="K36" s="24">
        <v>0</v>
      </c>
      <c r="L36" s="24" t="s">
        <v>136</v>
      </c>
      <c r="M36" s="24">
        <v>0</v>
      </c>
      <c r="N36" s="17"/>
      <c r="O36" s="11"/>
      <c r="P36" s="11"/>
      <c r="Q36" s="11">
        <v>410</v>
      </c>
      <c r="R36" s="11" t="s">
        <v>176</v>
      </c>
      <c r="S36" s="11" t="s">
        <v>227</v>
      </c>
      <c r="T36" s="26">
        <v>0</v>
      </c>
      <c r="U36" s="26" t="s">
        <v>284</v>
      </c>
      <c r="V36" s="26" t="s">
        <v>284</v>
      </c>
      <c r="W36" s="26" t="s">
        <v>284</v>
      </c>
      <c r="X36" s="11"/>
      <c r="Y36" s="11"/>
      <c r="Z36" s="11"/>
      <c r="AA36" s="11"/>
      <c r="AB36" s="21"/>
      <c r="AC36" s="17"/>
      <c r="AD36" s="9"/>
      <c r="AE36" s="9"/>
      <c r="AF36" s="9"/>
      <c r="AG36" s="9"/>
      <c r="AH36" s="9"/>
      <c r="AI36" s="9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33"/>
      <c r="AX36" s="17"/>
      <c r="AY36" s="17"/>
      <c r="AZ36" s="17"/>
      <c r="BA36" s="17"/>
      <c r="BB36" s="17"/>
      <c r="BC36" s="11"/>
      <c r="BD36" s="11"/>
      <c r="BE36" s="27"/>
      <c r="BF36" s="9"/>
      <c r="BG36" s="27"/>
      <c r="BH36" s="9"/>
      <c r="BI36" s="9"/>
      <c r="BJ36" s="14"/>
      <c r="BK36" s="9"/>
      <c r="BL36" s="9"/>
      <c r="BM36" s="9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13.5" customHeight="1">
      <c r="A37" s="29">
        <v>310</v>
      </c>
      <c r="B37" s="11" t="s">
        <v>27</v>
      </c>
      <c r="C37" s="11"/>
      <c r="D37" s="24" t="s">
        <v>136</v>
      </c>
      <c r="E37" s="24" t="s">
        <v>136</v>
      </c>
      <c r="F37" s="30" t="s">
        <v>137</v>
      </c>
      <c r="G37" s="30" t="s">
        <v>137</v>
      </c>
      <c r="H37" s="24" t="s">
        <v>136</v>
      </c>
      <c r="I37" s="24" t="s">
        <v>136</v>
      </c>
      <c r="J37" s="24">
        <v>0</v>
      </c>
      <c r="K37" s="24">
        <v>0</v>
      </c>
      <c r="L37" s="24" t="s">
        <v>136</v>
      </c>
      <c r="M37" s="24">
        <v>0</v>
      </c>
      <c r="N37" s="17"/>
      <c r="O37" s="11"/>
      <c r="P37" s="11"/>
      <c r="Q37" s="11">
        <v>415</v>
      </c>
      <c r="R37" s="11" t="s">
        <v>177</v>
      </c>
      <c r="S37" s="11" t="s">
        <v>228</v>
      </c>
      <c r="T37" s="26">
        <v>0</v>
      </c>
      <c r="U37" s="26" t="s">
        <v>284</v>
      </c>
      <c r="V37" s="26" t="s">
        <v>284</v>
      </c>
      <c r="W37" s="26" t="s">
        <v>284</v>
      </c>
      <c r="X37" s="11"/>
      <c r="Y37" s="11"/>
      <c r="Z37" s="11"/>
      <c r="AA37" s="11"/>
      <c r="AB37" s="11"/>
      <c r="AC37" s="11"/>
      <c r="AD37" s="26"/>
      <c r="AE37" s="26"/>
      <c r="AF37" s="26"/>
      <c r="AG37" s="26"/>
      <c r="AH37" s="26"/>
      <c r="AI37" s="9"/>
      <c r="AJ37" s="11"/>
      <c r="AK37" s="11"/>
      <c r="AL37" s="11"/>
      <c r="AM37" s="21" t="s">
        <v>319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33"/>
      <c r="AX37" s="17"/>
      <c r="AY37" s="17"/>
      <c r="AZ37" s="17"/>
      <c r="BA37" s="17"/>
      <c r="BB37" s="17"/>
      <c r="BC37" s="11"/>
      <c r="BD37" s="11"/>
      <c r="BE37" s="27"/>
      <c r="BF37" s="9"/>
      <c r="BG37" s="27"/>
      <c r="BH37" s="9"/>
      <c r="BI37" s="9"/>
      <c r="BJ37" s="14"/>
      <c r="BK37" s="9"/>
      <c r="BL37" s="9"/>
      <c r="BM37" s="9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13.5" customHeight="1">
      <c r="A38" s="29">
        <v>311</v>
      </c>
      <c r="B38" s="11" t="s">
        <v>28</v>
      </c>
      <c r="C38" s="11"/>
      <c r="D38" s="24" t="s">
        <v>136</v>
      </c>
      <c r="E38" s="24" t="s">
        <v>136</v>
      </c>
      <c r="F38" s="30" t="s">
        <v>137</v>
      </c>
      <c r="G38" s="30" t="s">
        <v>137</v>
      </c>
      <c r="H38" s="24" t="s">
        <v>136</v>
      </c>
      <c r="I38" s="24" t="s">
        <v>136</v>
      </c>
      <c r="J38" s="24">
        <v>0</v>
      </c>
      <c r="K38" s="24">
        <v>0</v>
      </c>
      <c r="L38" s="24" t="s">
        <v>136</v>
      </c>
      <c r="M38" s="24">
        <v>0</v>
      </c>
      <c r="N38" s="17"/>
      <c r="O38" s="11"/>
      <c r="P38" s="11"/>
      <c r="Q38" s="11">
        <v>420</v>
      </c>
      <c r="R38" s="11" t="s">
        <v>178</v>
      </c>
      <c r="S38" s="25" t="s">
        <v>229</v>
      </c>
      <c r="T38" s="26">
        <v>0</v>
      </c>
      <c r="U38" s="26" t="s">
        <v>284</v>
      </c>
      <c r="V38" s="26" t="s">
        <v>284</v>
      </c>
      <c r="W38" s="26" t="s">
        <v>284</v>
      </c>
      <c r="X38" s="9"/>
      <c r="Y38" s="11"/>
      <c r="Z38" s="11"/>
      <c r="AA38" s="11"/>
      <c r="AB38" s="11"/>
      <c r="AC38" s="11"/>
      <c r="AD38" s="26"/>
      <c r="AE38" s="26"/>
      <c r="AF38" s="26"/>
      <c r="AG38" s="26"/>
      <c r="AH38" s="26"/>
      <c r="AI38" s="9"/>
      <c r="AJ38" s="11"/>
      <c r="AK38" s="11"/>
      <c r="AL38" s="11">
        <v>300</v>
      </c>
      <c r="AM38" s="11" t="s">
        <v>312</v>
      </c>
      <c r="AN38" s="26">
        <v>0</v>
      </c>
      <c r="AO38" s="11" t="s">
        <v>136</v>
      </c>
      <c r="AP38" s="26">
        <v>0</v>
      </c>
      <c r="AQ38" s="26">
        <v>0</v>
      </c>
      <c r="AR38" s="11" t="s">
        <v>136</v>
      </c>
      <c r="AS38" s="11" t="s">
        <v>136</v>
      </c>
      <c r="AT38" s="11" t="s">
        <v>136</v>
      </c>
      <c r="AU38" s="11" t="s">
        <v>136</v>
      </c>
      <c r="AV38" s="11" t="s">
        <v>136</v>
      </c>
      <c r="AW38" s="9"/>
      <c r="AX38" s="11"/>
      <c r="AY38" s="11"/>
      <c r="AZ38" s="11"/>
      <c r="BA38" s="11"/>
      <c r="BB38" s="11"/>
      <c r="BC38" s="11"/>
      <c r="BD38" s="11"/>
      <c r="BE38" s="11"/>
      <c r="BF38" s="27"/>
      <c r="BG38" s="27"/>
      <c r="BH38" s="27"/>
      <c r="BI38" s="27"/>
      <c r="BJ38" s="14"/>
      <c r="BK38" s="9"/>
      <c r="BL38" s="9"/>
      <c r="BM38" s="9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>
      <c r="A39" s="29">
        <v>312</v>
      </c>
      <c r="B39" s="11" t="s">
        <v>29</v>
      </c>
      <c r="C39" s="11"/>
      <c r="D39" s="24" t="s">
        <v>136</v>
      </c>
      <c r="E39" s="24" t="s">
        <v>136</v>
      </c>
      <c r="F39" s="30" t="s">
        <v>137</v>
      </c>
      <c r="G39" s="30" t="s">
        <v>137</v>
      </c>
      <c r="H39" s="24" t="s">
        <v>136</v>
      </c>
      <c r="I39" s="24" t="s">
        <v>136</v>
      </c>
      <c r="J39" s="24">
        <v>0</v>
      </c>
      <c r="K39" s="24">
        <v>0</v>
      </c>
      <c r="L39" s="24" t="s">
        <v>136</v>
      </c>
      <c r="M39" s="24">
        <v>0</v>
      </c>
      <c r="N39" s="17"/>
      <c r="O39" s="11"/>
      <c r="P39" s="11"/>
      <c r="Q39" s="11"/>
      <c r="R39" s="11"/>
      <c r="S39" s="25"/>
      <c r="T39" s="9"/>
      <c r="U39" s="9"/>
      <c r="V39" s="9"/>
      <c r="W39" s="9"/>
      <c r="X39" s="11"/>
      <c r="Y39" s="11"/>
      <c r="Z39" s="11"/>
      <c r="AA39" s="11"/>
      <c r="AB39" s="11"/>
      <c r="AC39" s="11"/>
      <c r="AD39" s="26"/>
      <c r="AE39" s="26"/>
      <c r="AF39" s="26"/>
      <c r="AG39" s="26"/>
      <c r="AH39" s="26"/>
      <c r="AI39" s="9"/>
      <c r="AJ39" s="11"/>
      <c r="AK39" s="11"/>
      <c r="AL39" s="11">
        <v>310</v>
      </c>
      <c r="AM39" s="11" t="s">
        <v>313</v>
      </c>
      <c r="AN39" s="26">
        <v>0</v>
      </c>
      <c r="AO39" s="11" t="s">
        <v>136</v>
      </c>
      <c r="AP39" s="26">
        <v>0</v>
      </c>
      <c r="AQ39" s="26">
        <v>0</v>
      </c>
      <c r="AR39" s="11" t="s">
        <v>136</v>
      </c>
      <c r="AS39" s="11" t="s">
        <v>136</v>
      </c>
      <c r="AT39" s="11" t="s">
        <v>136</v>
      </c>
      <c r="AU39" s="11" t="s">
        <v>136</v>
      </c>
      <c r="AV39" s="11" t="s">
        <v>136</v>
      </c>
      <c r="AW39" s="9"/>
      <c r="AX39" s="11"/>
      <c r="AY39" s="11"/>
      <c r="AZ39" s="11"/>
      <c r="BA39" s="11"/>
      <c r="BB39" s="11"/>
      <c r="BC39" s="11"/>
      <c r="BD39" s="11"/>
      <c r="BE39" s="11"/>
      <c r="BF39" s="9"/>
      <c r="BG39" s="27"/>
      <c r="BH39" s="9"/>
      <c r="BI39" s="9"/>
      <c r="BJ39" s="27"/>
      <c r="BK39" s="9"/>
      <c r="BL39" s="9"/>
      <c r="BM39" s="9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13.5" customHeight="1">
      <c r="A40" s="29">
        <v>313</v>
      </c>
      <c r="B40" s="11" t="s">
        <v>30</v>
      </c>
      <c r="C40" s="11"/>
      <c r="D40" s="24" t="s">
        <v>136</v>
      </c>
      <c r="E40" s="24" t="s">
        <v>136</v>
      </c>
      <c r="F40" s="30" t="s">
        <v>137</v>
      </c>
      <c r="G40" s="30" t="s">
        <v>137</v>
      </c>
      <c r="H40" s="24" t="s">
        <v>136</v>
      </c>
      <c r="I40" s="24" t="s">
        <v>136</v>
      </c>
      <c r="J40" s="24">
        <v>0</v>
      </c>
      <c r="K40" s="24">
        <v>0</v>
      </c>
      <c r="L40" s="24" t="s">
        <v>136</v>
      </c>
      <c r="M40" s="24">
        <v>0</v>
      </c>
      <c r="N40" s="17"/>
      <c r="O40" s="11"/>
      <c r="P40" s="11"/>
      <c r="Q40" s="9">
        <v>430</v>
      </c>
      <c r="R40" s="9" t="s">
        <v>179</v>
      </c>
      <c r="S40" s="9" t="s">
        <v>230</v>
      </c>
      <c r="T40" s="26">
        <v>0</v>
      </c>
      <c r="U40" s="26" t="s">
        <v>284</v>
      </c>
      <c r="V40" s="26" t="s">
        <v>284</v>
      </c>
      <c r="W40" s="26" t="s">
        <v>284</v>
      </c>
      <c r="X40" s="11"/>
      <c r="Y40" s="11"/>
      <c r="Z40" s="11"/>
      <c r="AA40" s="11"/>
      <c r="AB40" s="11"/>
      <c r="AC40" s="11"/>
      <c r="AD40" s="26"/>
      <c r="AE40" s="26"/>
      <c r="AF40" s="26"/>
      <c r="AG40" s="26"/>
      <c r="AH40" s="26"/>
      <c r="AI40" s="9"/>
      <c r="AJ40" s="11"/>
      <c r="AK40" s="11"/>
      <c r="AL40" s="11">
        <v>320</v>
      </c>
      <c r="AM40" s="11" t="s">
        <v>314</v>
      </c>
      <c r="AN40" s="26">
        <v>0</v>
      </c>
      <c r="AO40" s="11" t="s">
        <v>136</v>
      </c>
      <c r="AP40" s="26">
        <v>0</v>
      </c>
      <c r="AQ40" s="26">
        <v>0</v>
      </c>
      <c r="AR40" s="11" t="s">
        <v>136</v>
      </c>
      <c r="AS40" s="11" t="s">
        <v>136</v>
      </c>
      <c r="AT40" s="11" t="s">
        <v>136</v>
      </c>
      <c r="AU40" s="11" t="s">
        <v>136</v>
      </c>
      <c r="AV40" s="11" t="s">
        <v>136</v>
      </c>
      <c r="AW40" s="9"/>
      <c r="AX40" s="11"/>
      <c r="AY40" s="11"/>
      <c r="AZ40" s="11"/>
      <c r="BA40" s="11"/>
      <c r="BB40" s="11"/>
      <c r="BC40" s="11"/>
      <c r="BD40" s="11"/>
      <c r="BE40" s="11"/>
      <c r="BF40" s="9"/>
      <c r="BG40" s="27"/>
      <c r="BH40" s="9"/>
      <c r="BI40" s="27"/>
      <c r="BJ40" s="27"/>
      <c r="BK40" s="9"/>
      <c r="BL40" s="9"/>
      <c r="BM40" s="9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13.5" customHeight="1">
      <c r="A41" s="29">
        <v>314</v>
      </c>
      <c r="B41" s="11" t="s">
        <v>31</v>
      </c>
      <c r="C41" s="11"/>
      <c r="D41" s="24" t="s">
        <v>136</v>
      </c>
      <c r="E41" s="24" t="s">
        <v>136</v>
      </c>
      <c r="F41" s="30" t="s">
        <v>137</v>
      </c>
      <c r="G41" s="30" t="s">
        <v>137</v>
      </c>
      <c r="H41" s="24" t="s">
        <v>136</v>
      </c>
      <c r="I41" s="24" t="s">
        <v>136</v>
      </c>
      <c r="J41" s="24">
        <v>0</v>
      </c>
      <c r="K41" s="24">
        <v>0</v>
      </c>
      <c r="L41" s="24" t="s">
        <v>136</v>
      </c>
      <c r="M41" s="24">
        <v>0</v>
      </c>
      <c r="N41" s="17"/>
      <c r="O41" s="11"/>
      <c r="P41" s="11"/>
      <c r="Q41" s="11"/>
      <c r="R41" s="11"/>
      <c r="S41" s="11"/>
      <c r="T41" s="9"/>
      <c r="U41" s="9"/>
      <c r="V41" s="9"/>
      <c r="W41" s="9"/>
      <c r="X41" s="11"/>
      <c r="Y41" s="11"/>
      <c r="Z41" s="11"/>
      <c r="AA41" s="11"/>
      <c r="AB41" s="11"/>
      <c r="AC41" s="11"/>
      <c r="AD41" s="26"/>
      <c r="AE41" s="26"/>
      <c r="AF41" s="26"/>
      <c r="AG41" s="26"/>
      <c r="AH41" s="26"/>
      <c r="AI41" s="9"/>
      <c r="AJ41" s="11"/>
      <c r="AK41" s="11"/>
      <c r="AL41" s="11">
        <v>330</v>
      </c>
      <c r="AM41" s="11" t="s">
        <v>315</v>
      </c>
      <c r="AN41" s="26">
        <v>0</v>
      </c>
      <c r="AO41" s="11" t="s">
        <v>136</v>
      </c>
      <c r="AP41" s="26">
        <v>0</v>
      </c>
      <c r="AQ41" s="26">
        <v>0</v>
      </c>
      <c r="AR41" s="11" t="s">
        <v>136</v>
      </c>
      <c r="AS41" s="11" t="s">
        <v>136</v>
      </c>
      <c r="AT41" s="11" t="s">
        <v>136</v>
      </c>
      <c r="AU41" s="11" t="s">
        <v>136</v>
      </c>
      <c r="AV41" s="11" t="s">
        <v>136</v>
      </c>
      <c r="AW41" s="33"/>
      <c r="AX41" s="17"/>
      <c r="AY41" s="17"/>
      <c r="AZ41" s="17"/>
      <c r="BA41" s="17"/>
      <c r="BB41" s="17"/>
      <c r="BC41" s="11"/>
      <c r="BD41" s="11"/>
      <c r="BE41" s="11"/>
      <c r="BF41" s="9"/>
      <c r="BG41" s="27"/>
      <c r="BH41" s="9"/>
      <c r="BI41" s="9"/>
      <c r="BJ41" s="27"/>
      <c r="BK41" s="9"/>
      <c r="BL41" s="9"/>
      <c r="BM41" s="9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13.5" customHeight="1">
      <c r="A42" s="29">
        <v>315</v>
      </c>
      <c r="B42" s="11" t="s">
        <v>32</v>
      </c>
      <c r="C42" s="11"/>
      <c r="D42" s="24" t="s">
        <v>136</v>
      </c>
      <c r="E42" s="24" t="s">
        <v>136</v>
      </c>
      <c r="F42" s="30" t="s">
        <v>137</v>
      </c>
      <c r="G42" s="30" t="s">
        <v>137</v>
      </c>
      <c r="H42" s="24" t="s">
        <v>136</v>
      </c>
      <c r="I42" s="24" t="s">
        <v>136</v>
      </c>
      <c r="J42" s="24">
        <v>0</v>
      </c>
      <c r="K42" s="24">
        <v>0</v>
      </c>
      <c r="L42" s="24" t="s">
        <v>136</v>
      </c>
      <c r="M42" s="24">
        <v>0</v>
      </c>
      <c r="N42" s="17"/>
      <c r="O42" s="11"/>
      <c r="P42" s="11"/>
      <c r="Q42" s="9">
        <v>440</v>
      </c>
      <c r="R42" s="9" t="s">
        <v>180</v>
      </c>
      <c r="S42" s="9" t="s">
        <v>231</v>
      </c>
      <c r="T42" s="34">
        <v>0</v>
      </c>
      <c r="U42" s="26" t="s">
        <v>284</v>
      </c>
      <c r="V42" s="26" t="s">
        <v>284</v>
      </c>
      <c r="W42" s="26" t="s">
        <v>284</v>
      </c>
      <c r="X42" s="11"/>
      <c r="Y42" s="11"/>
      <c r="Z42" s="11"/>
      <c r="AA42" s="11"/>
      <c r="AB42" s="11"/>
      <c r="AC42" s="11"/>
      <c r="AD42" s="26"/>
      <c r="AE42" s="26"/>
      <c r="AF42" s="26"/>
      <c r="AG42" s="26"/>
      <c r="AH42" s="26"/>
      <c r="AI42" s="9"/>
      <c r="AJ42" s="11"/>
      <c r="AK42" s="11"/>
      <c r="AL42" s="11">
        <v>340</v>
      </c>
      <c r="AM42" s="11" t="s">
        <v>316</v>
      </c>
      <c r="AN42" s="26">
        <v>0</v>
      </c>
      <c r="AO42" s="11" t="s">
        <v>136</v>
      </c>
      <c r="AP42" s="26">
        <v>0</v>
      </c>
      <c r="AQ42" s="26">
        <v>0</v>
      </c>
      <c r="AR42" s="11" t="s">
        <v>136</v>
      </c>
      <c r="AS42" s="11" t="s">
        <v>136</v>
      </c>
      <c r="AT42" s="11" t="s">
        <v>136</v>
      </c>
      <c r="AU42" s="11" t="s">
        <v>136</v>
      </c>
      <c r="AV42" s="11" t="s">
        <v>136</v>
      </c>
      <c r="AW42" s="33"/>
      <c r="AX42" s="17"/>
      <c r="AY42" s="17"/>
      <c r="AZ42" s="17"/>
      <c r="BA42" s="17"/>
      <c r="BB42" s="17"/>
      <c r="BC42" s="11"/>
      <c r="BD42" s="11"/>
      <c r="BE42" s="11"/>
      <c r="BF42" s="27"/>
      <c r="BG42" s="27"/>
      <c r="BH42" s="27"/>
      <c r="BI42" s="27"/>
      <c r="BJ42" s="27"/>
      <c r="BK42" s="9"/>
      <c r="BL42" s="9"/>
      <c r="BM42" s="9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13.5" customHeight="1">
      <c r="A43" s="29">
        <v>316</v>
      </c>
      <c r="B43" s="11" t="s">
        <v>33</v>
      </c>
      <c r="C43" s="11"/>
      <c r="D43" s="24" t="s">
        <v>136</v>
      </c>
      <c r="E43" s="24" t="s">
        <v>136</v>
      </c>
      <c r="F43" s="30" t="s">
        <v>137</v>
      </c>
      <c r="G43" s="30" t="s">
        <v>137</v>
      </c>
      <c r="H43" s="24" t="s">
        <v>136</v>
      </c>
      <c r="I43" s="24" t="s">
        <v>136</v>
      </c>
      <c r="J43" s="24">
        <v>0</v>
      </c>
      <c r="K43" s="24">
        <v>0</v>
      </c>
      <c r="L43" s="24" t="s">
        <v>136</v>
      </c>
      <c r="M43" s="24">
        <v>0</v>
      </c>
      <c r="N43" s="17"/>
      <c r="O43" s="11"/>
      <c r="P43" s="11"/>
      <c r="Q43" s="9">
        <v>450</v>
      </c>
      <c r="R43" s="9" t="s">
        <v>181</v>
      </c>
      <c r="S43" s="9" t="s">
        <v>232</v>
      </c>
      <c r="T43" s="34">
        <v>0</v>
      </c>
      <c r="U43" s="26" t="s">
        <v>284</v>
      </c>
      <c r="V43" s="26" t="s">
        <v>284</v>
      </c>
      <c r="W43" s="26" t="s">
        <v>284</v>
      </c>
      <c r="X43" s="11"/>
      <c r="Y43" s="11"/>
      <c r="Z43" s="11"/>
      <c r="AA43" s="11"/>
      <c r="AB43" s="11"/>
      <c r="AC43" s="11"/>
      <c r="AD43" s="26"/>
      <c r="AE43" s="26"/>
      <c r="AF43" s="26"/>
      <c r="AG43" s="26"/>
      <c r="AH43" s="26"/>
      <c r="AI43" s="9"/>
      <c r="AJ43" s="11"/>
      <c r="AK43" s="11"/>
      <c r="AL43" s="11">
        <v>350</v>
      </c>
      <c r="AM43" s="11" t="s">
        <v>320</v>
      </c>
      <c r="AN43" s="26">
        <v>0</v>
      </c>
      <c r="AO43" s="11" t="s">
        <v>136</v>
      </c>
      <c r="AP43" s="26">
        <v>0</v>
      </c>
      <c r="AQ43" s="26">
        <v>0</v>
      </c>
      <c r="AR43" s="11" t="s">
        <v>136</v>
      </c>
      <c r="AS43" s="11" t="s">
        <v>136</v>
      </c>
      <c r="AT43" s="11" t="s">
        <v>136</v>
      </c>
      <c r="AU43" s="11" t="s">
        <v>136</v>
      </c>
      <c r="AV43" s="11" t="s">
        <v>136</v>
      </c>
      <c r="AW43" s="33"/>
      <c r="AX43" s="17"/>
      <c r="AY43" s="17"/>
      <c r="AZ43" s="17"/>
      <c r="BA43" s="17"/>
      <c r="BB43" s="17"/>
      <c r="BC43" s="11"/>
      <c r="BD43" s="11"/>
      <c r="BE43" s="11"/>
      <c r="BF43" s="9"/>
      <c r="BG43" s="27"/>
      <c r="BH43" s="9"/>
      <c r="BI43" s="27"/>
      <c r="BJ43" s="14"/>
      <c r="BK43" s="9"/>
      <c r="BL43" s="9"/>
      <c r="BM43" s="9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13.5" customHeight="1">
      <c r="A44" s="29">
        <v>317</v>
      </c>
      <c r="B44" s="11" t="s">
        <v>34</v>
      </c>
      <c r="C44" s="11"/>
      <c r="D44" s="24" t="s">
        <v>136</v>
      </c>
      <c r="E44" s="24" t="s">
        <v>136</v>
      </c>
      <c r="F44" s="30" t="s">
        <v>137</v>
      </c>
      <c r="G44" s="30" t="s">
        <v>137</v>
      </c>
      <c r="H44" s="24" t="s">
        <v>136</v>
      </c>
      <c r="I44" s="24" t="s">
        <v>136</v>
      </c>
      <c r="J44" s="24">
        <v>0</v>
      </c>
      <c r="K44" s="24">
        <v>0</v>
      </c>
      <c r="L44" s="24" t="s">
        <v>136</v>
      </c>
      <c r="M44" s="24">
        <v>0</v>
      </c>
      <c r="N44" s="17"/>
      <c r="O44" s="11"/>
      <c r="P44" s="11"/>
      <c r="Q44" s="9">
        <v>460</v>
      </c>
      <c r="R44" s="9" t="s">
        <v>182</v>
      </c>
      <c r="S44" s="9" t="s">
        <v>233</v>
      </c>
      <c r="T44" s="35">
        <v>0</v>
      </c>
      <c r="U44" s="26" t="s">
        <v>284</v>
      </c>
      <c r="V44" s="26" t="s">
        <v>284</v>
      </c>
      <c r="W44" s="26" t="s">
        <v>284</v>
      </c>
      <c r="X44" s="11"/>
      <c r="Y44" s="11"/>
      <c r="Z44" s="11"/>
      <c r="AA44" s="11"/>
      <c r="AB44" s="11"/>
      <c r="AC44" s="11"/>
      <c r="AD44" s="26"/>
      <c r="AE44" s="26"/>
      <c r="AF44" s="26"/>
      <c r="AG44" s="26"/>
      <c r="AH44" s="26"/>
      <c r="AI44" s="9"/>
      <c r="AJ44" s="11"/>
      <c r="AK44" s="11"/>
      <c r="AL44" s="11">
        <v>360</v>
      </c>
      <c r="AM44" s="11" t="s">
        <v>318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33"/>
      <c r="AX44" s="17"/>
      <c r="AY44" s="17"/>
      <c r="AZ44" s="17"/>
      <c r="BA44" s="17"/>
      <c r="BB44" s="17"/>
      <c r="BC44" s="11"/>
      <c r="BD44" s="11"/>
      <c r="BE44" s="11"/>
      <c r="BF44" s="9"/>
      <c r="BG44" s="27"/>
      <c r="BH44" s="9"/>
      <c r="BI44" s="9"/>
      <c r="BJ44" s="14"/>
      <c r="BK44" s="9"/>
      <c r="BL44" s="9"/>
      <c r="BM44" s="9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13.5" customHeight="1">
      <c r="A45" s="29">
        <v>320</v>
      </c>
      <c r="B45" s="11" t="s">
        <v>35</v>
      </c>
      <c r="C45" s="11"/>
      <c r="D45" s="24" t="s">
        <v>136</v>
      </c>
      <c r="E45" s="24" t="s">
        <v>136</v>
      </c>
      <c r="F45" s="30" t="s">
        <v>137</v>
      </c>
      <c r="G45" s="30" t="s">
        <v>137</v>
      </c>
      <c r="H45" s="24" t="s">
        <v>136</v>
      </c>
      <c r="I45" s="24" t="s">
        <v>136</v>
      </c>
      <c r="J45" s="24">
        <v>0</v>
      </c>
      <c r="K45" s="24">
        <v>0</v>
      </c>
      <c r="L45" s="24" t="s">
        <v>136</v>
      </c>
      <c r="M45" s="24">
        <v>0</v>
      </c>
      <c r="N45" s="17"/>
      <c r="O45" s="11"/>
      <c r="P45" s="11"/>
      <c r="Q45" s="36"/>
      <c r="R45" s="25"/>
      <c r="S45" s="25"/>
      <c r="T45" s="36"/>
      <c r="U45" s="36"/>
      <c r="V45" s="36"/>
      <c r="W45" s="36"/>
      <c r="X45" s="11"/>
      <c r="Y45" s="11"/>
      <c r="Z45" s="11"/>
      <c r="AA45" s="11"/>
      <c r="AB45" s="11"/>
      <c r="AC45" s="11"/>
      <c r="AD45" s="26"/>
      <c r="AE45" s="26"/>
      <c r="AF45" s="26"/>
      <c r="AG45" s="26"/>
      <c r="AH45" s="26"/>
      <c r="AI45" s="9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33"/>
      <c r="AX45" s="17"/>
      <c r="AY45" s="17"/>
      <c r="AZ45" s="17"/>
      <c r="BA45" s="17"/>
      <c r="BB45" s="17"/>
      <c r="BC45" s="11"/>
      <c r="BD45" s="11"/>
      <c r="BE45" s="11"/>
      <c r="BF45" s="9"/>
      <c r="BG45" s="27"/>
      <c r="BH45" s="9"/>
      <c r="BI45" s="9"/>
      <c r="BJ45" s="14"/>
      <c r="BK45" s="9"/>
      <c r="BL45" s="9"/>
      <c r="BM45" s="9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13.5" customHeight="1">
      <c r="A46" s="29">
        <v>321</v>
      </c>
      <c r="B46" s="11" t="s">
        <v>36</v>
      </c>
      <c r="C46" s="11"/>
      <c r="D46" s="24" t="s">
        <v>136</v>
      </c>
      <c r="E46" s="24" t="s">
        <v>136</v>
      </c>
      <c r="F46" s="30" t="s">
        <v>137</v>
      </c>
      <c r="G46" s="30" t="s">
        <v>137</v>
      </c>
      <c r="H46" s="24" t="s">
        <v>136</v>
      </c>
      <c r="I46" s="24" t="s">
        <v>136</v>
      </c>
      <c r="J46" s="24">
        <v>0</v>
      </c>
      <c r="K46" s="24">
        <v>0</v>
      </c>
      <c r="L46" s="24" t="s">
        <v>136</v>
      </c>
      <c r="M46" s="24">
        <v>0</v>
      </c>
      <c r="N46" s="17"/>
      <c r="O46" s="11"/>
      <c r="P46" s="11"/>
      <c r="Q46" s="11">
        <v>470</v>
      </c>
      <c r="R46" s="11" t="s">
        <v>183</v>
      </c>
      <c r="S46" s="11" t="s">
        <v>234</v>
      </c>
      <c r="T46" s="35">
        <v>0</v>
      </c>
      <c r="U46" s="11" t="s">
        <v>284</v>
      </c>
      <c r="V46" s="11" t="s">
        <v>284</v>
      </c>
      <c r="W46" s="26" t="s">
        <v>284</v>
      </c>
      <c r="X46" s="9"/>
      <c r="Y46" s="11"/>
      <c r="Z46" s="11"/>
      <c r="AA46" s="11"/>
      <c r="AB46" s="11"/>
      <c r="AC46" s="11"/>
      <c r="AD46" s="9"/>
      <c r="AE46" s="9"/>
      <c r="AF46" s="9"/>
      <c r="AG46" s="9"/>
      <c r="AH46" s="9"/>
      <c r="AI46" s="9"/>
      <c r="AJ46" s="11"/>
      <c r="AK46" s="11"/>
      <c r="AL46" s="11"/>
      <c r="AM46" s="21" t="s">
        <v>321</v>
      </c>
      <c r="AN46" s="11"/>
      <c r="AO46" s="11"/>
      <c r="AP46" s="11"/>
      <c r="AQ46" s="11"/>
      <c r="AR46" s="11"/>
      <c r="AS46" s="11"/>
      <c r="AT46" s="11"/>
      <c r="AU46" s="11"/>
      <c r="AV46" s="11"/>
      <c r="AW46" s="33"/>
      <c r="AX46" s="17" t="s">
        <v>371</v>
      </c>
      <c r="AY46" s="17"/>
      <c r="AZ46" s="17"/>
      <c r="BA46" s="17"/>
      <c r="BB46" s="17"/>
      <c r="BC46" s="11"/>
      <c r="BD46" s="11"/>
      <c r="BE46" s="11"/>
      <c r="BF46" s="27"/>
      <c r="BG46" s="27"/>
      <c r="BH46" s="27"/>
      <c r="BI46" s="27"/>
      <c r="BJ46" s="27"/>
      <c r="BK46" s="9"/>
      <c r="BL46" s="9"/>
      <c r="BM46" s="9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13.5" customHeight="1">
      <c r="A47" s="29">
        <v>322</v>
      </c>
      <c r="B47" s="11" t="s">
        <v>37</v>
      </c>
      <c r="C47" s="11"/>
      <c r="D47" s="24" t="s">
        <v>136</v>
      </c>
      <c r="E47" s="24" t="s">
        <v>136</v>
      </c>
      <c r="F47" s="30" t="s">
        <v>137</v>
      </c>
      <c r="G47" s="30" t="s">
        <v>137</v>
      </c>
      <c r="H47" s="24" t="s">
        <v>136</v>
      </c>
      <c r="I47" s="24" t="s">
        <v>136</v>
      </c>
      <c r="J47" s="24">
        <v>0</v>
      </c>
      <c r="K47" s="24">
        <v>0</v>
      </c>
      <c r="L47" s="24" t="s">
        <v>136</v>
      </c>
      <c r="M47" s="24">
        <v>0</v>
      </c>
      <c r="N47" s="17"/>
      <c r="O47" s="11"/>
      <c r="P47" s="11"/>
      <c r="Q47" s="9">
        <v>475</v>
      </c>
      <c r="R47" s="9" t="s">
        <v>184</v>
      </c>
      <c r="S47" s="9" t="s">
        <v>235</v>
      </c>
      <c r="T47" s="11" t="s">
        <v>282</v>
      </c>
      <c r="U47" s="29" t="s">
        <v>290</v>
      </c>
      <c r="V47" s="37" t="s">
        <v>296</v>
      </c>
      <c r="W47" s="38" t="s">
        <v>300</v>
      </c>
      <c r="X47" s="11"/>
      <c r="Y47" s="11"/>
      <c r="Z47" s="11"/>
      <c r="AA47" s="11"/>
      <c r="AB47" s="21"/>
      <c r="AC47" s="11"/>
      <c r="AD47" s="9"/>
      <c r="AE47" s="9"/>
      <c r="AF47" s="9"/>
      <c r="AG47" s="9"/>
      <c r="AH47" s="9"/>
      <c r="AI47" s="9"/>
      <c r="AJ47" s="11"/>
      <c r="AK47" s="11"/>
      <c r="AL47" s="11">
        <v>500</v>
      </c>
      <c r="AM47" s="11" t="s">
        <v>312</v>
      </c>
      <c r="AN47" s="26">
        <v>0</v>
      </c>
      <c r="AO47" s="11" t="s">
        <v>136</v>
      </c>
      <c r="AP47" s="26">
        <v>0</v>
      </c>
      <c r="AQ47" s="26">
        <v>0</v>
      </c>
      <c r="AR47" s="11" t="s">
        <v>136</v>
      </c>
      <c r="AS47" s="11" t="s">
        <v>136</v>
      </c>
      <c r="AT47" s="11" t="s">
        <v>136</v>
      </c>
      <c r="AU47" s="11" t="s">
        <v>136</v>
      </c>
      <c r="AV47" s="11" t="s">
        <v>136</v>
      </c>
      <c r="AW47" s="33"/>
      <c r="AX47" s="17"/>
      <c r="AY47" s="17"/>
      <c r="AZ47" s="17"/>
      <c r="BA47" s="17"/>
      <c r="BB47" s="17"/>
      <c r="BC47" s="11"/>
      <c r="BD47" s="11"/>
      <c r="BE47" s="11"/>
      <c r="BF47" s="9"/>
      <c r="BG47" s="27"/>
      <c r="BH47" s="9"/>
      <c r="BI47" s="11"/>
      <c r="BJ47" s="11"/>
      <c r="BK47" s="9"/>
      <c r="BL47" s="9"/>
      <c r="BM47" s="9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13.5" customHeight="1">
      <c r="A48" s="29">
        <v>323</v>
      </c>
      <c r="B48" s="11" t="s">
        <v>38</v>
      </c>
      <c r="C48" s="11"/>
      <c r="D48" s="24" t="s">
        <v>136</v>
      </c>
      <c r="E48" s="24" t="s">
        <v>136</v>
      </c>
      <c r="F48" s="30" t="s">
        <v>137</v>
      </c>
      <c r="G48" s="30" t="s">
        <v>137</v>
      </c>
      <c r="H48" s="24" t="s">
        <v>136</v>
      </c>
      <c r="I48" s="24" t="s">
        <v>136</v>
      </c>
      <c r="J48" s="24">
        <v>0</v>
      </c>
      <c r="K48" s="24">
        <v>0</v>
      </c>
      <c r="L48" s="24" t="s">
        <v>136</v>
      </c>
      <c r="M48" s="24">
        <v>0</v>
      </c>
      <c r="N48" s="17"/>
      <c r="O48" s="11"/>
      <c r="P48" s="11"/>
      <c r="Q48" s="9">
        <v>478</v>
      </c>
      <c r="R48" s="9" t="s">
        <v>185</v>
      </c>
      <c r="S48" s="9" t="s">
        <v>236</v>
      </c>
      <c r="T48" s="35">
        <v>0</v>
      </c>
      <c r="U48" s="26" t="s">
        <v>284</v>
      </c>
      <c r="V48" s="26" t="s">
        <v>284</v>
      </c>
      <c r="W48" s="26" t="s">
        <v>284</v>
      </c>
      <c r="X48" s="11"/>
      <c r="Y48" s="11"/>
      <c r="Z48" s="11"/>
      <c r="AA48" s="11"/>
      <c r="AB48" s="11"/>
      <c r="AC48" s="11"/>
      <c r="AD48" s="26"/>
      <c r="AE48" s="26"/>
      <c r="AF48" s="26"/>
      <c r="AG48" s="26"/>
      <c r="AH48" s="26"/>
      <c r="AI48" s="9"/>
      <c r="AJ48" s="11"/>
      <c r="AK48" s="11"/>
      <c r="AL48" s="11">
        <v>510</v>
      </c>
      <c r="AM48" s="11" t="s">
        <v>313</v>
      </c>
      <c r="AN48" s="26">
        <v>0</v>
      </c>
      <c r="AO48" s="11" t="s">
        <v>136</v>
      </c>
      <c r="AP48" s="26">
        <v>0</v>
      </c>
      <c r="AQ48" s="26">
        <v>0</v>
      </c>
      <c r="AR48" s="11" t="s">
        <v>136</v>
      </c>
      <c r="AS48" s="11" t="s">
        <v>136</v>
      </c>
      <c r="AT48" s="11" t="s">
        <v>136</v>
      </c>
      <c r="AU48" s="11" t="s">
        <v>136</v>
      </c>
      <c r="AV48" s="11" t="s">
        <v>136</v>
      </c>
      <c r="AW48" s="9"/>
      <c r="AX48" s="11"/>
      <c r="AY48" s="11"/>
      <c r="AZ48" s="11"/>
      <c r="BA48" s="11"/>
      <c r="BB48" s="11"/>
      <c r="BC48" s="11"/>
      <c r="BD48" s="11"/>
      <c r="BE48" s="11"/>
      <c r="BF48" s="9"/>
      <c r="BG48" s="27"/>
      <c r="BH48" s="9"/>
      <c r="BI48" s="11"/>
      <c r="BJ48" s="11"/>
      <c r="BK48" s="9"/>
      <c r="BL48" s="9"/>
      <c r="BM48" s="9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13.5" customHeight="1">
      <c r="A49" s="29">
        <v>324</v>
      </c>
      <c r="B49" s="11" t="s">
        <v>39</v>
      </c>
      <c r="C49" s="11"/>
      <c r="D49" s="24" t="s">
        <v>136</v>
      </c>
      <c r="E49" s="24" t="s">
        <v>136</v>
      </c>
      <c r="F49" s="30" t="s">
        <v>137</v>
      </c>
      <c r="G49" s="30" t="s">
        <v>137</v>
      </c>
      <c r="H49" s="24" t="s">
        <v>136</v>
      </c>
      <c r="I49" s="24" t="s">
        <v>136</v>
      </c>
      <c r="J49" s="24">
        <v>0</v>
      </c>
      <c r="K49" s="24">
        <v>0</v>
      </c>
      <c r="L49" s="24" t="s">
        <v>136</v>
      </c>
      <c r="M49" s="24">
        <v>0</v>
      </c>
      <c r="N49" s="17"/>
      <c r="O49" s="11"/>
      <c r="P49" s="11"/>
      <c r="Q49" s="36"/>
      <c r="R49" s="25"/>
      <c r="S49" s="25" t="s">
        <v>237</v>
      </c>
      <c r="T49" s="36"/>
      <c r="U49" s="36"/>
      <c r="V49" s="36"/>
      <c r="W49" s="36"/>
      <c r="X49" s="11"/>
      <c r="Y49" s="11"/>
      <c r="Z49" s="11"/>
      <c r="AA49" s="11"/>
      <c r="AB49" s="11"/>
      <c r="AC49" s="11"/>
      <c r="AD49" s="26"/>
      <c r="AE49" s="26"/>
      <c r="AF49" s="26"/>
      <c r="AG49" s="26"/>
      <c r="AH49" s="26"/>
      <c r="AI49" s="9"/>
      <c r="AJ49" s="11"/>
      <c r="AK49" s="11"/>
      <c r="AL49" s="11">
        <v>520</v>
      </c>
      <c r="AM49" s="11" t="s">
        <v>314</v>
      </c>
      <c r="AN49" s="26">
        <v>0</v>
      </c>
      <c r="AO49" s="11" t="s">
        <v>136</v>
      </c>
      <c r="AP49" s="26">
        <v>0</v>
      </c>
      <c r="AQ49" s="26">
        <v>0</v>
      </c>
      <c r="AR49" s="11" t="s">
        <v>136</v>
      </c>
      <c r="AS49" s="11" t="s">
        <v>136</v>
      </c>
      <c r="AT49" s="11" t="s">
        <v>136</v>
      </c>
      <c r="AU49" s="11" t="s">
        <v>136</v>
      </c>
      <c r="AV49" s="11" t="s">
        <v>136</v>
      </c>
      <c r="AW49" s="9"/>
      <c r="AX49" s="11"/>
      <c r="AY49" s="11"/>
      <c r="AZ49" s="11"/>
      <c r="BA49" s="11"/>
      <c r="BB49" s="11"/>
      <c r="BC49" s="11"/>
      <c r="BD49" s="11"/>
      <c r="BE49" s="11"/>
      <c r="BF49" s="9"/>
      <c r="BG49" s="27"/>
      <c r="BH49" s="9"/>
      <c r="BI49" s="9"/>
      <c r="BJ49" s="9"/>
      <c r="BK49" s="9"/>
      <c r="BL49" s="9"/>
      <c r="BM49" s="9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13.5" customHeight="1">
      <c r="A50" s="29">
        <v>325</v>
      </c>
      <c r="B50" s="11" t="s">
        <v>40</v>
      </c>
      <c r="C50" s="11"/>
      <c r="D50" s="24" t="s">
        <v>136</v>
      </c>
      <c r="E50" s="24" t="s">
        <v>136</v>
      </c>
      <c r="F50" s="30" t="s">
        <v>137</v>
      </c>
      <c r="G50" s="30" t="s">
        <v>137</v>
      </c>
      <c r="H50" s="24" t="s">
        <v>136</v>
      </c>
      <c r="I50" s="24" t="s">
        <v>136</v>
      </c>
      <c r="J50" s="24">
        <v>0</v>
      </c>
      <c r="K50" s="24">
        <v>0</v>
      </c>
      <c r="L50" s="24" t="s">
        <v>136</v>
      </c>
      <c r="M50" s="24">
        <v>0</v>
      </c>
      <c r="N50" s="17"/>
      <c r="O50" s="11"/>
      <c r="P50" s="11"/>
      <c r="Q50" s="9">
        <v>480</v>
      </c>
      <c r="R50" s="9" t="s">
        <v>186</v>
      </c>
      <c r="S50" s="9" t="s">
        <v>238</v>
      </c>
      <c r="T50" s="39">
        <v>0</v>
      </c>
      <c r="U50" s="26" t="s">
        <v>284</v>
      </c>
      <c r="V50" s="26" t="s">
        <v>284</v>
      </c>
      <c r="W50" s="26" t="s">
        <v>284</v>
      </c>
      <c r="X50" s="11"/>
      <c r="Y50" s="11"/>
      <c r="Z50" s="11"/>
      <c r="AA50" s="11"/>
      <c r="AB50" s="11"/>
      <c r="AC50" s="11"/>
      <c r="AD50" s="26"/>
      <c r="AE50" s="26"/>
      <c r="AF50" s="26"/>
      <c r="AG50" s="26"/>
      <c r="AH50" s="26"/>
      <c r="AI50" s="9"/>
      <c r="AJ50" s="11"/>
      <c r="AK50" s="11"/>
      <c r="AL50" s="11">
        <v>530</v>
      </c>
      <c r="AM50" s="11" t="s">
        <v>315</v>
      </c>
      <c r="AN50" s="26">
        <v>0</v>
      </c>
      <c r="AO50" s="11" t="s">
        <v>136</v>
      </c>
      <c r="AP50" s="26">
        <v>0</v>
      </c>
      <c r="AQ50" s="26">
        <v>0</v>
      </c>
      <c r="AR50" s="11" t="s">
        <v>136</v>
      </c>
      <c r="AS50" s="11" t="s">
        <v>136</v>
      </c>
      <c r="AT50" s="11" t="s">
        <v>136</v>
      </c>
      <c r="AU50" s="11" t="s">
        <v>136</v>
      </c>
      <c r="AV50" s="11" t="s">
        <v>136</v>
      </c>
      <c r="AW50" s="9"/>
      <c r="AX50" s="11"/>
      <c r="AY50" s="11"/>
      <c r="AZ50" s="11"/>
      <c r="BA50" s="11"/>
      <c r="BB50" s="11"/>
      <c r="BC50" s="11"/>
      <c r="BD50" s="11"/>
      <c r="BE50" s="11"/>
      <c r="BF50" s="27"/>
      <c r="BG50" s="27"/>
      <c r="BH50" s="27"/>
      <c r="BI50" s="27"/>
      <c r="BJ50" s="27"/>
      <c r="BK50" s="9"/>
      <c r="BL50" s="9"/>
      <c r="BM50" s="9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13.5" customHeight="1">
      <c r="A51" s="29">
        <v>326</v>
      </c>
      <c r="B51" s="11" t="s">
        <v>41</v>
      </c>
      <c r="C51" s="11"/>
      <c r="D51" s="24" t="s">
        <v>136</v>
      </c>
      <c r="E51" s="24" t="s">
        <v>136</v>
      </c>
      <c r="F51" s="30" t="s">
        <v>137</v>
      </c>
      <c r="G51" s="30" t="s">
        <v>137</v>
      </c>
      <c r="H51" s="24" t="s">
        <v>136</v>
      </c>
      <c r="I51" s="24" t="s">
        <v>136</v>
      </c>
      <c r="J51" s="24">
        <v>0</v>
      </c>
      <c r="K51" s="24">
        <v>0</v>
      </c>
      <c r="L51" s="24" t="s">
        <v>136</v>
      </c>
      <c r="M51" s="24">
        <v>0</v>
      </c>
      <c r="N51" s="17"/>
      <c r="O51" s="11"/>
      <c r="P51" s="11"/>
      <c r="Q51" s="9"/>
      <c r="R51" s="9"/>
      <c r="S51" s="9" t="s">
        <v>239</v>
      </c>
      <c r="T51" s="39"/>
      <c r="U51" s="26"/>
      <c r="V51" s="26"/>
      <c r="W51" s="26"/>
      <c r="X51" s="11"/>
      <c r="Y51" s="11"/>
      <c r="Z51" s="11"/>
      <c r="AA51" s="11"/>
      <c r="AB51" s="11"/>
      <c r="AC51" s="11"/>
      <c r="AD51" s="26"/>
      <c r="AE51" s="26"/>
      <c r="AF51" s="26"/>
      <c r="AG51" s="26"/>
      <c r="AH51" s="26"/>
      <c r="AI51" s="9"/>
      <c r="AJ51" s="11"/>
      <c r="AK51" s="11"/>
      <c r="AL51" s="11">
        <v>540</v>
      </c>
      <c r="AM51" s="11" t="s">
        <v>316</v>
      </c>
      <c r="AN51" s="26">
        <v>0</v>
      </c>
      <c r="AO51" s="11" t="s">
        <v>136</v>
      </c>
      <c r="AP51" s="26">
        <v>0</v>
      </c>
      <c r="AQ51" s="26">
        <v>0</v>
      </c>
      <c r="AR51" s="11" t="s">
        <v>136</v>
      </c>
      <c r="AS51" s="11" t="s">
        <v>136</v>
      </c>
      <c r="AT51" s="11" t="s">
        <v>136</v>
      </c>
      <c r="AU51" s="11" t="s">
        <v>136</v>
      </c>
      <c r="AV51" s="11" t="s">
        <v>136</v>
      </c>
      <c r="AW51" s="33"/>
      <c r="AX51" s="17"/>
      <c r="AY51" s="17"/>
      <c r="AZ51" s="17"/>
      <c r="BA51" s="17"/>
      <c r="BB51" s="17"/>
      <c r="BC51" s="11"/>
      <c r="BD51" s="11"/>
      <c r="BE51" s="11"/>
      <c r="BF51" s="9"/>
      <c r="BG51" s="27"/>
      <c r="BH51" s="9"/>
      <c r="BI51" s="27"/>
      <c r="BJ51" s="14"/>
      <c r="BK51" s="9"/>
      <c r="BL51" s="9"/>
      <c r="BM51" s="9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t="13.5" customHeight="1">
      <c r="A52" s="29">
        <v>327</v>
      </c>
      <c r="B52" s="11" t="s">
        <v>42</v>
      </c>
      <c r="C52" s="11"/>
      <c r="D52" s="24" t="s">
        <v>136</v>
      </c>
      <c r="E52" s="24" t="s">
        <v>136</v>
      </c>
      <c r="F52" s="30" t="s">
        <v>137</v>
      </c>
      <c r="G52" s="30" t="s">
        <v>137</v>
      </c>
      <c r="H52" s="24" t="s">
        <v>136</v>
      </c>
      <c r="I52" s="24" t="s">
        <v>136</v>
      </c>
      <c r="J52" s="24">
        <v>0</v>
      </c>
      <c r="K52" s="24">
        <v>0</v>
      </c>
      <c r="L52" s="24" t="s">
        <v>136</v>
      </c>
      <c r="M52" s="24">
        <v>0</v>
      </c>
      <c r="N52" s="17"/>
      <c r="O52" s="11"/>
      <c r="P52" s="11"/>
      <c r="Q52" s="9">
        <v>485</v>
      </c>
      <c r="R52" s="9" t="s">
        <v>187</v>
      </c>
      <c r="S52" s="29" t="s">
        <v>240</v>
      </c>
      <c r="T52" s="39" t="s">
        <v>137</v>
      </c>
      <c r="U52" s="26" t="s">
        <v>284</v>
      </c>
      <c r="V52" s="26" t="s">
        <v>284</v>
      </c>
      <c r="W52" s="26" t="s">
        <v>284</v>
      </c>
      <c r="X52" s="11"/>
      <c r="Y52" s="11"/>
      <c r="Z52" s="11"/>
      <c r="AA52" s="11"/>
      <c r="AB52" s="11"/>
      <c r="AC52" s="11"/>
      <c r="AD52" s="26"/>
      <c r="AE52" s="26"/>
      <c r="AF52" s="26"/>
      <c r="AG52" s="26"/>
      <c r="AH52" s="26"/>
      <c r="AI52" s="11"/>
      <c r="AJ52" s="11"/>
      <c r="AK52" s="11"/>
      <c r="AL52" s="11">
        <v>550</v>
      </c>
      <c r="AM52" s="11" t="s">
        <v>320</v>
      </c>
      <c r="AN52" s="26">
        <v>0</v>
      </c>
      <c r="AO52" s="11" t="s">
        <v>136</v>
      </c>
      <c r="AP52" s="26">
        <v>0</v>
      </c>
      <c r="AQ52" s="26">
        <v>0</v>
      </c>
      <c r="AR52" s="11" t="s">
        <v>136</v>
      </c>
      <c r="AS52" s="11" t="s">
        <v>136</v>
      </c>
      <c r="AT52" s="11" t="s">
        <v>136</v>
      </c>
      <c r="AU52" s="11" t="s">
        <v>136</v>
      </c>
      <c r="AV52" s="11" t="s">
        <v>136</v>
      </c>
      <c r="AW52" s="33"/>
      <c r="AX52" s="17"/>
      <c r="AY52" s="17"/>
      <c r="AZ52" s="17"/>
      <c r="BA52" s="17"/>
      <c r="BB52" s="17"/>
      <c r="BC52" s="11"/>
      <c r="BD52" s="11"/>
      <c r="BE52" s="11"/>
      <c r="BF52" s="9"/>
      <c r="BG52" s="27"/>
      <c r="BH52" s="9"/>
      <c r="BI52" s="9"/>
      <c r="BJ52" s="14"/>
      <c r="BK52" s="9"/>
      <c r="BL52" s="9"/>
      <c r="BM52" s="9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13.5" customHeight="1">
      <c r="A53" s="29">
        <v>340</v>
      </c>
      <c r="B53" s="11" t="s">
        <v>43</v>
      </c>
      <c r="C53" s="11"/>
      <c r="D53" s="24" t="s">
        <v>136</v>
      </c>
      <c r="E53" s="24" t="s">
        <v>136</v>
      </c>
      <c r="F53" s="30" t="s">
        <v>137</v>
      </c>
      <c r="G53" s="30" t="s">
        <v>137</v>
      </c>
      <c r="H53" s="24" t="s">
        <v>136</v>
      </c>
      <c r="I53" s="24" t="s">
        <v>136</v>
      </c>
      <c r="J53" s="24">
        <v>0</v>
      </c>
      <c r="K53" s="24">
        <v>0</v>
      </c>
      <c r="L53" s="24" t="s">
        <v>136</v>
      </c>
      <c r="M53" s="24">
        <v>0</v>
      </c>
      <c r="N53" s="17"/>
      <c r="O53" s="11"/>
      <c r="P53" s="11"/>
      <c r="Q53" s="11"/>
      <c r="R53" s="11"/>
      <c r="S53" s="29" t="s">
        <v>241</v>
      </c>
      <c r="T53" s="26"/>
      <c r="U53" s="11"/>
      <c r="V53" s="11"/>
      <c r="W53" s="26"/>
      <c r="X53" s="11"/>
      <c r="Y53" s="11"/>
      <c r="Z53" s="11"/>
      <c r="AA53" s="11"/>
      <c r="AB53" s="11"/>
      <c r="AC53" s="11"/>
      <c r="AD53" s="26"/>
      <c r="AE53" s="26"/>
      <c r="AF53" s="26"/>
      <c r="AG53" s="26"/>
      <c r="AH53" s="26"/>
      <c r="AI53" s="9"/>
      <c r="AJ53" s="11"/>
      <c r="AK53" s="11"/>
      <c r="AL53" s="11">
        <v>560</v>
      </c>
      <c r="AM53" s="11" t="s">
        <v>318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33"/>
      <c r="AX53" s="17"/>
      <c r="AY53" s="17"/>
      <c r="AZ53" s="17"/>
      <c r="BA53" s="17"/>
      <c r="BB53" s="17"/>
      <c r="BC53" s="11"/>
      <c r="BD53" s="11"/>
      <c r="BE53" s="11"/>
      <c r="BF53" s="9"/>
      <c r="BG53" s="27"/>
      <c r="BH53" s="9"/>
      <c r="BI53" s="9"/>
      <c r="BJ53" s="14"/>
      <c r="BK53" s="9"/>
      <c r="BL53" s="9"/>
      <c r="BM53" s="9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13.5" customHeight="1">
      <c r="A54" s="29">
        <v>350</v>
      </c>
      <c r="B54" s="11" t="s">
        <v>44</v>
      </c>
      <c r="C54" s="11"/>
      <c r="D54" s="24" t="s">
        <v>136</v>
      </c>
      <c r="E54" s="24" t="s">
        <v>136</v>
      </c>
      <c r="F54" s="30" t="s">
        <v>137</v>
      </c>
      <c r="G54" s="30" t="s">
        <v>137</v>
      </c>
      <c r="H54" s="24" t="s">
        <v>136</v>
      </c>
      <c r="I54" s="24" t="s">
        <v>136</v>
      </c>
      <c r="J54" s="24">
        <v>0</v>
      </c>
      <c r="K54" s="24">
        <v>0</v>
      </c>
      <c r="L54" s="24" t="s">
        <v>136</v>
      </c>
      <c r="M54" s="24">
        <v>0</v>
      </c>
      <c r="N54" s="17"/>
      <c r="O54" s="11"/>
      <c r="P54" s="11"/>
      <c r="Q54" s="36"/>
      <c r="R54" s="25"/>
      <c r="S54" s="25" t="s">
        <v>242</v>
      </c>
      <c r="T54" s="36"/>
      <c r="U54" s="36"/>
      <c r="V54" s="36"/>
      <c r="W54" s="36"/>
      <c r="X54" s="11"/>
      <c r="Y54" s="11"/>
      <c r="Z54" s="11"/>
      <c r="AA54" s="11"/>
      <c r="AB54" s="11"/>
      <c r="AC54" s="11"/>
      <c r="AD54" s="26"/>
      <c r="AE54" s="26"/>
      <c r="AF54" s="26"/>
      <c r="AG54" s="26"/>
      <c r="AH54" s="26"/>
      <c r="AI54" s="9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33"/>
      <c r="AX54" s="17"/>
      <c r="AY54" s="17"/>
      <c r="AZ54" s="17"/>
      <c r="BA54" s="17"/>
      <c r="BB54" s="17"/>
      <c r="BC54" s="11"/>
      <c r="BD54" s="11"/>
      <c r="BE54" s="11"/>
      <c r="BF54" s="27"/>
      <c r="BG54" s="27"/>
      <c r="BH54" s="27"/>
      <c r="BI54" s="27"/>
      <c r="BJ54" s="27"/>
      <c r="BK54" s="9"/>
      <c r="BL54" s="9"/>
      <c r="BM54" s="9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13.5" customHeight="1">
      <c r="A55" s="29">
        <v>351</v>
      </c>
      <c r="B55" s="11" t="s">
        <v>45</v>
      </c>
      <c r="C55" s="11"/>
      <c r="D55" s="24" t="s">
        <v>136</v>
      </c>
      <c r="E55" s="24" t="s">
        <v>136</v>
      </c>
      <c r="F55" s="30" t="s">
        <v>137</v>
      </c>
      <c r="G55" s="30" t="s">
        <v>137</v>
      </c>
      <c r="H55" s="24" t="s">
        <v>136</v>
      </c>
      <c r="I55" s="24" t="s">
        <v>136</v>
      </c>
      <c r="J55" s="24">
        <v>0</v>
      </c>
      <c r="K55" s="24">
        <v>0</v>
      </c>
      <c r="L55" s="24" t="s">
        <v>136</v>
      </c>
      <c r="M55" s="24">
        <v>0</v>
      </c>
      <c r="N55" s="17"/>
      <c r="O55" s="11"/>
      <c r="P55" s="11"/>
      <c r="Q55" s="36"/>
      <c r="R55" s="25"/>
      <c r="S55" s="25"/>
      <c r="T55" s="36"/>
      <c r="U55" s="36"/>
      <c r="V55" s="36"/>
      <c r="W55" s="36"/>
      <c r="X55" s="11"/>
      <c r="Y55" s="11"/>
      <c r="Z55" s="11"/>
      <c r="AA55" s="11"/>
      <c r="AB55" s="11"/>
      <c r="AC55" s="11"/>
      <c r="AD55" s="26"/>
      <c r="AE55" s="26"/>
      <c r="AF55" s="26"/>
      <c r="AG55" s="26"/>
      <c r="AH55" s="26"/>
      <c r="AI55" s="9"/>
      <c r="AJ55" s="11"/>
      <c r="AK55" s="11"/>
      <c r="AL55" s="11"/>
      <c r="AM55" s="21" t="s">
        <v>322</v>
      </c>
      <c r="AN55" s="11"/>
      <c r="AO55" s="11"/>
      <c r="AP55" s="11"/>
      <c r="AQ55" s="11"/>
      <c r="AR55" s="11"/>
      <c r="AS55" s="11"/>
      <c r="AT55" s="11"/>
      <c r="AU55" s="11"/>
      <c r="AV55" s="11"/>
      <c r="AW55" s="33"/>
      <c r="AX55" s="17"/>
      <c r="AY55" s="17"/>
      <c r="AZ55" s="17"/>
      <c r="BA55" s="17"/>
      <c r="BB55" s="17"/>
      <c r="BC55" s="11"/>
      <c r="BD55" s="11"/>
      <c r="BE55" s="11"/>
      <c r="BF55" s="9"/>
      <c r="BG55" s="27"/>
      <c r="BH55" s="9"/>
      <c r="BI55" s="11"/>
      <c r="BJ55" s="11"/>
      <c r="BK55" s="9"/>
      <c r="BL55" s="9"/>
      <c r="BM55" s="9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13.5" customHeight="1">
      <c r="A56" s="29">
        <v>352</v>
      </c>
      <c r="B56" s="11" t="s">
        <v>46</v>
      </c>
      <c r="C56" s="11"/>
      <c r="D56" s="24" t="s">
        <v>136</v>
      </c>
      <c r="E56" s="24" t="s">
        <v>136</v>
      </c>
      <c r="F56" s="30" t="s">
        <v>137</v>
      </c>
      <c r="G56" s="30" t="s">
        <v>137</v>
      </c>
      <c r="H56" s="24" t="s">
        <v>136</v>
      </c>
      <c r="I56" s="24" t="s">
        <v>136</v>
      </c>
      <c r="J56" s="24">
        <v>0</v>
      </c>
      <c r="K56" s="24">
        <v>0</v>
      </c>
      <c r="L56" s="24" t="s">
        <v>136</v>
      </c>
      <c r="M56" s="24">
        <v>0</v>
      </c>
      <c r="N56" s="17"/>
      <c r="O56" s="11"/>
      <c r="P56" s="11"/>
      <c r="Q56" s="11"/>
      <c r="R56" s="11"/>
      <c r="S56" s="11"/>
      <c r="T56" s="26"/>
      <c r="U56" s="11"/>
      <c r="V56" s="11"/>
      <c r="W56" s="26"/>
      <c r="X56" s="11"/>
      <c r="Y56" s="11"/>
      <c r="Z56" s="11"/>
      <c r="AA56" s="11"/>
      <c r="AB56" s="11"/>
      <c r="AC56" s="11"/>
      <c r="AD56" s="26"/>
      <c r="AE56" s="26"/>
      <c r="AF56" s="26"/>
      <c r="AG56" s="26"/>
      <c r="AH56" s="26"/>
      <c r="AI56" s="9"/>
      <c r="AJ56" s="11"/>
      <c r="AK56" s="11"/>
      <c r="AL56" s="11">
        <v>700</v>
      </c>
      <c r="AM56" s="11" t="s">
        <v>312</v>
      </c>
      <c r="AN56" s="26">
        <v>0</v>
      </c>
      <c r="AO56" s="11" t="s">
        <v>136</v>
      </c>
      <c r="AP56" s="26">
        <v>0</v>
      </c>
      <c r="AQ56" s="26">
        <v>0</v>
      </c>
      <c r="AR56" s="11" t="s">
        <v>136</v>
      </c>
      <c r="AS56" s="11" t="s">
        <v>136</v>
      </c>
      <c r="AT56" s="11" t="s">
        <v>136</v>
      </c>
      <c r="AU56" s="11" t="s">
        <v>136</v>
      </c>
      <c r="AV56" s="11" t="s">
        <v>136</v>
      </c>
      <c r="AW56" s="33"/>
      <c r="AX56" s="17"/>
      <c r="AY56" s="17"/>
      <c r="AZ56" s="17"/>
      <c r="BA56" s="17"/>
      <c r="BB56" s="17"/>
      <c r="BC56" s="11"/>
      <c r="BD56" s="11"/>
      <c r="BE56" s="11"/>
      <c r="BF56" s="9"/>
      <c r="BG56" s="27"/>
      <c r="BH56" s="9"/>
      <c r="BI56" s="11"/>
      <c r="BJ56" s="11"/>
      <c r="BK56" s="9"/>
      <c r="BL56" s="9"/>
      <c r="BM56" s="9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13.5" customHeight="1">
      <c r="A57" s="29">
        <v>353</v>
      </c>
      <c r="B57" s="11" t="s">
        <v>47</v>
      </c>
      <c r="C57" s="11"/>
      <c r="D57" s="24" t="s">
        <v>136</v>
      </c>
      <c r="E57" s="24" t="s">
        <v>136</v>
      </c>
      <c r="F57" s="30" t="s">
        <v>137</v>
      </c>
      <c r="G57" s="30" t="s">
        <v>137</v>
      </c>
      <c r="H57" s="24" t="s">
        <v>136</v>
      </c>
      <c r="I57" s="24" t="s">
        <v>136</v>
      </c>
      <c r="J57" s="24">
        <v>0</v>
      </c>
      <c r="K57" s="24">
        <v>0</v>
      </c>
      <c r="L57" s="24" t="s">
        <v>136</v>
      </c>
      <c r="M57" s="24">
        <v>0</v>
      </c>
      <c r="N57" s="17"/>
      <c r="O57" s="11"/>
      <c r="P57" s="11"/>
      <c r="Q57" s="11"/>
      <c r="R57" s="11"/>
      <c r="S57" s="11"/>
      <c r="T57" s="26"/>
      <c r="U57" s="11"/>
      <c r="V57" s="11"/>
      <c r="W57" s="26"/>
      <c r="X57" s="11"/>
      <c r="Y57" s="11"/>
      <c r="Z57" s="11"/>
      <c r="AA57" s="11"/>
      <c r="AB57" s="11"/>
      <c r="AC57" s="11"/>
      <c r="AD57" s="9"/>
      <c r="AE57" s="9"/>
      <c r="AF57" s="9"/>
      <c r="AG57" s="9"/>
      <c r="AH57" s="9"/>
      <c r="AI57" s="9"/>
      <c r="AJ57" s="11"/>
      <c r="AK57" s="11"/>
      <c r="AL57" s="11">
        <v>710</v>
      </c>
      <c r="AM57" s="11" t="s">
        <v>313</v>
      </c>
      <c r="AN57" s="26">
        <v>0</v>
      </c>
      <c r="AO57" s="11" t="s">
        <v>136</v>
      </c>
      <c r="AP57" s="26">
        <v>0</v>
      </c>
      <c r="AQ57" s="26">
        <v>0</v>
      </c>
      <c r="AR57" s="11" t="s">
        <v>136</v>
      </c>
      <c r="AS57" s="11" t="s">
        <v>136</v>
      </c>
      <c r="AT57" s="11" t="s">
        <v>136</v>
      </c>
      <c r="AU57" s="11" t="s">
        <v>136</v>
      </c>
      <c r="AV57" s="11" t="s">
        <v>136</v>
      </c>
      <c r="AW57" s="33"/>
      <c r="AX57" s="17"/>
      <c r="AY57" s="17"/>
      <c r="AZ57" s="17"/>
      <c r="BA57" s="17"/>
      <c r="BB57" s="17"/>
      <c r="BC57" s="11"/>
      <c r="BD57" s="11"/>
      <c r="BE57" s="11"/>
      <c r="BF57" s="9"/>
      <c r="BG57" s="27"/>
      <c r="BH57" s="9"/>
      <c r="BI57" s="27"/>
      <c r="BJ57" s="27"/>
      <c r="BK57" s="9"/>
      <c r="BL57" s="9"/>
      <c r="BM57" s="9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13.5" customHeight="1">
      <c r="A58" s="29">
        <v>354</v>
      </c>
      <c r="B58" s="11" t="s">
        <v>48</v>
      </c>
      <c r="C58" s="11"/>
      <c r="D58" s="24" t="s">
        <v>136</v>
      </c>
      <c r="E58" s="24" t="s">
        <v>136</v>
      </c>
      <c r="F58" s="30" t="s">
        <v>137</v>
      </c>
      <c r="G58" s="30" t="s">
        <v>137</v>
      </c>
      <c r="H58" s="24" t="s">
        <v>136</v>
      </c>
      <c r="I58" s="24" t="s">
        <v>136</v>
      </c>
      <c r="J58" s="24">
        <v>0</v>
      </c>
      <c r="K58" s="24">
        <v>0</v>
      </c>
      <c r="L58" s="24" t="s">
        <v>136</v>
      </c>
      <c r="M58" s="24">
        <v>0</v>
      </c>
      <c r="N58" s="17"/>
      <c r="O58" s="11"/>
      <c r="P58" s="11"/>
      <c r="Q58" s="11"/>
      <c r="R58" s="11"/>
      <c r="S58" s="11"/>
      <c r="T58" s="26"/>
      <c r="U58" s="11"/>
      <c r="V58" s="11"/>
      <c r="W58" s="26"/>
      <c r="X58" s="11"/>
      <c r="Y58" s="11"/>
      <c r="Z58" s="11"/>
      <c r="AA58" s="11"/>
      <c r="AB58" s="21"/>
      <c r="AC58" s="11"/>
      <c r="AD58" s="9"/>
      <c r="AE58" s="9"/>
      <c r="AF58" s="9"/>
      <c r="AG58" s="9"/>
      <c r="AH58" s="9"/>
      <c r="AI58" s="9"/>
      <c r="AJ58" s="11"/>
      <c r="AK58" s="11"/>
      <c r="AL58" s="11">
        <v>720</v>
      </c>
      <c r="AM58" s="11" t="s">
        <v>314</v>
      </c>
      <c r="AN58" s="26">
        <v>0</v>
      </c>
      <c r="AO58" s="11" t="s">
        <v>136</v>
      </c>
      <c r="AP58" s="26">
        <v>0</v>
      </c>
      <c r="AQ58" s="26">
        <v>0</v>
      </c>
      <c r="AR58" s="11" t="s">
        <v>136</v>
      </c>
      <c r="AS58" s="11" t="s">
        <v>136</v>
      </c>
      <c r="AT58" s="11" t="s">
        <v>136</v>
      </c>
      <c r="AU58" s="11" t="s">
        <v>136</v>
      </c>
      <c r="AV58" s="11" t="s">
        <v>136</v>
      </c>
      <c r="AW58" s="33"/>
      <c r="AX58" s="17"/>
      <c r="AY58" s="17"/>
      <c r="AZ58" s="17"/>
      <c r="BA58" s="17"/>
      <c r="BB58" s="17"/>
      <c r="BC58" s="11"/>
      <c r="BD58" s="11"/>
      <c r="BE58" s="11"/>
      <c r="BF58" s="27"/>
      <c r="BG58" s="27"/>
      <c r="BH58" s="27"/>
      <c r="BI58" s="27"/>
      <c r="BJ58" s="27"/>
      <c r="BK58" s="9"/>
      <c r="BL58" s="9"/>
      <c r="BM58" s="9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ht="13.5" customHeight="1">
      <c r="A59" s="29">
        <v>355</v>
      </c>
      <c r="B59" s="11" t="s">
        <v>49</v>
      </c>
      <c r="C59" s="11"/>
      <c r="D59" s="24" t="s">
        <v>136</v>
      </c>
      <c r="E59" s="24" t="s">
        <v>136</v>
      </c>
      <c r="F59" s="30" t="s">
        <v>137</v>
      </c>
      <c r="G59" s="30" t="s">
        <v>137</v>
      </c>
      <c r="H59" s="24" t="s">
        <v>136</v>
      </c>
      <c r="I59" s="24" t="s">
        <v>136</v>
      </c>
      <c r="J59" s="24">
        <v>0</v>
      </c>
      <c r="K59" s="24">
        <v>0</v>
      </c>
      <c r="L59" s="24" t="s">
        <v>136</v>
      </c>
      <c r="M59" s="24">
        <v>0</v>
      </c>
      <c r="N59" s="17"/>
      <c r="O59" s="11"/>
      <c r="P59" s="11"/>
      <c r="Q59" s="11"/>
      <c r="R59" s="11"/>
      <c r="S59" s="11"/>
      <c r="T59" s="26"/>
      <c r="U59" s="11"/>
      <c r="V59" s="11"/>
      <c r="W59" s="26"/>
      <c r="X59" s="11"/>
      <c r="Y59" s="11"/>
      <c r="Z59" s="11"/>
      <c r="AA59" s="11"/>
      <c r="AB59" s="11"/>
      <c r="AC59" s="11"/>
      <c r="AD59" s="26"/>
      <c r="AE59" s="26"/>
      <c r="AF59" s="26"/>
      <c r="AG59" s="26"/>
      <c r="AH59" s="26"/>
      <c r="AI59" s="11"/>
      <c r="AJ59" s="11"/>
      <c r="AK59" s="11"/>
      <c r="AL59" s="11">
        <v>730</v>
      </c>
      <c r="AM59" s="11" t="s">
        <v>315</v>
      </c>
      <c r="AN59" s="26">
        <v>0</v>
      </c>
      <c r="AO59" s="11" t="s">
        <v>136</v>
      </c>
      <c r="AP59" s="26">
        <v>0</v>
      </c>
      <c r="AQ59" s="26">
        <v>0</v>
      </c>
      <c r="AR59" s="11" t="s">
        <v>136</v>
      </c>
      <c r="AS59" s="11" t="s">
        <v>136</v>
      </c>
      <c r="AT59" s="11" t="s">
        <v>136</v>
      </c>
      <c r="AU59" s="11" t="s">
        <v>136</v>
      </c>
      <c r="AV59" s="11" t="s">
        <v>136</v>
      </c>
      <c r="AW59" s="9"/>
      <c r="AX59" s="11"/>
      <c r="AY59" s="11"/>
      <c r="AZ59" s="11"/>
      <c r="BA59" s="11"/>
      <c r="BB59" s="11"/>
      <c r="BC59" s="11"/>
      <c r="BD59" s="11"/>
      <c r="BE59" s="11"/>
      <c r="BF59" s="9"/>
      <c r="BG59" s="27"/>
      <c r="BH59" s="9"/>
      <c r="BI59" s="9"/>
      <c r="BJ59" s="9"/>
      <c r="BK59" s="9"/>
      <c r="BL59" s="9"/>
      <c r="BM59" s="9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13.5" customHeight="1">
      <c r="A60" s="29">
        <v>356</v>
      </c>
      <c r="B60" s="11" t="s">
        <v>50</v>
      </c>
      <c r="C60" s="11"/>
      <c r="D60" s="24" t="s">
        <v>136</v>
      </c>
      <c r="E60" s="24" t="s">
        <v>136</v>
      </c>
      <c r="F60" s="30" t="s">
        <v>137</v>
      </c>
      <c r="G60" s="30" t="s">
        <v>137</v>
      </c>
      <c r="H60" s="24" t="s">
        <v>136</v>
      </c>
      <c r="I60" s="24" t="s">
        <v>136</v>
      </c>
      <c r="J60" s="24">
        <v>0</v>
      </c>
      <c r="K60" s="24">
        <v>0</v>
      </c>
      <c r="L60" s="24" t="s">
        <v>136</v>
      </c>
      <c r="M60" s="24">
        <v>0</v>
      </c>
      <c r="N60" s="17"/>
      <c r="O60" s="11"/>
      <c r="P60" s="11"/>
      <c r="Q60" s="11"/>
      <c r="R60" s="11"/>
      <c r="S60" s="11"/>
      <c r="T60" s="26"/>
      <c r="U60" s="11"/>
      <c r="V60" s="11"/>
      <c r="W60" s="26"/>
      <c r="X60" s="11"/>
      <c r="Y60" s="11"/>
      <c r="Z60" s="11"/>
      <c r="AA60" s="11"/>
      <c r="AB60" s="11"/>
      <c r="AC60" s="11"/>
      <c r="AD60" s="9"/>
      <c r="AE60" s="9"/>
      <c r="AF60" s="9"/>
      <c r="AG60" s="9"/>
      <c r="AH60" s="9"/>
      <c r="AI60" s="11"/>
      <c r="AJ60" s="11"/>
      <c r="AK60" s="11"/>
      <c r="AL60" s="11">
        <v>740</v>
      </c>
      <c r="AM60" s="11" t="s">
        <v>316</v>
      </c>
      <c r="AN60" s="26">
        <v>0</v>
      </c>
      <c r="AO60" s="11" t="s">
        <v>136</v>
      </c>
      <c r="AP60" s="26">
        <v>0</v>
      </c>
      <c r="AQ60" s="26">
        <v>0</v>
      </c>
      <c r="AR60" s="11" t="s">
        <v>136</v>
      </c>
      <c r="AS60" s="11" t="s">
        <v>136</v>
      </c>
      <c r="AT60" s="11" t="s">
        <v>136</v>
      </c>
      <c r="AU60" s="11" t="s">
        <v>136</v>
      </c>
      <c r="AV60" s="11" t="s">
        <v>136</v>
      </c>
      <c r="AW60" s="9"/>
      <c r="AX60" s="11"/>
      <c r="AY60" s="11"/>
      <c r="AZ60" s="11"/>
      <c r="BA60" s="11"/>
      <c r="BB60" s="11"/>
      <c r="BC60" s="11"/>
      <c r="BD60" s="11"/>
      <c r="BE60" s="11"/>
      <c r="BF60" s="9"/>
      <c r="BG60" s="27"/>
      <c r="BH60" s="9"/>
      <c r="BI60" s="27"/>
      <c r="BJ60" s="27"/>
      <c r="BK60" s="27"/>
      <c r="BL60" s="9"/>
      <c r="BM60" s="9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ht="13.5" customHeight="1">
      <c r="A61" s="29">
        <v>357</v>
      </c>
      <c r="B61" s="11" t="s">
        <v>51</v>
      </c>
      <c r="C61" s="11"/>
      <c r="D61" s="24" t="s">
        <v>136</v>
      </c>
      <c r="E61" s="24" t="s">
        <v>136</v>
      </c>
      <c r="F61" s="30" t="s">
        <v>137</v>
      </c>
      <c r="G61" s="30" t="s">
        <v>137</v>
      </c>
      <c r="H61" s="24" t="s">
        <v>136</v>
      </c>
      <c r="I61" s="24" t="s">
        <v>136</v>
      </c>
      <c r="J61" s="24">
        <v>0</v>
      </c>
      <c r="K61" s="24">
        <v>0</v>
      </c>
      <c r="L61" s="24" t="s">
        <v>136</v>
      </c>
      <c r="M61" s="24">
        <v>0</v>
      </c>
      <c r="N61" s="17"/>
      <c r="O61" s="11"/>
      <c r="P61" s="11"/>
      <c r="Q61" s="11"/>
      <c r="R61" s="11"/>
      <c r="S61" s="11"/>
      <c r="T61" s="26"/>
      <c r="U61" s="11"/>
      <c r="V61" s="11"/>
      <c r="W61" s="26"/>
      <c r="X61" s="11"/>
      <c r="Y61" s="11"/>
      <c r="Z61" s="11"/>
      <c r="AA61" s="11"/>
      <c r="AB61" s="21"/>
      <c r="AC61" s="11"/>
      <c r="AD61" s="9"/>
      <c r="AE61" s="9"/>
      <c r="AF61" s="9"/>
      <c r="AG61" s="9"/>
      <c r="AH61" s="9"/>
      <c r="AI61" s="11"/>
      <c r="AJ61" s="11"/>
      <c r="AK61" s="11"/>
      <c r="AL61" s="11">
        <v>750</v>
      </c>
      <c r="AM61" s="11" t="s">
        <v>320</v>
      </c>
      <c r="AN61" s="26">
        <v>0</v>
      </c>
      <c r="AO61" s="11" t="s">
        <v>136</v>
      </c>
      <c r="AP61" s="26">
        <v>0</v>
      </c>
      <c r="AQ61" s="26">
        <v>0</v>
      </c>
      <c r="AR61" s="11" t="s">
        <v>136</v>
      </c>
      <c r="AS61" s="11" t="s">
        <v>136</v>
      </c>
      <c r="AT61" s="11" t="s">
        <v>136</v>
      </c>
      <c r="AU61" s="11" t="s">
        <v>136</v>
      </c>
      <c r="AV61" s="11" t="s">
        <v>136</v>
      </c>
      <c r="AW61" s="33"/>
      <c r="AX61" s="17"/>
      <c r="AY61" s="17"/>
      <c r="AZ61" s="17"/>
      <c r="BA61" s="17"/>
      <c r="BB61" s="17"/>
      <c r="BC61" s="11"/>
      <c r="BD61" s="11"/>
      <c r="BE61" s="11"/>
      <c r="BF61" s="9"/>
      <c r="BG61" s="27"/>
      <c r="BH61" s="9"/>
      <c r="BI61" s="27"/>
      <c r="BJ61" s="27"/>
      <c r="BK61" s="9"/>
      <c r="BL61" s="9"/>
      <c r="BM61" s="9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ht="13.5" customHeight="1">
      <c r="A62" s="29">
        <v>360</v>
      </c>
      <c r="B62" s="11" t="s">
        <v>52</v>
      </c>
      <c r="C62" s="11"/>
      <c r="D62" s="24" t="s">
        <v>136</v>
      </c>
      <c r="E62" s="24" t="s">
        <v>136</v>
      </c>
      <c r="F62" s="30" t="s">
        <v>137</v>
      </c>
      <c r="G62" s="30" t="s">
        <v>137</v>
      </c>
      <c r="H62" s="24" t="s">
        <v>136</v>
      </c>
      <c r="I62" s="24" t="s">
        <v>136</v>
      </c>
      <c r="J62" s="24">
        <v>0</v>
      </c>
      <c r="K62" s="24">
        <v>0</v>
      </c>
      <c r="L62" s="24" t="s">
        <v>136</v>
      </c>
      <c r="M62" s="24">
        <v>0</v>
      </c>
      <c r="N62" s="17"/>
      <c r="O62" s="11"/>
      <c r="P62" s="11"/>
      <c r="Q62" s="11"/>
      <c r="R62" s="11"/>
      <c r="S62" s="11"/>
      <c r="T62" s="26"/>
      <c r="U62" s="11"/>
      <c r="V62" s="11"/>
      <c r="W62" s="26"/>
      <c r="X62" s="11"/>
      <c r="Y62" s="11"/>
      <c r="Z62" s="11"/>
      <c r="AA62" s="11"/>
      <c r="AB62" s="11"/>
      <c r="AC62" s="11"/>
      <c r="AD62" s="26"/>
      <c r="AE62" s="26"/>
      <c r="AF62" s="26"/>
      <c r="AG62" s="26"/>
      <c r="AH62" s="26"/>
      <c r="AI62" s="9"/>
      <c r="AJ62" s="11"/>
      <c r="AK62" s="11"/>
      <c r="AL62" s="11">
        <v>760</v>
      </c>
      <c r="AM62" s="11" t="s">
        <v>318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33"/>
      <c r="AX62" s="17"/>
      <c r="AY62" s="17"/>
      <c r="AZ62" s="17"/>
      <c r="BA62" s="17"/>
      <c r="BB62" s="17"/>
      <c r="BC62" s="11"/>
      <c r="BD62" s="11"/>
      <c r="BE62" s="11"/>
      <c r="BF62" s="27"/>
      <c r="BG62" s="27"/>
      <c r="BH62" s="27"/>
      <c r="BI62" s="11"/>
      <c r="BJ62" s="11"/>
      <c r="BK62" s="9"/>
      <c r="BL62" s="9"/>
      <c r="BM62" s="9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ht="13.5" customHeight="1">
      <c r="A63" s="29">
        <v>361</v>
      </c>
      <c r="B63" s="11" t="s">
        <v>53</v>
      </c>
      <c r="C63" s="11"/>
      <c r="D63" s="24" t="s">
        <v>136</v>
      </c>
      <c r="E63" s="24" t="s">
        <v>136</v>
      </c>
      <c r="F63" s="30" t="s">
        <v>137</v>
      </c>
      <c r="G63" s="30" t="s">
        <v>137</v>
      </c>
      <c r="H63" s="24" t="s">
        <v>136</v>
      </c>
      <c r="I63" s="24" t="s">
        <v>136</v>
      </c>
      <c r="J63" s="24">
        <v>0</v>
      </c>
      <c r="K63" s="24">
        <v>0</v>
      </c>
      <c r="L63" s="24" t="s">
        <v>136</v>
      </c>
      <c r="M63" s="24">
        <v>0</v>
      </c>
      <c r="N63" s="17"/>
      <c r="O63" s="11"/>
      <c r="P63" s="11"/>
      <c r="Q63" s="11"/>
      <c r="R63" s="11"/>
      <c r="S63" s="11"/>
      <c r="T63" s="26"/>
      <c r="U63" s="11"/>
      <c r="V63" s="11"/>
      <c r="W63" s="26"/>
      <c r="X63" s="11"/>
      <c r="Y63" s="11"/>
      <c r="Z63" s="11"/>
      <c r="AA63" s="11"/>
      <c r="AB63" s="11"/>
      <c r="AC63" s="11"/>
      <c r="AD63" s="26"/>
      <c r="AE63" s="26"/>
      <c r="AF63" s="26"/>
      <c r="AG63" s="26"/>
      <c r="AH63" s="26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33"/>
      <c r="AX63" s="17"/>
      <c r="AY63" s="17"/>
      <c r="AZ63" s="17"/>
      <c r="BA63" s="17"/>
      <c r="BB63" s="17"/>
      <c r="BC63" s="11"/>
      <c r="BD63" s="11"/>
      <c r="BE63" s="11"/>
      <c r="BF63" s="9"/>
      <c r="BG63" s="27"/>
      <c r="BH63" s="9"/>
      <c r="BI63" s="11"/>
      <c r="BJ63" s="11"/>
      <c r="BK63" s="9"/>
      <c r="BL63" s="9"/>
      <c r="BM63" s="9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13.5" customHeight="1">
      <c r="A64" s="29">
        <v>362</v>
      </c>
      <c r="B64" s="11" t="s">
        <v>54</v>
      </c>
      <c r="C64" s="11"/>
      <c r="D64" s="24" t="s">
        <v>136</v>
      </c>
      <c r="E64" s="24" t="s">
        <v>136</v>
      </c>
      <c r="F64" s="30" t="s">
        <v>137</v>
      </c>
      <c r="G64" s="30" t="s">
        <v>137</v>
      </c>
      <c r="H64" s="24" t="s">
        <v>136</v>
      </c>
      <c r="I64" s="24" t="s">
        <v>136</v>
      </c>
      <c r="J64" s="24">
        <v>0</v>
      </c>
      <c r="K64" s="24">
        <v>0</v>
      </c>
      <c r="L64" s="24" t="s">
        <v>136</v>
      </c>
      <c r="M64" s="24">
        <v>0</v>
      </c>
      <c r="N64" s="17"/>
      <c r="O64" s="11"/>
      <c r="P64" s="11"/>
      <c r="Q64" s="11"/>
      <c r="R64" s="11"/>
      <c r="S64" s="11"/>
      <c r="T64" s="26"/>
      <c r="U64" s="11"/>
      <c r="V64" s="11"/>
      <c r="W64" s="26"/>
      <c r="X64" s="11"/>
      <c r="Y64" s="11"/>
      <c r="Z64" s="11"/>
      <c r="AA64" s="11"/>
      <c r="AB64" s="11"/>
      <c r="AC64" s="11"/>
      <c r="AD64" s="26"/>
      <c r="AE64" s="26"/>
      <c r="AF64" s="26"/>
      <c r="AG64" s="26"/>
      <c r="AH64" s="26"/>
      <c r="AI64" s="11"/>
      <c r="AJ64" s="11"/>
      <c r="AK64" s="11"/>
      <c r="AL64" s="11"/>
      <c r="AM64" s="21" t="s">
        <v>323</v>
      </c>
      <c r="AN64" s="11"/>
      <c r="AO64" s="11"/>
      <c r="AP64" s="11"/>
      <c r="AQ64" s="11"/>
      <c r="AR64" s="11"/>
      <c r="AS64" s="11"/>
      <c r="AT64" s="11"/>
      <c r="AU64" s="11"/>
      <c r="AV64" s="11"/>
      <c r="AW64" s="33"/>
      <c r="AX64" s="17"/>
      <c r="AY64" s="17"/>
      <c r="AZ64" s="17"/>
      <c r="BA64" s="17"/>
      <c r="BB64" s="17"/>
      <c r="BC64" s="11"/>
      <c r="BD64" s="11"/>
      <c r="BE64" s="11"/>
      <c r="BF64" s="9"/>
      <c r="BG64" s="27"/>
      <c r="BH64" s="9"/>
      <c r="BI64" s="11"/>
      <c r="BJ64" s="11"/>
      <c r="BK64" s="9"/>
      <c r="BL64" s="9"/>
      <c r="BM64" s="9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13.5" customHeight="1">
      <c r="A65" s="29">
        <v>363</v>
      </c>
      <c r="B65" s="11" t="s">
        <v>55</v>
      </c>
      <c r="C65" s="11"/>
      <c r="D65" s="24" t="s">
        <v>136</v>
      </c>
      <c r="E65" s="24" t="s">
        <v>136</v>
      </c>
      <c r="F65" s="30" t="s">
        <v>137</v>
      </c>
      <c r="G65" s="30" t="s">
        <v>137</v>
      </c>
      <c r="H65" s="24" t="s">
        <v>136</v>
      </c>
      <c r="I65" s="24" t="s">
        <v>136</v>
      </c>
      <c r="J65" s="24">
        <v>0</v>
      </c>
      <c r="K65" s="24">
        <v>0</v>
      </c>
      <c r="L65" s="24" t="s">
        <v>136</v>
      </c>
      <c r="M65" s="24">
        <v>0</v>
      </c>
      <c r="N65" s="17"/>
      <c r="O65" s="11"/>
      <c r="P65" s="11"/>
      <c r="Q65" s="11"/>
      <c r="R65" s="11"/>
      <c r="S65" s="11"/>
      <c r="T65" s="26"/>
      <c r="U65" s="11"/>
      <c r="V65" s="11"/>
      <c r="W65" s="26"/>
      <c r="X65" s="11"/>
      <c r="Y65" s="11"/>
      <c r="Z65" s="11"/>
      <c r="AA65" s="11"/>
      <c r="AB65" s="11"/>
      <c r="AC65" s="11"/>
      <c r="AD65" s="26"/>
      <c r="AE65" s="26"/>
      <c r="AF65" s="26"/>
      <c r="AG65" s="26"/>
      <c r="AH65" s="26"/>
      <c r="AI65" s="11"/>
      <c r="AJ65" s="11"/>
      <c r="AK65" s="11"/>
      <c r="AL65" s="11">
        <v>1300</v>
      </c>
      <c r="AM65" s="11" t="s">
        <v>312</v>
      </c>
      <c r="AN65" s="26">
        <v>0</v>
      </c>
      <c r="AO65" s="11" t="s">
        <v>136</v>
      </c>
      <c r="AP65" s="26">
        <v>0</v>
      </c>
      <c r="AQ65" s="26">
        <v>0</v>
      </c>
      <c r="AR65" s="11" t="s">
        <v>136</v>
      </c>
      <c r="AS65" s="11" t="s">
        <v>136</v>
      </c>
      <c r="AT65" s="11" t="s">
        <v>136</v>
      </c>
      <c r="AU65" s="11" t="s">
        <v>136</v>
      </c>
      <c r="AV65" s="11" t="s">
        <v>136</v>
      </c>
      <c r="AW65" s="33"/>
      <c r="AX65" s="17"/>
      <c r="AY65" s="17"/>
      <c r="AZ65" s="17"/>
      <c r="BA65" s="17"/>
      <c r="BB65" s="17"/>
      <c r="BC65" s="11"/>
      <c r="BD65" s="11"/>
      <c r="BE65" s="11"/>
      <c r="BF65" s="9"/>
      <c r="BG65" s="27"/>
      <c r="BH65" s="9"/>
      <c r="BI65" s="11"/>
      <c r="BJ65" s="11"/>
      <c r="BK65" s="9"/>
      <c r="BL65" s="9"/>
      <c r="BM65" s="9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13.5" customHeight="1">
      <c r="A66" s="29">
        <v>364</v>
      </c>
      <c r="B66" s="11" t="s">
        <v>56</v>
      </c>
      <c r="C66" s="11"/>
      <c r="D66" s="24" t="s">
        <v>136</v>
      </c>
      <c r="E66" s="24" t="s">
        <v>136</v>
      </c>
      <c r="F66" s="30" t="s">
        <v>137</v>
      </c>
      <c r="G66" s="30" t="s">
        <v>137</v>
      </c>
      <c r="H66" s="24" t="s">
        <v>136</v>
      </c>
      <c r="I66" s="24" t="s">
        <v>136</v>
      </c>
      <c r="J66" s="24">
        <v>0</v>
      </c>
      <c r="K66" s="24">
        <v>0</v>
      </c>
      <c r="L66" s="24" t="s">
        <v>136</v>
      </c>
      <c r="M66" s="24">
        <v>0</v>
      </c>
      <c r="N66" s="17"/>
      <c r="O66" s="11"/>
      <c r="P66" s="11"/>
      <c r="Q66" s="11"/>
      <c r="R66" s="11"/>
      <c r="S66" s="11"/>
      <c r="T66" s="26"/>
      <c r="U66" s="11"/>
      <c r="V66" s="11"/>
      <c r="W66" s="26"/>
      <c r="X66" s="11"/>
      <c r="Y66" s="11"/>
      <c r="Z66" s="11"/>
      <c r="AA66" s="11"/>
      <c r="AB66" s="11"/>
      <c r="AC66" s="11"/>
      <c r="AD66" s="26"/>
      <c r="AE66" s="26"/>
      <c r="AF66" s="26"/>
      <c r="AG66" s="26"/>
      <c r="AH66" s="26"/>
      <c r="AI66" s="9"/>
      <c r="AJ66" s="11"/>
      <c r="AK66" s="11"/>
      <c r="AL66" s="11">
        <v>1310</v>
      </c>
      <c r="AM66" s="11" t="s">
        <v>313</v>
      </c>
      <c r="AN66" s="26">
        <v>0</v>
      </c>
      <c r="AO66" s="11" t="s">
        <v>136</v>
      </c>
      <c r="AP66" s="26">
        <v>0</v>
      </c>
      <c r="AQ66" s="26">
        <v>0</v>
      </c>
      <c r="AR66" s="11" t="s">
        <v>136</v>
      </c>
      <c r="AS66" s="11" t="s">
        <v>136</v>
      </c>
      <c r="AT66" s="11" t="s">
        <v>136</v>
      </c>
      <c r="AU66" s="11" t="s">
        <v>136</v>
      </c>
      <c r="AV66" s="11" t="s">
        <v>136</v>
      </c>
      <c r="AW66" s="33"/>
      <c r="AX66" s="17"/>
      <c r="AY66" s="17"/>
      <c r="AZ66" s="17"/>
      <c r="BA66" s="17"/>
      <c r="BB66" s="17"/>
      <c r="BC66" s="11"/>
      <c r="BD66" s="11"/>
      <c r="BE66" s="11"/>
      <c r="BF66" s="27"/>
      <c r="BG66" s="27"/>
      <c r="BH66" s="27"/>
      <c r="BI66" s="27"/>
      <c r="BJ66" s="27"/>
      <c r="BK66" s="9"/>
      <c r="BL66" s="9"/>
      <c r="BM66" s="9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13.5" customHeight="1">
      <c r="A67" s="29">
        <v>365</v>
      </c>
      <c r="B67" s="11" t="s">
        <v>57</v>
      </c>
      <c r="C67" s="11"/>
      <c r="D67" s="24" t="s">
        <v>136</v>
      </c>
      <c r="E67" s="24" t="s">
        <v>136</v>
      </c>
      <c r="F67" s="30" t="s">
        <v>137</v>
      </c>
      <c r="G67" s="30" t="s">
        <v>137</v>
      </c>
      <c r="H67" s="24" t="s">
        <v>136</v>
      </c>
      <c r="I67" s="24" t="s">
        <v>136</v>
      </c>
      <c r="J67" s="24">
        <v>0</v>
      </c>
      <c r="K67" s="24">
        <v>0</v>
      </c>
      <c r="L67" s="24" t="s">
        <v>136</v>
      </c>
      <c r="M67" s="24">
        <v>0</v>
      </c>
      <c r="N67" s="17"/>
      <c r="O67" s="11"/>
      <c r="P67" s="11"/>
      <c r="Q67" s="11"/>
      <c r="R67" s="11"/>
      <c r="S67" s="11"/>
      <c r="T67" s="26"/>
      <c r="U67" s="11"/>
      <c r="V67" s="11"/>
      <c r="W67" s="26"/>
      <c r="X67" s="11"/>
      <c r="Y67" s="11"/>
      <c r="Z67" s="11"/>
      <c r="AA67" s="11"/>
      <c r="AB67" s="11"/>
      <c r="AC67" s="11"/>
      <c r="AD67" s="9"/>
      <c r="AE67" s="9"/>
      <c r="AF67" s="9"/>
      <c r="AG67" s="9"/>
      <c r="AH67" s="9"/>
      <c r="AI67" s="9"/>
      <c r="AJ67" s="11"/>
      <c r="AK67" s="11"/>
      <c r="AL67" s="11">
        <v>1320</v>
      </c>
      <c r="AM67" s="11" t="s">
        <v>314</v>
      </c>
      <c r="AN67" s="26">
        <v>0</v>
      </c>
      <c r="AO67" s="11" t="s">
        <v>136</v>
      </c>
      <c r="AP67" s="26">
        <v>0</v>
      </c>
      <c r="AQ67" s="26">
        <v>0</v>
      </c>
      <c r="AR67" s="11" t="s">
        <v>136</v>
      </c>
      <c r="AS67" s="11" t="s">
        <v>136</v>
      </c>
      <c r="AT67" s="11" t="s">
        <v>136</v>
      </c>
      <c r="AU67" s="11" t="s">
        <v>136</v>
      </c>
      <c r="AV67" s="11" t="s">
        <v>136</v>
      </c>
      <c r="AW67" s="33"/>
      <c r="AX67" s="17"/>
      <c r="AY67" s="17"/>
      <c r="AZ67" s="17"/>
      <c r="BA67" s="17"/>
      <c r="BB67" s="17"/>
      <c r="BC67" s="11"/>
      <c r="BD67" s="11"/>
      <c r="BE67" s="11"/>
      <c r="BF67" s="9"/>
      <c r="BG67" s="27"/>
      <c r="BH67" s="9"/>
      <c r="BI67" s="9"/>
      <c r="BJ67" s="9"/>
      <c r="BK67" s="9"/>
      <c r="BL67" s="9"/>
      <c r="BM67" s="9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13.5" customHeight="1">
      <c r="A68" s="29">
        <v>366</v>
      </c>
      <c r="B68" s="11" t="s">
        <v>58</v>
      </c>
      <c r="C68" s="11"/>
      <c r="D68" s="24" t="s">
        <v>136</v>
      </c>
      <c r="E68" s="24" t="s">
        <v>136</v>
      </c>
      <c r="F68" s="30" t="s">
        <v>137</v>
      </c>
      <c r="G68" s="30" t="s">
        <v>137</v>
      </c>
      <c r="H68" s="24" t="s">
        <v>136</v>
      </c>
      <c r="I68" s="24" t="s">
        <v>136</v>
      </c>
      <c r="J68" s="24">
        <v>0</v>
      </c>
      <c r="K68" s="24">
        <v>0</v>
      </c>
      <c r="L68" s="24" t="s">
        <v>136</v>
      </c>
      <c r="M68" s="24">
        <v>0</v>
      </c>
      <c r="N68" s="11"/>
      <c r="O68" s="11"/>
      <c r="P68" s="11"/>
      <c r="Q68" s="11"/>
      <c r="R68" s="11"/>
      <c r="S68" s="11"/>
      <c r="T68" s="26"/>
      <c r="U68" s="11"/>
      <c r="V68" s="11"/>
      <c r="W68" s="26"/>
      <c r="X68" s="11"/>
      <c r="Y68" s="11"/>
      <c r="Z68" s="11"/>
      <c r="AA68" s="11"/>
      <c r="AB68" s="11"/>
      <c r="AC68" s="11"/>
      <c r="AD68" s="9"/>
      <c r="AE68" s="9"/>
      <c r="AF68" s="9"/>
      <c r="AG68" s="9"/>
      <c r="AH68" s="9"/>
      <c r="AI68" s="9"/>
      <c r="AJ68" s="11"/>
      <c r="AK68" s="11"/>
      <c r="AL68" s="11">
        <v>1330</v>
      </c>
      <c r="AM68" s="11" t="s">
        <v>315</v>
      </c>
      <c r="AN68" s="26">
        <v>0</v>
      </c>
      <c r="AO68" s="11" t="s">
        <v>136</v>
      </c>
      <c r="AP68" s="26">
        <v>0</v>
      </c>
      <c r="AQ68" s="26">
        <v>0</v>
      </c>
      <c r="AR68" s="11" t="s">
        <v>136</v>
      </c>
      <c r="AS68" s="11" t="s">
        <v>136</v>
      </c>
      <c r="AT68" s="11" t="s">
        <v>136</v>
      </c>
      <c r="AU68" s="11" t="s">
        <v>136</v>
      </c>
      <c r="AV68" s="11" t="s">
        <v>136</v>
      </c>
      <c r="AW68" s="40"/>
      <c r="AX68" s="11"/>
      <c r="AY68" s="11"/>
      <c r="AZ68" s="11"/>
      <c r="BA68" s="11"/>
      <c r="BB68" s="11"/>
      <c r="BC68" s="11"/>
      <c r="BD68" s="11"/>
      <c r="BE68" s="11"/>
      <c r="BF68" s="9"/>
      <c r="BG68" s="27"/>
      <c r="BH68" s="9"/>
      <c r="BI68" s="9"/>
      <c r="BJ68" s="9"/>
      <c r="BK68" s="9"/>
      <c r="BL68" s="9"/>
      <c r="BM68" s="9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ht="13.5" customHeight="1">
      <c r="A69" s="29">
        <v>367</v>
      </c>
      <c r="B69" s="11" t="s">
        <v>59</v>
      </c>
      <c r="C69" s="11"/>
      <c r="D69" s="24" t="s">
        <v>136</v>
      </c>
      <c r="E69" s="24" t="s">
        <v>136</v>
      </c>
      <c r="F69" s="30" t="s">
        <v>137</v>
      </c>
      <c r="G69" s="30" t="s">
        <v>137</v>
      </c>
      <c r="H69" s="24" t="s">
        <v>136</v>
      </c>
      <c r="I69" s="24" t="s">
        <v>136</v>
      </c>
      <c r="J69" s="24">
        <v>0</v>
      </c>
      <c r="K69" s="24">
        <v>0</v>
      </c>
      <c r="L69" s="24" t="s">
        <v>136</v>
      </c>
      <c r="M69" s="24">
        <v>0</v>
      </c>
      <c r="N69" s="11"/>
      <c r="O69" s="11"/>
      <c r="P69" s="11"/>
      <c r="Q69" s="11"/>
      <c r="R69" s="11"/>
      <c r="S69" s="11"/>
      <c r="T69" s="26"/>
      <c r="U69" s="11"/>
      <c r="V69" s="11"/>
      <c r="W69" s="26"/>
      <c r="X69" s="11"/>
      <c r="Y69" s="11"/>
      <c r="Z69" s="11"/>
      <c r="AA69" s="11"/>
      <c r="AB69" s="11"/>
      <c r="AC69" s="11"/>
      <c r="AD69" s="26"/>
      <c r="AE69" s="26"/>
      <c r="AF69" s="26"/>
      <c r="AG69" s="26"/>
      <c r="AH69" s="26"/>
      <c r="AI69" s="9"/>
      <c r="AJ69" s="11"/>
      <c r="AK69" s="11"/>
      <c r="AL69" s="11">
        <v>1340</v>
      </c>
      <c r="AM69" s="11" t="s">
        <v>316</v>
      </c>
      <c r="AN69" s="26">
        <v>0</v>
      </c>
      <c r="AO69" s="11" t="s">
        <v>136</v>
      </c>
      <c r="AP69" s="26">
        <v>0</v>
      </c>
      <c r="AQ69" s="26">
        <v>0</v>
      </c>
      <c r="AR69" s="11" t="s">
        <v>136</v>
      </c>
      <c r="AS69" s="11" t="s">
        <v>136</v>
      </c>
      <c r="AT69" s="11" t="s">
        <v>136</v>
      </c>
      <c r="AU69" s="11" t="s">
        <v>136</v>
      </c>
      <c r="AV69" s="11" t="s">
        <v>136</v>
      </c>
      <c r="AW69" s="9"/>
      <c r="AX69" s="11"/>
      <c r="AY69" s="11"/>
      <c r="AZ69" s="11"/>
      <c r="BA69" s="11"/>
      <c r="BB69" s="11"/>
      <c r="BC69" s="11"/>
      <c r="BD69" s="11"/>
      <c r="BE69" s="11"/>
      <c r="BF69" s="9"/>
      <c r="BG69" s="27"/>
      <c r="BH69" s="9"/>
      <c r="BI69" s="9"/>
      <c r="BJ69" s="9"/>
      <c r="BK69" s="9"/>
      <c r="BL69" s="9"/>
      <c r="BM69" s="9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ht="13.5" customHeight="1">
      <c r="A70" s="2"/>
      <c r="B70" s="11"/>
      <c r="C70" s="11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1"/>
      <c r="O70" s="11"/>
      <c r="P70" s="11"/>
      <c r="Q70" s="11"/>
      <c r="R70" s="11"/>
      <c r="S70" s="11"/>
      <c r="T70" s="26"/>
      <c r="U70" s="11"/>
      <c r="V70" s="11"/>
      <c r="W70" s="26"/>
      <c r="X70" s="11"/>
      <c r="Y70" s="11"/>
      <c r="Z70" s="11"/>
      <c r="AA70" s="11"/>
      <c r="AB70" s="11"/>
      <c r="AC70" s="11"/>
      <c r="AD70" s="9"/>
      <c r="AE70" s="9"/>
      <c r="AF70" s="9"/>
      <c r="AG70" s="9"/>
      <c r="AH70" s="9"/>
      <c r="AI70" s="9"/>
      <c r="AJ70" s="11"/>
      <c r="AK70" s="11"/>
      <c r="AL70" s="11">
        <v>1350</v>
      </c>
      <c r="AM70" s="11" t="s">
        <v>320</v>
      </c>
      <c r="AN70" s="26">
        <v>0</v>
      </c>
      <c r="AO70" s="11" t="s">
        <v>136</v>
      </c>
      <c r="AP70" s="26">
        <v>0</v>
      </c>
      <c r="AQ70" s="26">
        <v>0</v>
      </c>
      <c r="AR70" s="11" t="s">
        <v>136</v>
      </c>
      <c r="AS70" s="11" t="s">
        <v>136</v>
      </c>
      <c r="AT70" s="11" t="s">
        <v>136</v>
      </c>
      <c r="AU70" s="11" t="s">
        <v>136</v>
      </c>
      <c r="AV70" s="11" t="s">
        <v>136</v>
      </c>
      <c r="AW70" s="9"/>
      <c r="AX70" s="11"/>
      <c r="AY70" s="11"/>
      <c r="AZ70" s="11"/>
      <c r="BA70" s="11"/>
      <c r="BB70" s="11"/>
      <c r="BC70" s="11"/>
      <c r="BD70" s="11"/>
      <c r="BE70" s="11"/>
      <c r="BF70" s="27"/>
      <c r="BG70" s="27"/>
      <c r="BH70" s="27"/>
      <c r="BI70" s="9"/>
      <c r="BJ70" s="9"/>
      <c r="BK70" s="9"/>
      <c r="BL70" s="9"/>
      <c r="BM70" s="9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ht="13.5" customHeight="1">
      <c r="A71" s="2"/>
      <c r="B71" s="11"/>
      <c r="C71" s="11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11"/>
      <c r="O71" s="11"/>
      <c r="P71" s="11"/>
      <c r="Q71" s="9"/>
      <c r="R71" s="9"/>
      <c r="S71" s="9"/>
      <c r="T71" s="9"/>
      <c r="U71" s="9"/>
      <c r="V71" s="9"/>
      <c r="W71" s="9"/>
      <c r="X71" s="11"/>
      <c r="Y71" s="11"/>
      <c r="Z71" s="11"/>
      <c r="AA71" s="11"/>
      <c r="AB71" s="11"/>
      <c r="AC71" s="11"/>
      <c r="AD71" s="26"/>
      <c r="AE71" s="26"/>
      <c r="AF71" s="26"/>
      <c r="AG71" s="26"/>
      <c r="AH71" s="26"/>
      <c r="AI71" s="9"/>
      <c r="AJ71" s="11"/>
      <c r="AK71" s="11"/>
      <c r="AL71" s="11">
        <v>1360</v>
      </c>
      <c r="AM71" s="11" t="s">
        <v>318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26">
        <v>0</v>
      </c>
      <c r="AV71" s="26">
        <v>0</v>
      </c>
      <c r="AW71" s="9"/>
      <c r="AX71" s="11"/>
      <c r="AY71" s="11"/>
      <c r="AZ71" s="11"/>
      <c r="BA71" s="11"/>
      <c r="BB71" s="11"/>
      <c r="BC71" s="11"/>
      <c r="BD71" s="11"/>
      <c r="BE71" s="11"/>
      <c r="BF71" s="9"/>
      <c r="BG71" s="27"/>
      <c r="BH71" s="9"/>
      <c r="BI71" s="9"/>
      <c r="BJ71" s="9"/>
      <c r="BK71" s="9"/>
      <c r="BL71" s="9"/>
      <c r="BM71" s="9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ht="13.5" customHeight="1">
      <c r="A72" s="2"/>
      <c r="B72" s="11"/>
      <c r="C72" s="11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1"/>
      <c r="O72" s="11"/>
      <c r="P72" s="11"/>
      <c r="Q72" s="9"/>
      <c r="R72" s="9"/>
      <c r="S72" s="9"/>
      <c r="T72" s="9"/>
      <c r="U72" s="9"/>
      <c r="V72" s="9"/>
      <c r="W72" s="9"/>
      <c r="X72" s="11"/>
      <c r="Y72" s="11"/>
      <c r="Z72" s="11"/>
      <c r="AA72" s="11"/>
      <c r="AB72" s="11"/>
      <c r="AC72" s="11"/>
      <c r="AD72" s="35"/>
      <c r="AE72" s="35"/>
      <c r="AF72" s="35"/>
      <c r="AG72" s="26"/>
      <c r="AH72" s="26"/>
      <c r="AI72" s="9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9"/>
      <c r="AX72" s="11"/>
      <c r="AY72" s="11"/>
      <c r="AZ72" s="11"/>
      <c r="BA72" s="11"/>
      <c r="BB72" s="11"/>
      <c r="BC72" s="11"/>
      <c r="BD72" s="11"/>
      <c r="BE72" s="11"/>
      <c r="BF72" s="9"/>
      <c r="BG72" s="27"/>
      <c r="BH72" s="9"/>
      <c r="BI72" s="9"/>
      <c r="BJ72" s="9"/>
      <c r="BK72" s="9"/>
      <c r="BL72" s="9"/>
      <c r="BM72" s="9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ht="13.5" customHeight="1">
      <c r="A73" s="2"/>
      <c r="B73" s="11"/>
      <c r="C73" s="1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1"/>
      <c r="O73" s="11"/>
      <c r="P73" s="11"/>
      <c r="Q73" s="9"/>
      <c r="R73" s="9"/>
      <c r="S73" s="9"/>
      <c r="T73" s="9"/>
      <c r="U73" s="9"/>
      <c r="V73" s="9"/>
      <c r="W73" s="9"/>
      <c r="X73" s="11"/>
      <c r="Y73" s="11"/>
      <c r="Z73" s="11"/>
      <c r="AA73" s="11"/>
      <c r="AB73" s="11"/>
      <c r="AC73" s="11"/>
      <c r="AD73" s="9"/>
      <c r="AE73" s="9"/>
      <c r="AF73" s="9"/>
      <c r="AG73" s="9"/>
      <c r="AH73" s="9"/>
      <c r="AI73" s="9"/>
      <c r="AJ73" s="11"/>
      <c r="AK73" s="11"/>
      <c r="AL73" s="9" t="s">
        <v>309</v>
      </c>
      <c r="AM73" s="9" t="s">
        <v>324</v>
      </c>
      <c r="AN73" s="11"/>
      <c r="AO73" s="11"/>
      <c r="AP73" s="11"/>
      <c r="AQ73" s="11"/>
      <c r="AR73" s="11"/>
      <c r="AS73" s="11"/>
      <c r="AT73" s="11"/>
      <c r="AU73" s="11"/>
      <c r="AV73" s="11"/>
      <c r="AW73" s="9"/>
      <c r="AX73" s="11"/>
      <c r="AY73" s="11"/>
      <c r="AZ73" s="11"/>
      <c r="BA73" s="11"/>
      <c r="BB73" s="11"/>
      <c r="BC73" s="11"/>
      <c r="BD73" s="11"/>
      <c r="BE73" s="11"/>
      <c r="BF73" s="9"/>
      <c r="BG73" s="27"/>
      <c r="BH73" s="9"/>
      <c r="BI73" s="9"/>
      <c r="BJ73" s="9"/>
      <c r="BK73" s="9"/>
      <c r="BL73" s="9"/>
      <c r="BM73" s="9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ht="13.5" customHeight="1">
      <c r="A74" s="2"/>
      <c r="B74" s="11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11"/>
      <c r="Q74" s="9"/>
      <c r="R74" s="9"/>
      <c r="S74" s="9"/>
      <c r="T74" s="9"/>
      <c r="U74" s="9"/>
      <c r="V74" s="9"/>
      <c r="W74" s="9"/>
      <c r="X74" s="11"/>
      <c r="Y74" s="11"/>
      <c r="Z74" s="11"/>
      <c r="AA74" s="11"/>
      <c r="AB74" s="11"/>
      <c r="AC74" s="11"/>
      <c r="AD74" s="9"/>
      <c r="AE74" s="9"/>
      <c r="AF74" s="9"/>
      <c r="AG74" s="9"/>
      <c r="AH74" s="9"/>
      <c r="AI74" s="9"/>
      <c r="AJ74" s="11"/>
      <c r="AK74" s="11"/>
      <c r="AL74" s="9"/>
      <c r="AM74" s="9" t="s">
        <v>325</v>
      </c>
      <c r="AN74" s="11"/>
      <c r="AO74" s="11"/>
      <c r="AP74" s="11"/>
      <c r="AQ74" s="11"/>
      <c r="AR74" s="11"/>
      <c r="AS74" s="11"/>
      <c r="AT74" s="11"/>
      <c r="AU74" s="11"/>
      <c r="AV74" s="11"/>
      <c r="AW74" s="9"/>
      <c r="AX74" s="11"/>
      <c r="AY74" s="11"/>
      <c r="AZ74" s="11"/>
      <c r="BA74" s="11"/>
      <c r="BB74" s="11"/>
      <c r="BC74" s="11"/>
      <c r="BD74" s="11"/>
      <c r="BE74" s="11"/>
      <c r="BF74" s="27"/>
      <c r="BG74" s="27"/>
      <c r="BH74" s="27"/>
      <c r="BI74" s="9"/>
      <c r="BJ74" s="9"/>
      <c r="BK74" s="9"/>
      <c r="BL74" s="9"/>
      <c r="BM74" s="9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ht="13.5" customHeight="1">
      <c r="A75" s="16" t="s">
        <v>10</v>
      </c>
      <c r="B75" s="11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11"/>
      <c r="Q75" s="11" t="s">
        <v>162</v>
      </c>
      <c r="R75" s="11"/>
      <c r="S75" s="9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9"/>
      <c r="AE75" s="9"/>
      <c r="AF75" s="9"/>
      <c r="AG75" s="9"/>
      <c r="AH75" s="9"/>
      <c r="AI75" s="9"/>
      <c r="AJ75" s="11"/>
      <c r="AK75" s="11"/>
      <c r="AL75" s="11" t="s">
        <v>307</v>
      </c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9"/>
      <c r="AX75" s="11"/>
      <c r="AY75" s="11"/>
      <c r="AZ75" s="11"/>
      <c r="BA75" s="11"/>
      <c r="BB75" s="11"/>
      <c r="BC75" s="11"/>
      <c r="BD75" s="11"/>
      <c r="BE75" s="11"/>
      <c r="BF75" s="9"/>
      <c r="BG75" s="27"/>
      <c r="BH75" s="9"/>
      <c r="BI75" s="9"/>
      <c r="BJ75" s="9"/>
      <c r="BK75" s="9"/>
      <c r="BL75" s="9"/>
      <c r="BM75" s="9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ht="13.5" customHeight="1">
      <c r="A76" s="2" t="str">
        <f>"Filing Date:                "&amp;DATE</f>
        <v>Filing Date:                5/3/2004</v>
      </c>
      <c r="B76" s="11"/>
      <c r="C76" s="11"/>
      <c r="D76" s="9"/>
      <c r="E76" s="9"/>
      <c r="F76" s="9"/>
      <c r="G76" s="9"/>
      <c r="H76" s="9"/>
      <c r="I76" s="9"/>
      <c r="J76" s="9"/>
      <c r="K76" s="9"/>
      <c r="L76" s="9"/>
      <c r="M76" s="11"/>
      <c r="N76" s="11"/>
      <c r="O76" s="11"/>
      <c r="P76" s="11"/>
      <c r="Q76" s="11" t="str">
        <f>"Filing Date:                "&amp;DATE</f>
        <v>Filing Date:                5/3/2004</v>
      </c>
      <c r="R76" s="9"/>
      <c r="S76" s="9"/>
      <c r="T76" s="9"/>
      <c r="U76" s="9"/>
      <c r="V76" s="9"/>
      <c r="W76" s="9"/>
      <c r="X76" s="11"/>
      <c r="Y76" s="11"/>
      <c r="Z76" s="11"/>
      <c r="AA76" s="11"/>
      <c r="AB76" s="11"/>
      <c r="AC76" s="11"/>
      <c r="AD76" s="9"/>
      <c r="AE76" s="9"/>
      <c r="AF76" s="9"/>
      <c r="AG76" s="9"/>
      <c r="AH76" s="9"/>
      <c r="AI76" s="11"/>
      <c r="AJ76" s="11"/>
      <c r="AK76" s="11"/>
      <c r="AL76" s="11" t="str">
        <f>"Filing Date:                "&amp;DATE</f>
        <v>Filing Date:                5/3/2004</v>
      </c>
      <c r="AM76" s="11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11"/>
      <c r="AY76" s="11"/>
      <c r="AZ76" s="11"/>
      <c r="BA76" s="11"/>
      <c r="BB76" s="11"/>
      <c r="BC76" s="11"/>
      <c r="BD76" s="11"/>
      <c r="BE76" s="11"/>
      <c r="BF76" s="9"/>
      <c r="BG76" s="27"/>
      <c r="BH76" s="9"/>
      <c r="BI76" s="9"/>
      <c r="BJ76" s="9"/>
      <c r="BK76" s="9"/>
      <c r="BL76" s="9"/>
      <c r="BM76" s="9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ht="13.5" customHeight="1">
      <c r="A77" s="2" t="str">
        <f>"Filing Entity:               "&amp;COSA</f>
        <v>Filing Entity:               test</v>
      </c>
      <c r="B77" s="11"/>
      <c r="C77" s="11"/>
      <c r="D77" s="9"/>
      <c r="E77" s="9"/>
      <c r="F77" s="9" t="s">
        <v>143</v>
      </c>
      <c r="G77" s="9"/>
      <c r="H77" s="9"/>
      <c r="I77" s="9"/>
      <c r="J77" s="9"/>
      <c r="K77" s="9"/>
      <c r="L77" s="9"/>
      <c r="M77" s="9"/>
      <c r="N77" s="11"/>
      <c r="O77" s="11"/>
      <c r="P77" s="11"/>
      <c r="Q77" s="9" t="str">
        <f>"Filing Entity:               "&amp;COSA</f>
        <v>Filing Entity:               test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9"/>
      <c r="AE77" s="9"/>
      <c r="AF77" s="9"/>
      <c r="AG77" s="9"/>
      <c r="AH77" s="9"/>
      <c r="AI77" s="11"/>
      <c r="AJ77" s="11"/>
      <c r="AK77" s="11"/>
      <c r="AL77" s="11" t="str">
        <f>"Filing Entity:               "&amp;COSA</f>
        <v>Filing Entity:               test</v>
      </c>
      <c r="AM77" s="11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11"/>
      <c r="AY77" s="11"/>
      <c r="AZ77" s="11"/>
      <c r="BA77" s="11"/>
      <c r="BB77" s="11"/>
      <c r="BC77" s="11"/>
      <c r="BD77" s="11"/>
      <c r="BE77" s="11"/>
      <c r="BF77" s="9"/>
      <c r="BG77" s="27"/>
      <c r="BH77" s="9"/>
      <c r="BI77" s="9"/>
      <c r="BJ77" s="9"/>
      <c r="BK77" s="9"/>
      <c r="BL77" s="9"/>
      <c r="BM77" s="9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ht="13.5" customHeight="1">
      <c r="A78" s="2" t="str">
        <f>"Transmittal Number:   "&amp;TRANSMITTAL</f>
        <v>Transmittal Number:   xxx</v>
      </c>
      <c r="B78" s="11"/>
      <c r="C78" s="11"/>
      <c r="D78" s="9"/>
      <c r="E78" s="9"/>
      <c r="F78" s="9" t="s">
        <v>144</v>
      </c>
      <c r="G78" s="9"/>
      <c r="H78" s="9"/>
      <c r="I78" s="9"/>
      <c r="J78" s="9"/>
      <c r="K78" s="9"/>
      <c r="L78" s="9"/>
      <c r="M78" s="9"/>
      <c r="N78" s="11"/>
      <c r="O78" s="11"/>
      <c r="P78" s="11"/>
      <c r="Q78" s="9" t="str">
        <f>"Transmittal Number:   "&amp;TRANSMITTAL</f>
        <v>Transmittal Number:   xxx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9"/>
      <c r="AE78" s="9"/>
      <c r="AF78" s="9"/>
      <c r="AG78" s="9"/>
      <c r="AH78" s="9"/>
      <c r="AI78" s="11"/>
      <c r="AJ78" s="11"/>
      <c r="AK78" s="11"/>
      <c r="AL78" s="11" t="str">
        <f>"Transmittal Number:   "&amp;TRANSMITTAL</f>
        <v>Transmittal Number:   xxx</v>
      </c>
      <c r="AM78" s="11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11"/>
      <c r="AY78" s="11"/>
      <c r="AZ78" s="11"/>
      <c r="BA78" s="11"/>
      <c r="BB78" s="11"/>
      <c r="BC78" s="11"/>
      <c r="BD78" s="11"/>
      <c r="BE78" s="11"/>
      <c r="BF78" s="27"/>
      <c r="BG78" s="27"/>
      <c r="BH78" s="27"/>
      <c r="BI78" s="9"/>
      <c r="BJ78" s="9"/>
      <c r="BK78" s="9"/>
      <c r="BL78" s="9"/>
      <c r="BM78" s="9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ht="13.5" customHeight="1">
      <c r="A79" s="2" t="str">
        <f>NAME</f>
        <v>Proposed 2004 Annual Filing SHORTFORM TRP</v>
      </c>
      <c r="B79" s="11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9" t="str">
        <f>NAME</f>
        <v>Proposed 2004 Annual Filing SHORTFORM TRP</v>
      </c>
      <c r="R79" s="11"/>
      <c r="S79" s="11"/>
      <c r="T79" s="9" t="s">
        <v>278</v>
      </c>
      <c r="U79" s="11"/>
      <c r="V79" s="11"/>
      <c r="W79" s="11"/>
      <c r="X79" s="11"/>
      <c r="Y79" s="11"/>
      <c r="Z79" s="11"/>
      <c r="AA79" s="11"/>
      <c r="AB79" s="11"/>
      <c r="AC79" s="11"/>
      <c r="AD79" s="9"/>
      <c r="AE79" s="9"/>
      <c r="AF79" s="9"/>
      <c r="AG79" s="9"/>
      <c r="AH79" s="9"/>
      <c r="AI79" s="11"/>
      <c r="AJ79" s="11"/>
      <c r="AK79" s="11"/>
      <c r="AL79" s="11" t="str">
        <f>NAME</f>
        <v>Proposed 2004 Annual Filing SHORTFORM TRP</v>
      </c>
      <c r="AM79" s="11"/>
      <c r="AN79" s="9"/>
      <c r="AO79" s="9"/>
      <c r="AP79" s="9"/>
      <c r="AQ79" s="9" t="s">
        <v>343</v>
      </c>
      <c r="AR79" s="9"/>
      <c r="AS79" s="9"/>
      <c r="AT79" s="9"/>
      <c r="AU79" s="9"/>
      <c r="AV79" s="9"/>
      <c r="AW79" s="9"/>
      <c r="AX79" s="11"/>
      <c r="AY79" s="11"/>
      <c r="AZ79" s="11"/>
      <c r="BA79" s="11"/>
      <c r="BB79" s="11"/>
      <c r="BC79" s="11"/>
      <c r="BD79" s="11"/>
      <c r="BE79" s="11"/>
      <c r="BF79" s="9"/>
      <c r="BG79" s="27"/>
      <c r="BH79" s="9"/>
      <c r="BI79" s="9"/>
      <c r="BJ79" s="9"/>
      <c r="BK79" s="9"/>
      <c r="BL79" s="9"/>
      <c r="BM79" s="9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ht="13.5" customHeight="1">
      <c r="A80" s="2" t="s">
        <v>12</v>
      </c>
      <c r="B80" s="11"/>
      <c r="C80" s="11"/>
      <c r="D80" s="20" t="s">
        <v>133</v>
      </c>
      <c r="E80" s="20" t="s">
        <v>133</v>
      </c>
      <c r="F80" s="20" t="s">
        <v>133</v>
      </c>
      <c r="G80" s="20" t="s">
        <v>133</v>
      </c>
      <c r="H80" s="20" t="s">
        <v>151</v>
      </c>
      <c r="I80" s="20" t="s">
        <v>151</v>
      </c>
      <c r="J80" s="20" t="s">
        <v>151</v>
      </c>
      <c r="K80" s="20" t="s">
        <v>151</v>
      </c>
      <c r="L80" s="18" t="str">
        <f>EOPYDATE</f>
        <v>6/30/2004</v>
      </c>
      <c r="M80" s="18" t="str">
        <f>EOPYDATE</f>
        <v>6/30/2004</v>
      </c>
      <c r="N80" s="11"/>
      <c r="O80" s="11"/>
      <c r="P80" s="11"/>
      <c r="Q80" s="11" t="s">
        <v>161</v>
      </c>
      <c r="R80" s="11"/>
      <c r="S80" s="11"/>
      <c r="T80" s="9" t="s">
        <v>283</v>
      </c>
      <c r="U80" s="11"/>
      <c r="V80" s="11"/>
      <c r="W80" s="11"/>
      <c r="X80" s="11"/>
      <c r="Y80" s="11"/>
      <c r="Z80" s="11"/>
      <c r="AA80" s="11"/>
      <c r="AB80" s="11"/>
      <c r="AC80" s="11"/>
      <c r="AD80" s="9"/>
      <c r="AE80" s="9"/>
      <c r="AF80" s="9"/>
      <c r="AG80" s="9"/>
      <c r="AH80" s="9"/>
      <c r="AI80" s="11"/>
      <c r="AJ80" s="11"/>
      <c r="AK80" s="11"/>
      <c r="AL80" s="11" t="s">
        <v>310</v>
      </c>
      <c r="AM80" s="11"/>
      <c r="AN80" s="9"/>
      <c r="AO80" s="9"/>
      <c r="AP80" s="9"/>
      <c r="AQ80" s="9" t="s">
        <v>344</v>
      </c>
      <c r="AR80" s="9"/>
      <c r="AS80" s="9"/>
      <c r="AT80" s="9"/>
      <c r="AU80" s="9"/>
      <c r="AV80" s="9"/>
      <c r="AW80" s="9"/>
      <c r="AX80" s="11"/>
      <c r="AY80" s="11"/>
      <c r="AZ80" s="11"/>
      <c r="BA80" s="11"/>
      <c r="BB80" s="11"/>
      <c r="BC80" s="11"/>
      <c r="BD80" s="11"/>
      <c r="BE80" s="11"/>
      <c r="BF80" s="9"/>
      <c r="BG80" s="27"/>
      <c r="BH80" s="9"/>
      <c r="BI80" s="9"/>
      <c r="BJ80" s="9"/>
      <c r="BK80" s="9"/>
      <c r="BL80" s="9"/>
      <c r="BM80" s="9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ht="13.5" customHeight="1">
      <c r="A81" s="2"/>
      <c r="B81" s="11"/>
      <c r="C81" s="11"/>
      <c r="D81" s="20" t="s">
        <v>134</v>
      </c>
      <c r="E81" s="20" t="s">
        <v>141</v>
      </c>
      <c r="F81" s="20" t="s">
        <v>145</v>
      </c>
      <c r="G81" s="20" t="s">
        <v>149</v>
      </c>
      <c r="H81" s="20" t="s">
        <v>134</v>
      </c>
      <c r="I81" s="20" t="s">
        <v>141</v>
      </c>
      <c r="J81" s="20" t="s">
        <v>145</v>
      </c>
      <c r="K81" s="20" t="s">
        <v>149</v>
      </c>
      <c r="L81" s="20" t="s">
        <v>134</v>
      </c>
      <c r="M81" s="20" t="s">
        <v>145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9"/>
      <c r="AE81" s="9"/>
      <c r="AF81" s="9"/>
      <c r="AG81" s="9"/>
      <c r="AH81" s="9"/>
      <c r="AI81" s="11"/>
      <c r="AJ81" s="11"/>
      <c r="AK81" s="11"/>
      <c r="AL81" s="11"/>
      <c r="AM81" s="11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11"/>
      <c r="AY81" s="11"/>
      <c r="AZ81" s="11"/>
      <c r="BA81" s="11"/>
      <c r="BB81" s="11"/>
      <c r="BC81" s="11"/>
      <c r="BD81" s="11"/>
      <c r="BE81" s="11"/>
      <c r="BF81" s="9"/>
      <c r="BG81" s="27"/>
      <c r="BH81" s="9"/>
      <c r="BI81" s="9"/>
      <c r="BJ81" s="9"/>
      <c r="BK81" s="9"/>
      <c r="BL81" s="9"/>
      <c r="BM81" s="9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ht="13.5" customHeight="1">
      <c r="A82" s="2"/>
      <c r="B82" s="11"/>
      <c r="C82" s="11"/>
      <c r="D82" s="20" t="s">
        <v>135</v>
      </c>
      <c r="E82" s="20" t="s">
        <v>142</v>
      </c>
      <c r="F82" s="20" t="s">
        <v>146</v>
      </c>
      <c r="G82" s="20" t="s">
        <v>150</v>
      </c>
      <c r="H82" s="20" t="s">
        <v>152</v>
      </c>
      <c r="I82" s="20" t="s">
        <v>154</v>
      </c>
      <c r="J82" s="20" t="s">
        <v>155</v>
      </c>
      <c r="K82" s="20" t="s">
        <v>156</v>
      </c>
      <c r="L82" s="20" t="s">
        <v>157</v>
      </c>
      <c r="M82" s="20" t="s">
        <v>158</v>
      </c>
      <c r="N82" s="11"/>
      <c r="O82" s="11"/>
      <c r="P82" s="11"/>
      <c r="Q82" s="9"/>
      <c r="R82" s="9"/>
      <c r="S82" s="9"/>
      <c r="T82" s="19" t="s">
        <v>280</v>
      </c>
      <c r="U82" s="19" t="s">
        <v>288</v>
      </c>
      <c r="V82" s="19" t="s">
        <v>294</v>
      </c>
      <c r="W82" s="19" t="s">
        <v>298</v>
      </c>
      <c r="X82" s="11"/>
      <c r="Y82" s="11"/>
      <c r="Z82" s="11"/>
      <c r="AA82" s="11"/>
      <c r="AB82" s="11"/>
      <c r="AC82" s="11"/>
      <c r="AD82" s="9"/>
      <c r="AE82" s="9"/>
      <c r="AF82" s="9"/>
      <c r="AG82" s="9"/>
      <c r="AH82" s="9"/>
      <c r="AI82" s="11"/>
      <c r="AJ82" s="11"/>
      <c r="AK82" s="11"/>
      <c r="AL82" s="11"/>
      <c r="AM82" s="11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11"/>
      <c r="AY82" s="11"/>
      <c r="AZ82" s="11"/>
      <c r="BA82" s="11"/>
      <c r="BB82" s="11"/>
      <c r="BC82" s="11"/>
      <c r="BD82" s="11"/>
      <c r="BE82" s="11"/>
      <c r="BF82" s="27"/>
      <c r="BG82" s="27"/>
      <c r="BH82" s="27"/>
      <c r="BI82" s="9"/>
      <c r="BJ82" s="9"/>
      <c r="BK82" s="9"/>
      <c r="BL82" s="9"/>
      <c r="BM82" s="9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ht="13.5" customHeight="1">
      <c r="A83" s="2">
        <v>370</v>
      </c>
      <c r="B83" s="11" t="s">
        <v>60</v>
      </c>
      <c r="C83" s="11"/>
      <c r="D83" s="41" t="s">
        <v>136</v>
      </c>
      <c r="E83" s="41" t="s">
        <v>136</v>
      </c>
      <c r="F83" s="42" t="s">
        <v>137</v>
      </c>
      <c r="G83" s="42" t="s">
        <v>137</v>
      </c>
      <c r="H83" s="41" t="s">
        <v>136</v>
      </c>
      <c r="I83" s="41" t="s">
        <v>136</v>
      </c>
      <c r="J83" s="41">
        <v>0</v>
      </c>
      <c r="K83" s="41">
        <v>0</v>
      </c>
      <c r="L83" s="41" t="s">
        <v>136</v>
      </c>
      <c r="M83" s="41">
        <v>0</v>
      </c>
      <c r="N83" s="11"/>
      <c r="O83" s="11"/>
      <c r="P83" s="11"/>
      <c r="Q83" s="11"/>
      <c r="R83" s="11"/>
      <c r="S83" s="11" t="s">
        <v>223</v>
      </c>
      <c r="T83" s="19" t="s">
        <v>281</v>
      </c>
      <c r="U83" s="19" t="s">
        <v>289</v>
      </c>
      <c r="V83" s="19" t="s">
        <v>295</v>
      </c>
      <c r="W83" s="19" t="s">
        <v>299</v>
      </c>
      <c r="X83" s="11"/>
      <c r="Y83" s="11"/>
      <c r="Z83" s="11"/>
      <c r="AA83" s="11"/>
      <c r="AB83" s="11"/>
      <c r="AC83" s="11"/>
      <c r="AD83" s="9"/>
      <c r="AE83" s="9"/>
      <c r="AF83" s="9"/>
      <c r="AG83" s="9"/>
      <c r="AH83" s="9"/>
      <c r="AI83" s="11"/>
      <c r="AJ83" s="11"/>
      <c r="AK83" s="11"/>
      <c r="AL83" s="11"/>
      <c r="AM83" s="11" t="s">
        <v>326</v>
      </c>
      <c r="AN83" s="18" t="s">
        <v>329</v>
      </c>
      <c r="AO83" s="18" t="s">
        <v>334</v>
      </c>
      <c r="AP83" s="9"/>
      <c r="AQ83" s="9"/>
      <c r="AR83" s="43"/>
      <c r="AS83" s="43"/>
      <c r="AT83" s="43"/>
      <c r="AU83" s="43"/>
      <c r="AV83" s="43"/>
      <c r="AW83" s="9"/>
      <c r="AX83" s="11"/>
      <c r="AY83" s="11"/>
      <c r="AZ83" s="11"/>
      <c r="BA83" s="11"/>
      <c r="BB83" s="11"/>
      <c r="BC83" s="11"/>
      <c r="BD83" s="11"/>
      <c r="BE83" s="11"/>
      <c r="BF83" s="9"/>
      <c r="BG83" s="27"/>
      <c r="BH83" s="9"/>
      <c r="BI83" s="9"/>
      <c r="BJ83" s="9"/>
      <c r="BK83" s="9"/>
      <c r="BL83" s="9"/>
      <c r="BM83" s="9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ht="13.5" customHeight="1">
      <c r="A84" s="2">
        <v>371</v>
      </c>
      <c r="B84" s="11" t="s">
        <v>61</v>
      </c>
      <c r="C84" s="11"/>
      <c r="D84" s="44" t="s">
        <v>136</v>
      </c>
      <c r="E84" s="44" t="s">
        <v>136</v>
      </c>
      <c r="F84" s="30" t="s">
        <v>137</v>
      </c>
      <c r="G84" s="30" t="s">
        <v>137</v>
      </c>
      <c r="H84" s="44" t="s">
        <v>136</v>
      </c>
      <c r="I84" s="44" t="s">
        <v>136</v>
      </c>
      <c r="J84" s="44">
        <v>0</v>
      </c>
      <c r="K84" s="44">
        <v>0</v>
      </c>
      <c r="L84" s="44" t="s">
        <v>136</v>
      </c>
      <c r="M84" s="44">
        <v>0</v>
      </c>
      <c r="N84" s="11"/>
      <c r="O84" s="11"/>
      <c r="P84" s="11"/>
      <c r="Q84" s="11"/>
      <c r="R84" s="9"/>
      <c r="S84" s="23" t="s">
        <v>224</v>
      </c>
      <c r="T84" s="23" t="s">
        <v>224</v>
      </c>
      <c r="U84" s="23" t="s">
        <v>224</v>
      </c>
      <c r="V84" s="23" t="s">
        <v>224</v>
      </c>
      <c r="W84" s="23" t="s">
        <v>224</v>
      </c>
      <c r="X84" s="11"/>
      <c r="Y84" s="11"/>
      <c r="Z84" s="11"/>
      <c r="AA84" s="11"/>
      <c r="AB84" s="11"/>
      <c r="AC84" s="11"/>
      <c r="AD84" s="9"/>
      <c r="AE84" s="9"/>
      <c r="AF84" s="9"/>
      <c r="AG84" s="9"/>
      <c r="AH84" s="9"/>
      <c r="AI84" s="11"/>
      <c r="AJ84" s="11"/>
      <c r="AK84" s="11"/>
      <c r="AL84" s="11"/>
      <c r="AM84" s="11"/>
      <c r="AN84" s="9"/>
      <c r="AO84" s="45" t="s">
        <v>335</v>
      </c>
      <c r="AP84" s="9"/>
      <c r="AQ84" s="9"/>
      <c r="AR84" s="9"/>
      <c r="AS84" s="9"/>
      <c r="AT84" s="9"/>
      <c r="AU84" s="9"/>
      <c r="AV84" s="9"/>
      <c r="AW84" s="9"/>
      <c r="AX84" s="11"/>
      <c r="AY84" s="11"/>
      <c r="AZ84" s="11"/>
      <c r="BA84" s="11"/>
      <c r="BB84" s="11"/>
      <c r="BC84" s="11"/>
      <c r="BD84" s="11"/>
      <c r="BE84" s="11"/>
      <c r="BF84" s="9"/>
      <c r="BG84" s="27"/>
      <c r="BH84" s="9"/>
      <c r="BI84" s="9"/>
      <c r="BJ84" s="9"/>
      <c r="BK84" s="9"/>
      <c r="BL84" s="9"/>
      <c r="BM84" s="9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ht="13.5" customHeight="1">
      <c r="A85" s="2">
        <v>372</v>
      </c>
      <c r="B85" s="11" t="s">
        <v>62</v>
      </c>
      <c r="C85" s="11"/>
      <c r="D85" s="44" t="s">
        <v>136</v>
      </c>
      <c r="E85" s="44" t="s">
        <v>136</v>
      </c>
      <c r="F85" s="30" t="s">
        <v>137</v>
      </c>
      <c r="G85" s="30" t="s">
        <v>137</v>
      </c>
      <c r="H85" s="44" t="s">
        <v>136</v>
      </c>
      <c r="I85" s="44" t="s">
        <v>136</v>
      </c>
      <c r="J85" s="44">
        <v>0</v>
      </c>
      <c r="K85" s="44">
        <v>0</v>
      </c>
      <c r="L85" s="44" t="s">
        <v>136</v>
      </c>
      <c r="M85" s="44">
        <v>0</v>
      </c>
      <c r="N85" s="11"/>
      <c r="O85" s="11"/>
      <c r="P85" s="11"/>
      <c r="Q85" s="9"/>
      <c r="R85" s="9"/>
      <c r="S85" s="9" t="s">
        <v>243</v>
      </c>
      <c r="T85" s="9"/>
      <c r="U85" s="9"/>
      <c r="V85" s="9"/>
      <c r="W85" s="9"/>
      <c r="X85" s="11"/>
      <c r="Y85" s="11"/>
      <c r="Z85" s="11"/>
      <c r="AA85" s="11"/>
      <c r="AB85" s="11"/>
      <c r="AC85" s="11"/>
      <c r="AD85" s="9"/>
      <c r="AE85" s="9"/>
      <c r="AF85" s="9"/>
      <c r="AG85" s="9"/>
      <c r="AH85" s="9"/>
      <c r="AI85" s="11"/>
      <c r="AJ85" s="11"/>
      <c r="AK85" s="11"/>
      <c r="AL85" s="11"/>
      <c r="AM85" s="11"/>
      <c r="AN85" s="20" t="s">
        <v>330</v>
      </c>
      <c r="AO85" s="20" t="s">
        <v>336</v>
      </c>
      <c r="AP85" s="20" t="s">
        <v>341</v>
      </c>
      <c r="AQ85" s="20" t="s">
        <v>347</v>
      </c>
      <c r="AR85" s="20" t="s">
        <v>352</v>
      </c>
      <c r="AS85" s="20" t="s">
        <v>356</v>
      </c>
      <c r="AT85" s="20" t="s">
        <v>359</v>
      </c>
      <c r="AU85" s="20" t="s">
        <v>364</v>
      </c>
      <c r="AV85" s="20" t="s">
        <v>367</v>
      </c>
      <c r="AW85" s="20" t="s">
        <v>369</v>
      </c>
      <c r="AX85" s="11"/>
      <c r="AY85" s="11"/>
      <c r="AZ85" s="11"/>
      <c r="BA85" s="11"/>
      <c r="BB85" s="11"/>
      <c r="BC85" s="11"/>
      <c r="BD85" s="11"/>
      <c r="BE85" s="11"/>
      <c r="BF85" s="9"/>
      <c r="BG85" s="27"/>
      <c r="BH85" s="9"/>
      <c r="BI85" s="9"/>
      <c r="BJ85" s="9"/>
      <c r="BK85" s="9"/>
      <c r="BL85" s="9"/>
      <c r="BM85" s="9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ht="13.5" customHeight="1">
      <c r="A86" s="2">
        <v>373</v>
      </c>
      <c r="B86" s="11" t="s">
        <v>63</v>
      </c>
      <c r="C86" s="11"/>
      <c r="D86" s="44" t="s">
        <v>136</v>
      </c>
      <c r="E86" s="44" t="s">
        <v>136</v>
      </c>
      <c r="F86" s="30" t="s">
        <v>137</v>
      </c>
      <c r="G86" s="30" t="s">
        <v>137</v>
      </c>
      <c r="H86" s="44" t="s">
        <v>136</v>
      </c>
      <c r="I86" s="44" t="s">
        <v>136</v>
      </c>
      <c r="J86" s="44">
        <v>0</v>
      </c>
      <c r="K86" s="44">
        <v>0</v>
      </c>
      <c r="L86" s="44" t="s">
        <v>136</v>
      </c>
      <c r="M86" s="44">
        <v>0</v>
      </c>
      <c r="N86" s="11"/>
      <c r="O86" s="11"/>
      <c r="P86" s="11"/>
      <c r="Q86" s="9"/>
      <c r="R86" s="9"/>
      <c r="S86" s="9"/>
      <c r="T86" s="9"/>
      <c r="U86" s="9"/>
      <c r="V86" s="9"/>
      <c r="W86" s="9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23" t="s">
        <v>224</v>
      </c>
      <c r="AO86" s="23" t="s">
        <v>224</v>
      </c>
      <c r="AP86" s="23" t="s">
        <v>224</v>
      </c>
      <c r="AQ86" s="23" t="s">
        <v>224</v>
      </c>
      <c r="AR86" s="23" t="s">
        <v>224</v>
      </c>
      <c r="AS86" s="23" t="s">
        <v>224</v>
      </c>
      <c r="AT86" s="23" t="s">
        <v>224</v>
      </c>
      <c r="AU86" s="23" t="s">
        <v>224</v>
      </c>
      <c r="AV86" s="23" t="s">
        <v>224</v>
      </c>
      <c r="AW86" s="23" t="s">
        <v>224</v>
      </c>
      <c r="AX86" s="11"/>
      <c r="AY86" s="11"/>
      <c r="AZ86" s="11"/>
      <c r="BA86" s="11"/>
      <c r="BB86" s="11"/>
      <c r="BC86" s="11"/>
      <c r="BD86" s="11"/>
      <c r="BE86" s="11"/>
      <c r="BF86" s="27"/>
      <c r="BG86" s="27"/>
      <c r="BH86" s="27"/>
      <c r="BI86" s="9"/>
      <c r="BJ86" s="9"/>
      <c r="BK86" s="9"/>
      <c r="BL86" s="9"/>
      <c r="BM86" s="9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ht="13.5" customHeight="1">
      <c r="A87" s="2">
        <v>374</v>
      </c>
      <c r="B87" s="11" t="s">
        <v>64</v>
      </c>
      <c r="C87" s="11"/>
      <c r="D87" s="44" t="s">
        <v>136</v>
      </c>
      <c r="E87" s="44" t="s">
        <v>136</v>
      </c>
      <c r="F87" s="30" t="s">
        <v>137</v>
      </c>
      <c r="G87" s="30" t="s">
        <v>137</v>
      </c>
      <c r="H87" s="44" t="s">
        <v>136</v>
      </c>
      <c r="I87" s="44" t="s">
        <v>136</v>
      </c>
      <c r="J87" s="44">
        <v>0</v>
      </c>
      <c r="K87" s="44">
        <v>0</v>
      </c>
      <c r="L87" s="44" t="s">
        <v>136</v>
      </c>
      <c r="M87" s="44">
        <v>0</v>
      </c>
      <c r="N87" s="11"/>
      <c r="O87" s="11"/>
      <c r="P87" s="11"/>
      <c r="Q87" s="9"/>
      <c r="R87" s="9"/>
      <c r="S87" s="9"/>
      <c r="T87" s="9"/>
      <c r="U87" s="9"/>
      <c r="V87" s="9"/>
      <c r="W87" s="9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20" t="s">
        <v>158</v>
      </c>
      <c r="AO87" s="20" t="s">
        <v>337</v>
      </c>
      <c r="AP87" s="20" t="s">
        <v>342</v>
      </c>
      <c r="AQ87" s="20" t="s">
        <v>348</v>
      </c>
      <c r="AR87" s="20" t="s">
        <v>353</v>
      </c>
      <c r="AS87" s="20" t="s">
        <v>357</v>
      </c>
      <c r="AT87" s="20" t="s">
        <v>360</v>
      </c>
      <c r="AU87" s="20" t="s">
        <v>365</v>
      </c>
      <c r="AV87" s="20" t="s">
        <v>368</v>
      </c>
      <c r="AW87" s="20" t="s">
        <v>370</v>
      </c>
      <c r="AX87" s="11"/>
      <c r="AY87" s="11"/>
      <c r="AZ87" s="11"/>
      <c r="BA87" s="11"/>
      <c r="BB87" s="11"/>
      <c r="BC87" s="11"/>
      <c r="BD87" s="11"/>
      <c r="BE87" s="11"/>
      <c r="BF87" s="9"/>
      <c r="BG87" s="27"/>
      <c r="BH87" s="9"/>
      <c r="BI87" s="9"/>
      <c r="BJ87" s="9"/>
      <c r="BK87" s="9"/>
      <c r="BL87" s="9"/>
      <c r="BM87" s="9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ht="13.5" customHeight="1">
      <c r="A88" s="2">
        <v>375</v>
      </c>
      <c r="B88" s="11" t="s">
        <v>65</v>
      </c>
      <c r="C88" s="11"/>
      <c r="D88" s="44" t="s">
        <v>136</v>
      </c>
      <c r="E88" s="44" t="s">
        <v>136</v>
      </c>
      <c r="F88" s="30" t="s">
        <v>137</v>
      </c>
      <c r="G88" s="30" t="s">
        <v>137</v>
      </c>
      <c r="H88" s="44" t="s">
        <v>136</v>
      </c>
      <c r="I88" s="44" t="s">
        <v>136</v>
      </c>
      <c r="J88" s="44">
        <v>0</v>
      </c>
      <c r="K88" s="44">
        <v>0</v>
      </c>
      <c r="L88" s="44" t="s">
        <v>136</v>
      </c>
      <c r="M88" s="44">
        <v>0</v>
      </c>
      <c r="N88" s="11"/>
      <c r="O88" s="11"/>
      <c r="P88" s="11"/>
      <c r="Q88" s="9">
        <v>490</v>
      </c>
      <c r="R88" s="9" t="s">
        <v>188</v>
      </c>
      <c r="S88" s="9" t="s">
        <v>244</v>
      </c>
      <c r="T88" s="46">
        <v>0</v>
      </c>
      <c r="U88" s="36" t="s">
        <v>284</v>
      </c>
      <c r="V88" s="36" t="s">
        <v>284</v>
      </c>
      <c r="W88" s="36" t="s">
        <v>284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 t="s">
        <v>163</v>
      </c>
      <c r="AM88" s="21" t="s">
        <v>311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11"/>
      <c r="AY88" s="11"/>
      <c r="AZ88" s="11"/>
      <c r="BA88" s="11"/>
      <c r="BB88" s="11"/>
      <c r="BC88" s="11"/>
      <c r="BD88" s="11"/>
      <c r="BE88" s="11"/>
      <c r="BF88" s="9"/>
      <c r="BG88" s="27"/>
      <c r="BH88" s="9"/>
      <c r="BI88" s="9"/>
      <c r="BJ88" s="9"/>
      <c r="BK88" s="9"/>
      <c r="BL88" s="9"/>
      <c r="BM88" s="9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ht="13.5" customHeight="1">
      <c r="A89" s="2">
        <v>376</v>
      </c>
      <c r="B89" s="11" t="s">
        <v>66</v>
      </c>
      <c r="C89" s="11"/>
      <c r="D89" s="44" t="s">
        <v>136</v>
      </c>
      <c r="E89" s="44" t="s">
        <v>136</v>
      </c>
      <c r="F89" s="30" t="s">
        <v>137</v>
      </c>
      <c r="G89" s="30" t="s">
        <v>137</v>
      </c>
      <c r="H89" s="44" t="s">
        <v>136</v>
      </c>
      <c r="I89" s="44" t="s">
        <v>136</v>
      </c>
      <c r="J89" s="44">
        <v>0</v>
      </c>
      <c r="K89" s="44">
        <v>0</v>
      </c>
      <c r="L89" s="44" t="s">
        <v>136</v>
      </c>
      <c r="M89" s="44">
        <v>0</v>
      </c>
      <c r="N89" s="11"/>
      <c r="O89" s="11"/>
      <c r="P89" s="11"/>
      <c r="Q89" s="9" t="s">
        <v>163</v>
      </c>
      <c r="R89" s="9" t="s">
        <v>163</v>
      </c>
      <c r="S89" s="9" t="s">
        <v>245</v>
      </c>
      <c r="T89" s="36"/>
      <c r="U89" s="36"/>
      <c r="V89" s="36"/>
      <c r="W89" s="36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>
        <v>100</v>
      </c>
      <c r="AM89" s="11" t="s">
        <v>312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26">
        <v>0</v>
      </c>
      <c r="AV89" s="26">
        <v>0</v>
      </c>
      <c r="AW89" s="11" t="s">
        <v>136</v>
      </c>
      <c r="AX89" s="11"/>
      <c r="AY89" s="11"/>
      <c r="AZ89" s="11"/>
      <c r="BA89" s="11"/>
      <c r="BB89" s="11"/>
      <c r="BC89" s="11"/>
      <c r="BD89" s="11"/>
      <c r="BE89" s="11"/>
      <c r="BF89" s="9"/>
      <c r="BG89" s="27"/>
      <c r="BH89" s="9"/>
      <c r="BI89" s="9"/>
      <c r="BJ89" s="9"/>
      <c r="BK89" s="9"/>
      <c r="BL89" s="9"/>
      <c r="BM89" s="9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ht="13.5" customHeight="1">
      <c r="A90" s="2">
        <v>380</v>
      </c>
      <c r="B90" s="11" t="s">
        <v>67</v>
      </c>
      <c r="C90" s="11"/>
      <c r="D90" s="44" t="s">
        <v>136</v>
      </c>
      <c r="E90" s="44" t="s">
        <v>136</v>
      </c>
      <c r="F90" s="30" t="s">
        <v>137</v>
      </c>
      <c r="G90" s="30" t="s">
        <v>137</v>
      </c>
      <c r="H90" s="44" t="s">
        <v>136</v>
      </c>
      <c r="I90" s="44" t="s">
        <v>136</v>
      </c>
      <c r="J90" s="44">
        <v>0</v>
      </c>
      <c r="K90" s="44">
        <v>0</v>
      </c>
      <c r="L90" s="44" t="s">
        <v>136</v>
      </c>
      <c r="M90" s="44">
        <v>0</v>
      </c>
      <c r="N90" s="11"/>
      <c r="O90" s="11"/>
      <c r="P90" s="11"/>
      <c r="Q90" s="11"/>
      <c r="R90" s="11"/>
      <c r="S90" s="9" t="s">
        <v>246</v>
      </c>
      <c r="T90" s="36"/>
      <c r="U90" s="36"/>
      <c r="V90" s="36"/>
      <c r="W90" s="36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>
        <v>110</v>
      </c>
      <c r="AM90" s="11" t="s">
        <v>313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26">
        <v>0</v>
      </c>
      <c r="AV90" s="26">
        <v>0</v>
      </c>
      <c r="AW90" s="11" t="s">
        <v>136</v>
      </c>
      <c r="AX90" s="11"/>
      <c r="AY90" s="11"/>
      <c r="AZ90" s="11"/>
      <c r="BA90" s="11"/>
      <c r="BB90" s="11"/>
      <c r="BC90" s="11"/>
      <c r="BD90" s="11"/>
      <c r="BE90" s="11"/>
      <c r="BF90" s="27"/>
      <c r="BG90" s="27"/>
      <c r="BH90" s="27"/>
      <c r="BI90" s="9"/>
      <c r="BJ90" s="9"/>
      <c r="BK90" s="9"/>
      <c r="BL90" s="9"/>
      <c r="BM90" s="9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ht="13.5" customHeight="1">
      <c r="A91" s="2">
        <v>381</v>
      </c>
      <c r="B91" s="11" t="s">
        <v>68</v>
      </c>
      <c r="C91" s="11"/>
      <c r="D91" s="44" t="s">
        <v>136</v>
      </c>
      <c r="E91" s="44" t="s">
        <v>136</v>
      </c>
      <c r="F91" s="30" t="s">
        <v>137</v>
      </c>
      <c r="G91" s="30" t="s">
        <v>137</v>
      </c>
      <c r="H91" s="44" t="s">
        <v>136</v>
      </c>
      <c r="I91" s="44" t="s">
        <v>136</v>
      </c>
      <c r="J91" s="44">
        <v>0</v>
      </c>
      <c r="K91" s="44">
        <v>0</v>
      </c>
      <c r="L91" s="44" t="s">
        <v>136</v>
      </c>
      <c r="M91" s="44">
        <v>0</v>
      </c>
      <c r="N91" s="11"/>
      <c r="O91" s="11"/>
      <c r="P91" s="11"/>
      <c r="Q91" s="11">
        <v>500</v>
      </c>
      <c r="R91" s="11" t="s">
        <v>189</v>
      </c>
      <c r="S91" s="11" t="s">
        <v>230</v>
      </c>
      <c r="T91" s="36" t="s">
        <v>284</v>
      </c>
      <c r="U91" s="47">
        <v>0</v>
      </c>
      <c r="V91" s="47">
        <v>0</v>
      </c>
      <c r="W91" s="47">
        <v>0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>
        <v>120</v>
      </c>
      <c r="AM91" s="11" t="s">
        <v>314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26">
        <v>0</v>
      </c>
      <c r="AV91" s="26">
        <v>0</v>
      </c>
      <c r="AW91" s="11" t="s">
        <v>136</v>
      </c>
      <c r="AX91" s="17"/>
      <c r="AY91" s="17"/>
      <c r="AZ91" s="17"/>
      <c r="BA91" s="17"/>
      <c r="BB91" s="17"/>
      <c r="BC91" s="11"/>
      <c r="BD91" s="11"/>
      <c r="BE91" s="11"/>
      <c r="BF91" s="9"/>
      <c r="BG91" s="27"/>
      <c r="BH91" s="9"/>
      <c r="BI91" s="9"/>
      <c r="BJ91" s="9"/>
      <c r="BK91" s="9"/>
      <c r="BL91" s="9"/>
      <c r="BM91" s="9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256" ht="13.5" customHeight="1">
      <c r="A92" s="2">
        <v>382</v>
      </c>
      <c r="B92" s="11" t="s">
        <v>69</v>
      </c>
      <c r="C92" s="11"/>
      <c r="D92" s="44" t="s">
        <v>136</v>
      </c>
      <c r="E92" s="44" t="s">
        <v>136</v>
      </c>
      <c r="F92" s="30" t="s">
        <v>137</v>
      </c>
      <c r="G92" s="30" t="s">
        <v>137</v>
      </c>
      <c r="H92" s="44" t="s">
        <v>136</v>
      </c>
      <c r="I92" s="44" t="s">
        <v>136</v>
      </c>
      <c r="J92" s="44">
        <v>0</v>
      </c>
      <c r="K92" s="44">
        <v>0</v>
      </c>
      <c r="L92" s="44" t="s">
        <v>136</v>
      </c>
      <c r="M92" s="44">
        <v>0</v>
      </c>
      <c r="N92" s="11"/>
      <c r="O92" s="11"/>
      <c r="P92" s="11"/>
      <c r="Q92" s="11">
        <v>510</v>
      </c>
      <c r="R92" s="11" t="s">
        <v>190</v>
      </c>
      <c r="S92" s="11" t="s">
        <v>230</v>
      </c>
      <c r="T92" s="36" t="s">
        <v>284</v>
      </c>
      <c r="U92" s="47">
        <v>0</v>
      </c>
      <c r="V92" s="47">
        <v>0</v>
      </c>
      <c r="W92" s="47">
        <v>0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>
        <v>130</v>
      </c>
      <c r="AM92" s="11" t="s">
        <v>315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26">
        <v>0</v>
      </c>
      <c r="AV92" s="26">
        <v>0</v>
      </c>
      <c r="AW92" s="11" t="s">
        <v>136</v>
      </c>
      <c r="AX92" s="17"/>
      <c r="AY92" s="17"/>
      <c r="AZ92" s="17"/>
      <c r="BA92" s="17"/>
      <c r="BB92" s="17"/>
      <c r="BC92" s="11"/>
      <c r="BD92" s="11"/>
      <c r="BE92" s="11"/>
      <c r="BF92" s="9"/>
      <c r="BG92" s="27"/>
      <c r="BH92" s="9"/>
      <c r="BI92" s="9"/>
      <c r="BJ92" s="9"/>
      <c r="BK92" s="9"/>
      <c r="BL92" s="9"/>
      <c r="BM92" s="9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1:256" ht="13.5" customHeight="1">
      <c r="A93" s="2">
        <v>383</v>
      </c>
      <c r="B93" s="11" t="s">
        <v>70</v>
      </c>
      <c r="C93" s="11"/>
      <c r="D93" s="44" t="s">
        <v>136</v>
      </c>
      <c r="E93" s="44" t="s">
        <v>136</v>
      </c>
      <c r="F93" s="30" t="s">
        <v>137</v>
      </c>
      <c r="G93" s="30" t="s">
        <v>137</v>
      </c>
      <c r="H93" s="44" t="s">
        <v>136</v>
      </c>
      <c r="I93" s="44" t="s">
        <v>136</v>
      </c>
      <c r="J93" s="44">
        <v>0</v>
      </c>
      <c r="K93" s="44">
        <v>0</v>
      </c>
      <c r="L93" s="44" t="s">
        <v>136</v>
      </c>
      <c r="M93" s="44">
        <v>0</v>
      </c>
      <c r="N93" s="11"/>
      <c r="O93" s="11"/>
      <c r="P93" s="11"/>
      <c r="Q93" s="11">
        <v>520</v>
      </c>
      <c r="R93" s="11" t="s">
        <v>191</v>
      </c>
      <c r="S93" s="25" t="s">
        <v>247</v>
      </c>
      <c r="T93" s="36" t="s">
        <v>284</v>
      </c>
      <c r="U93" s="47">
        <v>0</v>
      </c>
      <c r="V93" s="36" t="s">
        <v>284</v>
      </c>
      <c r="W93" s="36" t="s">
        <v>284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>
        <v>140</v>
      </c>
      <c r="AM93" s="11" t="s">
        <v>316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0</v>
      </c>
      <c r="AU93" s="26">
        <v>0</v>
      </c>
      <c r="AV93" s="26">
        <v>0</v>
      </c>
      <c r="AW93" s="11" t="s">
        <v>136</v>
      </c>
      <c r="AX93" s="17"/>
      <c r="AY93" s="17"/>
      <c r="AZ93" s="17"/>
      <c r="BA93" s="17"/>
      <c r="BB93" s="17"/>
      <c r="BC93" s="11"/>
      <c r="BD93" s="11"/>
      <c r="BE93" s="11"/>
      <c r="BF93" s="9"/>
      <c r="BG93" s="27"/>
      <c r="BH93" s="9"/>
      <c r="BI93" s="9"/>
      <c r="BJ93" s="9"/>
      <c r="BK93" s="9"/>
      <c r="BL93" s="9"/>
      <c r="BM93" s="9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1:256" ht="13.5" customHeight="1">
      <c r="A94" s="2">
        <v>384</v>
      </c>
      <c r="B94" s="11" t="s">
        <v>71</v>
      </c>
      <c r="C94" s="11"/>
      <c r="D94" s="44" t="s">
        <v>136</v>
      </c>
      <c r="E94" s="44" t="s">
        <v>136</v>
      </c>
      <c r="F94" s="30" t="s">
        <v>137</v>
      </c>
      <c r="G94" s="30" t="s">
        <v>137</v>
      </c>
      <c r="H94" s="44" t="s">
        <v>136</v>
      </c>
      <c r="I94" s="44" t="s">
        <v>136</v>
      </c>
      <c r="J94" s="44">
        <v>0</v>
      </c>
      <c r="K94" s="44">
        <v>0</v>
      </c>
      <c r="L94" s="44" t="s">
        <v>136</v>
      </c>
      <c r="M94" s="44">
        <v>0</v>
      </c>
      <c r="N94" s="11"/>
      <c r="O94" s="11"/>
      <c r="P94" s="11"/>
      <c r="Q94" s="11">
        <v>530</v>
      </c>
      <c r="R94" s="11" t="s">
        <v>192</v>
      </c>
      <c r="S94" s="11" t="s">
        <v>230</v>
      </c>
      <c r="T94" s="36" t="s">
        <v>284</v>
      </c>
      <c r="U94" s="46">
        <v>0</v>
      </c>
      <c r="V94" s="36" t="s">
        <v>284</v>
      </c>
      <c r="W94" s="36" t="s">
        <v>284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>
        <v>150</v>
      </c>
      <c r="AM94" s="11" t="s">
        <v>317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  <c r="AV94" s="26">
        <v>0</v>
      </c>
      <c r="AW94" s="11" t="s">
        <v>136</v>
      </c>
      <c r="AX94" s="17"/>
      <c r="AY94" s="17"/>
      <c r="AZ94" s="17"/>
      <c r="BA94" s="17"/>
      <c r="BB94" s="17"/>
      <c r="BC94" s="11"/>
      <c r="BD94" s="11"/>
      <c r="BE94" s="11"/>
      <c r="BF94" s="27"/>
      <c r="BG94" s="27"/>
      <c r="BH94" s="27"/>
      <c r="BI94" s="9"/>
      <c r="BJ94" s="9"/>
      <c r="BK94" s="9"/>
      <c r="BL94" s="9"/>
      <c r="BM94" s="9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3.5" customHeight="1">
      <c r="A95" s="2">
        <v>385</v>
      </c>
      <c r="B95" s="11" t="s">
        <v>72</v>
      </c>
      <c r="C95" s="11"/>
      <c r="D95" s="44" t="s">
        <v>136</v>
      </c>
      <c r="E95" s="44" t="s">
        <v>136</v>
      </c>
      <c r="F95" s="30" t="s">
        <v>137</v>
      </c>
      <c r="G95" s="30" t="s">
        <v>137</v>
      </c>
      <c r="H95" s="44" t="s">
        <v>136</v>
      </c>
      <c r="I95" s="44" t="s">
        <v>136</v>
      </c>
      <c r="J95" s="44">
        <v>0</v>
      </c>
      <c r="K95" s="44">
        <v>0</v>
      </c>
      <c r="L95" s="44" t="s">
        <v>136</v>
      </c>
      <c r="M95" s="44">
        <v>0</v>
      </c>
      <c r="N95" s="11"/>
      <c r="O95" s="11"/>
      <c r="P95" s="11"/>
      <c r="Q95" s="11">
        <v>540</v>
      </c>
      <c r="R95" s="9" t="s">
        <v>193</v>
      </c>
      <c r="S95" s="25" t="s">
        <v>247</v>
      </c>
      <c r="T95" s="46">
        <v>0</v>
      </c>
      <c r="U95" s="46">
        <v>0</v>
      </c>
      <c r="V95" s="46">
        <v>0</v>
      </c>
      <c r="W95" s="46">
        <v>0</v>
      </c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>
        <v>160</v>
      </c>
      <c r="AM95" s="11" t="s">
        <v>318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6">
        <v>0</v>
      </c>
      <c r="AV95" s="26">
        <v>0</v>
      </c>
      <c r="AW95" s="26">
        <v>0</v>
      </c>
      <c r="AX95" s="17"/>
      <c r="AY95" s="17"/>
      <c r="AZ95" s="17"/>
      <c r="BA95" s="17"/>
      <c r="BB95" s="17"/>
      <c r="BC95" s="11"/>
      <c r="BD95" s="11"/>
      <c r="BE95" s="11"/>
      <c r="BF95" s="27"/>
      <c r="BG95" s="27"/>
      <c r="BH95" s="27"/>
      <c r="BI95" s="9"/>
      <c r="BJ95" s="9"/>
      <c r="BK95" s="9"/>
      <c r="BL95" s="9"/>
      <c r="BM95" s="9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3.5" customHeight="1">
      <c r="A96" s="2">
        <v>386</v>
      </c>
      <c r="B96" s="11" t="s">
        <v>73</v>
      </c>
      <c r="C96" s="11"/>
      <c r="D96" s="44" t="s">
        <v>136</v>
      </c>
      <c r="E96" s="44" t="s">
        <v>136</v>
      </c>
      <c r="F96" s="30" t="s">
        <v>137</v>
      </c>
      <c r="G96" s="30" t="s">
        <v>137</v>
      </c>
      <c r="H96" s="44" t="s">
        <v>136</v>
      </c>
      <c r="I96" s="44" t="s">
        <v>136</v>
      </c>
      <c r="J96" s="44">
        <v>0</v>
      </c>
      <c r="K96" s="44">
        <v>0</v>
      </c>
      <c r="L96" s="44" t="s">
        <v>136</v>
      </c>
      <c r="M96" s="44">
        <v>0</v>
      </c>
      <c r="N96" s="11"/>
      <c r="O96" s="11"/>
      <c r="P96" s="11"/>
      <c r="Q96" s="11">
        <v>547</v>
      </c>
      <c r="R96" s="11" t="s">
        <v>194</v>
      </c>
      <c r="S96" s="11" t="s">
        <v>230</v>
      </c>
      <c r="T96" s="46">
        <v>0</v>
      </c>
      <c r="U96" s="46">
        <v>0</v>
      </c>
      <c r="V96" s="36" t="s">
        <v>284</v>
      </c>
      <c r="W96" s="36" t="s">
        <v>284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7"/>
      <c r="AY96" s="17"/>
      <c r="AZ96" s="17"/>
      <c r="BA96" s="17"/>
      <c r="BB96" s="17"/>
      <c r="BC96" s="11"/>
      <c r="BD96" s="11"/>
      <c r="BE96" s="11"/>
      <c r="BF96" s="27"/>
      <c r="BG96" s="27"/>
      <c r="BH96" s="27"/>
      <c r="BI96" s="9"/>
      <c r="BJ96" s="9"/>
      <c r="BK96" s="9"/>
      <c r="BL96" s="9"/>
      <c r="BM96" s="9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3.5" customHeight="1">
      <c r="A97" s="2">
        <v>387</v>
      </c>
      <c r="B97" s="11" t="s">
        <v>74</v>
      </c>
      <c r="C97" s="11"/>
      <c r="D97" s="44" t="s">
        <v>136</v>
      </c>
      <c r="E97" s="44" t="s">
        <v>136</v>
      </c>
      <c r="F97" s="30" t="s">
        <v>137</v>
      </c>
      <c r="G97" s="30" t="s">
        <v>137</v>
      </c>
      <c r="H97" s="44" t="s">
        <v>136</v>
      </c>
      <c r="I97" s="44" t="s">
        <v>136</v>
      </c>
      <c r="J97" s="44">
        <v>0</v>
      </c>
      <c r="K97" s="44">
        <v>0</v>
      </c>
      <c r="L97" s="44" t="s">
        <v>136</v>
      </c>
      <c r="M97" s="44">
        <v>0</v>
      </c>
      <c r="N97" s="11"/>
      <c r="O97" s="11"/>
      <c r="P97" s="11"/>
      <c r="Q97" s="11">
        <v>550</v>
      </c>
      <c r="R97" s="11" t="s">
        <v>195</v>
      </c>
      <c r="S97" s="11" t="s">
        <v>248</v>
      </c>
      <c r="T97" s="46">
        <v>0</v>
      </c>
      <c r="U97" s="46">
        <v>0</v>
      </c>
      <c r="V97" s="46">
        <v>0</v>
      </c>
      <c r="W97" s="46">
        <v>0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1" t="s">
        <v>319</v>
      </c>
      <c r="AN97" s="11"/>
      <c r="AO97" s="11"/>
      <c r="AP97" s="11"/>
      <c r="AQ97" s="11"/>
      <c r="AR97" s="11"/>
      <c r="AS97" s="11"/>
      <c r="AT97" s="11"/>
      <c r="AU97" s="11"/>
      <c r="AV97" s="11"/>
      <c r="AW97" s="9"/>
      <c r="AX97" s="17"/>
      <c r="AY97" s="17"/>
      <c r="AZ97" s="17"/>
      <c r="BA97" s="17"/>
      <c r="BB97" s="17"/>
      <c r="BC97" s="11"/>
      <c r="BD97" s="11"/>
      <c r="BE97" s="11"/>
      <c r="BF97" s="27"/>
      <c r="BG97" s="27"/>
      <c r="BH97" s="27"/>
      <c r="BI97" s="9"/>
      <c r="BJ97" s="9"/>
      <c r="BK97" s="9"/>
      <c r="BL97" s="9"/>
      <c r="BM97" s="9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3.5" customHeight="1">
      <c r="A98" s="29">
        <v>499</v>
      </c>
      <c r="B98" s="11" t="s">
        <v>75</v>
      </c>
      <c r="C98" s="11"/>
      <c r="D98" s="30" t="s">
        <v>137</v>
      </c>
      <c r="E98" s="30" t="s">
        <v>137</v>
      </c>
      <c r="F98" s="44" t="s">
        <v>136</v>
      </c>
      <c r="G98" s="44" t="s">
        <v>136</v>
      </c>
      <c r="H98" s="44">
        <v>0</v>
      </c>
      <c r="I98" s="44">
        <v>0</v>
      </c>
      <c r="J98" s="44" t="s">
        <v>136</v>
      </c>
      <c r="K98" s="44" t="s">
        <v>136</v>
      </c>
      <c r="L98" s="44">
        <v>0</v>
      </c>
      <c r="M98" s="44" t="s">
        <v>136</v>
      </c>
      <c r="N98" s="11"/>
      <c r="O98" s="11"/>
      <c r="P98" s="11"/>
      <c r="Q98" s="11"/>
      <c r="R98" s="9"/>
      <c r="S98" s="11" t="s">
        <v>249</v>
      </c>
      <c r="T98" s="36"/>
      <c r="U98" s="36"/>
      <c r="V98" s="36"/>
      <c r="W98" s="36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>
        <v>300</v>
      </c>
      <c r="AM98" s="11" t="s">
        <v>312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  <c r="AV98" s="26">
        <v>0</v>
      </c>
      <c r="AW98" s="11" t="s">
        <v>136</v>
      </c>
      <c r="AX98" s="11"/>
      <c r="AY98" s="11"/>
      <c r="AZ98" s="11"/>
      <c r="BA98" s="11"/>
      <c r="BB98" s="11"/>
      <c r="BC98" s="11"/>
      <c r="BD98" s="11"/>
      <c r="BE98" s="11"/>
      <c r="BF98" s="27"/>
      <c r="BG98" s="27"/>
      <c r="BH98" s="27"/>
      <c r="BI98" s="9"/>
      <c r="BJ98" s="9"/>
      <c r="BK98" s="9"/>
      <c r="BL98" s="9"/>
      <c r="BM98" s="9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3.5" customHeight="1">
      <c r="A99" s="2"/>
      <c r="B99" s="21" t="s">
        <v>76</v>
      </c>
      <c r="C99" s="11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1"/>
      <c r="O99" s="11"/>
      <c r="P99" s="11"/>
      <c r="Q99" s="11"/>
      <c r="R99" s="11"/>
      <c r="S99" s="11" t="s">
        <v>250</v>
      </c>
      <c r="T99" s="36"/>
      <c r="U99" s="36"/>
      <c r="V99" s="36"/>
      <c r="W99" s="36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>
        <v>310</v>
      </c>
      <c r="AM99" s="11" t="s">
        <v>313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26">
        <v>0</v>
      </c>
      <c r="AV99" s="26">
        <v>0</v>
      </c>
      <c r="AW99" s="11" t="s">
        <v>136</v>
      </c>
      <c r="AX99" s="11"/>
      <c r="AY99" s="11"/>
      <c r="AZ99" s="11"/>
      <c r="BA99" s="11"/>
      <c r="BB99" s="11"/>
      <c r="BC99" s="11"/>
      <c r="BD99" s="11"/>
      <c r="BE99" s="11"/>
      <c r="BF99" s="27"/>
      <c r="BG99" s="27"/>
      <c r="BH99" s="27"/>
      <c r="BI99" s="9"/>
      <c r="BJ99" s="9"/>
      <c r="BK99" s="9"/>
      <c r="BL99" s="9"/>
      <c r="BM99" s="9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ht="13.5" customHeight="1">
      <c r="A100" s="2">
        <v>600</v>
      </c>
      <c r="B100" s="11" t="s">
        <v>77</v>
      </c>
      <c r="C100" s="11"/>
      <c r="D100" s="30" t="s">
        <v>137</v>
      </c>
      <c r="E100" s="30" t="s">
        <v>137</v>
      </c>
      <c r="F100" s="44" t="s">
        <v>136</v>
      </c>
      <c r="G100" s="44" t="s">
        <v>136</v>
      </c>
      <c r="H100" s="44">
        <v>0</v>
      </c>
      <c r="I100" s="44">
        <v>0</v>
      </c>
      <c r="J100" s="44" t="s">
        <v>136</v>
      </c>
      <c r="K100" s="44" t="s">
        <v>136</v>
      </c>
      <c r="L100" s="44">
        <v>0</v>
      </c>
      <c r="M100" s="44" t="s">
        <v>136</v>
      </c>
      <c r="N100" s="11"/>
      <c r="O100" s="11"/>
      <c r="P100" s="11"/>
      <c r="Q100" s="11">
        <v>555</v>
      </c>
      <c r="R100" s="11" t="s">
        <v>196</v>
      </c>
      <c r="S100" s="11" t="s">
        <v>230</v>
      </c>
      <c r="T100" s="46">
        <v>0</v>
      </c>
      <c r="U100" s="46">
        <v>0</v>
      </c>
      <c r="V100" s="48" t="s">
        <v>284</v>
      </c>
      <c r="W100" s="48" t="s">
        <v>284</v>
      </c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>
        <v>320</v>
      </c>
      <c r="AM100" s="11" t="s">
        <v>314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11" t="s">
        <v>136</v>
      </c>
      <c r="AX100" s="11"/>
      <c r="AY100" s="11"/>
      <c r="AZ100" s="11"/>
      <c r="BA100" s="11"/>
      <c r="BB100" s="11"/>
      <c r="BC100" s="11"/>
      <c r="BD100" s="11"/>
      <c r="BE100" s="11"/>
      <c r="BF100" s="27"/>
      <c r="BG100" s="27"/>
      <c r="BH100" s="27"/>
      <c r="BI100" s="9"/>
      <c r="BJ100" s="9"/>
      <c r="BK100" s="9"/>
      <c r="BL100" s="9"/>
      <c r="BM100" s="9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ht="13.5" customHeight="1">
      <c r="A101" s="2"/>
      <c r="B101" s="21" t="s">
        <v>78</v>
      </c>
      <c r="C101" s="11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11"/>
      <c r="O101" s="11"/>
      <c r="P101" s="11"/>
      <c r="Q101" s="11">
        <v>560</v>
      </c>
      <c r="R101" s="11" t="s">
        <v>197</v>
      </c>
      <c r="S101" s="11" t="s">
        <v>251</v>
      </c>
      <c r="T101" s="46">
        <v>0</v>
      </c>
      <c r="U101" s="46" t="s">
        <v>284</v>
      </c>
      <c r="V101" s="36" t="s">
        <v>284</v>
      </c>
      <c r="W101" s="36" t="s">
        <v>284</v>
      </c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>
        <v>330</v>
      </c>
      <c r="AM101" s="11" t="s">
        <v>315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26">
        <v>0</v>
      </c>
      <c r="AV101" s="26">
        <v>0</v>
      </c>
      <c r="AW101" s="11" t="s">
        <v>136</v>
      </c>
      <c r="AX101" s="17"/>
      <c r="AY101" s="17"/>
      <c r="AZ101" s="17"/>
      <c r="BA101" s="17"/>
      <c r="BB101" s="17"/>
      <c r="BC101" s="11"/>
      <c r="BD101" s="11"/>
      <c r="BE101" s="11"/>
      <c r="BF101" s="27"/>
      <c r="BG101" s="27"/>
      <c r="BH101" s="27"/>
      <c r="BI101" s="9"/>
      <c r="BJ101" s="9"/>
      <c r="BK101" s="9"/>
      <c r="BL101" s="9"/>
      <c r="BM101" s="9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ht="13.5" customHeight="1">
      <c r="A102" s="29">
        <v>720</v>
      </c>
      <c r="B102" s="11" t="s">
        <v>79</v>
      </c>
      <c r="C102" s="11"/>
      <c r="D102" s="44" t="s">
        <v>136</v>
      </c>
      <c r="E102" s="44" t="s">
        <v>136</v>
      </c>
      <c r="F102" s="30" t="s">
        <v>137</v>
      </c>
      <c r="G102" s="30" t="s">
        <v>137</v>
      </c>
      <c r="H102" s="44" t="s">
        <v>136</v>
      </c>
      <c r="I102" s="44" t="s">
        <v>136</v>
      </c>
      <c r="J102" s="44">
        <v>0</v>
      </c>
      <c r="K102" s="44">
        <v>0</v>
      </c>
      <c r="L102" s="44" t="s">
        <v>136</v>
      </c>
      <c r="M102" s="44">
        <v>0</v>
      </c>
      <c r="N102" s="11"/>
      <c r="O102" s="11"/>
      <c r="P102" s="11"/>
      <c r="Q102" s="11">
        <v>570</v>
      </c>
      <c r="R102" s="11" t="s">
        <v>198</v>
      </c>
      <c r="S102" s="11" t="s">
        <v>252</v>
      </c>
      <c r="T102" s="46">
        <v>0</v>
      </c>
      <c r="U102" s="46" t="s">
        <v>284</v>
      </c>
      <c r="V102" s="36" t="s">
        <v>284</v>
      </c>
      <c r="W102" s="36" t="s">
        <v>284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>
        <v>340</v>
      </c>
      <c r="AM102" s="11" t="s">
        <v>316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  <c r="AT102" s="26">
        <v>0</v>
      </c>
      <c r="AU102" s="26">
        <v>0</v>
      </c>
      <c r="AV102" s="26">
        <v>0</v>
      </c>
      <c r="AW102" s="11" t="s">
        <v>136</v>
      </c>
      <c r="AX102" s="17"/>
      <c r="AY102" s="17"/>
      <c r="AZ102" s="17"/>
      <c r="BA102" s="17"/>
      <c r="BB102" s="17"/>
      <c r="BC102" s="11"/>
      <c r="BD102" s="11"/>
      <c r="BE102" s="11"/>
      <c r="BF102" s="27"/>
      <c r="BG102" s="27"/>
      <c r="BH102" s="27"/>
      <c r="BI102" s="9"/>
      <c r="BJ102" s="9"/>
      <c r="BK102" s="9"/>
      <c r="BL102" s="9"/>
      <c r="BM102" s="9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ht="13.5" customHeight="1">
      <c r="A103" s="29">
        <v>721</v>
      </c>
      <c r="B103" s="11" t="s">
        <v>80</v>
      </c>
      <c r="C103" s="11"/>
      <c r="D103" s="44" t="s">
        <v>136</v>
      </c>
      <c r="E103" s="44" t="s">
        <v>136</v>
      </c>
      <c r="F103" s="30" t="s">
        <v>137</v>
      </c>
      <c r="G103" s="30" t="s">
        <v>137</v>
      </c>
      <c r="H103" s="44" t="s">
        <v>136</v>
      </c>
      <c r="I103" s="44" t="s">
        <v>136</v>
      </c>
      <c r="J103" s="44">
        <v>0</v>
      </c>
      <c r="K103" s="44">
        <v>0</v>
      </c>
      <c r="L103" s="44" t="s">
        <v>136</v>
      </c>
      <c r="M103" s="44">
        <v>0</v>
      </c>
      <c r="N103" s="11"/>
      <c r="O103" s="11"/>
      <c r="P103" s="11"/>
      <c r="Q103" s="9"/>
      <c r="R103" s="9"/>
      <c r="S103" s="9"/>
      <c r="T103" s="36"/>
      <c r="U103" s="36"/>
      <c r="V103" s="36"/>
      <c r="W103" s="36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>
        <v>350</v>
      </c>
      <c r="AM103" s="11" t="s">
        <v>320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26">
        <v>0</v>
      </c>
      <c r="AV103" s="26">
        <v>0</v>
      </c>
      <c r="AW103" s="11" t="s">
        <v>136</v>
      </c>
      <c r="AX103" s="17"/>
      <c r="AY103" s="17"/>
      <c r="AZ103" s="17"/>
      <c r="BA103" s="17"/>
      <c r="BB103" s="17"/>
      <c r="BC103" s="11"/>
      <c r="BD103" s="11"/>
      <c r="BE103" s="11"/>
      <c r="BF103" s="27"/>
      <c r="BG103" s="27"/>
      <c r="BH103" s="27"/>
      <c r="BI103" s="9"/>
      <c r="BJ103" s="9"/>
      <c r="BK103" s="9"/>
      <c r="BL103" s="9"/>
      <c r="BM103" s="9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ht="13.5" customHeight="1">
      <c r="A104" s="29">
        <v>722</v>
      </c>
      <c r="B104" s="11" t="s">
        <v>81</v>
      </c>
      <c r="C104" s="11"/>
      <c r="D104" s="44" t="s">
        <v>136</v>
      </c>
      <c r="E104" s="44" t="s">
        <v>136</v>
      </c>
      <c r="F104" s="30" t="s">
        <v>137</v>
      </c>
      <c r="G104" s="30" t="s">
        <v>137</v>
      </c>
      <c r="H104" s="44" t="s">
        <v>136</v>
      </c>
      <c r="I104" s="44" t="s">
        <v>136</v>
      </c>
      <c r="J104" s="44">
        <v>0</v>
      </c>
      <c r="K104" s="44">
        <v>0</v>
      </c>
      <c r="L104" s="44" t="s">
        <v>136</v>
      </c>
      <c r="M104" s="44">
        <v>0</v>
      </c>
      <c r="N104" s="11"/>
      <c r="O104" s="11"/>
      <c r="P104" s="11"/>
      <c r="Q104" s="9">
        <v>595</v>
      </c>
      <c r="R104" s="9" t="s">
        <v>199</v>
      </c>
      <c r="S104" s="9" t="s">
        <v>253</v>
      </c>
      <c r="T104" s="47">
        <v>0</v>
      </c>
      <c r="U104" s="36" t="s">
        <v>284</v>
      </c>
      <c r="V104" s="36" t="s">
        <v>284</v>
      </c>
      <c r="W104" s="36" t="s">
        <v>284</v>
      </c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>
        <v>360</v>
      </c>
      <c r="AM104" s="11" t="s">
        <v>318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26">
        <v>0</v>
      </c>
      <c r="AV104" s="26">
        <v>0</v>
      </c>
      <c r="AW104" s="26">
        <v>0</v>
      </c>
      <c r="AX104" s="17"/>
      <c r="AY104" s="17"/>
      <c r="AZ104" s="17"/>
      <c r="BA104" s="17"/>
      <c r="BB104" s="17"/>
      <c r="BC104" s="11"/>
      <c r="BD104" s="11"/>
      <c r="BE104" s="11"/>
      <c r="BF104" s="27"/>
      <c r="BG104" s="27"/>
      <c r="BH104" s="27"/>
      <c r="BI104" s="9"/>
      <c r="BJ104" s="9"/>
      <c r="BK104" s="9"/>
      <c r="BL104" s="9"/>
      <c r="BM104" s="9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ht="13.5" customHeight="1">
      <c r="A105" s="29">
        <v>723</v>
      </c>
      <c r="B105" s="11" t="s">
        <v>82</v>
      </c>
      <c r="C105" s="11"/>
      <c r="D105" s="44" t="s">
        <v>136</v>
      </c>
      <c r="E105" s="44" t="s">
        <v>136</v>
      </c>
      <c r="F105" s="30" t="s">
        <v>137</v>
      </c>
      <c r="G105" s="30" t="s">
        <v>137</v>
      </c>
      <c r="H105" s="44" t="s">
        <v>136</v>
      </c>
      <c r="I105" s="44" t="s">
        <v>136</v>
      </c>
      <c r="J105" s="44">
        <v>0</v>
      </c>
      <c r="K105" s="44">
        <v>0</v>
      </c>
      <c r="L105" s="44" t="s">
        <v>136</v>
      </c>
      <c r="M105" s="44">
        <v>0</v>
      </c>
      <c r="N105" s="11"/>
      <c r="O105" s="11"/>
      <c r="P105" s="11"/>
      <c r="Q105" s="9">
        <v>600</v>
      </c>
      <c r="R105" s="9" t="s">
        <v>200</v>
      </c>
      <c r="S105" s="9" t="s">
        <v>254</v>
      </c>
      <c r="T105" s="46">
        <v>0</v>
      </c>
      <c r="U105" s="36" t="s">
        <v>284</v>
      </c>
      <c r="V105" s="36" t="s">
        <v>284</v>
      </c>
      <c r="W105" s="36" t="s">
        <v>284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7"/>
      <c r="AY105" s="17"/>
      <c r="AZ105" s="17"/>
      <c r="BA105" s="17"/>
      <c r="BB105" s="17"/>
      <c r="BC105" s="11"/>
      <c r="BD105" s="11"/>
      <c r="BE105" s="11"/>
      <c r="BF105" s="27"/>
      <c r="BG105" s="27"/>
      <c r="BH105" s="27"/>
      <c r="BI105" s="9"/>
      <c r="BJ105" s="9"/>
      <c r="BK105" s="9"/>
      <c r="BL105" s="9"/>
      <c r="BM105" s="9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ht="13.5" customHeight="1">
      <c r="A106" s="29">
        <v>724</v>
      </c>
      <c r="B106" s="11" t="s">
        <v>83</v>
      </c>
      <c r="C106" s="11"/>
      <c r="D106" s="44" t="s">
        <v>136</v>
      </c>
      <c r="E106" s="44" t="s">
        <v>136</v>
      </c>
      <c r="F106" s="30" t="s">
        <v>137</v>
      </c>
      <c r="G106" s="30" t="s">
        <v>137</v>
      </c>
      <c r="H106" s="44" t="s">
        <v>136</v>
      </c>
      <c r="I106" s="44" t="s">
        <v>136</v>
      </c>
      <c r="J106" s="44">
        <v>0</v>
      </c>
      <c r="K106" s="44">
        <v>0</v>
      </c>
      <c r="L106" s="44" t="s">
        <v>136</v>
      </c>
      <c r="M106" s="44">
        <v>0</v>
      </c>
      <c r="N106" s="11"/>
      <c r="O106" s="11"/>
      <c r="P106" s="11"/>
      <c r="Q106" s="9"/>
      <c r="R106" s="9"/>
      <c r="S106" s="9" t="s">
        <v>255</v>
      </c>
      <c r="T106" s="36"/>
      <c r="U106" s="36"/>
      <c r="V106" s="36"/>
      <c r="W106" s="36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1" t="s">
        <v>321</v>
      </c>
      <c r="AN106" s="11"/>
      <c r="AO106" s="11"/>
      <c r="AP106" s="11"/>
      <c r="AQ106" s="11"/>
      <c r="AR106" s="11"/>
      <c r="AS106" s="11"/>
      <c r="AT106" s="11"/>
      <c r="AU106" s="11"/>
      <c r="AV106" s="11"/>
      <c r="AW106" s="9"/>
      <c r="AX106" s="17"/>
      <c r="AY106" s="17"/>
      <c r="AZ106" s="17"/>
      <c r="BA106" s="17"/>
      <c r="BB106" s="17"/>
      <c r="BC106" s="11"/>
      <c r="BD106" s="11"/>
      <c r="BE106" s="11"/>
      <c r="BF106" s="27"/>
      <c r="BG106" s="27"/>
      <c r="BH106" s="27"/>
      <c r="BI106" s="9"/>
      <c r="BJ106" s="9"/>
      <c r="BK106" s="9"/>
      <c r="BL106" s="9"/>
      <c r="BM106" s="9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1:256" ht="13.5" customHeight="1">
      <c r="A107" s="29">
        <v>725</v>
      </c>
      <c r="B107" s="11" t="s">
        <v>84</v>
      </c>
      <c r="C107" s="11"/>
      <c r="D107" s="44" t="s">
        <v>136</v>
      </c>
      <c r="E107" s="44" t="s">
        <v>136</v>
      </c>
      <c r="F107" s="30" t="s">
        <v>137</v>
      </c>
      <c r="G107" s="30" t="s">
        <v>137</v>
      </c>
      <c r="H107" s="44" t="s">
        <v>136</v>
      </c>
      <c r="I107" s="44" t="s">
        <v>136</v>
      </c>
      <c r="J107" s="44">
        <v>0</v>
      </c>
      <c r="K107" s="44">
        <v>0</v>
      </c>
      <c r="L107" s="44" t="s">
        <v>136</v>
      </c>
      <c r="M107" s="44">
        <v>0</v>
      </c>
      <c r="N107" s="11"/>
      <c r="O107" s="11"/>
      <c r="P107" s="11"/>
      <c r="Q107" s="9">
        <v>610</v>
      </c>
      <c r="R107" s="9" t="s">
        <v>201</v>
      </c>
      <c r="S107" s="9" t="s">
        <v>256</v>
      </c>
      <c r="T107" s="46">
        <v>0</v>
      </c>
      <c r="U107" s="36" t="s">
        <v>284</v>
      </c>
      <c r="V107" s="36" t="s">
        <v>284</v>
      </c>
      <c r="W107" s="36" t="s">
        <v>284</v>
      </c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>
        <v>500</v>
      </c>
      <c r="AM107" s="11" t="s">
        <v>312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  <c r="AV107" s="26">
        <v>0</v>
      </c>
      <c r="AW107" s="11" t="s">
        <v>136</v>
      </c>
      <c r="AX107" s="17"/>
      <c r="AY107" s="17"/>
      <c r="AZ107" s="17"/>
      <c r="BA107" s="17"/>
      <c r="BB107" s="17"/>
      <c r="BC107" s="11"/>
      <c r="BD107" s="11"/>
      <c r="BE107" s="11"/>
      <c r="BF107" s="27"/>
      <c r="BG107" s="27"/>
      <c r="BH107" s="27"/>
      <c r="BI107" s="9"/>
      <c r="BJ107" s="9"/>
      <c r="BK107" s="9"/>
      <c r="BL107" s="9"/>
      <c r="BM107" s="9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256" ht="13.5" customHeight="1">
      <c r="A108" s="29">
        <v>726</v>
      </c>
      <c r="B108" s="11" t="s">
        <v>85</v>
      </c>
      <c r="C108" s="11"/>
      <c r="D108" s="44" t="s">
        <v>136</v>
      </c>
      <c r="E108" s="44" t="s">
        <v>136</v>
      </c>
      <c r="F108" s="30" t="s">
        <v>137</v>
      </c>
      <c r="G108" s="30" t="s">
        <v>137</v>
      </c>
      <c r="H108" s="44" t="s">
        <v>136</v>
      </c>
      <c r="I108" s="44" t="s">
        <v>136</v>
      </c>
      <c r="J108" s="44">
        <v>0</v>
      </c>
      <c r="K108" s="44">
        <v>0</v>
      </c>
      <c r="L108" s="44" t="s">
        <v>136</v>
      </c>
      <c r="M108" s="44">
        <v>0</v>
      </c>
      <c r="N108" s="11"/>
      <c r="O108" s="11"/>
      <c r="P108" s="11"/>
      <c r="Q108" s="9"/>
      <c r="R108" s="9"/>
      <c r="S108" s="9"/>
      <c r="T108" s="36"/>
      <c r="U108" s="36"/>
      <c r="V108" s="36"/>
      <c r="W108" s="36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>
        <v>510</v>
      </c>
      <c r="AM108" s="11" t="s">
        <v>313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11" t="s">
        <v>136</v>
      </c>
      <c r="AX108" s="11"/>
      <c r="AY108" s="11"/>
      <c r="AZ108" s="11"/>
      <c r="BA108" s="11"/>
      <c r="BB108" s="11"/>
      <c r="BC108" s="11"/>
      <c r="BD108" s="11"/>
      <c r="BE108" s="11"/>
      <c r="BF108" s="27"/>
      <c r="BG108" s="27"/>
      <c r="BH108" s="27"/>
      <c r="BI108" s="9"/>
      <c r="BJ108" s="9"/>
      <c r="BK108" s="9"/>
      <c r="BL108" s="9"/>
      <c r="BM108" s="9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ht="13.5" customHeight="1">
      <c r="A109" s="29">
        <v>727</v>
      </c>
      <c r="B109" s="11" t="s">
        <v>86</v>
      </c>
      <c r="C109" s="11"/>
      <c r="D109" s="44" t="s">
        <v>136</v>
      </c>
      <c r="E109" s="44" t="s">
        <v>136</v>
      </c>
      <c r="F109" s="30" t="s">
        <v>137</v>
      </c>
      <c r="G109" s="30" t="s">
        <v>137</v>
      </c>
      <c r="H109" s="44" t="s">
        <v>136</v>
      </c>
      <c r="I109" s="44" t="s">
        <v>136</v>
      </c>
      <c r="J109" s="44">
        <v>0</v>
      </c>
      <c r="K109" s="44">
        <v>0</v>
      </c>
      <c r="L109" s="44" t="s">
        <v>136</v>
      </c>
      <c r="M109" s="44">
        <v>0</v>
      </c>
      <c r="N109" s="11"/>
      <c r="O109" s="11"/>
      <c r="P109" s="11"/>
      <c r="Q109" s="9">
        <v>620</v>
      </c>
      <c r="R109" s="9" t="s">
        <v>202</v>
      </c>
      <c r="S109" s="9" t="s">
        <v>257</v>
      </c>
      <c r="T109" s="46">
        <v>0</v>
      </c>
      <c r="U109" s="36" t="s">
        <v>284</v>
      </c>
      <c r="V109" s="36" t="s">
        <v>284</v>
      </c>
      <c r="W109" s="36" t="s">
        <v>284</v>
      </c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>
        <v>520</v>
      </c>
      <c r="AM109" s="11" t="s">
        <v>314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  <c r="AV109" s="26">
        <v>0</v>
      </c>
      <c r="AW109" s="11" t="s">
        <v>136</v>
      </c>
      <c r="AX109" s="11"/>
      <c r="AY109" s="11"/>
      <c r="AZ109" s="11"/>
      <c r="BA109" s="11"/>
      <c r="BB109" s="11"/>
      <c r="BC109" s="11"/>
      <c r="BD109" s="11"/>
      <c r="BE109" s="11"/>
      <c r="BF109" s="27"/>
      <c r="BG109" s="27"/>
      <c r="BH109" s="27"/>
      <c r="BI109" s="9"/>
      <c r="BJ109" s="9"/>
      <c r="BK109" s="9"/>
      <c r="BL109" s="9"/>
      <c r="BM109" s="9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1:256" ht="13.5" customHeight="1">
      <c r="A110" s="29">
        <v>730</v>
      </c>
      <c r="B110" s="11" t="s">
        <v>87</v>
      </c>
      <c r="C110" s="11"/>
      <c r="D110" s="44" t="s">
        <v>136</v>
      </c>
      <c r="E110" s="44" t="s">
        <v>136</v>
      </c>
      <c r="F110" s="30" t="s">
        <v>137</v>
      </c>
      <c r="G110" s="30" t="s">
        <v>137</v>
      </c>
      <c r="H110" s="44" t="s">
        <v>136</v>
      </c>
      <c r="I110" s="44" t="s">
        <v>136</v>
      </c>
      <c r="J110" s="44">
        <v>0</v>
      </c>
      <c r="K110" s="44">
        <v>0</v>
      </c>
      <c r="L110" s="44" t="s">
        <v>136</v>
      </c>
      <c r="M110" s="44">
        <v>0</v>
      </c>
      <c r="N110" s="11"/>
      <c r="O110" s="11"/>
      <c r="P110" s="11"/>
      <c r="Q110" s="9"/>
      <c r="R110" s="9"/>
      <c r="S110" s="9"/>
      <c r="T110" s="36"/>
      <c r="U110" s="36"/>
      <c r="V110" s="36"/>
      <c r="W110" s="36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>
        <v>530</v>
      </c>
      <c r="AM110" s="11" t="s">
        <v>315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>
        <v>0</v>
      </c>
      <c r="AV110" s="26">
        <v>0</v>
      </c>
      <c r="AW110" s="11" t="s">
        <v>136</v>
      </c>
      <c r="AX110" s="11"/>
      <c r="AY110" s="11"/>
      <c r="AZ110" s="11"/>
      <c r="BA110" s="11"/>
      <c r="BB110" s="11"/>
      <c r="BC110" s="11"/>
      <c r="BD110" s="11"/>
      <c r="BE110" s="11"/>
      <c r="BF110" s="27"/>
      <c r="BG110" s="27"/>
      <c r="BH110" s="27"/>
      <c r="BI110" s="9"/>
      <c r="BJ110" s="9"/>
      <c r="BK110" s="9"/>
      <c r="BL110" s="9"/>
      <c r="BM110" s="9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56" ht="13.5" customHeight="1">
      <c r="A111" s="29">
        <v>731</v>
      </c>
      <c r="B111" s="11" t="s">
        <v>88</v>
      </c>
      <c r="C111" s="11"/>
      <c r="D111" s="44" t="s">
        <v>136</v>
      </c>
      <c r="E111" s="44" t="s">
        <v>136</v>
      </c>
      <c r="F111" s="30" t="s">
        <v>137</v>
      </c>
      <c r="G111" s="30" t="s">
        <v>137</v>
      </c>
      <c r="H111" s="44" t="s">
        <v>136</v>
      </c>
      <c r="I111" s="44" t="s">
        <v>136</v>
      </c>
      <c r="J111" s="44">
        <v>0</v>
      </c>
      <c r="K111" s="44">
        <v>0</v>
      </c>
      <c r="L111" s="44" t="s">
        <v>136</v>
      </c>
      <c r="M111" s="44">
        <v>0</v>
      </c>
      <c r="N111" s="11"/>
      <c r="O111" s="11"/>
      <c r="P111" s="11"/>
      <c r="Q111" s="11">
        <v>700</v>
      </c>
      <c r="R111" s="11" t="s">
        <v>203</v>
      </c>
      <c r="S111" s="11" t="s">
        <v>258</v>
      </c>
      <c r="T111" s="46">
        <v>0</v>
      </c>
      <c r="U111" s="36" t="s">
        <v>284</v>
      </c>
      <c r="V111" s="36" t="s">
        <v>284</v>
      </c>
      <c r="W111" s="46">
        <v>0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>
        <v>540</v>
      </c>
      <c r="AM111" s="11" t="s">
        <v>316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11" t="s">
        <v>136</v>
      </c>
      <c r="AX111" s="17"/>
      <c r="AY111" s="17"/>
      <c r="AZ111" s="17"/>
      <c r="BA111" s="17"/>
      <c r="BB111" s="17"/>
      <c r="BC111" s="11"/>
      <c r="BD111" s="11"/>
      <c r="BE111" s="11"/>
      <c r="BF111" s="27"/>
      <c r="BG111" s="27"/>
      <c r="BH111" s="27"/>
      <c r="BI111" s="9"/>
      <c r="BJ111" s="9"/>
      <c r="BK111" s="9"/>
      <c r="BL111" s="9"/>
      <c r="BM111" s="9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</row>
    <row r="112" spans="1:256" ht="13.5" customHeight="1">
      <c r="A112" s="29">
        <v>732</v>
      </c>
      <c r="B112" s="11" t="s">
        <v>89</v>
      </c>
      <c r="C112" s="11"/>
      <c r="D112" s="44" t="s">
        <v>136</v>
      </c>
      <c r="E112" s="44" t="s">
        <v>136</v>
      </c>
      <c r="F112" s="30" t="s">
        <v>137</v>
      </c>
      <c r="G112" s="30" t="s">
        <v>137</v>
      </c>
      <c r="H112" s="44" t="s">
        <v>136</v>
      </c>
      <c r="I112" s="44" t="s">
        <v>136</v>
      </c>
      <c r="J112" s="44">
        <v>0</v>
      </c>
      <c r="K112" s="44">
        <v>0</v>
      </c>
      <c r="L112" s="44" t="s">
        <v>136</v>
      </c>
      <c r="M112" s="44">
        <v>0</v>
      </c>
      <c r="N112" s="11"/>
      <c r="O112" s="11"/>
      <c r="P112" s="11"/>
      <c r="Q112" s="11">
        <v>710</v>
      </c>
      <c r="R112" s="11" t="s">
        <v>204</v>
      </c>
      <c r="S112" s="11" t="s">
        <v>259</v>
      </c>
      <c r="T112" s="46">
        <v>0</v>
      </c>
      <c r="U112" s="36" t="s">
        <v>284</v>
      </c>
      <c r="V112" s="46">
        <v>0</v>
      </c>
      <c r="W112" s="36" t="s">
        <v>284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>
        <v>550</v>
      </c>
      <c r="AM112" s="11" t="s">
        <v>320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26">
        <v>0</v>
      </c>
      <c r="AV112" s="26">
        <v>0</v>
      </c>
      <c r="AW112" s="11" t="s">
        <v>136</v>
      </c>
      <c r="AX112" s="17"/>
      <c r="AY112" s="17"/>
      <c r="AZ112" s="17"/>
      <c r="BA112" s="17"/>
      <c r="BB112" s="17"/>
      <c r="BC112" s="11"/>
      <c r="BD112" s="11"/>
      <c r="BE112" s="11"/>
      <c r="BF112" s="27"/>
      <c r="BG112" s="27"/>
      <c r="BH112" s="9"/>
      <c r="BI112" s="9"/>
      <c r="BJ112" s="9"/>
      <c r="BK112" s="9"/>
      <c r="BL112" s="9"/>
      <c r="BM112" s="9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</row>
    <row r="113" spans="1:256" ht="13.5" customHeight="1">
      <c r="A113" s="29">
        <v>733</v>
      </c>
      <c r="B113" s="11" t="s">
        <v>90</v>
      </c>
      <c r="C113" s="11"/>
      <c r="D113" s="44" t="s">
        <v>136</v>
      </c>
      <c r="E113" s="44" t="s">
        <v>136</v>
      </c>
      <c r="F113" s="30" t="s">
        <v>137</v>
      </c>
      <c r="G113" s="30" t="s">
        <v>137</v>
      </c>
      <c r="H113" s="44" t="s">
        <v>136</v>
      </c>
      <c r="I113" s="44" t="s">
        <v>136</v>
      </c>
      <c r="J113" s="44">
        <v>0</v>
      </c>
      <c r="K113" s="44">
        <v>0</v>
      </c>
      <c r="L113" s="44" t="s">
        <v>136</v>
      </c>
      <c r="M113" s="44">
        <v>0</v>
      </c>
      <c r="N113" s="11"/>
      <c r="O113" s="11"/>
      <c r="P113" s="11"/>
      <c r="Q113" s="11">
        <v>715</v>
      </c>
      <c r="R113" s="11" t="s">
        <v>205</v>
      </c>
      <c r="S113" s="9" t="s">
        <v>260</v>
      </c>
      <c r="T113" s="46">
        <v>0</v>
      </c>
      <c r="U113" s="36" t="s">
        <v>284</v>
      </c>
      <c r="V113" s="46">
        <v>0</v>
      </c>
      <c r="W113" s="36" t="s">
        <v>284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>
        <v>560</v>
      </c>
      <c r="AM113" s="11" t="s">
        <v>318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17"/>
      <c r="AY113" s="17"/>
      <c r="AZ113" s="17"/>
      <c r="BA113" s="17"/>
      <c r="BB113" s="17"/>
      <c r="BC113" s="11"/>
      <c r="BD113" s="11"/>
      <c r="BE113" s="11"/>
      <c r="BF113" s="27"/>
      <c r="BG113" s="27"/>
      <c r="BH113" s="9"/>
      <c r="BI113" s="9"/>
      <c r="BJ113" s="9"/>
      <c r="BK113" s="9"/>
      <c r="BL113" s="9"/>
      <c r="BM113" s="9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</row>
    <row r="114" spans="1:256" ht="13.5" customHeight="1">
      <c r="A114" s="29">
        <v>734</v>
      </c>
      <c r="B114" s="11" t="s">
        <v>91</v>
      </c>
      <c r="C114" s="11"/>
      <c r="D114" s="44" t="s">
        <v>136</v>
      </c>
      <c r="E114" s="44" t="s">
        <v>136</v>
      </c>
      <c r="F114" s="30" t="s">
        <v>137</v>
      </c>
      <c r="G114" s="30" t="s">
        <v>137</v>
      </c>
      <c r="H114" s="44" t="s">
        <v>136</v>
      </c>
      <c r="I114" s="44" t="s">
        <v>136</v>
      </c>
      <c r="J114" s="44">
        <v>0</v>
      </c>
      <c r="K114" s="44">
        <v>0</v>
      </c>
      <c r="L114" s="44" t="s">
        <v>136</v>
      </c>
      <c r="M114" s="44">
        <v>0</v>
      </c>
      <c r="N114" s="11"/>
      <c r="O114" s="11"/>
      <c r="P114" s="11"/>
      <c r="Q114" s="11">
        <v>720</v>
      </c>
      <c r="R114" s="11" t="s">
        <v>206</v>
      </c>
      <c r="S114" s="29" t="s">
        <v>261</v>
      </c>
      <c r="T114" s="46">
        <v>0</v>
      </c>
      <c r="U114" s="36" t="s">
        <v>284</v>
      </c>
      <c r="V114" s="46">
        <v>0</v>
      </c>
      <c r="W114" s="36" t="s">
        <v>284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7"/>
      <c r="AY114" s="17"/>
      <c r="AZ114" s="17"/>
      <c r="BA114" s="17"/>
      <c r="BB114" s="17"/>
      <c r="BC114" s="11"/>
      <c r="BD114" s="11"/>
      <c r="BE114" s="11"/>
      <c r="BF114" s="27"/>
      <c r="BG114" s="27"/>
      <c r="BH114" s="9"/>
      <c r="BI114" s="9"/>
      <c r="BJ114" s="9"/>
      <c r="BK114" s="9"/>
      <c r="BL114" s="9"/>
      <c r="BM114" s="9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</row>
    <row r="115" spans="1:256" ht="13.5" customHeight="1">
      <c r="A115" s="29">
        <v>735</v>
      </c>
      <c r="B115" s="11" t="s">
        <v>92</v>
      </c>
      <c r="C115" s="11"/>
      <c r="D115" s="44" t="s">
        <v>136</v>
      </c>
      <c r="E115" s="44" t="s">
        <v>136</v>
      </c>
      <c r="F115" s="30" t="s">
        <v>137</v>
      </c>
      <c r="G115" s="30" t="s">
        <v>137</v>
      </c>
      <c r="H115" s="44" t="s">
        <v>136</v>
      </c>
      <c r="I115" s="44" t="s">
        <v>136</v>
      </c>
      <c r="J115" s="44">
        <v>0</v>
      </c>
      <c r="K115" s="44">
        <v>0</v>
      </c>
      <c r="L115" s="44" t="s">
        <v>136</v>
      </c>
      <c r="M115" s="44">
        <v>0</v>
      </c>
      <c r="N115" s="11"/>
      <c r="O115" s="11"/>
      <c r="P115" s="11"/>
      <c r="Q115" s="49"/>
      <c r="S115" s="29" t="s">
        <v>262</v>
      </c>
      <c r="AF115" s="11"/>
      <c r="AG115" s="11"/>
      <c r="AH115" s="11"/>
      <c r="AI115" s="11"/>
      <c r="AJ115" s="11"/>
      <c r="AK115" s="11"/>
      <c r="AL115" s="11"/>
      <c r="AM115" s="21" t="s">
        <v>322</v>
      </c>
      <c r="AN115" s="11"/>
      <c r="AO115" s="11"/>
      <c r="AP115" s="11"/>
      <c r="AQ115" s="11"/>
      <c r="AR115" s="11"/>
      <c r="AS115" s="11"/>
      <c r="AT115" s="11"/>
      <c r="AU115" s="11"/>
      <c r="AV115" s="11"/>
      <c r="AW115" s="9"/>
      <c r="AX115" s="17"/>
      <c r="AY115" s="17"/>
      <c r="AZ115" s="17"/>
      <c r="BA115" s="17"/>
      <c r="BB115" s="17"/>
      <c r="BC115" s="11"/>
      <c r="BD115" s="11"/>
      <c r="BE115" s="11"/>
      <c r="BF115" s="27"/>
      <c r="BG115" s="27"/>
      <c r="BH115" s="9"/>
      <c r="BI115" s="9"/>
      <c r="BJ115" s="9"/>
      <c r="BK115" s="9"/>
      <c r="BL115" s="9"/>
      <c r="BM115" s="9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</row>
    <row r="116" spans="1:256" ht="13.5" customHeight="1">
      <c r="A116" s="29">
        <v>736</v>
      </c>
      <c r="B116" s="11" t="s">
        <v>93</v>
      </c>
      <c r="C116" s="11"/>
      <c r="D116" s="44" t="s">
        <v>136</v>
      </c>
      <c r="E116" s="44" t="s">
        <v>136</v>
      </c>
      <c r="F116" s="30" t="s">
        <v>137</v>
      </c>
      <c r="G116" s="30" t="s">
        <v>137</v>
      </c>
      <c r="H116" s="44" t="s">
        <v>136</v>
      </c>
      <c r="I116" s="44" t="s">
        <v>136</v>
      </c>
      <c r="J116" s="44">
        <v>0</v>
      </c>
      <c r="K116" s="44">
        <v>0</v>
      </c>
      <c r="L116" s="44" t="s">
        <v>136</v>
      </c>
      <c r="M116" s="44">
        <v>0</v>
      </c>
      <c r="N116" s="11"/>
      <c r="O116" s="11"/>
      <c r="P116" s="11"/>
      <c r="Q116" s="9"/>
      <c r="R116" s="9"/>
      <c r="S116" s="29" t="s">
        <v>263</v>
      </c>
      <c r="T116" s="9"/>
      <c r="U116" s="9"/>
      <c r="V116" s="9"/>
      <c r="W116" s="9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>
        <v>700</v>
      </c>
      <c r="AM116" s="11" t="s">
        <v>312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  <c r="AU116" s="26">
        <v>0</v>
      </c>
      <c r="AV116" s="26">
        <v>0</v>
      </c>
      <c r="AW116" s="11" t="s">
        <v>136</v>
      </c>
      <c r="AX116" s="17"/>
      <c r="AY116" s="17"/>
      <c r="AZ116" s="17"/>
      <c r="BA116" s="17"/>
      <c r="BB116" s="17"/>
      <c r="BC116" s="11"/>
      <c r="BD116" s="11"/>
      <c r="BE116" s="11"/>
      <c r="BF116" s="27"/>
      <c r="BG116" s="27"/>
      <c r="BH116" s="9"/>
      <c r="BI116" s="9"/>
      <c r="BJ116" s="9"/>
      <c r="BK116" s="9"/>
      <c r="BL116" s="9"/>
      <c r="BM116" s="9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</row>
    <row r="117" spans="1:256" ht="13.5" customHeight="1">
      <c r="A117" s="29">
        <v>737</v>
      </c>
      <c r="B117" s="11" t="s">
        <v>94</v>
      </c>
      <c r="C117" s="11"/>
      <c r="D117" s="44" t="s">
        <v>136</v>
      </c>
      <c r="E117" s="44" t="s">
        <v>136</v>
      </c>
      <c r="F117" s="30" t="s">
        <v>137</v>
      </c>
      <c r="G117" s="30" t="s">
        <v>137</v>
      </c>
      <c r="H117" s="44" t="s">
        <v>136</v>
      </c>
      <c r="I117" s="44" t="s">
        <v>136</v>
      </c>
      <c r="J117" s="44">
        <v>0</v>
      </c>
      <c r="K117" s="44">
        <v>0</v>
      </c>
      <c r="L117" s="44" t="s">
        <v>136</v>
      </c>
      <c r="M117" s="44">
        <v>0</v>
      </c>
      <c r="N117" s="11"/>
      <c r="O117" s="11"/>
      <c r="P117" s="11"/>
      <c r="Q117" s="11">
        <v>730</v>
      </c>
      <c r="R117" s="11" t="s">
        <v>207</v>
      </c>
      <c r="S117" s="11" t="s">
        <v>264</v>
      </c>
      <c r="T117" s="46">
        <v>0</v>
      </c>
      <c r="U117" s="36" t="s">
        <v>284</v>
      </c>
      <c r="V117" s="46" t="s">
        <v>284</v>
      </c>
      <c r="W117" s="36" t="s">
        <v>284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>
        <v>710</v>
      </c>
      <c r="AM117" s="11" t="s">
        <v>313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26">
        <v>0</v>
      </c>
      <c r="AV117" s="26">
        <v>0</v>
      </c>
      <c r="AW117" s="11" t="s">
        <v>136</v>
      </c>
      <c r="AX117" s="17"/>
      <c r="AY117" s="17"/>
      <c r="AZ117" s="17"/>
      <c r="BA117" s="17"/>
      <c r="BB117" s="17"/>
      <c r="BC117" s="11"/>
      <c r="BD117" s="11"/>
      <c r="BE117" s="11"/>
      <c r="BF117" s="9"/>
      <c r="BG117" s="9"/>
      <c r="BH117" s="9"/>
      <c r="BI117" s="9"/>
      <c r="BJ117" s="9"/>
      <c r="BK117" s="9"/>
      <c r="BL117" s="9"/>
      <c r="BM117" s="9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</row>
    <row r="118" spans="1:256" ht="13.5" customHeight="1">
      <c r="A118" s="29">
        <v>740</v>
      </c>
      <c r="B118" s="11" t="s">
        <v>95</v>
      </c>
      <c r="C118" s="11"/>
      <c r="D118" s="44" t="s">
        <v>136</v>
      </c>
      <c r="E118" s="44" t="s">
        <v>136</v>
      </c>
      <c r="F118" s="30" t="s">
        <v>137</v>
      </c>
      <c r="G118" s="30" t="s">
        <v>137</v>
      </c>
      <c r="H118" s="44" t="s">
        <v>136</v>
      </c>
      <c r="I118" s="44" t="s">
        <v>136</v>
      </c>
      <c r="J118" s="44">
        <v>0</v>
      </c>
      <c r="K118" s="44">
        <v>0</v>
      </c>
      <c r="L118" s="44" t="s">
        <v>136</v>
      </c>
      <c r="M118" s="44">
        <v>0</v>
      </c>
      <c r="N118" s="11"/>
      <c r="O118" s="11"/>
      <c r="P118" s="11"/>
      <c r="Q118" s="9"/>
      <c r="R118" s="9"/>
      <c r="S118" s="9"/>
      <c r="T118" s="9"/>
      <c r="U118" s="9"/>
      <c r="V118" s="9"/>
      <c r="W118" s="9"/>
      <c r="X118" s="9"/>
      <c r="Y118" s="9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>
        <v>720</v>
      </c>
      <c r="AM118" s="11" t="s">
        <v>314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  <c r="AV118" s="26">
        <v>0</v>
      </c>
      <c r="AW118" s="11" t="s">
        <v>136</v>
      </c>
      <c r="AX118" s="17"/>
      <c r="AY118" s="17"/>
      <c r="AZ118" s="17"/>
      <c r="BA118" s="17"/>
      <c r="BB118" s="17"/>
      <c r="BC118" s="11"/>
      <c r="BD118" s="11"/>
      <c r="BE118" s="11"/>
      <c r="BF118" s="9"/>
      <c r="BG118" s="9"/>
      <c r="BH118" s="9"/>
      <c r="BI118" s="9"/>
      <c r="BJ118" s="9"/>
      <c r="BK118" s="9"/>
      <c r="BL118" s="9"/>
      <c r="BM118" s="9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</row>
    <row r="119" spans="1:256" ht="13.5" customHeight="1">
      <c r="A119" s="29">
        <v>750</v>
      </c>
      <c r="B119" s="11" t="s">
        <v>96</v>
      </c>
      <c r="C119" s="11"/>
      <c r="D119" s="44" t="s">
        <v>136</v>
      </c>
      <c r="E119" s="44" t="s">
        <v>136</v>
      </c>
      <c r="F119" s="30" t="s">
        <v>137</v>
      </c>
      <c r="G119" s="30" t="s">
        <v>137</v>
      </c>
      <c r="H119" s="44" t="s">
        <v>136</v>
      </c>
      <c r="I119" s="44" t="s">
        <v>136</v>
      </c>
      <c r="J119" s="44">
        <v>0</v>
      </c>
      <c r="K119" s="44">
        <v>0</v>
      </c>
      <c r="L119" s="44" t="s">
        <v>136</v>
      </c>
      <c r="M119" s="44">
        <v>0</v>
      </c>
      <c r="N119" s="11"/>
      <c r="O119" s="11"/>
      <c r="P119" s="11"/>
      <c r="Q119" s="9"/>
      <c r="R119" s="9"/>
      <c r="S119" s="9"/>
      <c r="T119" s="9"/>
      <c r="U119" s="9"/>
      <c r="V119" s="9"/>
      <c r="W119" s="9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>
        <v>730</v>
      </c>
      <c r="AM119" s="11" t="s">
        <v>315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26">
        <v>0</v>
      </c>
      <c r="AV119" s="26">
        <v>0</v>
      </c>
      <c r="AW119" s="11" t="s">
        <v>136</v>
      </c>
      <c r="AX119" s="11"/>
      <c r="AY119" s="11"/>
      <c r="AZ119" s="11"/>
      <c r="BA119" s="11"/>
      <c r="BB119" s="11"/>
      <c r="BC119" s="11"/>
      <c r="BD119" s="11"/>
      <c r="BE119" s="11"/>
      <c r="BF119" s="9"/>
      <c r="BG119" s="9"/>
      <c r="BH119" s="9"/>
      <c r="BI119" s="9"/>
      <c r="BJ119" s="9"/>
      <c r="BK119" s="9"/>
      <c r="BL119" s="9"/>
      <c r="BM119" s="9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</row>
    <row r="120" spans="1:256" ht="13.5" customHeight="1">
      <c r="A120" s="29">
        <v>751</v>
      </c>
      <c r="B120" s="11" t="s">
        <v>97</v>
      </c>
      <c r="C120" s="11"/>
      <c r="D120" s="44" t="s">
        <v>136</v>
      </c>
      <c r="E120" s="44" t="s">
        <v>136</v>
      </c>
      <c r="F120" s="30" t="s">
        <v>137</v>
      </c>
      <c r="G120" s="30" t="s">
        <v>137</v>
      </c>
      <c r="H120" s="44" t="s">
        <v>136</v>
      </c>
      <c r="I120" s="44" t="s">
        <v>136</v>
      </c>
      <c r="J120" s="44">
        <v>0</v>
      </c>
      <c r="K120" s="44">
        <v>0</v>
      </c>
      <c r="L120" s="44" t="s">
        <v>136</v>
      </c>
      <c r="M120" s="44">
        <v>0</v>
      </c>
      <c r="N120" s="11"/>
      <c r="O120" s="11"/>
      <c r="P120" s="11"/>
      <c r="Q120" s="9"/>
      <c r="R120" s="9"/>
      <c r="S120" s="9"/>
      <c r="T120" s="9"/>
      <c r="U120" s="9"/>
      <c r="V120" s="9"/>
      <c r="W120" s="9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>
        <v>740</v>
      </c>
      <c r="AM120" s="11" t="s">
        <v>316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11" t="s">
        <v>136</v>
      </c>
      <c r="AX120" s="11"/>
      <c r="AY120" s="11"/>
      <c r="AZ120" s="11"/>
      <c r="BA120" s="11"/>
      <c r="BB120" s="11"/>
      <c r="BC120" s="11"/>
      <c r="BD120" s="11"/>
      <c r="BE120" s="11"/>
      <c r="BF120" s="9"/>
      <c r="BG120" s="9"/>
      <c r="BH120" s="9"/>
      <c r="BI120" s="9"/>
      <c r="BJ120" s="9"/>
      <c r="BK120" s="9"/>
      <c r="BL120" s="9"/>
      <c r="BM120" s="9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</row>
    <row r="121" spans="1:256" ht="13.5" customHeight="1">
      <c r="A121" s="29">
        <v>752</v>
      </c>
      <c r="B121" s="11" t="s">
        <v>98</v>
      </c>
      <c r="C121" s="11"/>
      <c r="D121" s="44" t="s">
        <v>136</v>
      </c>
      <c r="E121" s="44" t="s">
        <v>136</v>
      </c>
      <c r="F121" s="30" t="s">
        <v>137</v>
      </c>
      <c r="G121" s="30" t="s">
        <v>137</v>
      </c>
      <c r="H121" s="44" t="s">
        <v>136</v>
      </c>
      <c r="I121" s="44" t="s">
        <v>136</v>
      </c>
      <c r="J121" s="44">
        <v>0</v>
      </c>
      <c r="K121" s="44">
        <v>0</v>
      </c>
      <c r="L121" s="44" t="s">
        <v>136</v>
      </c>
      <c r="M121" s="44">
        <v>0</v>
      </c>
      <c r="N121" s="11"/>
      <c r="O121" s="11"/>
      <c r="P121" s="11"/>
      <c r="Q121" s="9"/>
      <c r="R121" s="9"/>
      <c r="S121" s="9"/>
      <c r="T121" s="9"/>
      <c r="U121" s="9"/>
      <c r="V121" s="9"/>
      <c r="W121" s="9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>
        <v>750</v>
      </c>
      <c r="AM121" s="11" t="s">
        <v>320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  <c r="AS121" s="26">
        <v>0</v>
      </c>
      <c r="AT121" s="26">
        <v>0</v>
      </c>
      <c r="AU121" s="26">
        <v>0</v>
      </c>
      <c r="AV121" s="26">
        <v>0</v>
      </c>
      <c r="AW121" s="11" t="s">
        <v>136</v>
      </c>
      <c r="AX121" s="17"/>
      <c r="AY121" s="17"/>
      <c r="AZ121" s="17"/>
      <c r="BA121" s="17"/>
      <c r="BB121" s="17"/>
      <c r="BC121" s="11"/>
      <c r="BD121" s="11"/>
      <c r="BE121" s="11"/>
      <c r="BF121" s="9"/>
      <c r="BG121" s="9"/>
      <c r="BH121" s="9"/>
      <c r="BI121" s="9"/>
      <c r="BJ121" s="9"/>
      <c r="BK121" s="9"/>
      <c r="BL121" s="9"/>
      <c r="BM121" s="9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</row>
    <row r="122" spans="1:256" ht="13.5" customHeight="1">
      <c r="A122" s="29">
        <v>753</v>
      </c>
      <c r="B122" s="11" t="s">
        <v>99</v>
      </c>
      <c r="C122" s="11"/>
      <c r="D122" s="44" t="s">
        <v>136</v>
      </c>
      <c r="E122" s="44" t="s">
        <v>136</v>
      </c>
      <c r="F122" s="30" t="s">
        <v>137</v>
      </c>
      <c r="G122" s="30" t="s">
        <v>137</v>
      </c>
      <c r="H122" s="44" t="s">
        <v>136</v>
      </c>
      <c r="I122" s="44" t="s">
        <v>136</v>
      </c>
      <c r="J122" s="44">
        <v>0</v>
      </c>
      <c r="K122" s="44">
        <v>0</v>
      </c>
      <c r="L122" s="44" t="s">
        <v>136</v>
      </c>
      <c r="M122" s="44">
        <v>0</v>
      </c>
      <c r="N122" s="11"/>
      <c r="O122" s="11"/>
      <c r="P122" s="11"/>
      <c r="Q122" s="9"/>
      <c r="R122" s="9"/>
      <c r="S122" s="9"/>
      <c r="T122" s="9"/>
      <c r="U122" s="9"/>
      <c r="V122" s="9"/>
      <c r="W122" s="9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>
        <v>760</v>
      </c>
      <c r="AM122" s="11" t="s">
        <v>318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6">
        <v>0</v>
      </c>
      <c r="AV122" s="26">
        <v>0</v>
      </c>
      <c r="AW122" s="26">
        <v>0</v>
      </c>
      <c r="AX122" s="17"/>
      <c r="AY122" s="17"/>
      <c r="AZ122" s="17"/>
      <c r="BA122" s="17"/>
      <c r="BB122" s="17"/>
      <c r="BC122" s="11"/>
      <c r="BD122" s="11"/>
      <c r="BE122" s="11"/>
      <c r="BF122" s="9"/>
      <c r="BG122" s="9"/>
      <c r="BH122" s="9"/>
      <c r="BI122" s="9"/>
      <c r="BJ122" s="9"/>
      <c r="BK122" s="9"/>
      <c r="BL122" s="9"/>
      <c r="BM122" s="9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</row>
    <row r="123" spans="1:256" ht="13.5" customHeight="1">
      <c r="A123" s="29">
        <v>754</v>
      </c>
      <c r="B123" s="11" t="s">
        <v>100</v>
      </c>
      <c r="C123" s="11"/>
      <c r="D123" s="44" t="s">
        <v>136</v>
      </c>
      <c r="E123" s="44" t="s">
        <v>136</v>
      </c>
      <c r="F123" s="30" t="s">
        <v>137</v>
      </c>
      <c r="G123" s="30" t="s">
        <v>137</v>
      </c>
      <c r="H123" s="44" t="s">
        <v>136</v>
      </c>
      <c r="I123" s="44" t="s">
        <v>136</v>
      </c>
      <c r="J123" s="44">
        <v>0</v>
      </c>
      <c r="K123" s="44">
        <v>0</v>
      </c>
      <c r="L123" s="44" t="s">
        <v>136</v>
      </c>
      <c r="M123" s="44">
        <v>0</v>
      </c>
      <c r="N123" s="11"/>
      <c r="O123" s="11"/>
      <c r="P123" s="11"/>
      <c r="Q123" s="9"/>
      <c r="R123" s="9"/>
      <c r="S123" s="9"/>
      <c r="T123" s="9"/>
      <c r="U123" s="9"/>
      <c r="V123" s="9"/>
      <c r="W123" s="9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 t="s">
        <v>163</v>
      </c>
      <c r="AM123" s="11" t="s">
        <v>163</v>
      </c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7"/>
      <c r="AY123" s="17"/>
      <c r="AZ123" s="17"/>
      <c r="BA123" s="17"/>
      <c r="BB123" s="17"/>
      <c r="BC123" s="11"/>
      <c r="BD123" s="11"/>
      <c r="BE123" s="11"/>
      <c r="BF123" s="9"/>
      <c r="BG123" s="9"/>
      <c r="BH123" s="9"/>
      <c r="BI123" s="9"/>
      <c r="BJ123" s="9"/>
      <c r="BK123" s="9"/>
      <c r="BL123" s="9"/>
      <c r="BM123" s="9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</row>
    <row r="124" spans="1:256" ht="13.5" customHeight="1">
      <c r="A124" s="29">
        <v>755</v>
      </c>
      <c r="B124" s="11" t="s">
        <v>101</v>
      </c>
      <c r="C124" s="11"/>
      <c r="D124" s="44" t="s">
        <v>136</v>
      </c>
      <c r="E124" s="44" t="s">
        <v>136</v>
      </c>
      <c r="F124" s="30" t="s">
        <v>137</v>
      </c>
      <c r="G124" s="30" t="s">
        <v>137</v>
      </c>
      <c r="H124" s="44" t="s">
        <v>136</v>
      </c>
      <c r="I124" s="44" t="s">
        <v>136</v>
      </c>
      <c r="J124" s="44">
        <v>0</v>
      </c>
      <c r="K124" s="44">
        <v>0</v>
      </c>
      <c r="L124" s="44" t="s">
        <v>136</v>
      </c>
      <c r="M124" s="44">
        <v>0</v>
      </c>
      <c r="N124" s="11"/>
      <c r="O124" s="11"/>
      <c r="P124" s="11"/>
      <c r="Q124" s="9"/>
      <c r="R124" s="9"/>
      <c r="S124" s="9"/>
      <c r="T124" s="9"/>
      <c r="U124" s="9"/>
      <c r="V124" s="9"/>
      <c r="W124" s="9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1" t="s">
        <v>323</v>
      </c>
      <c r="AN124" s="11"/>
      <c r="AO124" s="11"/>
      <c r="AP124" s="11"/>
      <c r="AQ124" s="11"/>
      <c r="AR124" s="11"/>
      <c r="AS124" s="11"/>
      <c r="AT124" s="11"/>
      <c r="AU124" s="11"/>
      <c r="AV124" s="11"/>
      <c r="AW124" s="9"/>
      <c r="AX124" s="17"/>
      <c r="AY124" s="17"/>
      <c r="AZ124" s="17"/>
      <c r="BA124" s="17"/>
      <c r="BB124" s="17"/>
      <c r="BC124" s="11"/>
      <c r="BD124" s="11"/>
      <c r="BE124" s="11"/>
      <c r="BF124" s="9"/>
      <c r="BG124" s="9"/>
      <c r="BH124" s="9"/>
      <c r="BI124" s="9"/>
      <c r="BJ124" s="9"/>
      <c r="BK124" s="9"/>
      <c r="BL124" s="9"/>
      <c r="BM124" s="9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</row>
    <row r="125" spans="1:256" ht="13.5" customHeight="1">
      <c r="A125" s="29">
        <v>756</v>
      </c>
      <c r="B125" s="11" t="s">
        <v>102</v>
      </c>
      <c r="C125" s="11"/>
      <c r="D125" s="44" t="s">
        <v>136</v>
      </c>
      <c r="E125" s="44" t="s">
        <v>136</v>
      </c>
      <c r="F125" s="30" t="s">
        <v>137</v>
      </c>
      <c r="G125" s="30" t="s">
        <v>137</v>
      </c>
      <c r="H125" s="44" t="s">
        <v>136</v>
      </c>
      <c r="I125" s="44" t="s">
        <v>136</v>
      </c>
      <c r="J125" s="44">
        <v>0</v>
      </c>
      <c r="K125" s="44">
        <v>0</v>
      </c>
      <c r="L125" s="44" t="s">
        <v>136</v>
      </c>
      <c r="M125" s="44">
        <v>0</v>
      </c>
      <c r="N125" s="11"/>
      <c r="O125" s="11"/>
      <c r="P125" s="11"/>
      <c r="Q125" s="9"/>
      <c r="R125" s="9"/>
      <c r="S125" s="9"/>
      <c r="T125" s="9"/>
      <c r="U125" s="9"/>
      <c r="V125" s="9"/>
      <c r="W125" s="9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>
        <v>1300</v>
      </c>
      <c r="AM125" s="11" t="s">
        <v>312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  <c r="AV125" s="26">
        <v>0</v>
      </c>
      <c r="AW125" s="11" t="s">
        <v>136</v>
      </c>
      <c r="AX125" s="17"/>
      <c r="AY125" s="17"/>
      <c r="AZ125" s="17"/>
      <c r="BA125" s="17"/>
      <c r="BB125" s="17"/>
      <c r="BC125" s="11"/>
      <c r="BD125" s="11"/>
      <c r="BE125" s="11"/>
      <c r="BF125" s="9"/>
      <c r="BG125" s="9"/>
      <c r="BH125" s="9"/>
      <c r="BI125" s="9"/>
      <c r="BJ125" s="9"/>
      <c r="BK125" s="9"/>
      <c r="BL125" s="9"/>
      <c r="BM125" s="9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</row>
    <row r="126" spans="1:256" ht="13.5" customHeight="1">
      <c r="A126" s="29">
        <v>757</v>
      </c>
      <c r="B126" s="11" t="s">
        <v>103</v>
      </c>
      <c r="C126" s="11"/>
      <c r="D126" s="44" t="s">
        <v>136</v>
      </c>
      <c r="E126" s="44" t="s">
        <v>136</v>
      </c>
      <c r="F126" s="30" t="s">
        <v>137</v>
      </c>
      <c r="G126" s="30" t="s">
        <v>137</v>
      </c>
      <c r="H126" s="44" t="s">
        <v>136</v>
      </c>
      <c r="I126" s="44" t="s">
        <v>136</v>
      </c>
      <c r="J126" s="44">
        <v>0</v>
      </c>
      <c r="K126" s="44">
        <v>0</v>
      </c>
      <c r="L126" s="44" t="s">
        <v>136</v>
      </c>
      <c r="M126" s="44">
        <v>0</v>
      </c>
      <c r="N126" s="11"/>
      <c r="O126" s="11"/>
      <c r="P126" s="11"/>
      <c r="Q126" s="9"/>
      <c r="R126" s="9"/>
      <c r="S126" s="9"/>
      <c r="T126" s="9"/>
      <c r="U126" s="9"/>
      <c r="V126" s="9"/>
      <c r="W126" s="9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>
        <v>1310</v>
      </c>
      <c r="AM126" s="11" t="s">
        <v>313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  <c r="AU126" s="26">
        <v>0</v>
      </c>
      <c r="AV126" s="26">
        <v>0</v>
      </c>
      <c r="AW126" s="11" t="s">
        <v>136</v>
      </c>
      <c r="AX126" s="17"/>
      <c r="AY126" s="17"/>
      <c r="AZ126" s="17"/>
      <c r="BA126" s="17"/>
      <c r="BB126" s="17"/>
      <c r="BC126" s="11"/>
      <c r="BD126" s="11"/>
      <c r="BE126" s="11"/>
      <c r="BF126" s="9"/>
      <c r="BG126" s="9"/>
      <c r="BH126" s="9"/>
      <c r="BI126" s="9"/>
      <c r="BJ126" s="9"/>
      <c r="BK126" s="9"/>
      <c r="BL126" s="9"/>
      <c r="BM126" s="9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</row>
    <row r="127" spans="1:256" ht="13.5" customHeight="1">
      <c r="A127" s="29">
        <v>760</v>
      </c>
      <c r="B127" s="11" t="s">
        <v>104</v>
      </c>
      <c r="C127" s="11"/>
      <c r="D127" s="44" t="s">
        <v>136</v>
      </c>
      <c r="E127" s="44" t="s">
        <v>136</v>
      </c>
      <c r="F127" s="30" t="s">
        <v>137</v>
      </c>
      <c r="G127" s="30" t="s">
        <v>137</v>
      </c>
      <c r="H127" s="44" t="s">
        <v>136</v>
      </c>
      <c r="I127" s="44" t="s">
        <v>136</v>
      </c>
      <c r="J127" s="44">
        <v>0</v>
      </c>
      <c r="K127" s="44">
        <v>0</v>
      </c>
      <c r="L127" s="44" t="s">
        <v>136</v>
      </c>
      <c r="M127" s="44">
        <v>0</v>
      </c>
      <c r="N127" s="11"/>
      <c r="O127" s="11"/>
      <c r="P127" s="11"/>
      <c r="Q127" s="11"/>
      <c r="R127" s="11"/>
      <c r="S127" s="11"/>
      <c r="T127" s="9"/>
      <c r="U127" s="9"/>
      <c r="V127" s="9"/>
      <c r="W127" s="9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>
        <v>1320</v>
      </c>
      <c r="AM127" s="11" t="s">
        <v>314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  <c r="AU127" s="26">
        <v>0</v>
      </c>
      <c r="AV127" s="26">
        <v>0</v>
      </c>
      <c r="AW127" s="11" t="s">
        <v>136</v>
      </c>
      <c r="AX127" s="17"/>
      <c r="AY127" s="17"/>
      <c r="AZ127" s="17"/>
      <c r="BA127" s="17"/>
      <c r="BB127" s="17"/>
      <c r="BC127" s="11"/>
      <c r="BD127" s="11"/>
      <c r="BE127" s="11"/>
      <c r="BF127" s="9"/>
      <c r="BG127" s="9"/>
      <c r="BH127" s="9"/>
      <c r="BI127" s="9"/>
      <c r="BJ127" s="9"/>
      <c r="BK127" s="9"/>
      <c r="BL127" s="9"/>
      <c r="BM127" s="9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</row>
    <row r="128" spans="1:256" ht="13.5" customHeight="1">
      <c r="A128" s="29">
        <v>761</v>
      </c>
      <c r="B128" s="11" t="s">
        <v>105</v>
      </c>
      <c r="C128" s="11"/>
      <c r="D128" s="44" t="s">
        <v>136</v>
      </c>
      <c r="E128" s="44" t="s">
        <v>136</v>
      </c>
      <c r="F128" s="30" t="s">
        <v>137</v>
      </c>
      <c r="G128" s="30" t="s">
        <v>137</v>
      </c>
      <c r="H128" s="44" t="s">
        <v>136</v>
      </c>
      <c r="I128" s="44" t="s">
        <v>136</v>
      </c>
      <c r="J128" s="44">
        <v>0</v>
      </c>
      <c r="K128" s="44">
        <v>0</v>
      </c>
      <c r="L128" s="44" t="s">
        <v>136</v>
      </c>
      <c r="M128" s="44">
        <v>0</v>
      </c>
      <c r="N128" s="11"/>
      <c r="O128" s="11"/>
      <c r="P128" s="11"/>
      <c r="Q128" s="11"/>
      <c r="R128" s="11"/>
      <c r="S128" s="11"/>
      <c r="T128" s="9"/>
      <c r="U128" s="9"/>
      <c r="V128" s="9"/>
      <c r="W128" s="9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>
        <v>1330</v>
      </c>
      <c r="AM128" s="11" t="s">
        <v>315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  <c r="AU128" s="26">
        <v>0</v>
      </c>
      <c r="AV128" s="26">
        <v>0</v>
      </c>
      <c r="AW128" s="11" t="s">
        <v>136</v>
      </c>
      <c r="AX128" s="11"/>
      <c r="AY128" s="11"/>
      <c r="AZ128" s="11"/>
      <c r="BA128" s="11"/>
      <c r="BB128" s="11"/>
      <c r="BC128" s="11"/>
      <c r="BD128" s="11"/>
      <c r="BE128" s="11"/>
      <c r="BF128" s="9"/>
      <c r="BG128" s="9"/>
      <c r="BH128" s="9"/>
      <c r="BI128" s="9"/>
      <c r="BJ128" s="9"/>
      <c r="BK128" s="9"/>
      <c r="BL128" s="9"/>
      <c r="BM128" s="9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</row>
    <row r="129" spans="1:256" ht="13.5" customHeight="1">
      <c r="A129" s="29">
        <v>762</v>
      </c>
      <c r="B129" s="11" t="s">
        <v>106</v>
      </c>
      <c r="C129" s="11"/>
      <c r="D129" s="44" t="s">
        <v>136</v>
      </c>
      <c r="E129" s="44" t="s">
        <v>136</v>
      </c>
      <c r="F129" s="30" t="s">
        <v>137</v>
      </c>
      <c r="G129" s="30" t="s">
        <v>137</v>
      </c>
      <c r="H129" s="44" t="s">
        <v>136</v>
      </c>
      <c r="I129" s="44" t="s">
        <v>136</v>
      </c>
      <c r="J129" s="44">
        <v>0</v>
      </c>
      <c r="K129" s="44">
        <v>0</v>
      </c>
      <c r="L129" s="44" t="s">
        <v>136</v>
      </c>
      <c r="M129" s="44">
        <v>0</v>
      </c>
      <c r="N129" s="11"/>
      <c r="O129" s="11"/>
      <c r="P129" s="11"/>
      <c r="Q129" s="11"/>
      <c r="R129" s="11"/>
      <c r="S129" s="11"/>
      <c r="T129" s="9"/>
      <c r="U129" s="9"/>
      <c r="V129" s="9"/>
      <c r="W129" s="9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>
        <v>1340</v>
      </c>
      <c r="AM129" s="11" t="s">
        <v>316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  <c r="AU129" s="26">
        <v>0</v>
      </c>
      <c r="AV129" s="26">
        <v>0</v>
      </c>
      <c r="AW129" s="11" t="s">
        <v>136</v>
      </c>
      <c r="AX129" s="11"/>
      <c r="AY129" s="11"/>
      <c r="AZ129" s="11"/>
      <c r="BA129" s="11"/>
      <c r="BB129" s="11"/>
      <c r="BC129" s="11"/>
      <c r="BD129" s="11"/>
      <c r="BE129" s="11"/>
      <c r="BF129" s="9"/>
      <c r="BG129" s="9"/>
      <c r="BH129" s="9"/>
      <c r="BI129" s="9"/>
      <c r="BJ129" s="9"/>
      <c r="BK129" s="9"/>
      <c r="BL129" s="9"/>
      <c r="BM129" s="9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</row>
    <row r="130" spans="1:256" ht="13.5" customHeight="1">
      <c r="A130" s="29">
        <v>763</v>
      </c>
      <c r="B130" s="11" t="s">
        <v>107</v>
      </c>
      <c r="C130" s="11"/>
      <c r="D130" s="44" t="s">
        <v>136</v>
      </c>
      <c r="E130" s="44" t="s">
        <v>136</v>
      </c>
      <c r="F130" s="30" t="s">
        <v>137</v>
      </c>
      <c r="G130" s="30" t="s">
        <v>137</v>
      </c>
      <c r="H130" s="44" t="s">
        <v>136</v>
      </c>
      <c r="I130" s="44" t="s">
        <v>136</v>
      </c>
      <c r="J130" s="44">
        <v>0</v>
      </c>
      <c r="K130" s="44">
        <v>0</v>
      </c>
      <c r="L130" s="44" t="s">
        <v>136</v>
      </c>
      <c r="M130" s="44">
        <v>0</v>
      </c>
      <c r="N130" s="11"/>
      <c r="O130" s="11"/>
      <c r="P130" s="11"/>
      <c r="Q130" s="9"/>
      <c r="R130" s="9"/>
      <c r="S130" s="9"/>
      <c r="T130" s="9"/>
      <c r="U130" s="9"/>
      <c r="V130" s="9"/>
      <c r="W130" s="9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>
        <v>1350</v>
      </c>
      <c r="AM130" s="11" t="s">
        <v>320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0</v>
      </c>
      <c r="AT130" s="26">
        <v>0</v>
      </c>
      <c r="AU130" s="26">
        <v>0</v>
      </c>
      <c r="AV130" s="26">
        <v>0</v>
      </c>
      <c r="AW130" s="11" t="s">
        <v>136</v>
      </c>
      <c r="AX130" s="11"/>
      <c r="AY130" s="11"/>
      <c r="AZ130" s="11"/>
      <c r="BA130" s="11"/>
      <c r="BB130" s="11"/>
      <c r="BC130" s="11"/>
      <c r="BD130" s="11"/>
      <c r="BE130" s="11"/>
      <c r="BF130" s="9"/>
      <c r="BG130" s="9"/>
      <c r="BH130" s="9"/>
      <c r="BI130" s="9"/>
      <c r="BJ130" s="9"/>
      <c r="BK130" s="9"/>
      <c r="BL130" s="9"/>
      <c r="BM130" s="9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</row>
    <row r="131" spans="1:256" ht="13.5" customHeight="1">
      <c r="A131" s="29">
        <v>764</v>
      </c>
      <c r="B131" s="11" t="s">
        <v>108</v>
      </c>
      <c r="C131" s="11"/>
      <c r="D131" s="44" t="s">
        <v>136</v>
      </c>
      <c r="E131" s="44" t="s">
        <v>136</v>
      </c>
      <c r="F131" s="30" t="s">
        <v>137</v>
      </c>
      <c r="G131" s="30" t="s">
        <v>137</v>
      </c>
      <c r="H131" s="44" t="s">
        <v>136</v>
      </c>
      <c r="I131" s="44" t="s">
        <v>136</v>
      </c>
      <c r="J131" s="44">
        <v>0</v>
      </c>
      <c r="K131" s="44">
        <v>0</v>
      </c>
      <c r="L131" s="44" t="s">
        <v>136</v>
      </c>
      <c r="M131" s="44">
        <v>0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9"/>
      <c r="AE131" s="9"/>
      <c r="AF131" s="9"/>
      <c r="AG131" s="9"/>
      <c r="AH131" s="9"/>
      <c r="AI131" s="11"/>
      <c r="AJ131" s="11"/>
      <c r="AK131" s="11"/>
      <c r="AL131" s="11">
        <v>1360</v>
      </c>
      <c r="AM131" s="11" t="s">
        <v>318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26">
        <v>0</v>
      </c>
      <c r="AV131" s="26">
        <v>0</v>
      </c>
      <c r="AW131" s="26">
        <v>0</v>
      </c>
      <c r="AX131" s="11"/>
      <c r="AY131" s="11"/>
      <c r="AZ131" s="11"/>
      <c r="BA131" s="11"/>
      <c r="BB131" s="11"/>
      <c r="BC131" s="11"/>
      <c r="BD131" s="11"/>
      <c r="BE131" s="11"/>
      <c r="BF131" s="9"/>
      <c r="BG131" s="9"/>
      <c r="BH131" s="9"/>
      <c r="BI131" s="9"/>
      <c r="BJ131" s="9"/>
      <c r="BK131" s="9"/>
      <c r="BL131" s="9"/>
      <c r="BM131" s="9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</row>
    <row r="132" spans="1:256" ht="13.5" customHeight="1">
      <c r="A132" s="29">
        <v>765</v>
      </c>
      <c r="B132" s="11" t="s">
        <v>109</v>
      </c>
      <c r="C132" s="11"/>
      <c r="D132" s="44" t="s">
        <v>136</v>
      </c>
      <c r="E132" s="44" t="s">
        <v>136</v>
      </c>
      <c r="F132" s="30" t="s">
        <v>137</v>
      </c>
      <c r="G132" s="30" t="s">
        <v>137</v>
      </c>
      <c r="H132" s="44" t="s">
        <v>136</v>
      </c>
      <c r="I132" s="44" t="s">
        <v>136</v>
      </c>
      <c r="J132" s="44">
        <v>0</v>
      </c>
      <c r="K132" s="44">
        <v>0</v>
      </c>
      <c r="L132" s="44" t="s">
        <v>136</v>
      </c>
      <c r="M132" s="44">
        <v>0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9"/>
      <c r="AE132" s="9"/>
      <c r="AF132" s="9"/>
      <c r="AG132" s="9"/>
      <c r="AH132" s="9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9"/>
      <c r="AX132" s="11"/>
      <c r="AY132" s="11"/>
      <c r="AZ132" s="11"/>
      <c r="BA132" s="11"/>
      <c r="BB132" s="11"/>
      <c r="BC132" s="11"/>
      <c r="BD132" s="11"/>
      <c r="BE132" s="11"/>
      <c r="BF132" s="9"/>
      <c r="BG132" s="9"/>
      <c r="BH132" s="9"/>
      <c r="BI132" s="9"/>
      <c r="BJ132" s="9"/>
      <c r="BK132" s="9"/>
      <c r="BL132" s="9"/>
      <c r="BM132" s="9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ht="13.5" customHeight="1">
      <c r="A133" s="29">
        <v>766</v>
      </c>
      <c r="B133" s="11" t="s">
        <v>110</v>
      </c>
      <c r="C133" s="11"/>
      <c r="D133" s="44" t="s">
        <v>136</v>
      </c>
      <c r="E133" s="44" t="s">
        <v>136</v>
      </c>
      <c r="F133" s="30" t="s">
        <v>137</v>
      </c>
      <c r="G133" s="30" t="s">
        <v>137</v>
      </c>
      <c r="H133" s="44" t="s">
        <v>136</v>
      </c>
      <c r="I133" s="44" t="s">
        <v>136</v>
      </c>
      <c r="J133" s="44">
        <v>0</v>
      </c>
      <c r="K133" s="44">
        <v>0</v>
      </c>
      <c r="L133" s="44" t="s">
        <v>136</v>
      </c>
      <c r="M133" s="44">
        <v>0</v>
      </c>
      <c r="N133" s="11"/>
      <c r="O133" s="11"/>
      <c r="P133" s="11"/>
      <c r="Q133" s="11"/>
      <c r="R133" s="9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9"/>
      <c r="AE133" s="9"/>
      <c r="AF133" s="9"/>
      <c r="AG133" s="9"/>
      <c r="AH133" s="9"/>
      <c r="AI133" s="11"/>
      <c r="AJ133" s="11"/>
      <c r="AK133" s="11"/>
      <c r="AL133" s="11" t="s">
        <v>309</v>
      </c>
      <c r="AM133" s="9" t="s">
        <v>324</v>
      </c>
      <c r="AN133" s="11"/>
      <c r="AO133" s="11"/>
      <c r="AP133" s="11"/>
      <c r="AQ133" s="11"/>
      <c r="AR133" s="11"/>
      <c r="AS133" s="11"/>
      <c r="AT133" s="11"/>
      <c r="AU133" s="11"/>
      <c r="AV133" s="11"/>
      <c r="AW133" s="9"/>
      <c r="AX133" s="11"/>
      <c r="AY133" s="11"/>
      <c r="AZ133" s="11"/>
      <c r="BA133" s="11"/>
      <c r="BB133" s="11"/>
      <c r="BC133" s="11"/>
      <c r="BD133" s="11"/>
      <c r="BE133" s="11"/>
      <c r="BF133" s="9"/>
      <c r="BG133" s="9"/>
      <c r="BH133" s="9"/>
      <c r="BI133" s="9"/>
      <c r="BJ133" s="9"/>
      <c r="BK133" s="9"/>
      <c r="BL133" s="9"/>
      <c r="BM133" s="9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ht="13.5" customHeight="1">
      <c r="A134" s="29">
        <v>767</v>
      </c>
      <c r="B134" s="11" t="s">
        <v>111</v>
      </c>
      <c r="C134" s="11"/>
      <c r="D134" s="44" t="s">
        <v>136</v>
      </c>
      <c r="E134" s="44" t="s">
        <v>136</v>
      </c>
      <c r="F134" s="30" t="s">
        <v>137</v>
      </c>
      <c r="G134" s="30" t="s">
        <v>137</v>
      </c>
      <c r="H134" s="44" t="s">
        <v>136</v>
      </c>
      <c r="I134" s="44" t="s">
        <v>136</v>
      </c>
      <c r="J134" s="44">
        <v>0</v>
      </c>
      <c r="K134" s="44">
        <v>0</v>
      </c>
      <c r="L134" s="44" t="s">
        <v>136</v>
      </c>
      <c r="M134" s="44">
        <v>0</v>
      </c>
      <c r="N134" s="11"/>
      <c r="O134" s="11"/>
      <c r="P134" s="11"/>
      <c r="Q134" s="11"/>
      <c r="R134" s="9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9"/>
      <c r="AE134" s="9"/>
      <c r="AF134" s="9"/>
      <c r="AG134" s="9"/>
      <c r="AH134" s="9"/>
      <c r="AI134" s="11"/>
      <c r="AJ134" s="11"/>
      <c r="AK134" s="11"/>
      <c r="AL134" s="11" t="s">
        <v>163</v>
      </c>
      <c r="AM134" s="9" t="s">
        <v>325</v>
      </c>
      <c r="AN134" s="11"/>
      <c r="AO134" s="11"/>
      <c r="AP134" s="11"/>
      <c r="AQ134" s="11"/>
      <c r="AR134" s="11"/>
      <c r="AS134" s="11"/>
      <c r="AT134" s="11"/>
      <c r="AU134" s="11"/>
      <c r="AV134" s="11"/>
      <c r="AW134" s="9"/>
      <c r="AX134" s="11"/>
      <c r="AY134" s="11"/>
      <c r="AZ134" s="11"/>
      <c r="BA134" s="11"/>
      <c r="BB134" s="11"/>
      <c r="BC134" s="11"/>
      <c r="BD134" s="11"/>
      <c r="BE134" s="11"/>
      <c r="BF134" s="9"/>
      <c r="BG134" s="9"/>
      <c r="BH134" s="9"/>
      <c r="BI134" s="9"/>
      <c r="BJ134" s="9"/>
      <c r="BK134" s="9"/>
      <c r="BL134" s="9"/>
      <c r="BM134" s="9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</row>
    <row r="135" spans="1:256" ht="13.5" customHeight="1">
      <c r="A135" s="16" t="s">
        <v>10</v>
      </c>
      <c r="B135" s="11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1"/>
      <c r="O135" s="11"/>
      <c r="P135" s="11"/>
      <c r="Q135" s="11"/>
      <c r="R135" s="11"/>
      <c r="S135" s="9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9"/>
      <c r="AE135" s="9"/>
      <c r="AF135" s="9"/>
      <c r="AG135" s="9"/>
      <c r="AH135" s="9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9"/>
      <c r="BG135" s="9"/>
      <c r="BH135" s="9"/>
      <c r="BI135" s="9"/>
      <c r="BJ135" s="9"/>
      <c r="BK135" s="9"/>
      <c r="BL135" s="9"/>
      <c r="BM135" s="9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</row>
    <row r="136" spans="1:256" ht="13.5" customHeight="1">
      <c r="A136" s="2" t="str">
        <f>"Filing Date:                "&amp;DATE</f>
        <v>Filing Date:                5/3/2004</v>
      </c>
      <c r="B136" s="11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1"/>
      <c r="O136" s="11"/>
      <c r="P136" s="11"/>
      <c r="Q136" s="11"/>
      <c r="R136" s="9"/>
      <c r="S136" s="9"/>
      <c r="T136" s="9"/>
      <c r="U136" s="9"/>
      <c r="V136" s="9"/>
      <c r="W136" s="9"/>
      <c r="X136" s="11"/>
      <c r="Y136" s="11"/>
      <c r="Z136" s="11"/>
      <c r="AA136" s="11"/>
      <c r="AB136" s="11"/>
      <c r="AC136" s="11"/>
      <c r="AD136" s="9"/>
      <c r="AE136" s="9"/>
      <c r="AF136" s="9"/>
      <c r="AG136" s="9"/>
      <c r="AH136" s="9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9"/>
      <c r="BG136" s="9"/>
      <c r="BH136" s="9"/>
      <c r="BI136" s="9"/>
      <c r="BJ136" s="9"/>
      <c r="BK136" s="9"/>
      <c r="BL136" s="9"/>
      <c r="BM136" s="9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</row>
    <row r="137" spans="1:256" ht="13.5" customHeight="1">
      <c r="A137" s="2" t="str">
        <f>"Filing Entity:               "&amp;COSA</f>
        <v>Filing Entity:               test</v>
      </c>
      <c r="B137" s="11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11"/>
      <c r="N137" s="11"/>
      <c r="O137" s="11"/>
      <c r="P137" s="11"/>
      <c r="Q137" s="9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9"/>
      <c r="AE137" s="9"/>
      <c r="AF137" s="9"/>
      <c r="AG137" s="9"/>
      <c r="AH137" s="9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9"/>
      <c r="BG137" s="9"/>
      <c r="BH137" s="9"/>
      <c r="BI137" s="9"/>
      <c r="BJ137" s="9"/>
      <c r="BK137" s="9"/>
      <c r="BL137" s="9"/>
      <c r="BM137" s="9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</row>
    <row r="138" spans="1:256" ht="13.5" customHeight="1">
      <c r="A138" s="2" t="str">
        <f>"Transmittal Number:   "&amp;TRANSMITTAL</f>
        <v>Transmittal Number:   xxx</v>
      </c>
      <c r="B138" s="11"/>
      <c r="C138" s="11"/>
      <c r="D138" s="9"/>
      <c r="E138" s="9"/>
      <c r="F138" s="9" t="s">
        <v>143</v>
      </c>
      <c r="G138" s="9"/>
      <c r="H138" s="9"/>
      <c r="I138" s="9"/>
      <c r="J138" s="9"/>
      <c r="K138" s="9"/>
      <c r="L138" s="9"/>
      <c r="M138" s="9"/>
      <c r="N138" s="11"/>
      <c r="O138" s="11"/>
      <c r="P138" s="11"/>
      <c r="Q138" s="9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9"/>
      <c r="AE138" s="9"/>
      <c r="AF138" s="9"/>
      <c r="AG138" s="9"/>
      <c r="AH138" s="9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9"/>
      <c r="BG138" s="9"/>
      <c r="BH138" s="9"/>
      <c r="BI138" s="9"/>
      <c r="BJ138" s="9"/>
      <c r="BK138" s="9"/>
      <c r="BL138" s="9"/>
      <c r="BM138" s="9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256" ht="13.5" customHeight="1">
      <c r="A139" s="2" t="str">
        <f>NAME</f>
        <v>Proposed 2004 Annual Filing SHORTFORM TRP</v>
      </c>
      <c r="B139" s="11"/>
      <c r="C139" s="11"/>
      <c r="D139" s="9"/>
      <c r="E139" s="9"/>
      <c r="F139" s="9" t="s">
        <v>144</v>
      </c>
      <c r="G139" s="9"/>
      <c r="H139" s="9"/>
      <c r="I139" s="9"/>
      <c r="J139" s="9"/>
      <c r="K139" s="9"/>
      <c r="L139" s="9"/>
      <c r="M139" s="9"/>
      <c r="N139" s="11"/>
      <c r="O139" s="11"/>
      <c r="P139" s="11"/>
      <c r="Q139" s="9"/>
      <c r="R139" s="11"/>
      <c r="S139" s="11"/>
      <c r="T139" s="9"/>
      <c r="U139" s="9"/>
      <c r="V139" s="9"/>
      <c r="W139" s="9"/>
      <c r="X139" s="11"/>
      <c r="Y139" s="11"/>
      <c r="Z139" s="11"/>
      <c r="AA139" s="11"/>
      <c r="AB139" s="11"/>
      <c r="AC139" s="11"/>
      <c r="AD139" s="9"/>
      <c r="AE139" s="9"/>
      <c r="AF139" s="9"/>
      <c r="AG139" s="9"/>
      <c r="AH139" s="9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9"/>
      <c r="BG139" s="9"/>
      <c r="BH139" s="9"/>
      <c r="BI139" s="9"/>
      <c r="BJ139" s="9"/>
      <c r="BK139" s="9"/>
      <c r="BL139" s="9"/>
      <c r="BM139" s="9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</row>
    <row r="140" spans="1:256" ht="13.5" customHeight="1">
      <c r="A140" s="2" t="s">
        <v>13</v>
      </c>
      <c r="B140" s="11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1"/>
      <c r="O140" s="11"/>
      <c r="P140" s="11"/>
      <c r="Q140" s="11"/>
      <c r="R140" s="11"/>
      <c r="S140" s="11"/>
      <c r="T140" s="9"/>
      <c r="U140" s="9"/>
      <c r="V140" s="9"/>
      <c r="W140" s="9"/>
      <c r="X140" s="11"/>
      <c r="Y140" s="11"/>
      <c r="Z140" s="11"/>
      <c r="AA140" s="11"/>
      <c r="AB140" s="11"/>
      <c r="AC140" s="11"/>
      <c r="AD140" s="9"/>
      <c r="AE140" s="9"/>
      <c r="AF140" s="9"/>
      <c r="AG140" s="9"/>
      <c r="AH140" s="9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9"/>
      <c r="BG140" s="9"/>
      <c r="BH140" s="9"/>
      <c r="BI140" s="9"/>
      <c r="BJ140" s="9"/>
      <c r="BK140" s="9"/>
      <c r="BL140" s="9"/>
      <c r="BM140" s="9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</row>
    <row r="141" spans="1:256" ht="13.5" customHeight="1">
      <c r="A141" s="2"/>
      <c r="B141" s="11"/>
      <c r="C141" s="11"/>
      <c r="D141" s="20" t="s">
        <v>133</v>
      </c>
      <c r="E141" s="20" t="s">
        <v>133</v>
      </c>
      <c r="F141" s="20" t="s">
        <v>133</v>
      </c>
      <c r="G141" s="20" t="s">
        <v>133</v>
      </c>
      <c r="H141" s="20" t="s">
        <v>151</v>
      </c>
      <c r="I141" s="20" t="s">
        <v>151</v>
      </c>
      <c r="J141" s="20" t="s">
        <v>151</v>
      </c>
      <c r="K141" s="20" t="s">
        <v>151</v>
      </c>
      <c r="L141" s="18" t="str">
        <f>EOPYDATE</f>
        <v>6/30/2004</v>
      </c>
      <c r="M141" s="18" t="str">
        <f>EOPYDATE</f>
        <v>6/30/2004</v>
      </c>
      <c r="N141" s="11"/>
      <c r="O141" s="11"/>
      <c r="P141" s="11"/>
      <c r="Q141" s="9"/>
      <c r="R141" s="9"/>
      <c r="S141" s="9"/>
      <c r="T141" s="9"/>
      <c r="U141" s="9"/>
      <c r="V141" s="9"/>
      <c r="W141" s="9"/>
      <c r="X141" s="11"/>
      <c r="Y141" s="11"/>
      <c r="Z141" s="11"/>
      <c r="AA141" s="11"/>
      <c r="AB141" s="11"/>
      <c r="AC141" s="11"/>
      <c r="AD141" s="9"/>
      <c r="AE141" s="9"/>
      <c r="AF141" s="9"/>
      <c r="AG141" s="9"/>
      <c r="AH141" s="9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7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9"/>
      <c r="BG141" s="9"/>
      <c r="BH141" s="9"/>
      <c r="BI141" s="9"/>
      <c r="BJ141" s="9"/>
      <c r="BK141" s="9"/>
      <c r="BL141" s="9"/>
      <c r="BM141" s="9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</row>
    <row r="142" spans="1:256" ht="13.5" customHeight="1">
      <c r="A142" s="2"/>
      <c r="B142" s="11"/>
      <c r="C142" s="11"/>
      <c r="D142" s="20" t="s">
        <v>134</v>
      </c>
      <c r="E142" s="20" t="s">
        <v>141</v>
      </c>
      <c r="F142" s="20" t="s">
        <v>145</v>
      </c>
      <c r="G142" s="20" t="s">
        <v>149</v>
      </c>
      <c r="H142" s="20" t="s">
        <v>134</v>
      </c>
      <c r="I142" s="20" t="s">
        <v>141</v>
      </c>
      <c r="J142" s="20" t="s">
        <v>145</v>
      </c>
      <c r="K142" s="20" t="s">
        <v>149</v>
      </c>
      <c r="L142" s="20" t="s">
        <v>134</v>
      </c>
      <c r="M142" s="20" t="s">
        <v>145</v>
      </c>
      <c r="N142" s="11"/>
      <c r="O142" s="11"/>
      <c r="P142" s="11"/>
      <c r="Q142" s="9"/>
      <c r="R142" s="9"/>
      <c r="S142" s="9"/>
      <c r="T142" s="19"/>
      <c r="U142" s="19"/>
      <c r="V142" s="19"/>
      <c r="W142" s="19"/>
      <c r="X142" s="11"/>
      <c r="Y142" s="11"/>
      <c r="Z142" s="11"/>
      <c r="AA142" s="11"/>
      <c r="AB142" s="11"/>
      <c r="AC142" s="11"/>
      <c r="AD142" s="9"/>
      <c r="AE142" s="9"/>
      <c r="AF142" s="9"/>
      <c r="AG142" s="9"/>
      <c r="AH142" s="9"/>
      <c r="AI142" s="11"/>
      <c r="AJ142" s="11"/>
      <c r="AK142" s="11"/>
      <c r="AL142" s="11"/>
      <c r="AM142" s="11"/>
      <c r="AN142" s="50"/>
      <c r="AO142" s="50"/>
      <c r="AP142" s="50"/>
      <c r="AQ142" s="11"/>
      <c r="AR142" s="11"/>
      <c r="AS142" s="17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9"/>
      <c r="BG142" s="9"/>
      <c r="BH142" s="9"/>
      <c r="BI142" s="9"/>
      <c r="BJ142" s="9"/>
      <c r="BK142" s="9"/>
      <c r="BL142" s="9"/>
      <c r="BM142" s="9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</row>
    <row r="143" spans="1:256" ht="13.5" customHeight="1">
      <c r="A143" s="2"/>
      <c r="B143" s="11"/>
      <c r="C143" s="11"/>
      <c r="D143" s="20" t="s">
        <v>135</v>
      </c>
      <c r="E143" s="20" t="s">
        <v>142</v>
      </c>
      <c r="F143" s="20" t="s">
        <v>146</v>
      </c>
      <c r="G143" s="20" t="s">
        <v>150</v>
      </c>
      <c r="H143" s="20" t="s">
        <v>152</v>
      </c>
      <c r="I143" s="20" t="s">
        <v>154</v>
      </c>
      <c r="J143" s="20" t="s">
        <v>155</v>
      </c>
      <c r="K143" s="20" t="s">
        <v>156</v>
      </c>
      <c r="L143" s="20" t="s">
        <v>157</v>
      </c>
      <c r="M143" s="20" t="s">
        <v>158</v>
      </c>
      <c r="N143" s="11"/>
      <c r="O143" s="11"/>
      <c r="P143" s="11"/>
      <c r="Q143" s="11"/>
      <c r="R143" s="11"/>
      <c r="S143" s="11"/>
      <c r="T143" s="19"/>
      <c r="U143" s="19"/>
      <c r="V143" s="19"/>
      <c r="W143" s="19"/>
      <c r="X143" s="11"/>
      <c r="Y143" s="11"/>
      <c r="Z143" s="11"/>
      <c r="AA143" s="11"/>
      <c r="AB143" s="11"/>
      <c r="AC143" s="11"/>
      <c r="AD143" s="9"/>
      <c r="AE143" s="9"/>
      <c r="AF143" s="9"/>
      <c r="AG143" s="9"/>
      <c r="AH143" s="9"/>
      <c r="AI143" s="11"/>
      <c r="AJ143" s="11"/>
      <c r="AK143" s="11"/>
      <c r="AL143" s="11"/>
      <c r="AM143" s="11"/>
      <c r="AN143" s="18"/>
      <c r="AO143" s="18"/>
      <c r="AP143" s="18"/>
      <c r="AQ143" s="11"/>
      <c r="AR143" s="11"/>
      <c r="AS143" s="17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9"/>
      <c r="BG143" s="9"/>
      <c r="BH143" s="9"/>
      <c r="BI143" s="9"/>
      <c r="BJ143" s="9"/>
      <c r="BK143" s="9"/>
      <c r="BL143" s="9"/>
      <c r="BM143" s="9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</row>
    <row r="144" spans="1:256" ht="13.5" customHeight="1">
      <c r="A144" s="2">
        <v>770</v>
      </c>
      <c r="B144" s="11" t="s">
        <v>112</v>
      </c>
      <c r="C144" s="11"/>
      <c r="D144" s="51" t="s">
        <v>136</v>
      </c>
      <c r="E144" s="51" t="s">
        <v>136</v>
      </c>
      <c r="F144" s="42" t="s">
        <v>137</v>
      </c>
      <c r="G144" s="42" t="s">
        <v>137</v>
      </c>
      <c r="H144" s="51" t="s">
        <v>136</v>
      </c>
      <c r="I144" s="51" t="s">
        <v>136</v>
      </c>
      <c r="J144" s="51">
        <v>0</v>
      </c>
      <c r="K144" s="51">
        <v>0</v>
      </c>
      <c r="L144" s="51" t="s">
        <v>136</v>
      </c>
      <c r="M144" s="51">
        <v>0</v>
      </c>
      <c r="N144" s="11"/>
      <c r="O144" s="11"/>
      <c r="P144" s="11"/>
      <c r="Q144" s="11"/>
      <c r="R144" s="9"/>
      <c r="S144" s="9"/>
      <c r="T144" s="9"/>
      <c r="U144" s="9"/>
      <c r="V144" s="9"/>
      <c r="W144" s="9"/>
      <c r="X144" s="11"/>
      <c r="Y144" s="11"/>
      <c r="Z144" s="11"/>
      <c r="AA144" s="11"/>
      <c r="AB144" s="11"/>
      <c r="AC144" s="11"/>
      <c r="AD144" s="9"/>
      <c r="AE144" s="9"/>
      <c r="AF144" s="9"/>
      <c r="AG144" s="9"/>
      <c r="AH144" s="9"/>
      <c r="AI144" s="11"/>
      <c r="AJ144" s="11"/>
      <c r="AK144" s="11"/>
      <c r="AL144" s="11"/>
      <c r="AM144" s="2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9"/>
      <c r="BG144" s="9"/>
      <c r="BH144" s="9"/>
      <c r="BI144" s="9"/>
      <c r="BJ144" s="9"/>
      <c r="BK144" s="9"/>
      <c r="BL144" s="9"/>
      <c r="BM144" s="9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</row>
    <row r="145" spans="1:256" ht="13.5" customHeight="1">
      <c r="A145" s="2">
        <v>771</v>
      </c>
      <c r="B145" s="11" t="s">
        <v>113</v>
      </c>
      <c r="C145" s="11"/>
      <c r="D145" s="52" t="s">
        <v>136</v>
      </c>
      <c r="E145" s="52" t="s">
        <v>136</v>
      </c>
      <c r="F145" s="30" t="s">
        <v>137</v>
      </c>
      <c r="G145" s="30" t="s">
        <v>137</v>
      </c>
      <c r="H145" s="52" t="s">
        <v>136</v>
      </c>
      <c r="I145" s="52" t="s">
        <v>136</v>
      </c>
      <c r="J145" s="52">
        <v>0</v>
      </c>
      <c r="K145" s="52">
        <v>0</v>
      </c>
      <c r="L145" s="52" t="s">
        <v>136</v>
      </c>
      <c r="M145" s="52">
        <v>0</v>
      </c>
      <c r="N145" s="11"/>
      <c r="O145" s="11"/>
      <c r="P145" s="11"/>
      <c r="Q145" s="9"/>
      <c r="R145" s="9"/>
      <c r="S145" s="9"/>
      <c r="T145" s="9"/>
      <c r="U145" s="9"/>
      <c r="V145" s="9"/>
      <c r="W145" s="9"/>
      <c r="X145" s="9"/>
      <c r="Y145" s="11"/>
      <c r="Z145" s="11"/>
      <c r="AA145" s="11"/>
      <c r="AB145" s="11"/>
      <c r="AC145" s="11"/>
      <c r="AD145" s="9"/>
      <c r="AE145" s="9"/>
      <c r="AF145" s="9"/>
      <c r="AG145" s="9"/>
      <c r="AH145" s="9"/>
      <c r="AI145" s="11"/>
      <c r="AJ145" s="11"/>
      <c r="AK145" s="11"/>
      <c r="AL145" s="11"/>
      <c r="AM145" s="11"/>
      <c r="AN145" s="9"/>
      <c r="AO145" s="26"/>
      <c r="AP145" s="26"/>
      <c r="AQ145" s="11"/>
      <c r="AR145" s="11"/>
      <c r="AS145" s="17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9"/>
      <c r="BG145" s="9"/>
      <c r="BH145" s="9"/>
      <c r="BI145" s="9"/>
      <c r="BJ145" s="9"/>
      <c r="BK145" s="9"/>
      <c r="BL145" s="9"/>
      <c r="BM145" s="9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</row>
    <row r="146" spans="1:256" ht="13.5" customHeight="1">
      <c r="A146" s="2">
        <v>772</v>
      </c>
      <c r="B146" s="11" t="s">
        <v>114</v>
      </c>
      <c r="C146" s="11"/>
      <c r="D146" s="52" t="s">
        <v>136</v>
      </c>
      <c r="E146" s="52" t="s">
        <v>136</v>
      </c>
      <c r="F146" s="30" t="s">
        <v>137</v>
      </c>
      <c r="G146" s="30" t="s">
        <v>137</v>
      </c>
      <c r="H146" s="52" t="s">
        <v>136</v>
      </c>
      <c r="I146" s="52" t="s">
        <v>136</v>
      </c>
      <c r="J146" s="52">
        <v>0</v>
      </c>
      <c r="K146" s="52">
        <v>0</v>
      </c>
      <c r="L146" s="52" t="s">
        <v>136</v>
      </c>
      <c r="M146" s="52">
        <v>0</v>
      </c>
      <c r="N146" s="11"/>
      <c r="O146" s="11"/>
      <c r="P146" s="11"/>
      <c r="Q146" s="11"/>
      <c r="R146" s="11"/>
      <c r="S146" s="11"/>
      <c r="T146" s="26"/>
      <c r="U146" s="26"/>
      <c r="V146" s="26"/>
      <c r="W146" s="26"/>
      <c r="X146" s="9"/>
      <c r="Y146" s="11"/>
      <c r="Z146" s="11"/>
      <c r="AA146" s="11"/>
      <c r="AB146" s="11"/>
      <c r="AC146" s="11"/>
      <c r="AD146" s="9"/>
      <c r="AE146" s="9"/>
      <c r="AF146" s="9"/>
      <c r="AG146" s="9"/>
      <c r="AH146" s="9"/>
      <c r="AI146" s="11"/>
      <c r="AJ146" s="11"/>
      <c r="AK146" s="11"/>
      <c r="AL146" s="11"/>
      <c r="AM146" s="21"/>
      <c r="AN146" s="11"/>
      <c r="AO146" s="11"/>
      <c r="AP146" s="11"/>
      <c r="AQ146" s="11"/>
      <c r="AR146" s="11"/>
      <c r="AS146" s="17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9"/>
      <c r="BG146" s="9"/>
      <c r="BH146" s="9"/>
      <c r="BI146" s="9"/>
      <c r="BJ146" s="9"/>
      <c r="BK146" s="9"/>
      <c r="BL146" s="9"/>
      <c r="BM146" s="9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</row>
    <row r="147" spans="1:256" ht="13.5" customHeight="1">
      <c r="A147" s="2">
        <v>773</v>
      </c>
      <c r="B147" s="11" t="s">
        <v>115</v>
      </c>
      <c r="C147" s="11"/>
      <c r="D147" s="52" t="s">
        <v>136</v>
      </c>
      <c r="E147" s="52" t="s">
        <v>136</v>
      </c>
      <c r="F147" s="30" t="s">
        <v>137</v>
      </c>
      <c r="G147" s="30" t="s">
        <v>137</v>
      </c>
      <c r="H147" s="52" t="s">
        <v>136</v>
      </c>
      <c r="I147" s="52" t="s">
        <v>136</v>
      </c>
      <c r="J147" s="52">
        <v>0</v>
      </c>
      <c r="K147" s="52">
        <v>0</v>
      </c>
      <c r="L147" s="52" t="s">
        <v>136</v>
      </c>
      <c r="M147" s="52">
        <v>0</v>
      </c>
      <c r="N147" s="11"/>
      <c r="O147" s="11"/>
      <c r="P147" s="11"/>
      <c r="Q147" s="9"/>
      <c r="R147" s="9"/>
      <c r="S147" s="11"/>
      <c r="T147" s="9"/>
      <c r="U147" s="9"/>
      <c r="V147" s="9"/>
      <c r="W147" s="9"/>
      <c r="X147" s="11"/>
      <c r="Y147" s="11"/>
      <c r="Z147" s="11"/>
      <c r="AA147" s="11"/>
      <c r="AB147" s="11"/>
      <c r="AC147" s="11"/>
      <c r="AD147" s="9"/>
      <c r="AE147" s="9"/>
      <c r="AF147" s="9"/>
      <c r="AG147" s="9"/>
      <c r="AH147" s="9"/>
      <c r="AI147" s="11"/>
      <c r="AJ147" s="11"/>
      <c r="AK147" s="11"/>
      <c r="AL147" s="9"/>
      <c r="AM147" s="11"/>
      <c r="AN147" s="26"/>
      <c r="AO147" s="9"/>
      <c r="AP147" s="26"/>
      <c r="AQ147" s="11"/>
      <c r="AR147" s="11"/>
      <c r="AS147" s="17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27"/>
      <c r="BG147" s="27"/>
      <c r="BH147" s="9"/>
      <c r="BI147" s="9"/>
      <c r="BJ147" s="9"/>
      <c r="BK147" s="9"/>
      <c r="BL147" s="9"/>
      <c r="BM147" s="9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</row>
    <row r="148" spans="1:256" ht="13.5" customHeight="1">
      <c r="A148" s="2">
        <v>774</v>
      </c>
      <c r="B148" s="11" t="s">
        <v>116</v>
      </c>
      <c r="C148" s="11"/>
      <c r="D148" s="52" t="s">
        <v>136</v>
      </c>
      <c r="E148" s="52" t="s">
        <v>136</v>
      </c>
      <c r="F148" s="30" t="s">
        <v>137</v>
      </c>
      <c r="G148" s="30" t="s">
        <v>137</v>
      </c>
      <c r="H148" s="52" t="s">
        <v>136</v>
      </c>
      <c r="I148" s="52" t="s">
        <v>136</v>
      </c>
      <c r="J148" s="52">
        <v>0</v>
      </c>
      <c r="K148" s="52">
        <v>0</v>
      </c>
      <c r="L148" s="52" t="s">
        <v>136</v>
      </c>
      <c r="M148" s="52">
        <v>0</v>
      </c>
      <c r="N148" s="11"/>
      <c r="O148" s="11"/>
      <c r="P148" s="11"/>
      <c r="Q148" s="11"/>
      <c r="R148" s="11"/>
      <c r="S148" s="9"/>
      <c r="T148" s="26"/>
      <c r="U148" s="26"/>
      <c r="V148" s="26"/>
      <c r="W148" s="26"/>
      <c r="X148" s="11"/>
      <c r="Y148" s="11"/>
      <c r="Z148" s="11"/>
      <c r="AA148" s="11"/>
      <c r="AB148" s="11"/>
      <c r="AC148" s="11"/>
      <c r="AD148" s="9"/>
      <c r="AE148" s="9"/>
      <c r="AF148" s="9"/>
      <c r="AG148" s="9"/>
      <c r="AH148" s="9"/>
      <c r="AI148" s="11"/>
      <c r="AJ148" s="11"/>
      <c r="AK148" s="11"/>
      <c r="AL148" s="9"/>
      <c r="AM148" s="11"/>
      <c r="AN148" s="26"/>
      <c r="AO148" s="9"/>
      <c r="AP148" s="26"/>
      <c r="AQ148" s="11"/>
      <c r="AR148" s="11"/>
      <c r="AS148" s="17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27"/>
      <c r="BG148" s="27"/>
      <c r="BH148" s="9"/>
      <c r="BI148" s="9"/>
      <c r="BJ148" s="9"/>
      <c r="BK148" s="9"/>
      <c r="BL148" s="9"/>
      <c r="BM148" s="9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</row>
    <row r="149" spans="1:256" ht="13.5" customHeight="1">
      <c r="A149" s="2">
        <v>775</v>
      </c>
      <c r="B149" s="11" t="s">
        <v>117</v>
      </c>
      <c r="C149" s="11"/>
      <c r="D149" s="52" t="s">
        <v>136</v>
      </c>
      <c r="E149" s="52" t="s">
        <v>136</v>
      </c>
      <c r="F149" s="30" t="s">
        <v>137</v>
      </c>
      <c r="G149" s="30" t="s">
        <v>137</v>
      </c>
      <c r="H149" s="52" t="s">
        <v>136</v>
      </c>
      <c r="I149" s="52" t="s">
        <v>136</v>
      </c>
      <c r="J149" s="52">
        <v>0</v>
      </c>
      <c r="K149" s="52">
        <v>0</v>
      </c>
      <c r="L149" s="52" t="s">
        <v>136</v>
      </c>
      <c r="M149" s="52">
        <v>0</v>
      </c>
      <c r="N149" s="11"/>
      <c r="O149" s="11"/>
      <c r="P149" s="11"/>
      <c r="Q149" s="11"/>
      <c r="R149" s="11"/>
      <c r="S149" s="11"/>
      <c r="T149" s="26"/>
      <c r="U149" s="26"/>
      <c r="V149" s="26"/>
      <c r="W149" s="26"/>
      <c r="X149" s="11"/>
      <c r="Y149" s="11"/>
      <c r="Z149" s="11"/>
      <c r="AA149" s="11"/>
      <c r="AB149" s="11"/>
      <c r="AC149" s="11"/>
      <c r="AD149" s="9"/>
      <c r="AE149" s="9"/>
      <c r="AF149" s="9"/>
      <c r="AG149" s="9"/>
      <c r="AH149" s="9"/>
      <c r="AI149" s="11"/>
      <c r="AJ149" s="11"/>
      <c r="AK149" s="11"/>
      <c r="AL149" s="9"/>
      <c r="AM149" s="11"/>
      <c r="AN149" s="9"/>
      <c r="AO149" s="26"/>
      <c r="AP149" s="26"/>
      <c r="AQ149" s="11"/>
      <c r="AR149" s="11"/>
      <c r="AS149" s="17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27"/>
      <c r="BG149" s="27"/>
      <c r="BH149" s="9"/>
      <c r="BI149" s="9"/>
      <c r="BJ149" s="9"/>
      <c r="BK149" s="9"/>
      <c r="BL149" s="9"/>
      <c r="BM149" s="9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</row>
    <row r="150" spans="1:256" ht="13.5" customHeight="1">
      <c r="A150" s="2">
        <v>776</v>
      </c>
      <c r="B150" s="11" t="s">
        <v>118</v>
      </c>
      <c r="C150" s="11"/>
      <c r="D150" s="52" t="s">
        <v>136</v>
      </c>
      <c r="E150" s="52" t="s">
        <v>136</v>
      </c>
      <c r="F150" s="30" t="s">
        <v>137</v>
      </c>
      <c r="G150" s="30" t="s">
        <v>137</v>
      </c>
      <c r="H150" s="52" t="s">
        <v>136</v>
      </c>
      <c r="I150" s="52" t="s">
        <v>136</v>
      </c>
      <c r="J150" s="52">
        <v>0</v>
      </c>
      <c r="K150" s="52">
        <v>0</v>
      </c>
      <c r="L150" s="52" t="s">
        <v>136</v>
      </c>
      <c r="M150" s="52">
        <v>0</v>
      </c>
      <c r="N150" s="11"/>
      <c r="O150" s="11"/>
      <c r="P150" s="11"/>
      <c r="Q150" s="9"/>
      <c r="R150" s="9"/>
      <c r="S150" s="11"/>
      <c r="T150" s="9"/>
      <c r="U150" s="9"/>
      <c r="V150" s="9"/>
      <c r="W150" s="9"/>
      <c r="X150" s="11"/>
      <c r="Y150" s="11"/>
      <c r="Z150" s="11"/>
      <c r="AA150" s="11"/>
      <c r="AB150" s="11"/>
      <c r="AC150" s="11"/>
      <c r="AD150" s="9"/>
      <c r="AE150" s="9"/>
      <c r="AF150" s="9"/>
      <c r="AG150" s="9"/>
      <c r="AH150" s="9"/>
      <c r="AI150" s="11"/>
      <c r="AJ150" s="11"/>
      <c r="AK150" s="11"/>
      <c r="AL150" s="9"/>
      <c r="AM150" s="11"/>
      <c r="AN150" s="9"/>
      <c r="AO150" s="26"/>
      <c r="AP150" s="26"/>
      <c r="AQ150" s="11"/>
      <c r="AR150" s="11"/>
      <c r="AS150" s="17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27"/>
      <c r="BG150" s="27"/>
      <c r="BH150" s="9"/>
      <c r="BI150" s="9"/>
      <c r="BJ150" s="9"/>
      <c r="BK150" s="9"/>
      <c r="BL150" s="9"/>
      <c r="BM150" s="9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</row>
    <row r="151" spans="1:256" ht="13.5" customHeight="1">
      <c r="A151" s="29">
        <v>790</v>
      </c>
      <c r="B151" s="11" t="s">
        <v>119</v>
      </c>
      <c r="C151" s="11"/>
      <c r="D151" s="52" t="s">
        <v>136</v>
      </c>
      <c r="E151" s="52" t="s">
        <v>136</v>
      </c>
      <c r="F151" s="30" t="s">
        <v>137</v>
      </c>
      <c r="G151" s="30" t="s">
        <v>137</v>
      </c>
      <c r="H151" s="52" t="s">
        <v>136</v>
      </c>
      <c r="I151" s="52" t="s">
        <v>136</v>
      </c>
      <c r="J151" s="52">
        <v>0</v>
      </c>
      <c r="K151" s="52">
        <v>0</v>
      </c>
      <c r="L151" s="52" t="s">
        <v>136</v>
      </c>
      <c r="M151" s="52">
        <v>0</v>
      </c>
      <c r="N151" s="11"/>
      <c r="O151" s="11"/>
      <c r="P151" s="11"/>
      <c r="Q151" s="11"/>
      <c r="R151" s="11"/>
      <c r="S151" s="9"/>
      <c r="T151" s="26"/>
      <c r="U151" s="26"/>
      <c r="V151" s="26"/>
      <c r="W151" s="26"/>
      <c r="X151" s="11"/>
      <c r="Y151" s="11"/>
      <c r="Z151" s="11"/>
      <c r="AA151" s="11"/>
      <c r="AB151" s="11"/>
      <c r="AC151" s="11"/>
      <c r="AD151" s="9"/>
      <c r="AE151" s="9"/>
      <c r="AF151" s="9"/>
      <c r="AG151" s="9"/>
      <c r="AH151" s="9"/>
      <c r="AI151" s="11"/>
      <c r="AJ151" s="11"/>
      <c r="AK151" s="11"/>
      <c r="AL151" s="9"/>
      <c r="AM151" s="11"/>
      <c r="AN151" s="9"/>
      <c r="AO151" s="26"/>
      <c r="AP151" s="26"/>
      <c r="AQ151" s="11"/>
      <c r="AR151" s="11"/>
      <c r="AS151" s="17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27"/>
      <c r="BG151" s="27"/>
      <c r="BH151" s="9"/>
      <c r="BI151" s="9"/>
      <c r="BJ151" s="9"/>
      <c r="BK151" s="9"/>
      <c r="BL151" s="9"/>
      <c r="BM151" s="9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</row>
    <row r="152" spans="1:256" ht="13.5" customHeight="1">
      <c r="A152" s="29">
        <v>791</v>
      </c>
      <c r="B152" s="11" t="s">
        <v>120</v>
      </c>
      <c r="C152" s="11"/>
      <c r="D152" s="52" t="s">
        <v>136</v>
      </c>
      <c r="E152" s="52" t="s">
        <v>136</v>
      </c>
      <c r="F152" s="30" t="s">
        <v>137</v>
      </c>
      <c r="G152" s="30" t="s">
        <v>137</v>
      </c>
      <c r="H152" s="52" t="s">
        <v>136</v>
      </c>
      <c r="I152" s="52" t="s">
        <v>136</v>
      </c>
      <c r="J152" s="52">
        <v>0</v>
      </c>
      <c r="K152" s="52">
        <v>0</v>
      </c>
      <c r="L152" s="52" t="s">
        <v>136</v>
      </c>
      <c r="M152" s="52">
        <v>0</v>
      </c>
      <c r="N152" s="11"/>
      <c r="O152" s="11"/>
      <c r="P152" s="11"/>
      <c r="Q152" s="11"/>
      <c r="R152" s="11"/>
      <c r="S152" s="11"/>
      <c r="T152" s="26"/>
      <c r="U152" s="26"/>
      <c r="V152" s="26"/>
      <c r="W152" s="26"/>
      <c r="X152" s="11"/>
      <c r="Y152" s="11"/>
      <c r="Z152" s="11"/>
      <c r="AA152" s="11"/>
      <c r="AB152" s="11"/>
      <c r="AC152" s="11"/>
      <c r="AD152" s="9"/>
      <c r="AE152" s="9"/>
      <c r="AF152" s="9"/>
      <c r="AG152" s="9"/>
      <c r="AH152" s="9"/>
      <c r="AI152" s="11"/>
      <c r="AJ152" s="11"/>
      <c r="AK152" s="11"/>
      <c r="AL152" s="11"/>
      <c r="AM152" s="11"/>
      <c r="AN152" s="26"/>
      <c r="AO152" s="9"/>
      <c r="AP152" s="26"/>
      <c r="AQ152" s="11"/>
      <c r="AR152" s="11"/>
      <c r="AS152" s="17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27"/>
      <c r="BG152" s="27"/>
      <c r="BH152" s="9"/>
      <c r="BI152" s="9"/>
      <c r="BJ152" s="9"/>
      <c r="BK152" s="9"/>
      <c r="BL152" s="9"/>
      <c r="BM152" s="9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</row>
    <row r="153" spans="1:256" ht="13.5" customHeight="1">
      <c r="A153" s="29">
        <v>792</v>
      </c>
      <c r="B153" s="11" t="s">
        <v>121</v>
      </c>
      <c r="C153" s="11"/>
      <c r="D153" s="52" t="s">
        <v>136</v>
      </c>
      <c r="E153" s="52" t="s">
        <v>136</v>
      </c>
      <c r="F153" s="30" t="s">
        <v>137</v>
      </c>
      <c r="G153" s="30" t="s">
        <v>137</v>
      </c>
      <c r="H153" s="52" t="s">
        <v>136</v>
      </c>
      <c r="I153" s="52" t="s">
        <v>136</v>
      </c>
      <c r="J153" s="52">
        <v>0</v>
      </c>
      <c r="K153" s="52">
        <v>0</v>
      </c>
      <c r="L153" s="52" t="s">
        <v>136</v>
      </c>
      <c r="M153" s="52">
        <v>0</v>
      </c>
      <c r="N153" s="11"/>
      <c r="O153" s="11"/>
      <c r="P153" s="11"/>
      <c r="Q153" s="11"/>
      <c r="R153" s="11"/>
      <c r="S153" s="9"/>
      <c r="T153" s="26"/>
      <c r="U153" s="26"/>
      <c r="V153" s="26"/>
      <c r="W153" s="26"/>
      <c r="X153" s="11"/>
      <c r="Y153" s="11"/>
      <c r="Z153" s="11"/>
      <c r="AA153" s="11"/>
      <c r="AB153" s="11"/>
      <c r="AC153" s="11"/>
      <c r="AD153" s="9"/>
      <c r="AE153" s="9"/>
      <c r="AF153" s="9"/>
      <c r="AG153" s="9"/>
      <c r="AH153" s="9"/>
      <c r="AI153" s="11"/>
      <c r="AJ153" s="11"/>
      <c r="AK153" s="11"/>
      <c r="AL153" s="11"/>
      <c r="AM153" s="11"/>
      <c r="AN153" s="26"/>
      <c r="AO153" s="9"/>
      <c r="AP153" s="26"/>
      <c r="AQ153" s="11"/>
      <c r="AR153" s="11"/>
      <c r="AS153" s="17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27"/>
      <c r="BG153" s="27"/>
      <c r="BH153" s="9"/>
      <c r="BI153" s="9"/>
      <c r="BJ153" s="9"/>
      <c r="BK153" s="9"/>
      <c r="BL153" s="9"/>
      <c r="BM153" s="9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</row>
    <row r="154" spans="1:256" ht="13.5" customHeight="1">
      <c r="A154" s="29">
        <v>793</v>
      </c>
      <c r="B154" s="11" t="s">
        <v>122</v>
      </c>
      <c r="C154" s="11"/>
      <c r="D154" s="52" t="s">
        <v>136</v>
      </c>
      <c r="E154" s="52" t="s">
        <v>136</v>
      </c>
      <c r="F154" s="30" t="s">
        <v>137</v>
      </c>
      <c r="G154" s="30" t="s">
        <v>137</v>
      </c>
      <c r="H154" s="52" t="s">
        <v>136</v>
      </c>
      <c r="I154" s="52" t="s">
        <v>136</v>
      </c>
      <c r="J154" s="52">
        <v>0</v>
      </c>
      <c r="K154" s="52">
        <v>0</v>
      </c>
      <c r="L154" s="52" t="s">
        <v>136</v>
      </c>
      <c r="M154" s="52">
        <v>0</v>
      </c>
      <c r="N154" s="11"/>
      <c r="O154" s="11"/>
      <c r="P154" s="11"/>
      <c r="Q154" s="11"/>
      <c r="R154" s="11"/>
      <c r="S154" s="11"/>
      <c r="T154" s="26"/>
      <c r="U154" s="26"/>
      <c r="V154" s="26"/>
      <c r="W154" s="26"/>
      <c r="X154" s="11"/>
      <c r="Y154" s="11"/>
      <c r="Z154" s="11"/>
      <c r="AA154" s="11"/>
      <c r="AB154" s="11"/>
      <c r="AC154" s="11"/>
      <c r="AD154" s="9"/>
      <c r="AE154" s="9"/>
      <c r="AF154" s="9"/>
      <c r="AG154" s="9"/>
      <c r="AH154" s="9"/>
      <c r="AI154" s="11"/>
      <c r="AJ154" s="11"/>
      <c r="AK154" s="11"/>
      <c r="AL154" s="11"/>
      <c r="AM154" s="11"/>
      <c r="AN154" s="9"/>
      <c r="AO154" s="9"/>
      <c r="AP154" s="9"/>
      <c r="AQ154" s="11"/>
      <c r="AR154" s="11"/>
      <c r="AS154" s="17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27"/>
      <c r="BG154" s="27"/>
      <c r="BH154" s="9"/>
      <c r="BI154" s="9"/>
      <c r="BJ154" s="9"/>
      <c r="BK154" s="9"/>
      <c r="BL154" s="9"/>
      <c r="BM154" s="9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</row>
    <row r="155" spans="1:256" ht="13.5" customHeight="1">
      <c r="A155" s="29">
        <v>794</v>
      </c>
      <c r="B155" s="11" t="s">
        <v>123</v>
      </c>
      <c r="C155" s="11"/>
      <c r="D155" s="52" t="s">
        <v>136</v>
      </c>
      <c r="E155" s="52" t="s">
        <v>136</v>
      </c>
      <c r="F155" s="30" t="s">
        <v>137</v>
      </c>
      <c r="G155" s="30" t="s">
        <v>137</v>
      </c>
      <c r="H155" s="52" t="s">
        <v>136</v>
      </c>
      <c r="I155" s="52" t="s">
        <v>136</v>
      </c>
      <c r="J155" s="52">
        <v>0</v>
      </c>
      <c r="K155" s="52">
        <v>0</v>
      </c>
      <c r="L155" s="52" t="s">
        <v>136</v>
      </c>
      <c r="M155" s="52">
        <v>0</v>
      </c>
      <c r="N155" s="11"/>
      <c r="O155" s="11"/>
      <c r="P155" s="11"/>
      <c r="Q155" s="11"/>
      <c r="R155" s="11"/>
      <c r="S155" s="11"/>
      <c r="T155" s="26"/>
      <c r="U155" s="26"/>
      <c r="V155" s="26"/>
      <c r="W155" s="26"/>
      <c r="X155" s="11"/>
      <c r="Y155" s="11"/>
      <c r="Z155" s="11"/>
      <c r="AA155" s="11"/>
      <c r="AB155" s="11"/>
      <c r="AC155" s="11"/>
      <c r="AD155" s="9"/>
      <c r="AE155" s="9"/>
      <c r="AF155" s="9"/>
      <c r="AG155" s="9"/>
      <c r="AH155" s="9"/>
      <c r="AI155" s="11"/>
      <c r="AJ155" s="11"/>
      <c r="AK155" s="11"/>
      <c r="AL155" s="9"/>
      <c r="AM155" s="11"/>
      <c r="AN155" s="26"/>
      <c r="AO155" s="26"/>
      <c r="AP155" s="26"/>
      <c r="AQ155" s="11"/>
      <c r="AR155" s="11"/>
      <c r="AS155" s="17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27"/>
      <c r="BG155" s="27"/>
      <c r="BH155" s="9"/>
      <c r="BI155" s="9"/>
      <c r="BJ155" s="9"/>
      <c r="BK155" s="9"/>
      <c r="BL155" s="9"/>
      <c r="BM155" s="9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</row>
    <row r="156" spans="1:256" ht="13.5" customHeight="1">
      <c r="A156" s="29">
        <v>795</v>
      </c>
      <c r="B156" s="11" t="s">
        <v>124</v>
      </c>
      <c r="C156" s="11"/>
      <c r="D156" s="52" t="s">
        <v>136</v>
      </c>
      <c r="E156" s="52" t="s">
        <v>136</v>
      </c>
      <c r="F156" s="30" t="s">
        <v>137</v>
      </c>
      <c r="G156" s="30" t="s">
        <v>137</v>
      </c>
      <c r="H156" s="52" t="s">
        <v>136</v>
      </c>
      <c r="I156" s="52" t="s">
        <v>136</v>
      </c>
      <c r="J156" s="52">
        <v>0</v>
      </c>
      <c r="K156" s="52">
        <v>0</v>
      </c>
      <c r="L156" s="52" t="s">
        <v>136</v>
      </c>
      <c r="M156" s="52">
        <v>0</v>
      </c>
      <c r="N156" s="11"/>
      <c r="O156" s="11"/>
      <c r="P156" s="11"/>
      <c r="Q156" s="11"/>
      <c r="R156" s="11"/>
      <c r="S156" s="11"/>
      <c r="T156" s="26"/>
      <c r="U156" s="26"/>
      <c r="V156" s="26"/>
      <c r="W156" s="26"/>
      <c r="X156" s="11"/>
      <c r="Y156" s="11"/>
      <c r="Z156" s="11"/>
      <c r="AA156" s="11"/>
      <c r="AB156" s="11"/>
      <c r="AC156" s="11"/>
      <c r="AD156" s="9"/>
      <c r="AE156" s="9"/>
      <c r="AF156" s="9"/>
      <c r="AG156" s="9"/>
      <c r="AH156" s="9"/>
      <c r="AI156" s="11"/>
      <c r="AJ156" s="11"/>
      <c r="AK156" s="11"/>
      <c r="AL156" s="11"/>
      <c r="AM156" s="2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27"/>
      <c r="BG156" s="27"/>
      <c r="BH156" s="9"/>
      <c r="BI156" s="9"/>
      <c r="BJ156" s="9"/>
      <c r="BK156" s="9"/>
      <c r="BL156" s="9"/>
      <c r="BM156" s="9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</row>
    <row r="157" spans="1:256" ht="13.5" customHeight="1">
      <c r="A157" s="29">
        <v>796</v>
      </c>
      <c r="B157" s="11" t="s">
        <v>125</v>
      </c>
      <c r="C157" s="11"/>
      <c r="D157" s="52" t="s">
        <v>136</v>
      </c>
      <c r="E157" s="52" t="s">
        <v>136</v>
      </c>
      <c r="F157" s="30" t="s">
        <v>137</v>
      </c>
      <c r="G157" s="30" t="s">
        <v>137</v>
      </c>
      <c r="H157" s="52" t="s">
        <v>136</v>
      </c>
      <c r="I157" s="52" t="s">
        <v>136</v>
      </c>
      <c r="J157" s="52">
        <v>0</v>
      </c>
      <c r="K157" s="52">
        <v>0</v>
      </c>
      <c r="L157" s="52" t="s">
        <v>136</v>
      </c>
      <c r="M157" s="52">
        <v>0</v>
      </c>
      <c r="N157" s="11"/>
      <c r="O157" s="11"/>
      <c r="P157" s="11"/>
      <c r="Q157" s="11"/>
      <c r="R157" s="11"/>
      <c r="S157" s="9"/>
      <c r="T157" s="26"/>
      <c r="U157" s="26"/>
      <c r="V157" s="26"/>
      <c r="W157" s="26"/>
      <c r="X157" s="11"/>
      <c r="Y157" s="11"/>
      <c r="Z157" s="11"/>
      <c r="AA157" s="11"/>
      <c r="AB157" s="11"/>
      <c r="AC157" s="11"/>
      <c r="AD157" s="9"/>
      <c r="AE157" s="9"/>
      <c r="AF157" s="9"/>
      <c r="AG157" s="9"/>
      <c r="AH157" s="9"/>
      <c r="AI157" s="11"/>
      <c r="AJ157" s="11"/>
      <c r="AK157" s="11"/>
      <c r="AL157" s="9"/>
      <c r="AM157" s="11"/>
      <c r="AN157" s="26"/>
      <c r="AO157" s="9"/>
      <c r="AP157" s="26"/>
      <c r="AQ157" s="11"/>
      <c r="AR157" s="11"/>
      <c r="AS157" s="17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27"/>
      <c r="BG157" s="27"/>
      <c r="BH157" s="9"/>
      <c r="BI157" s="9"/>
      <c r="BJ157" s="9"/>
      <c r="BK157" s="9"/>
      <c r="BL157" s="9"/>
      <c r="BM157" s="9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256" ht="13.5" customHeight="1">
      <c r="A158" s="29">
        <v>797</v>
      </c>
      <c r="B158" s="11" t="s">
        <v>126</v>
      </c>
      <c r="C158" s="11"/>
      <c r="D158" s="52" t="s">
        <v>136</v>
      </c>
      <c r="E158" s="52" t="s">
        <v>136</v>
      </c>
      <c r="F158" s="30" t="s">
        <v>137</v>
      </c>
      <c r="G158" s="30" t="s">
        <v>137</v>
      </c>
      <c r="H158" s="52" t="s">
        <v>136</v>
      </c>
      <c r="I158" s="52" t="s">
        <v>136</v>
      </c>
      <c r="J158" s="52">
        <v>0</v>
      </c>
      <c r="K158" s="52">
        <v>0</v>
      </c>
      <c r="L158" s="52" t="s">
        <v>136</v>
      </c>
      <c r="M158" s="52">
        <v>0</v>
      </c>
      <c r="N158" s="11"/>
      <c r="O158" s="11"/>
      <c r="P158" s="11"/>
      <c r="Q158" s="11"/>
      <c r="R158" s="11"/>
      <c r="S158" s="9"/>
      <c r="T158" s="26"/>
      <c r="U158" s="26"/>
      <c r="V158" s="26"/>
      <c r="W158" s="26"/>
      <c r="X158" s="11"/>
      <c r="Y158" s="11"/>
      <c r="Z158" s="11"/>
      <c r="AA158" s="11"/>
      <c r="AB158" s="11"/>
      <c r="AC158" s="11"/>
      <c r="AD158" s="9"/>
      <c r="AE158" s="9"/>
      <c r="AF158" s="9"/>
      <c r="AG158" s="9"/>
      <c r="AH158" s="9"/>
      <c r="AI158" s="11"/>
      <c r="AJ158" s="11"/>
      <c r="AK158" s="11"/>
      <c r="AL158" s="9"/>
      <c r="AM158" s="11"/>
      <c r="AN158" s="26"/>
      <c r="AO158" s="9"/>
      <c r="AP158" s="26"/>
      <c r="AQ158" s="11"/>
      <c r="AR158" s="11"/>
      <c r="AS158" s="17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27"/>
      <c r="BG158" s="27"/>
      <c r="BH158" s="9"/>
      <c r="BI158" s="9"/>
      <c r="BJ158" s="9"/>
      <c r="BK158" s="9"/>
      <c r="BL158" s="9"/>
      <c r="BM158" s="9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</row>
    <row r="159" spans="1:256" ht="13.5" customHeight="1">
      <c r="A159" s="2">
        <v>899</v>
      </c>
      <c r="B159" s="11" t="s">
        <v>127</v>
      </c>
      <c r="C159" s="11"/>
      <c r="D159" s="30" t="s">
        <v>137</v>
      </c>
      <c r="E159" s="30" t="s">
        <v>137</v>
      </c>
      <c r="F159" s="52" t="s">
        <v>136</v>
      </c>
      <c r="G159" s="52" t="s">
        <v>136</v>
      </c>
      <c r="H159" s="52">
        <v>0</v>
      </c>
      <c r="I159" s="52">
        <v>0</v>
      </c>
      <c r="J159" s="52" t="s">
        <v>136</v>
      </c>
      <c r="K159" s="52" t="s">
        <v>136</v>
      </c>
      <c r="L159" s="52">
        <v>0</v>
      </c>
      <c r="M159" s="52" t="s">
        <v>136</v>
      </c>
      <c r="N159" s="11"/>
      <c r="O159" s="11"/>
      <c r="P159" s="11"/>
      <c r="Q159" s="11"/>
      <c r="R159" s="11"/>
      <c r="S159" s="9"/>
      <c r="T159" s="26"/>
      <c r="U159" s="26"/>
      <c r="V159" s="26"/>
      <c r="W159" s="26"/>
      <c r="X159" s="11"/>
      <c r="Y159" s="11"/>
      <c r="Z159" s="11"/>
      <c r="AA159" s="11"/>
      <c r="AB159" s="11"/>
      <c r="AC159" s="11"/>
      <c r="AD159" s="9"/>
      <c r="AE159" s="9"/>
      <c r="AF159" s="9"/>
      <c r="AG159" s="9"/>
      <c r="AH159" s="9"/>
      <c r="AI159" s="11"/>
      <c r="AJ159" s="11"/>
      <c r="AK159" s="11"/>
      <c r="AL159" s="9"/>
      <c r="AM159" s="11"/>
      <c r="AN159" s="26"/>
      <c r="AO159" s="9"/>
      <c r="AP159" s="26"/>
      <c r="AQ159" s="11"/>
      <c r="AR159" s="11"/>
      <c r="AS159" s="17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27"/>
      <c r="BG159" s="27"/>
      <c r="BH159" s="9"/>
      <c r="BI159" s="9"/>
      <c r="BJ159" s="9"/>
      <c r="BK159" s="9"/>
      <c r="BL159" s="9"/>
      <c r="BM159" s="9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</row>
    <row r="160" spans="1:256" ht="13.5" customHeight="1">
      <c r="A160" s="2"/>
      <c r="B160" s="11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1"/>
      <c r="O160" s="11"/>
      <c r="P160" s="11"/>
      <c r="Q160" s="11"/>
      <c r="R160" s="11"/>
      <c r="S160" s="9"/>
      <c r="T160" s="26"/>
      <c r="U160" s="26"/>
      <c r="V160" s="26"/>
      <c r="W160" s="26"/>
      <c r="X160" s="11"/>
      <c r="Y160" s="11"/>
      <c r="Z160" s="11"/>
      <c r="AA160" s="11"/>
      <c r="AB160" s="11"/>
      <c r="AC160" s="11"/>
      <c r="AD160" s="9"/>
      <c r="AE160" s="9"/>
      <c r="AF160" s="9"/>
      <c r="AG160" s="9"/>
      <c r="AH160" s="9"/>
      <c r="AI160" s="11"/>
      <c r="AJ160" s="11"/>
      <c r="AK160" s="11"/>
      <c r="AL160" s="9"/>
      <c r="AM160" s="11"/>
      <c r="AN160" s="26"/>
      <c r="AO160" s="9"/>
      <c r="AP160" s="26"/>
      <c r="AQ160" s="11"/>
      <c r="AR160" s="11"/>
      <c r="AS160" s="17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27"/>
      <c r="BG160" s="27"/>
      <c r="BH160" s="9"/>
      <c r="BI160" s="9"/>
      <c r="BJ160" s="9"/>
      <c r="BK160" s="9"/>
      <c r="BL160" s="9"/>
      <c r="BM160" s="9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</row>
    <row r="161" spans="1:256" ht="13.5" customHeight="1">
      <c r="A161" s="2"/>
      <c r="B161" s="11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1"/>
      <c r="O161" s="11"/>
      <c r="P161" s="11"/>
      <c r="Q161" s="11"/>
      <c r="R161" s="11"/>
      <c r="S161" s="9"/>
      <c r="T161" s="26"/>
      <c r="U161" s="26"/>
      <c r="V161" s="26"/>
      <c r="W161" s="26"/>
      <c r="X161" s="11"/>
      <c r="Y161" s="11"/>
      <c r="Z161" s="11"/>
      <c r="AA161" s="11"/>
      <c r="AB161" s="11"/>
      <c r="AC161" s="11"/>
      <c r="AD161" s="9"/>
      <c r="AE161" s="9"/>
      <c r="AF161" s="9"/>
      <c r="AG161" s="9"/>
      <c r="AH161" s="9"/>
      <c r="AI161" s="11"/>
      <c r="AJ161" s="11"/>
      <c r="AK161" s="11"/>
      <c r="AL161" s="9"/>
      <c r="AM161" s="11"/>
      <c r="AN161" s="26"/>
      <c r="AO161" s="9"/>
      <c r="AP161" s="26"/>
      <c r="AQ161" s="11"/>
      <c r="AR161" s="11"/>
      <c r="AS161" s="17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27"/>
      <c r="BG161" s="27"/>
      <c r="BH161" s="9"/>
      <c r="BI161" s="9"/>
      <c r="BJ161" s="9"/>
      <c r="BK161" s="9"/>
      <c r="BL161" s="9"/>
      <c r="BM161" s="9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256" ht="13.5" customHeight="1">
      <c r="A162" s="2"/>
      <c r="B162" s="11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1"/>
      <c r="O162" s="11"/>
      <c r="P162" s="11"/>
      <c r="Q162" s="11"/>
      <c r="R162" s="11"/>
      <c r="S162" s="11"/>
      <c r="T162" s="26"/>
      <c r="U162" s="26"/>
      <c r="V162" s="26"/>
      <c r="W162" s="26"/>
      <c r="X162" s="11"/>
      <c r="Y162" s="11"/>
      <c r="Z162" s="11"/>
      <c r="AA162" s="11"/>
      <c r="AB162" s="11"/>
      <c r="AC162" s="11"/>
      <c r="AD162" s="9"/>
      <c r="AE162" s="9"/>
      <c r="AF162" s="9"/>
      <c r="AG162" s="9"/>
      <c r="AH162" s="9"/>
      <c r="AI162" s="11"/>
      <c r="AJ162" s="11"/>
      <c r="AK162" s="11"/>
      <c r="AL162" s="11"/>
      <c r="AM162" s="11"/>
      <c r="AN162" s="26"/>
      <c r="AO162" s="9"/>
      <c r="AP162" s="26"/>
      <c r="AQ162" s="11"/>
      <c r="AR162" s="11"/>
      <c r="AS162" s="17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27"/>
      <c r="BG162" s="27"/>
      <c r="BH162" s="9"/>
      <c r="BI162" s="9"/>
      <c r="BJ162" s="9"/>
      <c r="BK162" s="9"/>
      <c r="BL162" s="9"/>
      <c r="BM162" s="9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</row>
    <row r="163" spans="1:256" ht="13.5" customHeight="1">
      <c r="A163" s="2"/>
      <c r="B163" s="11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1"/>
      <c r="O163" s="11"/>
      <c r="P163" s="11"/>
      <c r="Q163" s="11"/>
      <c r="R163" s="11"/>
      <c r="S163" s="11"/>
      <c r="T163" s="26"/>
      <c r="U163" s="26"/>
      <c r="V163" s="26"/>
      <c r="W163" s="26"/>
      <c r="X163" s="11"/>
      <c r="Y163" s="11"/>
      <c r="Z163" s="11"/>
      <c r="AA163" s="11"/>
      <c r="AB163" s="11"/>
      <c r="AC163" s="11"/>
      <c r="AD163" s="9"/>
      <c r="AE163" s="9"/>
      <c r="AF163" s="9"/>
      <c r="AG163" s="9"/>
      <c r="AH163" s="9"/>
      <c r="AI163" s="11"/>
      <c r="AJ163" s="11"/>
      <c r="AK163" s="11"/>
      <c r="AL163" s="11"/>
      <c r="AM163" s="11"/>
      <c r="AN163" s="26"/>
      <c r="AO163" s="9"/>
      <c r="AP163" s="26"/>
      <c r="AQ163" s="11"/>
      <c r="AR163" s="11"/>
      <c r="AS163" s="17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27"/>
      <c r="BG163" s="27"/>
      <c r="BH163" s="9"/>
      <c r="BI163" s="9"/>
      <c r="BJ163" s="9"/>
      <c r="BK163" s="9"/>
      <c r="BL163" s="9"/>
      <c r="BM163" s="9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</row>
    <row r="164" spans="1:256" ht="13.5" customHeight="1">
      <c r="A164" s="2"/>
      <c r="B164" s="11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1"/>
      <c r="O164" s="11"/>
      <c r="P164" s="11"/>
      <c r="Q164" s="11"/>
      <c r="R164" s="11"/>
      <c r="S164" s="11"/>
      <c r="T164" s="26"/>
      <c r="U164" s="26"/>
      <c r="V164" s="26"/>
      <c r="W164" s="26"/>
      <c r="X164" s="11"/>
      <c r="Y164" s="11"/>
      <c r="Z164" s="11"/>
      <c r="AA164" s="11"/>
      <c r="AB164" s="11"/>
      <c r="AC164" s="11"/>
      <c r="AD164" s="9"/>
      <c r="AE164" s="9"/>
      <c r="AF164" s="9"/>
      <c r="AG164" s="9"/>
      <c r="AH164" s="9"/>
      <c r="AI164" s="11"/>
      <c r="AJ164" s="11"/>
      <c r="AK164" s="11"/>
      <c r="AL164" s="11"/>
      <c r="AM164" s="11"/>
      <c r="AN164" s="26"/>
      <c r="AO164" s="9"/>
      <c r="AP164" s="26"/>
      <c r="AQ164" s="11"/>
      <c r="AR164" s="11"/>
      <c r="AS164" s="17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27"/>
      <c r="BG164" s="27"/>
      <c r="BH164" s="9"/>
      <c r="BI164" s="9"/>
      <c r="BJ164" s="9"/>
      <c r="BK164" s="9"/>
      <c r="BL164" s="9"/>
      <c r="BM164" s="9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</row>
    <row r="165" spans="1:256" ht="13.5" customHeight="1">
      <c r="A165" s="2"/>
      <c r="B165" s="11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1"/>
      <c r="O165" s="11"/>
      <c r="P165" s="11"/>
      <c r="Q165" s="11"/>
      <c r="R165" s="11"/>
      <c r="S165" s="11"/>
      <c r="T165" s="26"/>
      <c r="U165" s="26"/>
      <c r="V165" s="26"/>
      <c r="W165" s="26"/>
      <c r="X165" s="11"/>
      <c r="Y165" s="11"/>
      <c r="Z165" s="11"/>
      <c r="AA165" s="11"/>
      <c r="AB165" s="11"/>
      <c r="AC165" s="11"/>
      <c r="AD165" s="9"/>
      <c r="AE165" s="9"/>
      <c r="AF165" s="9"/>
      <c r="AG165" s="9"/>
      <c r="AH165" s="9"/>
      <c r="AI165" s="11"/>
      <c r="AJ165" s="11"/>
      <c r="AK165" s="11"/>
      <c r="AL165" s="11"/>
      <c r="AM165" s="11"/>
      <c r="AN165" s="26"/>
      <c r="AO165" s="9"/>
      <c r="AP165" s="26"/>
      <c r="AQ165" s="11"/>
      <c r="AR165" s="11"/>
      <c r="AS165" s="17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27"/>
      <c r="BG165" s="27"/>
      <c r="BH165" s="9"/>
      <c r="BI165" s="9"/>
      <c r="BJ165" s="9"/>
      <c r="BK165" s="9"/>
      <c r="BL165" s="9"/>
      <c r="BM165" s="9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</row>
    <row r="166" spans="1:256" ht="13.5" customHeight="1">
      <c r="A166" s="2"/>
      <c r="B166" s="11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1"/>
      <c r="O166" s="11"/>
      <c r="P166" s="11"/>
      <c r="Q166" s="11"/>
      <c r="R166" s="11"/>
      <c r="S166" s="11"/>
      <c r="T166" s="26"/>
      <c r="U166" s="26"/>
      <c r="V166" s="26"/>
      <c r="W166" s="26"/>
      <c r="X166" s="11"/>
      <c r="Y166" s="11"/>
      <c r="Z166" s="11"/>
      <c r="AA166" s="11"/>
      <c r="AB166" s="11"/>
      <c r="AC166" s="11"/>
      <c r="AD166" s="9"/>
      <c r="AE166" s="9"/>
      <c r="AF166" s="9"/>
      <c r="AG166" s="9"/>
      <c r="AH166" s="9"/>
      <c r="AI166" s="11"/>
      <c r="AJ166" s="11"/>
      <c r="AK166" s="11"/>
      <c r="AL166" s="9"/>
      <c r="AM166" s="11"/>
      <c r="AN166" s="26"/>
      <c r="AO166" s="9"/>
      <c r="AP166" s="26"/>
      <c r="AQ166" s="11"/>
      <c r="AR166" s="11"/>
      <c r="AS166" s="17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27"/>
      <c r="BG166" s="27"/>
      <c r="BH166" s="9"/>
      <c r="BI166" s="9"/>
      <c r="BJ166" s="9"/>
      <c r="BK166" s="9"/>
      <c r="BL166" s="9"/>
      <c r="BM166" s="9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</row>
    <row r="167" spans="1:256" ht="13.5" customHeight="1">
      <c r="A167" s="2"/>
      <c r="B167" s="11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1"/>
      <c r="O167" s="11"/>
      <c r="P167" s="11"/>
      <c r="Q167" s="11"/>
      <c r="R167" s="11"/>
      <c r="S167" s="11"/>
      <c r="T167" s="26"/>
      <c r="U167" s="26"/>
      <c r="V167" s="26"/>
      <c r="W167" s="26"/>
      <c r="X167" s="11"/>
      <c r="Y167" s="11"/>
      <c r="Z167" s="11"/>
      <c r="AA167" s="11"/>
      <c r="AB167" s="11"/>
      <c r="AC167" s="11"/>
      <c r="AD167" s="9"/>
      <c r="AE167" s="9"/>
      <c r="AF167" s="9"/>
      <c r="AG167" s="9"/>
      <c r="AH167" s="9"/>
      <c r="AI167" s="11"/>
      <c r="AJ167" s="11"/>
      <c r="AK167" s="11"/>
      <c r="AL167" s="11"/>
      <c r="AM167" s="11"/>
      <c r="AN167" s="26"/>
      <c r="AO167" s="9"/>
      <c r="AP167" s="26"/>
      <c r="AQ167" s="11"/>
      <c r="AR167" s="11"/>
      <c r="AS167" s="17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27"/>
      <c r="BG167" s="27"/>
      <c r="BH167" s="9"/>
      <c r="BI167" s="9"/>
      <c r="BJ167" s="9"/>
      <c r="BK167" s="9"/>
      <c r="BL167" s="9"/>
      <c r="BM167" s="9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</row>
    <row r="168" spans="1:256" ht="13.5" customHeight="1">
      <c r="A168" s="2"/>
      <c r="B168" s="11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1"/>
      <c r="O168" s="11"/>
      <c r="P168" s="11"/>
      <c r="Q168" s="11"/>
      <c r="R168" s="11"/>
      <c r="S168" s="11"/>
      <c r="T168" s="26"/>
      <c r="U168" s="26"/>
      <c r="V168" s="26"/>
      <c r="W168" s="26"/>
      <c r="X168" s="11"/>
      <c r="Y168" s="11"/>
      <c r="Z168" s="11"/>
      <c r="AA168" s="11"/>
      <c r="AB168" s="11"/>
      <c r="AC168" s="11"/>
      <c r="AD168" s="9"/>
      <c r="AE168" s="9"/>
      <c r="AF168" s="9"/>
      <c r="AG168" s="9"/>
      <c r="AH168" s="9"/>
      <c r="AI168" s="11"/>
      <c r="AJ168" s="11"/>
      <c r="AK168" s="11"/>
      <c r="AL168" s="11"/>
      <c r="AM168" s="11"/>
      <c r="AN168" s="26"/>
      <c r="AO168" s="9"/>
      <c r="AP168" s="26"/>
      <c r="AQ168" s="11"/>
      <c r="AR168" s="11"/>
      <c r="AS168" s="17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9"/>
      <c r="BG168" s="9"/>
      <c r="BH168" s="9"/>
      <c r="BI168" s="9"/>
      <c r="BJ168" s="9"/>
      <c r="BK168" s="9"/>
      <c r="BL168" s="9"/>
      <c r="BM168" s="9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</row>
    <row r="169" spans="1:256" ht="13.5" customHeight="1">
      <c r="A169" s="2"/>
      <c r="B169" s="11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1"/>
      <c r="O169" s="11"/>
      <c r="P169" s="11"/>
      <c r="Q169" s="9"/>
      <c r="R169" s="11"/>
      <c r="S169" s="11"/>
      <c r="T169" s="26"/>
      <c r="U169" s="26"/>
      <c r="V169" s="26"/>
      <c r="W169" s="26"/>
      <c r="X169" s="11"/>
      <c r="Y169" s="11"/>
      <c r="Z169" s="11"/>
      <c r="AA169" s="11"/>
      <c r="AB169" s="11"/>
      <c r="AC169" s="11"/>
      <c r="AD169" s="9"/>
      <c r="AE169" s="9"/>
      <c r="AF169" s="9"/>
      <c r="AG169" s="9"/>
      <c r="AH169" s="9"/>
      <c r="AI169" s="11"/>
      <c r="AJ169" s="11"/>
      <c r="AK169" s="11"/>
      <c r="AL169" s="11"/>
      <c r="AM169" s="11"/>
      <c r="AN169" s="26"/>
      <c r="AO169" s="9"/>
      <c r="AP169" s="26"/>
      <c r="AQ169" s="11"/>
      <c r="AR169" s="11"/>
      <c r="AS169" s="17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9"/>
      <c r="BG169" s="9"/>
      <c r="BH169" s="9"/>
      <c r="BI169" s="9"/>
      <c r="BJ169" s="9"/>
      <c r="BK169" s="9"/>
      <c r="BL169" s="9"/>
      <c r="BM169" s="9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56" ht="13.5" customHeight="1">
      <c r="A170" s="2"/>
      <c r="B170" s="11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1"/>
      <c r="O170" s="11"/>
      <c r="P170" s="11"/>
      <c r="Q170" s="11"/>
      <c r="R170" s="11"/>
      <c r="S170" s="11"/>
      <c r="T170" s="26"/>
      <c r="U170" s="26"/>
      <c r="V170" s="26"/>
      <c r="W170" s="26"/>
      <c r="X170" s="11"/>
      <c r="Y170" s="11"/>
      <c r="Z170" s="11"/>
      <c r="AA170" s="11"/>
      <c r="AB170" s="11"/>
      <c r="AC170" s="11"/>
      <c r="AD170" s="9"/>
      <c r="AE170" s="9"/>
      <c r="AF170" s="9"/>
      <c r="AG170" s="9"/>
      <c r="AH170" s="9"/>
      <c r="AI170" s="11"/>
      <c r="AJ170" s="11"/>
      <c r="AK170" s="11"/>
      <c r="AL170" s="9"/>
      <c r="AM170" s="11"/>
      <c r="AN170" s="26"/>
      <c r="AO170" s="9"/>
      <c r="AP170" s="26"/>
      <c r="AQ170" s="11"/>
      <c r="AR170" s="11"/>
      <c r="AS170" s="17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9"/>
      <c r="BG170" s="9"/>
      <c r="BH170" s="9"/>
      <c r="BI170" s="9"/>
      <c r="BJ170" s="9"/>
      <c r="BK170" s="9"/>
      <c r="BL170" s="9"/>
      <c r="BM170" s="9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</row>
    <row r="171" spans="1:256" ht="13.5" customHeight="1">
      <c r="A171" s="2"/>
      <c r="B171" s="11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1"/>
      <c r="O171" s="11"/>
      <c r="P171" s="11"/>
      <c r="Q171" s="11"/>
      <c r="R171" s="11"/>
      <c r="S171" s="11"/>
      <c r="T171" s="26"/>
      <c r="U171" s="26"/>
      <c r="V171" s="26"/>
      <c r="W171" s="26"/>
      <c r="X171" s="11"/>
      <c r="Y171" s="11"/>
      <c r="Z171" s="11"/>
      <c r="AA171" s="11"/>
      <c r="AB171" s="11"/>
      <c r="AC171" s="11"/>
      <c r="AD171" s="9"/>
      <c r="AE171" s="9"/>
      <c r="AF171" s="9"/>
      <c r="AG171" s="9"/>
      <c r="AH171" s="9"/>
      <c r="AI171" s="11"/>
      <c r="AJ171" s="11"/>
      <c r="AK171" s="11"/>
      <c r="AL171" s="9"/>
      <c r="AM171" s="11"/>
      <c r="AN171" s="26"/>
      <c r="AO171" s="9"/>
      <c r="AP171" s="26"/>
      <c r="AQ171" s="11"/>
      <c r="AR171" s="11"/>
      <c r="AS171" s="17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9"/>
      <c r="BG171" s="9"/>
      <c r="BH171" s="9"/>
      <c r="BI171" s="9"/>
      <c r="BJ171" s="9"/>
      <c r="BK171" s="9"/>
      <c r="BL171" s="9"/>
      <c r="BM171" s="9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</row>
    <row r="172" spans="1:256" ht="13.5" customHeight="1">
      <c r="A172" s="2"/>
      <c r="B172" s="11"/>
      <c r="C172" s="11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11"/>
      <c r="O172" s="11"/>
      <c r="P172" s="11"/>
      <c r="Q172" s="11"/>
      <c r="R172" s="11"/>
      <c r="S172" s="11"/>
      <c r="T172" s="26"/>
      <c r="U172" s="26"/>
      <c r="V172" s="26"/>
      <c r="W172" s="26"/>
      <c r="X172" s="11"/>
      <c r="Y172" s="11"/>
      <c r="Z172" s="11"/>
      <c r="AA172" s="11"/>
      <c r="AB172" s="11"/>
      <c r="AC172" s="11"/>
      <c r="AD172" s="9"/>
      <c r="AE172" s="9"/>
      <c r="AF172" s="9"/>
      <c r="AG172" s="9"/>
      <c r="AH172" s="9"/>
      <c r="AI172" s="11"/>
      <c r="AJ172" s="11"/>
      <c r="AK172" s="11"/>
      <c r="AL172" s="9"/>
      <c r="AM172" s="11"/>
      <c r="AN172" s="26"/>
      <c r="AO172" s="9"/>
      <c r="AP172" s="26"/>
      <c r="AQ172" s="11"/>
      <c r="AR172" s="11"/>
      <c r="AS172" s="17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9"/>
      <c r="BG172" s="9"/>
      <c r="BH172" s="9"/>
      <c r="BI172" s="9"/>
      <c r="BJ172" s="9"/>
      <c r="BK172" s="9"/>
      <c r="BL172" s="9"/>
      <c r="BM172" s="9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</row>
    <row r="173" spans="1:256" ht="13.5" customHeight="1">
      <c r="A173" s="2"/>
      <c r="B173" s="11"/>
      <c r="C173" s="11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11"/>
      <c r="O173" s="11"/>
      <c r="P173" s="11"/>
      <c r="Q173" s="11"/>
      <c r="R173" s="11"/>
      <c r="S173" s="11"/>
      <c r="T173" s="26"/>
      <c r="U173" s="26"/>
      <c r="V173" s="26"/>
      <c r="W173" s="26"/>
      <c r="X173" s="11"/>
      <c r="Y173" s="11"/>
      <c r="Z173" s="11"/>
      <c r="AA173" s="11"/>
      <c r="AB173" s="11"/>
      <c r="AC173" s="11"/>
      <c r="AD173" s="9"/>
      <c r="AE173" s="9"/>
      <c r="AF173" s="9"/>
      <c r="AG173" s="9"/>
      <c r="AH173" s="9"/>
      <c r="AI173" s="11"/>
      <c r="AJ173" s="11"/>
      <c r="AK173" s="11"/>
      <c r="AL173" s="9"/>
      <c r="AM173" s="11"/>
      <c r="AN173" s="26"/>
      <c r="AO173" s="9"/>
      <c r="AP173" s="26"/>
      <c r="AQ173" s="11"/>
      <c r="AR173" s="11"/>
      <c r="AS173" s="17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9"/>
      <c r="BG173" s="9"/>
      <c r="BH173" s="9"/>
      <c r="BI173" s="9"/>
      <c r="BJ173" s="9"/>
      <c r="BK173" s="9"/>
      <c r="BL173" s="9"/>
      <c r="BM173" s="9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</row>
    <row r="174" spans="1:256" ht="13.5" customHeight="1">
      <c r="A174" s="2"/>
      <c r="B174" s="11"/>
      <c r="C174" s="11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11"/>
      <c r="O174" s="11"/>
      <c r="P174" s="11"/>
      <c r="Q174" s="11"/>
      <c r="R174" s="11"/>
      <c r="S174" s="11"/>
      <c r="T174" s="26"/>
      <c r="U174" s="26"/>
      <c r="V174" s="26"/>
      <c r="W174" s="26"/>
      <c r="X174" s="11"/>
      <c r="Y174" s="11"/>
      <c r="Z174" s="11"/>
      <c r="AA174" s="11"/>
      <c r="AB174" s="11"/>
      <c r="AC174" s="11"/>
      <c r="AD174" s="9"/>
      <c r="AE174" s="9"/>
      <c r="AF174" s="9"/>
      <c r="AG174" s="9"/>
      <c r="AH174" s="9"/>
      <c r="AI174" s="11"/>
      <c r="AJ174" s="11"/>
      <c r="AK174" s="11"/>
      <c r="AL174" s="9"/>
      <c r="AM174" s="11"/>
      <c r="AN174" s="26"/>
      <c r="AO174" s="9"/>
      <c r="AP174" s="26"/>
      <c r="AQ174" s="11"/>
      <c r="AR174" s="11"/>
      <c r="AS174" s="17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9"/>
      <c r="BG174" s="9"/>
      <c r="BH174" s="9"/>
      <c r="BI174" s="9"/>
      <c r="BJ174" s="9"/>
      <c r="BK174" s="9"/>
      <c r="BL174" s="9"/>
      <c r="BM174" s="9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</row>
    <row r="175" spans="1:256" ht="13.5" customHeight="1">
      <c r="A175" s="2"/>
      <c r="B175" s="11"/>
      <c r="C175" s="11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11"/>
      <c r="O175" s="11"/>
      <c r="P175" s="11"/>
      <c r="Q175" s="11"/>
      <c r="R175" s="11"/>
      <c r="S175" s="11"/>
      <c r="T175" s="26"/>
      <c r="U175" s="26"/>
      <c r="V175" s="26"/>
      <c r="W175" s="26"/>
      <c r="X175" s="11"/>
      <c r="Y175" s="11"/>
      <c r="Z175" s="11"/>
      <c r="AA175" s="11"/>
      <c r="AB175" s="11"/>
      <c r="AC175" s="11"/>
      <c r="AD175" s="9"/>
      <c r="AE175" s="9"/>
      <c r="AF175" s="9"/>
      <c r="AG175" s="9"/>
      <c r="AH175" s="9"/>
      <c r="AI175" s="11"/>
      <c r="AJ175" s="11"/>
      <c r="AK175" s="11"/>
      <c r="AL175" s="9"/>
      <c r="AM175" s="11"/>
      <c r="AN175" s="26"/>
      <c r="AO175" s="9"/>
      <c r="AP175" s="26"/>
      <c r="AQ175" s="11"/>
      <c r="AR175" s="11"/>
      <c r="AS175" s="17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9"/>
      <c r="BG175" s="9"/>
      <c r="BH175" s="9"/>
      <c r="BI175" s="9"/>
      <c r="BJ175" s="9"/>
      <c r="BK175" s="9"/>
      <c r="BL175" s="9"/>
      <c r="BM175" s="9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</row>
    <row r="176" spans="1:256" ht="13.5" customHeight="1">
      <c r="A176" s="2"/>
      <c r="B176" s="11"/>
      <c r="C176" s="11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11"/>
      <c r="O176" s="11"/>
      <c r="P176" s="11"/>
      <c r="Q176" s="11"/>
      <c r="R176" s="11"/>
      <c r="S176" s="11"/>
      <c r="T176" s="26"/>
      <c r="U176" s="26"/>
      <c r="V176" s="26"/>
      <c r="W176" s="26"/>
      <c r="X176" s="11"/>
      <c r="Y176" s="11"/>
      <c r="Z176" s="11"/>
      <c r="AA176" s="11"/>
      <c r="AB176" s="11"/>
      <c r="AC176" s="11"/>
      <c r="AD176" s="9"/>
      <c r="AE176" s="9"/>
      <c r="AF176" s="9"/>
      <c r="AG176" s="9"/>
      <c r="AH176" s="9"/>
      <c r="AI176" s="11"/>
      <c r="AJ176" s="11"/>
      <c r="AK176" s="11"/>
      <c r="AL176" s="9"/>
      <c r="AM176" s="9"/>
      <c r="AN176" s="26"/>
      <c r="AO176" s="9"/>
      <c r="AP176" s="26"/>
      <c r="AQ176" s="11"/>
      <c r="AR176" s="11"/>
      <c r="AS176" s="17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9"/>
      <c r="BG176" s="9"/>
      <c r="BH176" s="9"/>
      <c r="BI176" s="9"/>
      <c r="BJ176" s="9"/>
      <c r="BK176" s="9"/>
      <c r="BL176" s="9"/>
      <c r="BM176" s="9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</row>
    <row r="177" spans="1:256" ht="13.5" customHeight="1">
      <c r="A177" s="2"/>
      <c r="B177" s="11"/>
      <c r="C177" s="11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11"/>
      <c r="O177" s="11"/>
      <c r="P177" s="11"/>
      <c r="Q177" s="11"/>
      <c r="R177" s="11"/>
      <c r="S177" s="11"/>
      <c r="T177" s="26"/>
      <c r="U177" s="26"/>
      <c r="V177" s="26"/>
      <c r="W177" s="26"/>
      <c r="X177" s="11"/>
      <c r="Y177" s="11"/>
      <c r="Z177" s="11"/>
      <c r="AA177" s="11"/>
      <c r="AB177" s="11"/>
      <c r="AC177" s="11"/>
      <c r="AD177" s="9"/>
      <c r="AE177" s="9"/>
      <c r="AF177" s="9"/>
      <c r="AG177" s="9"/>
      <c r="AH177" s="9"/>
      <c r="AI177" s="11"/>
      <c r="AJ177" s="11"/>
      <c r="AK177" s="11"/>
      <c r="AL177" s="9"/>
      <c r="AM177" s="9"/>
      <c r="AN177" s="26"/>
      <c r="AO177" s="9"/>
      <c r="AP177" s="26"/>
      <c r="AQ177" s="11"/>
      <c r="AR177" s="11"/>
      <c r="AS177" s="17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9"/>
      <c r="BG177" s="9"/>
      <c r="BH177" s="9"/>
      <c r="BI177" s="9"/>
      <c r="BJ177" s="9"/>
      <c r="BK177" s="9"/>
      <c r="BL177" s="9"/>
      <c r="BM177" s="9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</row>
    <row r="178" spans="1:256" ht="13.5" customHeight="1">
      <c r="A178" s="2"/>
      <c r="B178" s="11"/>
      <c r="C178" s="11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11"/>
      <c r="O178" s="11"/>
      <c r="P178" s="11"/>
      <c r="Q178" s="11"/>
      <c r="R178" s="11"/>
      <c r="S178" s="11"/>
      <c r="T178" s="26"/>
      <c r="U178" s="26"/>
      <c r="V178" s="26"/>
      <c r="W178" s="26"/>
      <c r="X178" s="11"/>
      <c r="Y178" s="11"/>
      <c r="Z178" s="11"/>
      <c r="AA178" s="11"/>
      <c r="AB178" s="11"/>
      <c r="AC178" s="11"/>
      <c r="AD178" s="9"/>
      <c r="AE178" s="9"/>
      <c r="AF178" s="9"/>
      <c r="AG178" s="9"/>
      <c r="AH178" s="9"/>
      <c r="AI178" s="11"/>
      <c r="AJ178" s="11"/>
      <c r="AK178" s="11"/>
      <c r="AL178" s="9"/>
      <c r="AM178" s="9"/>
      <c r="AN178" s="26"/>
      <c r="AO178" s="9"/>
      <c r="AP178" s="26"/>
      <c r="AQ178" s="11"/>
      <c r="AR178" s="11"/>
      <c r="AS178" s="17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9"/>
      <c r="BG178" s="9"/>
      <c r="BH178" s="9"/>
      <c r="BI178" s="9"/>
      <c r="BJ178" s="9"/>
      <c r="BK178" s="9"/>
      <c r="BL178" s="9"/>
      <c r="BM178" s="9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</row>
    <row r="179" spans="1:256" ht="13.5" customHeight="1">
      <c r="A179" s="2"/>
      <c r="B179" s="11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1"/>
      <c r="O179" s="11"/>
      <c r="P179" s="11"/>
      <c r="Q179" s="11"/>
      <c r="R179" s="11"/>
      <c r="S179" s="11"/>
      <c r="T179" s="26"/>
      <c r="U179" s="26"/>
      <c r="V179" s="26"/>
      <c r="W179" s="26"/>
      <c r="X179" s="11"/>
      <c r="Y179" s="11"/>
      <c r="Z179" s="11"/>
      <c r="AA179" s="11"/>
      <c r="AB179" s="11"/>
      <c r="AC179" s="11"/>
      <c r="AD179" s="9"/>
      <c r="AE179" s="9"/>
      <c r="AF179" s="9"/>
      <c r="AG179" s="9"/>
      <c r="AH179" s="9"/>
      <c r="AI179" s="11"/>
      <c r="AJ179" s="11"/>
      <c r="AK179" s="11"/>
      <c r="AL179" s="9"/>
      <c r="AM179" s="9"/>
      <c r="AN179" s="26"/>
      <c r="AO179" s="9"/>
      <c r="AP179" s="26"/>
      <c r="AQ179" s="11"/>
      <c r="AR179" s="11"/>
      <c r="AS179" s="17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9"/>
      <c r="BG179" s="9"/>
      <c r="BH179" s="9"/>
      <c r="BI179" s="9"/>
      <c r="BJ179" s="9"/>
      <c r="BK179" s="9"/>
      <c r="BL179" s="9"/>
      <c r="BM179" s="9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</row>
    <row r="180" spans="1:256" ht="13.5" customHeight="1">
      <c r="A180" s="2"/>
      <c r="B180" s="11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1"/>
      <c r="O180" s="11"/>
      <c r="P180" s="11"/>
      <c r="Q180" s="11"/>
      <c r="R180" s="11"/>
      <c r="S180" s="11"/>
      <c r="T180" s="26"/>
      <c r="U180" s="26"/>
      <c r="V180" s="26"/>
      <c r="W180" s="26"/>
      <c r="X180" s="11"/>
      <c r="Y180" s="11"/>
      <c r="Z180" s="11"/>
      <c r="AA180" s="11"/>
      <c r="AB180" s="11"/>
      <c r="AC180" s="11"/>
      <c r="AD180" s="9"/>
      <c r="AE180" s="9"/>
      <c r="AF180" s="9"/>
      <c r="AG180" s="9"/>
      <c r="AH180" s="9"/>
      <c r="AI180" s="11"/>
      <c r="AJ180" s="11"/>
      <c r="AK180" s="11"/>
      <c r="AL180" s="9"/>
      <c r="AM180" s="9"/>
      <c r="AN180" s="26"/>
      <c r="AO180" s="9"/>
      <c r="AP180" s="26"/>
      <c r="AQ180" s="11"/>
      <c r="AR180" s="11"/>
      <c r="AS180" s="17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9"/>
      <c r="BG180" s="9"/>
      <c r="BH180" s="9"/>
      <c r="BI180" s="9"/>
      <c r="BJ180" s="9"/>
      <c r="BK180" s="9"/>
      <c r="BL180" s="9"/>
      <c r="BM180" s="9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</row>
    <row r="181" spans="1:256" ht="13.5" customHeight="1">
      <c r="A181" s="2"/>
      <c r="B181" s="11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1"/>
      <c r="O181" s="11"/>
      <c r="P181" s="11"/>
      <c r="Q181" s="11"/>
      <c r="R181" s="11"/>
      <c r="S181" s="11"/>
      <c r="T181" s="26"/>
      <c r="U181" s="26"/>
      <c r="V181" s="26"/>
      <c r="W181" s="26"/>
      <c r="X181" s="11"/>
      <c r="Y181" s="11"/>
      <c r="Z181" s="11"/>
      <c r="AA181" s="11"/>
      <c r="AB181" s="11"/>
      <c r="AC181" s="11"/>
      <c r="AD181" s="9"/>
      <c r="AE181" s="9"/>
      <c r="AF181" s="9"/>
      <c r="AG181" s="9"/>
      <c r="AH181" s="9"/>
      <c r="AI181" s="11"/>
      <c r="AJ181" s="11"/>
      <c r="AK181" s="11"/>
      <c r="AL181" s="9"/>
      <c r="AM181" s="9"/>
      <c r="AN181" s="26"/>
      <c r="AO181" s="9"/>
      <c r="AP181" s="26"/>
      <c r="AQ181" s="11"/>
      <c r="AR181" s="11"/>
      <c r="AS181" s="17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9"/>
      <c r="BG181" s="9"/>
      <c r="BH181" s="9"/>
      <c r="BI181" s="9"/>
      <c r="BJ181" s="9"/>
      <c r="BK181" s="9"/>
      <c r="BL181" s="9"/>
      <c r="BM181" s="9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</row>
    <row r="182" spans="1:256" ht="13.5" customHeight="1">
      <c r="A182" s="2"/>
      <c r="B182" s="11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1"/>
      <c r="O182" s="11"/>
      <c r="P182" s="11"/>
      <c r="Q182" s="11"/>
      <c r="R182" s="11"/>
      <c r="S182" s="11"/>
      <c r="T182" s="26"/>
      <c r="U182" s="26"/>
      <c r="V182" s="26"/>
      <c r="W182" s="26"/>
      <c r="X182" s="11"/>
      <c r="Y182" s="11"/>
      <c r="Z182" s="11"/>
      <c r="AA182" s="11"/>
      <c r="AB182" s="11"/>
      <c r="AC182" s="11"/>
      <c r="AD182" s="9"/>
      <c r="AE182" s="9"/>
      <c r="AF182" s="9"/>
      <c r="AG182" s="9"/>
      <c r="AH182" s="9"/>
      <c r="AI182" s="11"/>
      <c r="AJ182" s="11"/>
      <c r="AK182" s="11"/>
      <c r="AL182" s="9"/>
      <c r="AM182" s="9"/>
      <c r="AN182" s="26"/>
      <c r="AO182" s="9"/>
      <c r="AP182" s="26"/>
      <c r="AQ182" s="11"/>
      <c r="AR182" s="11"/>
      <c r="AS182" s="17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9"/>
      <c r="BG182" s="9"/>
      <c r="BH182" s="9"/>
      <c r="BI182" s="9"/>
      <c r="BJ182" s="9"/>
      <c r="BK182" s="9"/>
      <c r="BL182" s="9"/>
      <c r="BM182" s="9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</row>
    <row r="183" spans="1:256" ht="13.5" customHeight="1">
      <c r="A183" s="2"/>
      <c r="B183" s="11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1"/>
      <c r="O183" s="11"/>
      <c r="P183" s="11"/>
      <c r="Q183" s="11"/>
      <c r="R183" s="11"/>
      <c r="S183" s="11"/>
      <c r="T183" s="26"/>
      <c r="U183" s="26"/>
      <c r="V183" s="26"/>
      <c r="W183" s="26"/>
      <c r="X183" s="11"/>
      <c r="Y183" s="11"/>
      <c r="Z183" s="11"/>
      <c r="AA183" s="11"/>
      <c r="AB183" s="11"/>
      <c r="AC183" s="11"/>
      <c r="AD183" s="9"/>
      <c r="AE183" s="9"/>
      <c r="AF183" s="9"/>
      <c r="AG183" s="9"/>
      <c r="AH183" s="9"/>
      <c r="AI183" s="11"/>
      <c r="AJ183" s="11"/>
      <c r="AK183" s="11"/>
      <c r="AL183" s="9"/>
      <c r="AM183" s="11"/>
      <c r="AN183" s="26"/>
      <c r="AO183" s="9"/>
      <c r="AP183" s="26"/>
      <c r="AQ183" s="11"/>
      <c r="AR183" s="11"/>
      <c r="AS183" s="17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9"/>
      <c r="BG183" s="9"/>
      <c r="BH183" s="9"/>
      <c r="BI183" s="9"/>
      <c r="BJ183" s="9"/>
      <c r="BK183" s="9"/>
      <c r="BL183" s="9"/>
      <c r="BM183" s="9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</row>
    <row r="184" spans="1:256" ht="13.5" customHeight="1">
      <c r="A184" s="2"/>
      <c r="B184" s="11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1"/>
      <c r="O184" s="11"/>
      <c r="P184" s="11"/>
      <c r="Q184" s="11"/>
      <c r="R184" s="11"/>
      <c r="S184" s="11"/>
      <c r="T184" s="26"/>
      <c r="U184" s="26"/>
      <c r="V184" s="26"/>
      <c r="W184" s="26"/>
      <c r="X184" s="11"/>
      <c r="Y184" s="11"/>
      <c r="Z184" s="11"/>
      <c r="AA184" s="11"/>
      <c r="AB184" s="11"/>
      <c r="AC184" s="11"/>
      <c r="AD184" s="9"/>
      <c r="AE184" s="9"/>
      <c r="AF184" s="9"/>
      <c r="AG184" s="9"/>
      <c r="AH184" s="9"/>
      <c r="AI184" s="11"/>
      <c r="AJ184" s="11"/>
      <c r="AK184" s="11"/>
      <c r="AL184" s="9"/>
      <c r="AM184" s="9"/>
      <c r="AN184" s="26"/>
      <c r="AO184" s="9"/>
      <c r="AP184" s="26"/>
      <c r="AQ184" s="11"/>
      <c r="AR184" s="11"/>
      <c r="AS184" s="17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9"/>
      <c r="BG184" s="9"/>
      <c r="BH184" s="9"/>
      <c r="BI184" s="9"/>
      <c r="BJ184" s="9"/>
      <c r="BK184" s="9"/>
      <c r="BL184" s="9"/>
      <c r="BM184" s="9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ht="13.5" customHeight="1">
      <c r="A185" s="2"/>
      <c r="B185" s="11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1"/>
      <c r="O185" s="11"/>
      <c r="P185" s="11"/>
      <c r="Q185" s="11"/>
      <c r="R185" s="11"/>
      <c r="S185" s="11"/>
      <c r="T185" s="26"/>
      <c r="U185" s="26"/>
      <c r="V185" s="26"/>
      <c r="W185" s="26"/>
      <c r="X185" s="11"/>
      <c r="Y185" s="11"/>
      <c r="Z185" s="11"/>
      <c r="AA185" s="11"/>
      <c r="AB185" s="11"/>
      <c r="AC185" s="11"/>
      <c r="AD185" s="9"/>
      <c r="AE185" s="9"/>
      <c r="AF185" s="9"/>
      <c r="AG185" s="9"/>
      <c r="AH185" s="9"/>
      <c r="AI185" s="11"/>
      <c r="AJ185" s="11"/>
      <c r="AK185" s="11"/>
      <c r="AL185" s="9"/>
      <c r="AM185" s="9"/>
      <c r="AN185" s="26"/>
      <c r="AO185" s="9"/>
      <c r="AP185" s="26"/>
      <c r="AQ185" s="11"/>
      <c r="AR185" s="11"/>
      <c r="AS185" s="17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9"/>
      <c r="BG185" s="9"/>
      <c r="BH185" s="9"/>
      <c r="BI185" s="9"/>
      <c r="BJ185" s="9"/>
      <c r="BK185" s="9"/>
      <c r="BL185" s="9"/>
      <c r="BM185" s="9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1:256" ht="13.5" customHeight="1">
      <c r="A186" s="2"/>
      <c r="B186" s="11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1"/>
      <c r="O186" s="11"/>
      <c r="P186" s="11"/>
      <c r="Q186" s="11"/>
      <c r="R186" s="11"/>
      <c r="S186" s="11"/>
      <c r="T186" s="26"/>
      <c r="U186" s="26"/>
      <c r="V186" s="26"/>
      <c r="W186" s="26"/>
      <c r="X186" s="11"/>
      <c r="Y186" s="11"/>
      <c r="Z186" s="11"/>
      <c r="AA186" s="11"/>
      <c r="AB186" s="11"/>
      <c r="AC186" s="11"/>
      <c r="AD186" s="9"/>
      <c r="AE186" s="9"/>
      <c r="AF186" s="9"/>
      <c r="AG186" s="9"/>
      <c r="AH186" s="9"/>
      <c r="AI186" s="11"/>
      <c r="AJ186" s="11"/>
      <c r="AK186" s="11"/>
      <c r="AL186" s="9"/>
      <c r="AM186" s="9"/>
      <c r="AN186" s="26"/>
      <c r="AO186" s="9"/>
      <c r="AP186" s="26"/>
      <c r="AQ186" s="11"/>
      <c r="AR186" s="11"/>
      <c r="AS186" s="17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9"/>
      <c r="BG186" s="9"/>
      <c r="BH186" s="9"/>
      <c r="BI186" s="9"/>
      <c r="BJ186" s="9"/>
      <c r="BK186" s="9"/>
      <c r="BL186" s="9"/>
      <c r="BM186" s="9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</row>
    <row r="187" spans="1:256" ht="13.5" customHeight="1">
      <c r="A187" s="2"/>
      <c r="B187" s="11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1"/>
      <c r="O187" s="11"/>
      <c r="P187" s="11"/>
      <c r="Q187" s="11"/>
      <c r="R187" s="11"/>
      <c r="S187" s="11"/>
      <c r="T187" s="26"/>
      <c r="U187" s="26"/>
      <c r="V187" s="26"/>
      <c r="W187" s="26"/>
      <c r="X187" s="11"/>
      <c r="Y187" s="11"/>
      <c r="Z187" s="11"/>
      <c r="AA187" s="11"/>
      <c r="AB187" s="11"/>
      <c r="AC187" s="11"/>
      <c r="AD187" s="9"/>
      <c r="AE187" s="9"/>
      <c r="AF187" s="9"/>
      <c r="AG187" s="9"/>
      <c r="AH187" s="9"/>
      <c r="AI187" s="11"/>
      <c r="AJ187" s="11"/>
      <c r="AK187" s="11"/>
      <c r="AL187" s="9"/>
      <c r="AM187" s="9"/>
      <c r="AN187" s="26"/>
      <c r="AO187" s="9"/>
      <c r="AP187" s="26"/>
      <c r="AQ187" s="11"/>
      <c r="AR187" s="11"/>
      <c r="AS187" s="17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9"/>
      <c r="BG187" s="9"/>
      <c r="BH187" s="9"/>
      <c r="BI187" s="9"/>
      <c r="BJ187" s="9"/>
      <c r="BK187" s="9"/>
      <c r="BL187" s="9"/>
      <c r="BM187" s="9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  <row r="188" spans="1:256" ht="13.5" customHeight="1">
      <c r="A188" s="2"/>
      <c r="B188" s="11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1"/>
      <c r="O188" s="11"/>
      <c r="P188" s="11"/>
      <c r="Q188" s="11"/>
      <c r="R188" s="11"/>
      <c r="S188" s="11"/>
      <c r="T188" s="26"/>
      <c r="U188" s="26"/>
      <c r="V188" s="26"/>
      <c r="W188" s="26"/>
      <c r="X188" s="11"/>
      <c r="Y188" s="11"/>
      <c r="Z188" s="11"/>
      <c r="AA188" s="11"/>
      <c r="AB188" s="11"/>
      <c r="AC188" s="11"/>
      <c r="AD188" s="9"/>
      <c r="AE188" s="9"/>
      <c r="AF188" s="9"/>
      <c r="AG188" s="9"/>
      <c r="AH188" s="9"/>
      <c r="AI188" s="11"/>
      <c r="AJ188" s="11"/>
      <c r="AK188" s="11"/>
      <c r="AL188" s="9"/>
      <c r="AM188" s="9"/>
      <c r="AN188" s="26"/>
      <c r="AO188" s="9"/>
      <c r="AP188" s="26"/>
      <c r="AQ188" s="11"/>
      <c r="AR188" s="11"/>
      <c r="AS188" s="17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9"/>
      <c r="BG188" s="9"/>
      <c r="BH188" s="9"/>
      <c r="BI188" s="9"/>
      <c r="BJ188" s="9"/>
      <c r="BK188" s="9"/>
      <c r="BL188" s="9"/>
      <c r="BM188" s="9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</row>
    <row r="189" spans="1:256" ht="13.5" customHeight="1">
      <c r="A189" s="2"/>
      <c r="B189" s="11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1"/>
      <c r="O189" s="11"/>
      <c r="P189" s="11"/>
      <c r="Q189" s="11"/>
      <c r="R189" s="11"/>
      <c r="S189" s="11"/>
      <c r="T189" s="26"/>
      <c r="U189" s="26"/>
      <c r="V189" s="26"/>
      <c r="W189" s="26"/>
      <c r="X189" s="11"/>
      <c r="Y189" s="11"/>
      <c r="Z189" s="11"/>
      <c r="AA189" s="11"/>
      <c r="AB189" s="11"/>
      <c r="AC189" s="11"/>
      <c r="AD189" s="9"/>
      <c r="AE189" s="9"/>
      <c r="AF189" s="9"/>
      <c r="AG189" s="9"/>
      <c r="AH189" s="9"/>
      <c r="AI189" s="11"/>
      <c r="AJ189" s="11"/>
      <c r="AK189" s="11"/>
      <c r="AL189" s="9"/>
      <c r="AM189" s="9"/>
      <c r="AN189" s="26"/>
      <c r="AO189" s="9"/>
      <c r="AP189" s="26"/>
      <c r="AQ189" s="11"/>
      <c r="AR189" s="11"/>
      <c r="AS189" s="17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9"/>
      <c r="BG189" s="9"/>
      <c r="BH189" s="9"/>
      <c r="BI189" s="9"/>
      <c r="BJ189" s="9"/>
      <c r="BK189" s="9"/>
      <c r="BL189" s="9"/>
      <c r="BM189" s="9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</row>
    <row r="190" spans="1:256" ht="13.5" customHeight="1">
      <c r="A190" s="2"/>
      <c r="B190" s="11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1"/>
      <c r="O190" s="11"/>
      <c r="P190" s="11"/>
      <c r="Q190" s="11"/>
      <c r="R190" s="11"/>
      <c r="S190" s="11"/>
      <c r="T190" s="26"/>
      <c r="U190" s="26"/>
      <c r="V190" s="26"/>
      <c r="W190" s="26"/>
      <c r="X190" s="11"/>
      <c r="Y190" s="11"/>
      <c r="Z190" s="11"/>
      <c r="AA190" s="11"/>
      <c r="AB190" s="11"/>
      <c r="AC190" s="11"/>
      <c r="AD190" s="9"/>
      <c r="AE190" s="9"/>
      <c r="AF190" s="9"/>
      <c r="AG190" s="9"/>
      <c r="AH190" s="9"/>
      <c r="AI190" s="11"/>
      <c r="AJ190" s="11"/>
      <c r="AK190" s="11"/>
      <c r="AL190" s="9"/>
      <c r="AM190" s="9"/>
      <c r="AN190" s="26"/>
      <c r="AO190" s="9"/>
      <c r="AP190" s="26"/>
      <c r="AQ190" s="11"/>
      <c r="AR190" s="11"/>
      <c r="AS190" s="17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9"/>
      <c r="BG190" s="9"/>
      <c r="BH190" s="9"/>
      <c r="BI190" s="9"/>
      <c r="BJ190" s="9"/>
      <c r="BK190" s="9"/>
      <c r="BL190" s="9"/>
      <c r="BM190" s="9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</row>
    <row r="191" spans="1:256" ht="13.5" customHeight="1">
      <c r="A191" s="2"/>
      <c r="B191" s="11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1"/>
      <c r="O191" s="11"/>
      <c r="P191" s="11"/>
      <c r="Q191" s="11"/>
      <c r="R191" s="11"/>
      <c r="S191" s="11"/>
      <c r="T191" s="26"/>
      <c r="U191" s="26"/>
      <c r="V191" s="26"/>
      <c r="W191" s="26"/>
      <c r="X191" s="11"/>
      <c r="Y191" s="11"/>
      <c r="Z191" s="11"/>
      <c r="AA191" s="11"/>
      <c r="AB191" s="11"/>
      <c r="AC191" s="11"/>
      <c r="AD191" s="9"/>
      <c r="AE191" s="9"/>
      <c r="AF191" s="9"/>
      <c r="AG191" s="9"/>
      <c r="AH191" s="9"/>
      <c r="AI191" s="11"/>
      <c r="AJ191" s="11"/>
      <c r="AK191" s="11"/>
      <c r="AL191" s="11"/>
      <c r="AM191" s="11"/>
      <c r="AN191" s="9"/>
      <c r="AO191" s="9"/>
      <c r="AP191" s="9"/>
      <c r="AQ191" s="11"/>
      <c r="AR191" s="11"/>
      <c r="AS191" s="17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9"/>
      <c r="BG191" s="9"/>
      <c r="BH191" s="9"/>
      <c r="BI191" s="9"/>
      <c r="BJ191" s="9"/>
      <c r="BK191" s="9"/>
      <c r="BL191" s="9"/>
      <c r="BM191" s="9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</row>
    <row r="192" spans="1:256" ht="13.5" customHeight="1">
      <c r="A192" s="2"/>
      <c r="B192" s="11"/>
      <c r="C192" s="1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1"/>
      <c r="O192" s="11"/>
      <c r="P192" s="11"/>
      <c r="Q192" s="11"/>
      <c r="R192" s="11"/>
      <c r="S192" s="11"/>
      <c r="T192" s="26"/>
      <c r="U192" s="26"/>
      <c r="V192" s="26"/>
      <c r="W192" s="26"/>
      <c r="X192" s="11"/>
      <c r="Y192" s="11"/>
      <c r="Z192" s="11"/>
      <c r="AA192" s="11"/>
      <c r="AB192" s="11"/>
      <c r="AC192" s="11"/>
      <c r="AD192" s="9"/>
      <c r="AE192" s="9"/>
      <c r="AF192" s="9"/>
      <c r="AG192" s="9"/>
      <c r="AH192" s="9"/>
      <c r="AI192" s="11"/>
      <c r="AJ192" s="11"/>
      <c r="AK192" s="11"/>
      <c r="AL192" s="11"/>
      <c r="AM192" s="11"/>
      <c r="AN192" s="9"/>
      <c r="AO192" s="9"/>
      <c r="AP192" s="9"/>
      <c r="AQ192" s="11"/>
      <c r="AR192" s="11"/>
      <c r="AS192" s="17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9"/>
      <c r="BG192" s="9"/>
      <c r="BH192" s="9"/>
      <c r="BI192" s="9"/>
      <c r="BJ192" s="9"/>
      <c r="BK192" s="9"/>
      <c r="BL192" s="9"/>
      <c r="BM192" s="9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</row>
    <row r="193" spans="1:256" ht="13.5" customHeight="1">
      <c r="A193" s="2"/>
      <c r="B193" s="11"/>
      <c r="C193" s="1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1"/>
      <c r="O193" s="11"/>
      <c r="P193" s="11"/>
      <c r="Q193" s="11"/>
      <c r="R193" s="11"/>
      <c r="S193" s="11"/>
      <c r="T193" s="26"/>
      <c r="U193" s="26"/>
      <c r="V193" s="26"/>
      <c r="W193" s="26"/>
      <c r="X193" s="11"/>
      <c r="Y193" s="11"/>
      <c r="Z193" s="11"/>
      <c r="AA193" s="11"/>
      <c r="AB193" s="11"/>
      <c r="AC193" s="11"/>
      <c r="AD193" s="9"/>
      <c r="AE193" s="9"/>
      <c r="AF193" s="9"/>
      <c r="AG193" s="9"/>
      <c r="AH193" s="9"/>
      <c r="AI193" s="11"/>
      <c r="AJ193" s="11"/>
      <c r="AK193" s="11"/>
      <c r="AL193" s="11"/>
      <c r="AM193" s="11"/>
      <c r="AN193" s="9"/>
      <c r="AO193" s="9"/>
      <c r="AP193" s="9"/>
      <c r="AQ193" s="11"/>
      <c r="AR193" s="11"/>
      <c r="AS193" s="17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9"/>
      <c r="BG193" s="9"/>
      <c r="BH193" s="9"/>
      <c r="BI193" s="9"/>
      <c r="BJ193" s="9"/>
      <c r="BK193" s="9"/>
      <c r="BL193" s="9"/>
      <c r="BM193" s="9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</row>
    <row r="194" spans="1:256" ht="13.5" customHeight="1">
      <c r="A194" s="2"/>
      <c r="B194" s="11"/>
      <c r="C194" s="1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9"/>
      <c r="AE194" s="9"/>
      <c r="AF194" s="9"/>
      <c r="AG194" s="9"/>
      <c r="AH194" s="9"/>
      <c r="AI194" s="11"/>
      <c r="AJ194" s="11"/>
      <c r="AK194" s="11"/>
      <c r="AL194" s="11"/>
      <c r="AM194" s="11"/>
      <c r="AN194" s="9"/>
      <c r="AO194" s="26"/>
      <c r="AP194" s="26"/>
      <c r="AQ194" s="11"/>
      <c r="AR194" s="11"/>
      <c r="AS194" s="17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9"/>
      <c r="BG194" s="9"/>
      <c r="BH194" s="9"/>
      <c r="BI194" s="9"/>
      <c r="BJ194" s="9"/>
      <c r="BK194" s="9"/>
      <c r="BL194" s="9"/>
      <c r="BM194" s="9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</row>
    <row r="195" spans="1:256" ht="13.5" customHeight="1">
      <c r="A195" s="2"/>
      <c r="B195" s="11"/>
      <c r="C195" s="1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1"/>
      <c r="O195" s="11"/>
      <c r="P195" s="11"/>
      <c r="Q195" s="11"/>
      <c r="R195" s="11"/>
      <c r="S195" s="9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9"/>
      <c r="AE195" s="9"/>
      <c r="AF195" s="9"/>
      <c r="AG195" s="9"/>
      <c r="AH195" s="9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7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9"/>
      <c r="BG195" s="9"/>
      <c r="BH195" s="9"/>
      <c r="BI195" s="9"/>
      <c r="BJ195" s="9"/>
      <c r="BK195" s="9"/>
      <c r="BL195" s="9"/>
      <c r="BM195" s="9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</row>
    <row r="196" spans="1:256" ht="13.5" customHeight="1">
      <c r="A196" s="2"/>
      <c r="B196" s="11"/>
      <c r="C196" s="1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1"/>
      <c r="O196" s="11"/>
      <c r="P196" s="11"/>
      <c r="Q196" s="11"/>
      <c r="R196" s="9"/>
      <c r="S196" s="9"/>
      <c r="T196" s="9"/>
      <c r="U196" s="9"/>
      <c r="V196" s="9"/>
      <c r="W196" s="9"/>
      <c r="X196" s="11"/>
      <c r="Y196" s="11"/>
      <c r="Z196" s="11"/>
      <c r="AA196" s="11"/>
      <c r="AB196" s="11"/>
      <c r="AC196" s="11"/>
      <c r="AD196" s="9"/>
      <c r="AE196" s="9"/>
      <c r="AF196" s="9"/>
      <c r="AG196" s="9"/>
      <c r="AH196" s="9"/>
      <c r="AI196" s="11"/>
      <c r="AJ196" s="11"/>
      <c r="AK196" s="11"/>
      <c r="AL196" s="11"/>
      <c r="AM196" s="11"/>
      <c r="AN196" s="9"/>
      <c r="AO196" s="11"/>
      <c r="AP196" s="11"/>
      <c r="AQ196" s="11"/>
      <c r="AR196" s="11"/>
      <c r="AS196" s="17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9"/>
      <c r="BG196" s="9"/>
      <c r="BH196" s="9"/>
      <c r="BI196" s="9"/>
      <c r="BJ196" s="9"/>
      <c r="BK196" s="9"/>
      <c r="BL196" s="9"/>
      <c r="BM196" s="9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</row>
    <row r="197" spans="1:256" ht="13.5" customHeight="1">
      <c r="A197" s="2"/>
      <c r="B197" s="11"/>
      <c r="C197" s="1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1"/>
      <c r="O197" s="11"/>
      <c r="P197" s="11"/>
      <c r="Q197" s="9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9"/>
      <c r="AE197" s="9"/>
      <c r="AF197" s="9"/>
      <c r="AG197" s="9"/>
      <c r="AH197" s="9"/>
      <c r="AI197" s="11"/>
      <c r="AJ197" s="11"/>
      <c r="AK197" s="11"/>
      <c r="AL197" s="11"/>
      <c r="AM197" s="11"/>
      <c r="AN197" s="9"/>
      <c r="AO197" s="11"/>
      <c r="AP197" s="11"/>
      <c r="AQ197" s="11"/>
      <c r="AR197" s="11"/>
      <c r="AS197" s="17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9"/>
      <c r="BG197" s="9"/>
      <c r="BH197" s="9"/>
      <c r="BI197" s="9"/>
      <c r="BJ197" s="9"/>
      <c r="BK197" s="9"/>
      <c r="BL197" s="9"/>
      <c r="BM197" s="9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</row>
    <row r="198" spans="1:256" ht="13.5" customHeight="1">
      <c r="A198" s="2"/>
      <c r="B198" s="11"/>
      <c r="C198" s="1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1"/>
      <c r="O198" s="11"/>
      <c r="P198" s="11"/>
      <c r="Q198" s="9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9"/>
      <c r="AE198" s="9"/>
      <c r="AF198" s="9"/>
      <c r="AG198" s="9"/>
      <c r="AH198" s="9"/>
      <c r="AI198" s="11"/>
      <c r="AJ198" s="11"/>
      <c r="AK198" s="11"/>
      <c r="AL198" s="11"/>
      <c r="AM198" s="11"/>
      <c r="AN198" s="9"/>
      <c r="AO198" s="11"/>
      <c r="AP198" s="11"/>
      <c r="AQ198" s="11"/>
      <c r="AR198" s="11"/>
      <c r="AS198" s="17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9"/>
      <c r="BG198" s="9"/>
      <c r="BH198" s="9"/>
      <c r="BI198" s="9"/>
      <c r="BJ198" s="9"/>
      <c r="BK198" s="9"/>
      <c r="BL198" s="9"/>
      <c r="BM198" s="9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</row>
    <row r="199" spans="1:256" ht="13.5" customHeight="1">
      <c r="A199" s="2"/>
      <c r="B199" s="11"/>
      <c r="C199" s="1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1"/>
      <c r="O199" s="11"/>
      <c r="P199" s="11"/>
      <c r="Q199" s="9"/>
      <c r="R199" s="11"/>
      <c r="S199" s="11"/>
      <c r="T199" s="9"/>
      <c r="U199" s="9"/>
      <c r="V199" s="9"/>
      <c r="W199" s="9"/>
      <c r="X199" s="11"/>
      <c r="Y199" s="11"/>
      <c r="Z199" s="11"/>
      <c r="AA199" s="11"/>
      <c r="AB199" s="11"/>
      <c r="AC199" s="11"/>
      <c r="AD199" s="9"/>
      <c r="AE199" s="9"/>
      <c r="AF199" s="9"/>
      <c r="AG199" s="9"/>
      <c r="AH199" s="9"/>
      <c r="AI199" s="11"/>
      <c r="AJ199" s="11"/>
      <c r="AK199" s="11"/>
      <c r="AL199" s="11"/>
      <c r="AM199" s="11"/>
      <c r="AN199" s="9"/>
      <c r="AO199" s="11"/>
      <c r="AP199" s="11"/>
      <c r="AQ199" s="11"/>
      <c r="AR199" s="11"/>
      <c r="AS199" s="17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9"/>
      <c r="BG199" s="9"/>
      <c r="BH199" s="9"/>
      <c r="BI199" s="9"/>
      <c r="BJ199" s="9"/>
      <c r="BK199" s="9"/>
      <c r="BL199" s="9"/>
      <c r="BM199" s="9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</row>
    <row r="200" spans="1:256" ht="13.5" customHeight="1">
      <c r="A200" s="2"/>
      <c r="B200" s="11"/>
      <c r="C200" s="1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1"/>
      <c r="O200" s="11"/>
      <c r="P200" s="11"/>
      <c r="Q200" s="11"/>
      <c r="R200" s="11"/>
      <c r="S200" s="11"/>
      <c r="T200" s="9"/>
      <c r="U200" s="9"/>
      <c r="V200" s="9"/>
      <c r="W200" s="9"/>
      <c r="X200" s="11"/>
      <c r="Y200" s="11"/>
      <c r="Z200" s="11"/>
      <c r="AA200" s="11"/>
      <c r="AB200" s="11"/>
      <c r="AC200" s="11"/>
      <c r="AD200" s="9"/>
      <c r="AE200" s="9"/>
      <c r="AF200" s="9"/>
      <c r="AG200" s="9"/>
      <c r="AH200" s="9"/>
      <c r="AI200" s="11"/>
      <c r="AJ200" s="11"/>
      <c r="AK200" s="11"/>
      <c r="AL200" s="11"/>
      <c r="AM200" s="11"/>
      <c r="AN200" s="9"/>
      <c r="AO200" s="11"/>
      <c r="AP200" s="11"/>
      <c r="AQ200" s="11"/>
      <c r="AR200" s="11"/>
      <c r="AS200" s="17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9"/>
      <c r="BG200" s="9"/>
      <c r="BH200" s="9"/>
      <c r="BI200" s="9"/>
      <c r="BJ200" s="9"/>
      <c r="BK200" s="9"/>
      <c r="BL200" s="9"/>
      <c r="BM200" s="9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</row>
    <row r="201" spans="1:256" ht="13.5" customHeight="1">
      <c r="A201" s="2"/>
      <c r="B201" s="11"/>
      <c r="C201" s="1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1"/>
      <c r="O201" s="11"/>
      <c r="P201" s="11"/>
      <c r="Q201" s="9"/>
      <c r="R201" s="9"/>
      <c r="S201" s="9"/>
      <c r="T201" s="9"/>
      <c r="U201" s="9"/>
      <c r="V201" s="9"/>
      <c r="W201" s="9"/>
      <c r="X201" s="11"/>
      <c r="Y201" s="11"/>
      <c r="Z201" s="11"/>
      <c r="AA201" s="11"/>
      <c r="AB201" s="11"/>
      <c r="AC201" s="11"/>
      <c r="AD201" s="9"/>
      <c r="AE201" s="9"/>
      <c r="AF201" s="9"/>
      <c r="AG201" s="9"/>
      <c r="AH201" s="9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7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9"/>
      <c r="BG201" s="9"/>
      <c r="BH201" s="9"/>
      <c r="BI201" s="9"/>
      <c r="BJ201" s="9"/>
      <c r="BK201" s="9"/>
      <c r="BL201" s="9"/>
      <c r="BM201" s="9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</row>
    <row r="202" spans="1:256" ht="13.5" customHeight="1">
      <c r="A202" s="2"/>
      <c r="B202" s="11"/>
      <c r="C202" s="1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1"/>
      <c r="O202" s="11"/>
      <c r="P202" s="11"/>
      <c r="Q202" s="9"/>
      <c r="R202" s="9"/>
      <c r="S202" s="9"/>
      <c r="T202" s="19"/>
      <c r="U202" s="19"/>
      <c r="V202" s="19"/>
      <c r="W202" s="19"/>
      <c r="X202" s="11"/>
      <c r="Y202" s="11"/>
      <c r="Z202" s="11"/>
      <c r="AA202" s="11"/>
      <c r="AB202" s="11"/>
      <c r="AC202" s="11"/>
      <c r="AD202" s="9"/>
      <c r="AE202" s="9"/>
      <c r="AF202" s="9"/>
      <c r="AG202" s="9"/>
      <c r="AH202" s="9"/>
      <c r="AI202" s="11"/>
      <c r="AJ202" s="11"/>
      <c r="AK202" s="11"/>
      <c r="AL202" s="9"/>
      <c r="AM202" s="9"/>
      <c r="AN202" s="50"/>
      <c r="AO202" s="50"/>
      <c r="AP202" s="50"/>
      <c r="AQ202" s="11"/>
      <c r="AR202" s="11"/>
      <c r="AS202" s="17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9"/>
      <c r="BG202" s="9"/>
      <c r="BH202" s="9"/>
      <c r="BI202" s="9"/>
      <c r="BJ202" s="9"/>
      <c r="BK202" s="9"/>
      <c r="BL202" s="9"/>
      <c r="BM202" s="9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</row>
    <row r="203" spans="1:256" ht="13.5" customHeight="1">
      <c r="A203" s="2"/>
      <c r="B203" s="11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1"/>
      <c r="O203" s="11"/>
      <c r="P203" s="11"/>
      <c r="Q203" s="11"/>
      <c r="R203" s="11"/>
      <c r="S203" s="11"/>
      <c r="T203" s="19"/>
      <c r="U203" s="19"/>
      <c r="V203" s="19"/>
      <c r="W203" s="19"/>
      <c r="X203" s="11"/>
      <c r="Y203" s="11"/>
      <c r="Z203" s="11"/>
      <c r="AA203" s="11"/>
      <c r="AB203" s="11"/>
      <c r="AC203" s="11"/>
      <c r="AD203" s="9"/>
      <c r="AE203" s="9"/>
      <c r="AF203" s="9"/>
      <c r="AG203" s="9"/>
      <c r="AH203" s="9"/>
      <c r="AI203" s="11"/>
      <c r="AJ203" s="11"/>
      <c r="AK203" s="11"/>
      <c r="AL203" s="9"/>
      <c r="AM203" s="9"/>
      <c r="AN203" s="20"/>
      <c r="AO203" s="20"/>
      <c r="AP203" s="20"/>
      <c r="AQ203" s="11"/>
      <c r="AR203" s="11"/>
      <c r="AS203" s="17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9"/>
      <c r="BG203" s="9"/>
      <c r="BH203" s="9"/>
      <c r="BI203" s="9"/>
      <c r="BJ203" s="9"/>
      <c r="BK203" s="9"/>
      <c r="BL203" s="9"/>
      <c r="BM203" s="9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</row>
    <row r="204" spans="1:256" ht="13.5" customHeight="1">
      <c r="A204" s="2"/>
      <c r="B204" s="11"/>
      <c r="C204" s="1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1"/>
      <c r="O204" s="11"/>
      <c r="P204" s="11"/>
      <c r="Q204" s="11"/>
      <c r="R204" s="9"/>
      <c r="S204" s="9"/>
      <c r="T204" s="9"/>
      <c r="U204" s="9"/>
      <c r="V204" s="9"/>
      <c r="W204" s="9"/>
      <c r="X204" s="11"/>
      <c r="Y204" s="11"/>
      <c r="Z204" s="11"/>
      <c r="AA204" s="11"/>
      <c r="AB204" s="11"/>
      <c r="AC204" s="11"/>
      <c r="AD204" s="9"/>
      <c r="AE204" s="9"/>
      <c r="AF204" s="9"/>
      <c r="AG204" s="9"/>
      <c r="AH204" s="9"/>
      <c r="AI204" s="11"/>
      <c r="AJ204" s="11"/>
      <c r="AK204" s="11"/>
      <c r="AL204" s="9"/>
      <c r="AM204" s="9"/>
      <c r="AN204" s="26"/>
      <c r="AO204" s="9"/>
      <c r="AP204" s="26"/>
      <c r="AQ204" s="11"/>
      <c r="AR204" s="11"/>
      <c r="AS204" s="17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9"/>
      <c r="BG204" s="9"/>
      <c r="BH204" s="9"/>
      <c r="BI204" s="9"/>
      <c r="BJ204" s="9"/>
      <c r="BK204" s="9"/>
      <c r="BL204" s="9"/>
      <c r="BM204" s="9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</row>
    <row r="205" spans="1:256" ht="13.5" customHeight="1">
      <c r="A205" s="2"/>
      <c r="B205" s="11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1"/>
      <c r="O205" s="11"/>
      <c r="P205" s="11"/>
      <c r="Q205" s="9"/>
      <c r="R205" s="9"/>
      <c r="S205" s="9"/>
      <c r="T205" s="9"/>
      <c r="U205" s="9"/>
      <c r="V205" s="9"/>
      <c r="W205" s="9"/>
      <c r="X205" s="11"/>
      <c r="Y205" s="11"/>
      <c r="Z205" s="11"/>
      <c r="AA205" s="11"/>
      <c r="AB205" s="11"/>
      <c r="AC205" s="11"/>
      <c r="AD205" s="9"/>
      <c r="AE205" s="9"/>
      <c r="AF205" s="9"/>
      <c r="AG205" s="9"/>
      <c r="AH205" s="9"/>
      <c r="AI205" s="11"/>
      <c r="AJ205" s="11"/>
      <c r="AK205" s="11"/>
      <c r="AL205" s="9"/>
      <c r="AM205" s="9"/>
      <c r="AN205" s="26"/>
      <c r="AO205" s="9"/>
      <c r="AP205" s="26"/>
      <c r="AQ205" s="11"/>
      <c r="AR205" s="11"/>
      <c r="AS205" s="17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9"/>
      <c r="BG205" s="9"/>
      <c r="BH205" s="9"/>
      <c r="BI205" s="9"/>
      <c r="BJ205" s="9"/>
      <c r="BK205" s="9"/>
      <c r="BL205" s="9"/>
      <c r="BM205" s="9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</row>
    <row r="206" spans="1:256" ht="13.5" customHeight="1">
      <c r="A206" s="2"/>
      <c r="B206" s="11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1"/>
      <c r="O206" s="11"/>
      <c r="P206" s="11"/>
      <c r="Q206" s="11"/>
      <c r="R206" s="11"/>
      <c r="S206" s="9"/>
      <c r="T206" s="26"/>
      <c r="U206" s="26"/>
      <c r="V206" s="26"/>
      <c r="W206" s="26"/>
      <c r="X206" s="11"/>
      <c r="Y206" s="11"/>
      <c r="Z206" s="11"/>
      <c r="AA206" s="11"/>
      <c r="AB206" s="11"/>
      <c r="AC206" s="11"/>
      <c r="AD206" s="9"/>
      <c r="AE206" s="9"/>
      <c r="AF206" s="9"/>
      <c r="AG206" s="9"/>
      <c r="AH206" s="9"/>
      <c r="AI206" s="11"/>
      <c r="AJ206" s="11"/>
      <c r="AK206" s="11"/>
      <c r="AL206" s="9"/>
      <c r="AM206" s="9"/>
      <c r="AN206" s="26"/>
      <c r="AO206" s="9"/>
      <c r="AP206" s="26"/>
      <c r="AQ206" s="11"/>
      <c r="AR206" s="11"/>
      <c r="AS206" s="17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9"/>
      <c r="BG206" s="9"/>
      <c r="BH206" s="9"/>
      <c r="BI206" s="9"/>
      <c r="BJ206" s="9"/>
      <c r="BK206" s="9"/>
      <c r="BL206" s="9"/>
      <c r="BM206" s="9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</row>
    <row r="207" spans="1:256" ht="13.5" customHeight="1">
      <c r="A207" s="2"/>
      <c r="B207" s="11"/>
      <c r="C207" s="1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1"/>
      <c r="O207" s="11"/>
      <c r="P207" s="11"/>
      <c r="Q207" s="11"/>
      <c r="R207" s="11"/>
      <c r="S207" s="9"/>
      <c r="T207" s="26"/>
      <c r="U207" s="26"/>
      <c r="V207" s="26"/>
      <c r="W207" s="26"/>
      <c r="X207" s="11"/>
      <c r="Y207" s="11"/>
      <c r="Z207" s="11"/>
      <c r="AA207" s="11"/>
      <c r="AB207" s="11"/>
      <c r="AC207" s="11"/>
      <c r="AD207" s="9"/>
      <c r="AE207" s="9"/>
      <c r="AF207" s="9"/>
      <c r="AG207" s="9"/>
      <c r="AH207" s="9"/>
      <c r="AI207" s="11"/>
      <c r="AJ207" s="11"/>
      <c r="AK207" s="11"/>
      <c r="AL207" s="9"/>
      <c r="AM207" s="9"/>
      <c r="AN207" s="26"/>
      <c r="AO207" s="9"/>
      <c r="AP207" s="26"/>
      <c r="AQ207" s="11"/>
      <c r="AR207" s="11"/>
      <c r="AS207" s="17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9"/>
      <c r="BG207" s="9"/>
      <c r="BH207" s="9"/>
      <c r="BI207" s="9"/>
      <c r="BJ207" s="9"/>
      <c r="BK207" s="9"/>
      <c r="BL207" s="9"/>
      <c r="BM207" s="9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</row>
    <row r="208" spans="1:256" ht="13.5" customHeight="1">
      <c r="A208" s="2"/>
      <c r="B208" s="11"/>
      <c r="C208" s="1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1"/>
      <c r="O208" s="11"/>
      <c r="P208" s="11"/>
      <c r="Q208" s="11"/>
      <c r="R208" s="11"/>
      <c r="S208" s="9"/>
      <c r="T208" s="26"/>
      <c r="U208" s="26"/>
      <c r="V208" s="26"/>
      <c r="W208" s="26"/>
      <c r="X208" s="11"/>
      <c r="Y208" s="11"/>
      <c r="Z208" s="11"/>
      <c r="AA208" s="11"/>
      <c r="AB208" s="11"/>
      <c r="AC208" s="11"/>
      <c r="AD208" s="9"/>
      <c r="AE208" s="9"/>
      <c r="AF208" s="9"/>
      <c r="AG208" s="9"/>
      <c r="AH208" s="9"/>
      <c r="AI208" s="11"/>
      <c r="AJ208" s="11"/>
      <c r="AK208" s="11"/>
      <c r="AL208" s="9"/>
      <c r="AM208" s="9"/>
      <c r="AN208" s="26"/>
      <c r="AO208" s="9"/>
      <c r="AP208" s="26"/>
      <c r="AQ208" s="11"/>
      <c r="AR208" s="11"/>
      <c r="AS208" s="17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9"/>
      <c r="BG208" s="9"/>
      <c r="BH208" s="9"/>
      <c r="BI208" s="9"/>
      <c r="BJ208" s="9"/>
      <c r="BK208" s="9"/>
      <c r="BL208" s="9"/>
      <c r="BM208" s="9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</row>
    <row r="209" spans="1:256" ht="13.5" customHeight="1">
      <c r="A209" s="2"/>
      <c r="B209" s="11"/>
      <c r="C209" s="1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1"/>
      <c r="O209" s="11"/>
      <c r="P209" s="11"/>
      <c r="Q209" s="11"/>
      <c r="R209" s="11"/>
      <c r="S209" s="9"/>
      <c r="T209" s="26"/>
      <c r="U209" s="26"/>
      <c r="V209" s="26"/>
      <c r="W209" s="26"/>
      <c r="X209" s="11"/>
      <c r="Y209" s="11"/>
      <c r="Z209" s="11"/>
      <c r="AA209" s="11"/>
      <c r="AB209" s="11"/>
      <c r="AC209" s="11"/>
      <c r="AD209" s="9"/>
      <c r="AE209" s="9"/>
      <c r="AF209" s="9"/>
      <c r="AG209" s="9"/>
      <c r="AH209" s="9"/>
      <c r="AI209" s="11"/>
      <c r="AJ209" s="11"/>
      <c r="AK209" s="11"/>
      <c r="AL209" s="9"/>
      <c r="AM209" s="9"/>
      <c r="AN209" s="26"/>
      <c r="AO209" s="9"/>
      <c r="AP209" s="26"/>
      <c r="AQ209" s="11"/>
      <c r="AR209" s="11"/>
      <c r="AS209" s="17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9"/>
      <c r="BG209" s="9"/>
      <c r="BH209" s="9"/>
      <c r="BI209" s="9"/>
      <c r="BJ209" s="9"/>
      <c r="BK209" s="9"/>
      <c r="BL209" s="9"/>
      <c r="BM209" s="9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</row>
    <row r="210" spans="1:256" ht="13.5" customHeight="1">
      <c r="A210" s="2"/>
      <c r="B210" s="11"/>
      <c r="C210" s="1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1"/>
      <c r="O210" s="11"/>
      <c r="P210" s="11"/>
      <c r="Q210" s="11"/>
      <c r="R210" s="11"/>
      <c r="S210" s="9"/>
      <c r="T210" s="26"/>
      <c r="U210" s="26"/>
      <c r="V210" s="26"/>
      <c r="W210" s="26"/>
      <c r="X210" s="11"/>
      <c r="Y210" s="11"/>
      <c r="Z210" s="11"/>
      <c r="AA210" s="11"/>
      <c r="AB210" s="11"/>
      <c r="AC210" s="11"/>
      <c r="AD210" s="9"/>
      <c r="AE210" s="9"/>
      <c r="AF210" s="9"/>
      <c r="AG210" s="9"/>
      <c r="AH210" s="9"/>
      <c r="AI210" s="11"/>
      <c r="AJ210" s="11"/>
      <c r="AK210" s="11"/>
      <c r="AL210" s="9"/>
      <c r="AM210" s="9"/>
      <c r="AN210" s="26"/>
      <c r="AO210" s="9"/>
      <c r="AP210" s="26"/>
      <c r="AQ210" s="11"/>
      <c r="AR210" s="11"/>
      <c r="AS210" s="17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9"/>
      <c r="BG210" s="9"/>
      <c r="BH210" s="9"/>
      <c r="BI210" s="9"/>
      <c r="BJ210" s="9"/>
      <c r="BK210" s="9"/>
      <c r="BL210" s="9"/>
      <c r="BM210" s="9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</row>
    <row r="211" spans="1:256" ht="13.5" customHeight="1">
      <c r="A211" s="2"/>
      <c r="B211" s="11"/>
      <c r="C211" s="1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1"/>
      <c r="O211" s="11"/>
      <c r="P211" s="11"/>
      <c r="Q211" s="11"/>
      <c r="R211" s="11"/>
      <c r="S211" s="9"/>
      <c r="T211" s="26"/>
      <c r="U211" s="26"/>
      <c r="V211" s="26"/>
      <c r="W211" s="26"/>
      <c r="X211" s="11"/>
      <c r="Y211" s="11"/>
      <c r="Z211" s="11"/>
      <c r="AA211" s="11"/>
      <c r="AB211" s="11"/>
      <c r="AC211" s="11"/>
      <c r="AD211" s="9"/>
      <c r="AE211" s="9"/>
      <c r="AF211" s="9"/>
      <c r="AG211" s="9"/>
      <c r="AH211" s="9"/>
      <c r="AI211" s="11"/>
      <c r="AJ211" s="11"/>
      <c r="AK211" s="11"/>
      <c r="AL211" s="9"/>
      <c r="AM211" s="11"/>
      <c r="AN211" s="26"/>
      <c r="AO211" s="9"/>
      <c r="AP211" s="26"/>
      <c r="AQ211" s="11"/>
      <c r="AR211" s="11"/>
      <c r="AS211" s="17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9"/>
      <c r="BG211" s="9"/>
      <c r="BH211" s="9"/>
      <c r="BI211" s="9"/>
      <c r="BJ211" s="9"/>
      <c r="BK211" s="9"/>
      <c r="BL211" s="9"/>
      <c r="BM211" s="9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</row>
    <row r="212" spans="1:256" ht="13.5" customHeight="1">
      <c r="A212" s="2"/>
      <c r="B212" s="11"/>
      <c r="C212" s="1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1"/>
      <c r="O212" s="11"/>
      <c r="P212" s="11"/>
      <c r="Q212" s="11"/>
      <c r="R212" s="11"/>
      <c r="S212" s="9"/>
      <c r="T212" s="26"/>
      <c r="U212" s="26"/>
      <c r="V212" s="26"/>
      <c r="W212" s="26"/>
      <c r="X212" s="11"/>
      <c r="Y212" s="11"/>
      <c r="Z212" s="11"/>
      <c r="AA212" s="11"/>
      <c r="AB212" s="11"/>
      <c r="AC212" s="11"/>
      <c r="AD212" s="9"/>
      <c r="AE212" s="9"/>
      <c r="AF212" s="9"/>
      <c r="AG212" s="9"/>
      <c r="AH212" s="9"/>
      <c r="AI212" s="11"/>
      <c r="AJ212" s="11"/>
      <c r="AK212" s="11"/>
      <c r="AL212" s="9"/>
      <c r="AM212" s="9"/>
      <c r="AN212" s="26"/>
      <c r="AO212" s="9"/>
      <c r="AP212" s="26"/>
      <c r="AQ212" s="11"/>
      <c r="AR212" s="11"/>
      <c r="AS212" s="17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9"/>
      <c r="BG212" s="9"/>
      <c r="BH212" s="9"/>
      <c r="BI212" s="9"/>
      <c r="BJ212" s="9"/>
      <c r="BK212" s="9"/>
      <c r="BL212" s="9"/>
      <c r="BM212" s="9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</row>
    <row r="213" spans="1:256" ht="13.5" customHeight="1">
      <c r="A213" s="2"/>
      <c r="B213" s="11"/>
      <c r="C213" s="1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1"/>
      <c r="O213" s="11"/>
      <c r="P213" s="11"/>
      <c r="Q213" s="11"/>
      <c r="R213" s="11"/>
      <c r="S213" s="9"/>
      <c r="T213" s="26"/>
      <c r="U213" s="26"/>
      <c r="V213" s="26"/>
      <c r="W213" s="26"/>
      <c r="X213" s="11"/>
      <c r="Y213" s="11"/>
      <c r="Z213" s="11"/>
      <c r="AA213" s="11"/>
      <c r="AB213" s="11"/>
      <c r="AC213" s="11"/>
      <c r="AD213" s="9"/>
      <c r="AE213" s="9"/>
      <c r="AF213" s="9"/>
      <c r="AG213" s="9"/>
      <c r="AH213" s="9"/>
      <c r="AI213" s="11"/>
      <c r="AJ213" s="11"/>
      <c r="AK213" s="11"/>
      <c r="AL213" s="9"/>
      <c r="AM213" s="9"/>
      <c r="AN213" s="26"/>
      <c r="AO213" s="9"/>
      <c r="AP213" s="26"/>
      <c r="AQ213" s="11"/>
      <c r="AR213" s="11"/>
      <c r="AS213" s="17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9"/>
      <c r="BG213" s="9"/>
      <c r="BH213" s="9"/>
      <c r="BI213" s="9"/>
      <c r="BJ213" s="9"/>
      <c r="BK213" s="9"/>
      <c r="BL213" s="9"/>
      <c r="BM213" s="9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</row>
    <row r="214" spans="1:256" ht="13.5" customHeight="1">
      <c r="A214" s="2"/>
      <c r="B214" s="11"/>
      <c r="C214" s="1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1"/>
      <c r="O214" s="11"/>
      <c r="P214" s="11"/>
      <c r="Q214" s="11"/>
      <c r="R214" s="11"/>
      <c r="S214" s="11"/>
      <c r="T214" s="9"/>
      <c r="U214" s="9"/>
      <c r="V214" s="9"/>
      <c r="W214" s="9"/>
      <c r="X214" s="11"/>
      <c r="Y214" s="11"/>
      <c r="Z214" s="11"/>
      <c r="AA214" s="11"/>
      <c r="AB214" s="11"/>
      <c r="AC214" s="11"/>
      <c r="AD214" s="9"/>
      <c r="AE214" s="9"/>
      <c r="AF214" s="9"/>
      <c r="AG214" s="9"/>
      <c r="AH214" s="9"/>
      <c r="AI214" s="11"/>
      <c r="AJ214" s="11"/>
      <c r="AK214" s="11"/>
      <c r="AL214" s="9"/>
      <c r="AM214" s="9"/>
      <c r="AN214" s="26"/>
      <c r="AO214" s="9"/>
      <c r="AP214" s="26"/>
      <c r="AQ214" s="11"/>
      <c r="AR214" s="11"/>
      <c r="AS214" s="17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9"/>
      <c r="BG214" s="9"/>
      <c r="BH214" s="9"/>
      <c r="BI214" s="9"/>
      <c r="BJ214" s="9"/>
      <c r="BK214" s="9"/>
      <c r="BL214" s="9"/>
      <c r="BM214" s="9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</row>
    <row r="215" spans="1:256" ht="13.5" customHeight="1">
      <c r="A215" s="2"/>
      <c r="B215" s="11"/>
      <c r="C215" s="1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1"/>
      <c r="O215" s="11"/>
      <c r="P215" s="11"/>
      <c r="Q215" s="11"/>
      <c r="R215" s="11"/>
      <c r="S215" s="11"/>
      <c r="T215" s="9"/>
      <c r="U215" s="9"/>
      <c r="V215" s="9"/>
      <c r="W215" s="9"/>
      <c r="X215" s="11"/>
      <c r="Y215" s="11"/>
      <c r="Z215" s="11"/>
      <c r="AA215" s="11"/>
      <c r="AB215" s="11"/>
      <c r="AC215" s="11"/>
      <c r="AD215" s="9"/>
      <c r="AE215" s="9"/>
      <c r="AF215" s="9"/>
      <c r="AG215" s="9"/>
      <c r="AH215" s="9"/>
      <c r="AI215" s="11"/>
      <c r="AJ215" s="11"/>
      <c r="AK215" s="11"/>
      <c r="AL215" s="9"/>
      <c r="AM215" s="9"/>
      <c r="AN215" s="26"/>
      <c r="AO215" s="9"/>
      <c r="AP215" s="26"/>
      <c r="AQ215" s="11"/>
      <c r="AR215" s="11"/>
      <c r="AS215" s="17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9"/>
      <c r="BG215" s="9"/>
      <c r="BH215" s="9"/>
      <c r="BI215" s="9"/>
      <c r="BJ215" s="9"/>
      <c r="BK215" s="9"/>
      <c r="BL215" s="9"/>
      <c r="BM215" s="9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</row>
    <row r="216" spans="1:256" ht="13.5" customHeight="1">
      <c r="A216" s="2"/>
      <c r="B216" s="11"/>
      <c r="C216" s="1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1"/>
      <c r="O216" s="11"/>
      <c r="P216" s="11"/>
      <c r="Q216" s="11"/>
      <c r="R216" s="11"/>
      <c r="S216" s="11"/>
      <c r="T216" s="26"/>
      <c r="U216" s="9"/>
      <c r="V216" s="26"/>
      <c r="W216" s="26"/>
      <c r="X216" s="11"/>
      <c r="Y216" s="11"/>
      <c r="Z216" s="11"/>
      <c r="AA216" s="11"/>
      <c r="AB216" s="11"/>
      <c r="AC216" s="11"/>
      <c r="AD216" s="9"/>
      <c r="AE216" s="9"/>
      <c r="AF216" s="9"/>
      <c r="AG216" s="9"/>
      <c r="AH216" s="9"/>
      <c r="AI216" s="11"/>
      <c r="AJ216" s="11"/>
      <c r="AK216" s="11"/>
      <c r="AL216" s="9"/>
      <c r="AM216" s="9"/>
      <c r="AN216" s="26"/>
      <c r="AO216" s="9"/>
      <c r="AP216" s="26"/>
      <c r="AQ216" s="11"/>
      <c r="AR216" s="11"/>
      <c r="AS216" s="17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9"/>
      <c r="BG216" s="9"/>
      <c r="BH216" s="9"/>
      <c r="BI216" s="9"/>
      <c r="BJ216" s="9"/>
      <c r="BK216" s="9"/>
      <c r="BL216" s="9"/>
      <c r="BM216" s="9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</row>
    <row r="217" spans="1:256" ht="13.5" customHeight="1">
      <c r="A217" s="2"/>
      <c r="B217" s="11"/>
      <c r="C217" s="1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1"/>
      <c r="O217" s="11"/>
      <c r="P217" s="11"/>
      <c r="Q217" s="11"/>
      <c r="R217" s="11"/>
      <c r="S217" s="11"/>
      <c r="T217" s="26"/>
      <c r="U217" s="9"/>
      <c r="V217" s="9"/>
      <c r="W217" s="9"/>
      <c r="X217" s="11"/>
      <c r="Y217" s="11"/>
      <c r="Z217" s="11"/>
      <c r="AA217" s="11"/>
      <c r="AB217" s="11"/>
      <c r="AC217" s="11"/>
      <c r="AD217" s="9"/>
      <c r="AE217" s="9"/>
      <c r="AF217" s="9"/>
      <c r="AG217" s="9"/>
      <c r="AH217" s="9"/>
      <c r="AI217" s="11"/>
      <c r="AJ217" s="11"/>
      <c r="AK217" s="11"/>
      <c r="AL217" s="9"/>
      <c r="AM217" s="9"/>
      <c r="AN217" s="26"/>
      <c r="AO217" s="9"/>
      <c r="AP217" s="26"/>
      <c r="AQ217" s="11"/>
      <c r="AR217" s="11"/>
      <c r="AS217" s="17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9"/>
      <c r="BG217" s="9"/>
      <c r="BH217" s="9"/>
      <c r="BI217" s="9"/>
      <c r="BJ217" s="9"/>
      <c r="BK217" s="9"/>
      <c r="BL217" s="9"/>
      <c r="BM217" s="9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</row>
    <row r="218" spans="1:256" ht="13.5" customHeight="1">
      <c r="A218" s="2"/>
      <c r="B218" s="11"/>
      <c r="C218" s="1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1"/>
      <c r="O218" s="11"/>
      <c r="P218" s="11"/>
      <c r="Q218" s="11"/>
      <c r="R218" s="11"/>
      <c r="S218" s="11"/>
      <c r="T218" s="35"/>
      <c r="U218" s="9"/>
      <c r="V218" s="9"/>
      <c r="W218" s="9"/>
      <c r="X218" s="11"/>
      <c r="Y218" s="11"/>
      <c r="Z218" s="11"/>
      <c r="AA218" s="11"/>
      <c r="AB218" s="11"/>
      <c r="AC218" s="11"/>
      <c r="AD218" s="9"/>
      <c r="AE218" s="9"/>
      <c r="AF218" s="9"/>
      <c r="AG218" s="9"/>
      <c r="AH218" s="9"/>
      <c r="AI218" s="11"/>
      <c r="AJ218" s="11"/>
      <c r="AK218" s="11"/>
      <c r="AL218" s="9"/>
      <c r="AM218" s="9"/>
      <c r="AN218" s="26"/>
      <c r="AO218" s="9"/>
      <c r="AP218" s="26"/>
      <c r="AQ218" s="11"/>
      <c r="AR218" s="11"/>
      <c r="AS218" s="17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27"/>
      <c r="BG218" s="27"/>
      <c r="BH218" s="9"/>
      <c r="BI218" s="9"/>
      <c r="BJ218" s="9"/>
      <c r="BK218" s="9"/>
      <c r="BL218" s="9"/>
      <c r="BM218" s="9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</row>
    <row r="219" spans="1:256" ht="13.5" customHeight="1">
      <c r="A219" s="2"/>
      <c r="B219" s="11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1"/>
      <c r="O219" s="11"/>
      <c r="P219" s="11"/>
      <c r="Q219" s="9"/>
      <c r="R219" s="9"/>
      <c r="S219" s="11"/>
      <c r="T219" s="9"/>
      <c r="U219" s="9"/>
      <c r="V219" s="9"/>
      <c r="W219" s="9"/>
      <c r="X219" s="11"/>
      <c r="Y219" s="11"/>
      <c r="Z219" s="11"/>
      <c r="AA219" s="11"/>
      <c r="AB219" s="11"/>
      <c r="AC219" s="11"/>
      <c r="AD219" s="9"/>
      <c r="AE219" s="9"/>
      <c r="AF219" s="9"/>
      <c r="AG219" s="9"/>
      <c r="AH219" s="9"/>
      <c r="AI219" s="11"/>
      <c r="AJ219" s="11"/>
      <c r="AK219" s="11"/>
      <c r="AL219" s="9"/>
      <c r="AM219" s="9"/>
      <c r="AN219" s="9"/>
      <c r="AO219" s="9"/>
      <c r="AP219" s="9"/>
      <c r="AQ219" s="11"/>
      <c r="AR219" s="11"/>
      <c r="AS219" s="17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27"/>
      <c r="BG219" s="27"/>
      <c r="BH219" s="9"/>
      <c r="BI219" s="9"/>
      <c r="BJ219" s="9"/>
      <c r="BK219" s="9"/>
      <c r="BL219" s="9"/>
      <c r="BM219" s="9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</row>
    <row r="220" spans="1:256" ht="13.5" customHeight="1">
      <c r="A220" s="2"/>
      <c r="B220" s="11"/>
      <c r="C220" s="1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1"/>
      <c r="O220" s="11"/>
      <c r="P220" s="11"/>
      <c r="Q220" s="9"/>
      <c r="R220" s="9"/>
      <c r="S220" s="9"/>
      <c r="T220" s="9"/>
      <c r="U220" s="9"/>
      <c r="V220" s="9"/>
      <c r="W220" s="9"/>
      <c r="X220" s="11"/>
      <c r="Y220" s="11"/>
      <c r="Z220" s="11"/>
      <c r="AA220" s="11"/>
      <c r="AB220" s="11"/>
      <c r="AC220" s="11"/>
      <c r="AD220" s="9"/>
      <c r="AE220" s="9"/>
      <c r="AF220" s="9"/>
      <c r="AG220" s="9"/>
      <c r="AH220" s="9"/>
      <c r="AI220" s="11"/>
      <c r="AJ220" s="11"/>
      <c r="AK220" s="11"/>
      <c r="AL220" s="9"/>
      <c r="AM220" s="9"/>
      <c r="AN220" s="26"/>
      <c r="AO220" s="9"/>
      <c r="AP220" s="26"/>
      <c r="AQ220" s="11"/>
      <c r="AR220" s="11"/>
      <c r="AS220" s="17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27"/>
      <c r="BG220" s="27"/>
      <c r="BH220" s="9"/>
      <c r="BI220" s="9"/>
      <c r="BJ220" s="9"/>
      <c r="BK220" s="9"/>
      <c r="BL220" s="9"/>
      <c r="BM220" s="9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</row>
    <row r="221" spans="1:256" ht="13.5" customHeight="1">
      <c r="A221" s="2"/>
      <c r="B221" s="11"/>
      <c r="C221" s="1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1"/>
      <c r="O221" s="11"/>
      <c r="P221" s="11"/>
      <c r="Q221" s="9"/>
      <c r="R221" s="9"/>
      <c r="S221" s="9"/>
      <c r="T221" s="35"/>
      <c r="U221" s="26"/>
      <c r="V221" s="26"/>
      <c r="W221" s="26"/>
      <c r="X221" s="11"/>
      <c r="Y221" s="11"/>
      <c r="Z221" s="11"/>
      <c r="AA221" s="11"/>
      <c r="AB221" s="11"/>
      <c r="AC221" s="11"/>
      <c r="AD221" s="9"/>
      <c r="AE221" s="9"/>
      <c r="AF221" s="9"/>
      <c r="AG221" s="9"/>
      <c r="AH221" s="9"/>
      <c r="AI221" s="11"/>
      <c r="AJ221" s="11"/>
      <c r="AK221" s="11"/>
      <c r="AL221" s="9"/>
      <c r="AM221" s="21"/>
      <c r="AN221" s="9"/>
      <c r="AO221" s="9"/>
      <c r="AP221" s="9"/>
      <c r="AQ221" s="11"/>
      <c r="AR221" s="11"/>
      <c r="AS221" s="17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27"/>
      <c r="BG221" s="27"/>
      <c r="BH221" s="9"/>
      <c r="BI221" s="9"/>
      <c r="BJ221" s="9"/>
      <c r="BK221" s="9"/>
      <c r="BL221" s="9"/>
      <c r="BM221" s="9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</row>
    <row r="222" spans="1:256" ht="13.5" customHeight="1">
      <c r="A222" s="2"/>
      <c r="B222" s="11"/>
      <c r="C222" s="1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1"/>
      <c r="O222" s="11"/>
      <c r="P222" s="11"/>
      <c r="Q222" s="9"/>
      <c r="R222" s="9"/>
      <c r="S222" s="9"/>
      <c r="T222" s="9"/>
      <c r="U222" s="9"/>
      <c r="V222" s="9"/>
      <c r="W222" s="9"/>
      <c r="X222" s="11"/>
      <c r="Y222" s="11"/>
      <c r="Z222" s="11"/>
      <c r="AA222" s="11"/>
      <c r="AB222" s="11"/>
      <c r="AC222" s="11"/>
      <c r="AD222" s="9"/>
      <c r="AE222" s="9"/>
      <c r="AF222" s="9"/>
      <c r="AG222" s="9"/>
      <c r="AH222" s="9"/>
      <c r="AI222" s="11"/>
      <c r="AJ222" s="11"/>
      <c r="AK222" s="11"/>
      <c r="AL222" s="9"/>
      <c r="AM222" s="9"/>
      <c r="AN222" s="9"/>
      <c r="AO222" s="26"/>
      <c r="AP222" s="26"/>
      <c r="AQ222" s="11"/>
      <c r="AR222" s="11"/>
      <c r="AS222" s="17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27"/>
      <c r="BG222" s="27"/>
      <c r="BH222" s="9"/>
      <c r="BI222" s="9"/>
      <c r="BJ222" s="9"/>
      <c r="BK222" s="9"/>
      <c r="BL222" s="9"/>
      <c r="BM222" s="9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</row>
    <row r="223" spans="1:256" ht="13.5" customHeight="1">
      <c r="A223" s="2"/>
      <c r="B223" s="11"/>
      <c r="C223" s="1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1"/>
      <c r="O223" s="11"/>
      <c r="P223" s="11"/>
      <c r="Q223" s="9"/>
      <c r="R223" s="9"/>
      <c r="S223" s="9"/>
      <c r="T223" s="9"/>
      <c r="U223" s="9"/>
      <c r="V223" s="9"/>
      <c r="W223" s="9"/>
      <c r="X223" s="11"/>
      <c r="Y223" s="11"/>
      <c r="Z223" s="11"/>
      <c r="AA223" s="11"/>
      <c r="AB223" s="11"/>
      <c r="AC223" s="11"/>
      <c r="AD223" s="9"/>
      <c r="AE223" s="9"/>
      <c r="AF223" s="9"/>
      <c r="AG223" s="9"/>
      <c r="AH223" s="9"/>
      <c r="AI223" s="11"/>
      <c r="AJ223" s="11"/>
      <c r="AK223" s="11"/>
      <c r="AL223" s="9"/>
      <c r="AM223" s="21"/>
      <c r="AN223" s="9"/>
      <c r="AO223" s="9"/>
      <c r="AP223" s="9"/>
      <c r="AQ223" s="11"/>
      <c r="AR223" s="11"/>
      <c r="AS223" s="17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27"/>
      <c r="BG223" s="27"/>
      <c r="BH223" s="9"/>
      <c r="BI223" s="9"/>
      <c r="BJ223" s="9"/>
      <c r="BK223" s="9"/>
      <c r="BL223" s="9"/>
      <c r="BM223" s="9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</row>
    <row r="224" spans="1:256" ht="13.5" customHeight="1">
      <c r="A224" s="2"/>
      <c r="B224" s="11"/>
      <c r="C224" s="1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11"/>
      <c r="O224" s="11"/>
      <c r="P224" s="11"/>
      <c r="Q224" s="9"/>
      <c r="R224" s="9"/>
      <c r="S224" s="9"/>
      <c r="T224" s="9"/>
      <c r="U224" s="9"/>
      <c r="V224" s="9"/>
      <c r="W224" s="9"/>
      <c r="X224" s="11"/>
      <c r="Y224" s="11"/>
      <c r="Z224" s="11"/>
      <c r="AA224" s="11"/>
      <c r="AB224" s="11"/>
      <c r="AC224" s="11"/>
      <c r="AD224" s="9"/>
      <c r="AE224" s="9"/>
      <c r="AF224" s="9"/>
      <c r="AG224" s="9"/>
      <c r="AH224" s="9"/>
      <c r="AI224" s="11"/>
      <c r="AJ224" s="11"/>
      <c r="AK224" s="11"/>
      <c r="AL224" s="9"/>
      <c r="AM224" s="11"/>
      <c r="AN224" s="9"/>
      <c r="AO224" s="26"/>
      <c r="AP224" s="26"/>
      <c r="AQ224" s="11"/>
      <c r="AR224" s="11"/>
      <c r="AS224" s="17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9" t="s">
        <v>382</v>
      </c>
      <c r="BG224" s="9" t="s">
        <v>414</v>
      </c>
      <c r="BH224" s="9"/>
      <c r="BI224" s="9"/>
      <c r="BJ224" s="9"/>
      <c r="BK224" s="9"/>
      <c r="BL224" s="9"/>
      <c r="BM224" s="9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</row>
    <row r="225" spans="1:256" ht="13.5" customHeight="1">
      <c r="A225" s="2"/>
      <c r="B225" s="11"/>
      <c r="C225" s="1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1"/>
      <c r="O225" s="11"/>
      <c r="P225" s="11"/>
      <c r="Q225" s="9"/>
      <c r="R225" s="9"/>
      <c r="S225" s="9"/>
      <c r="T225" s="9"/>
      <c r="U225" s="9"/>
      <c r="V225" s="9"/>
      <c r="W225" s="9"/>
      <c r="X225" s="11"/>
      <c r="Y225" s="11"/>
      <c r="Z225" s="11"/>
      <c r="AA225" s="11"/>
      <c r="AB225" s="11"/>
      <c r="AC225" s="11"/>
      <c r="AD225" s="9"/>
      <c r="AE225" s="9"/>
      <c r="AF225" s="9"/>
      <c r="AG225" s="9"/>
      <c r="AH225" s="9"/>
      <c r="AI225" s="11"/>
      <c r="AJ225" s="11"/>
      <c r="AK225" s="11"/>
      <c r="AL225" s="9"/>
      <c r="AM225" s="11"/>
      <c r="AN225" s="9"/>
      <c r="AO225" s="26"/>
      <c r="AP225" s="26"/>
      <c r="AQ225" s="11"/>
      <c r="AR225" s="11"/>
      <c r="AS225" s="17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9" t="s">
        <v>383</v>
      </c>
      <c r="BG225" s="9" t="s">
        <v>415</v>
      </c>
      <c r="BH225" s="9"/>
      <c r="BI225" s="9"/>
      <c r="BJ225" s="9"/>
      <c r="BK225" s="9"/>
      <c r="BL225" s="9"/>
      <c r="BM225" s="9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</row>
    <row r="226" spans="1:256" ht="13.5" customHeight="1">
      <c r="A226" s="2"/>
      <c r="B226" s="11"/>
      <c r="C226" s="1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1"/>
      <c r="O226" s="11"/>
      <c r="P226" s="11"/>
      <c r="Q226" s="9"/>
      <c r="R226" s="9"/>
      <c r="S226" s="9"/>
      <c r="T226" s="9"/>
      <c r="U226" s="9"/>
      <c r="V226" s="9"/>
      <c r="W226" s="9"/>
      <c r="X226" s="11"/>
      <c r="Y226" s="11"/>
      <c r="Z226" s="11"/>
      <c r="AA226" s="11"/>
      <c r="AB226" s="11"/>
      <c r="AC226" s="11"/>
      <c r="AD226" s="9"/>
      <c r="AE226" s="9"/>
      <c r="AF226" s="9"/>
      <c r="AG226" s="9"/>
      <c r="AH226" s="9"/>
      <c r="AI226" s="11"/>
      <c r="AJ226" s="11"/>
      <c r="AK226" s="11"/>
      <c r="AL226" s="9"/>
      <c r="AM226" s="11"/>
      <c r="AN226" s="9"/>
      <c r="AO226" s="26"/>
      <c r="AP226" s="26"/>
      <c r="AQ226" s="11"/>
      <c r="AR226" s="11"/>
      <c r="AS226" s="17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9" t="s">
        <v>384</v>
      </c>
      <c r="BG226" s="9" t="s">
        <v>416</v>
      </c>
      <c r="BH226" s="9"/>
      <c r="BI226" s="9"/>
      <c r="BJ226" s="9"/>
      <c r="BK226" s="9"/>
      <c r="BL226" s="9"/>
      <c r="BM226" s="9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</row>
    <row r="227" spans="1:256" ht="13.5" customHeight="1">
      <c r="A227" s="2"/>
      <c r="B227" s="11"/>
      <c r="C227" s="1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1"/>
      <c r="O227" s="11"/>
      <c r="P227" s="11"/>
      <c r="Q227" s="9"/>
      <c r="R227" s="9"/>
      <c r="S227" s="9"/>
      <c r="T227" s="9"/>
      <c r="U227" s="9"/>
      <c r="V227" s="9"/>
      <c r="W227" s="9"/>
      <c r="X227" s="11"/>
      <c r="Y227" s="11"/>
      <c r="Z227" s="11"/>
      <c r="AA227" s="11"/>
      <c r="AB227" s="11"/>
      <c r="AC227" s="11"/>
      <c r="AD227" s="9"/>
      <c r="AE227" s="9"/>
      <c r="AF227" s="9"/>
      <c r="AG227" s="9"/>
      <c r="AH227" s="9"/>
      <c r="AI227" s="11"/>
      <c r="AJ227" s="11"/>
      <c r="AK227" s="11"/>
      <c r="AL227" s="9"/>
      <c r="AM227" s="11"/>
      <c r="AN227" s="9"/>
      <c r="AO227" s="26"/>
      <c r="AP227" s="26"/>
      <c r="AQ227" s="11"/>
      <c r="AR227" s="11"/>
      <c r="AS227" s="17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9" t="s">
        <v>385</v>
      </c>
      <c r="BG227" s="9" t="s">
        <v>417</v>
      </c>
      <c r="BH227" s="9"/>
      <c r="BI227" s="9"/>
      <c r="BJ227" s="9"/>
      <c r="BK227" s="9"/>
      <c r="BL227" s="9"/>
      <c r="BM227" s="9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</row>
    <row r="228" spans="1:256" ht="13.5" customHeight="1">
      <c r="A228" s="2"/>
      <c r="B228" s="11"/>
      <c r="C228" s="1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1"/>
      <c r="O228" s="11"/>
      <c r="P228" s="11"/>
      <c r="Q228" s="9"/>
      <c r="R228" s="9"/>
      <c r="S228" s="9"/>
      <c r="T228" s="9"/>
      <c r="U228" s="9"/>
      <c r="V228" s="9"/>
      <c r="W228" s="9"/>
      <c r="X228" s="11"/>
      <c r="Y228" s="11"/>
      <c r="Z228" s="11"/>
      <c r="AA228" s="11"/>
      <c r="AB228" s="11"/>
      <c r="AC228" s="11"/>
      <c r="AD228" s="9"/>
      <c r="AE228" s="9"/>
      <c r="AF228" s="9"/>
      <c r="AG228" s="9"/>
      <c r="AH228" s="9"/>
      <c r="AI228" s="11"/>
      <c r="AJ228" s="11"/>
      <c r="AK228" s="11"/>
      <c r="AL228" s="9"/>
      <c r="AM228" s="11"/>
      <c r="AN228" s="9"/>
      <c r="AO228" s="26"/>
      <c r="AP228" s="26"/>
      <c r="AQ228" s="11"/>
      <c r="AR228" s="11"/>
      <c r="AS228" s="17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9" t="s">
        <v>386</v>
      </c>
      <c r="BG228" s="9" t="s">
        <v>418</v>
      </c>
      <c r="BH228" s="9"/>
      <c r="BI228" s="9"/>
      <c r="BJ228" s="9"/>
      <c r="BK228" s="9"/>
      <c r="BL228" s="9"/>
      <c r="BM228" s="9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</row>
    <row r="229" spans="1:256" ht="13.5" customHeight="1">
      <c r="A229" s="2"/>
      <c r="B229" s="11"/>
      <c r="C229" s="1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1"/>
      <c r="O229" s="11"/>
      <c r="P229" s="11"/>
      <c r="Q229" s="9"/>
      <c r="R229" s="9"/>
      <c r="S229" s="9"/>
      <c r="T229" s="9"/>
      <c r="U229" s="9"/>
      <c r="V229" s="9"/>
      <c r="W229" s="9"/>
      <c r="X229" s="11"/>
      <c r="Y229" s="11"/>
      <c r="Z229" s="11"/>
      <c r="AA229" s="11"/>
      <c r="AB229" s="11"/>
      <c r="AC229" s="11"/>
      <c r="AD229" s="9"/>
      <c r="AE229" s="9"/>
      <c r="AF229" s="9"/>
      <c r="AG229" s="9"/>
      <c r="AH229" s="9"/>
      <c r="AI229" s="11"/>
      <c r="AJ229" s="11"/>
      <c r="AK229" s="11"/>
      <c r="AL229" s="9"/>
      <c r="AM229" s="11"/>
      <c r="AN229" s="9"/>
      <c r="AO229" s="26"/>
      <c r="AP229" s="26"/>
      <c r="AQ229" s="11"/>
      <c r="AR229" s="11"/>
      <c r="AS229" s="17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9" t="s">
        <v>387</v>
      </c>
      <c r="BG229" s="9" t="s">
        <v>419</v>
      </c>
      <c r="BH229" s="9"/>
      <c r="BI229" s="9"/>
      <c r="BJ229" s="9"/>
      <c r="BK229" s="9"/>
      <c r="BL229" s="9"/>
      <c r="BM229" s="9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</row>
    <row r="230" spans="1:256" ht="13.5" customHeight="1">
      <c r="A230" s="2"/>
      <c r="B230" s="11"/>
      <c r="C230" s="1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1"/>
      <c r="O230" s="11"/>
      <c r="P230" s="11"/>
      <c r="Q230" s="9"/>
      <c r="R230" s="9"/>
      <c r="S230" s="9"/>
      <c r="T230" s="9"/>
      <c r="U230" s="9"/>
      <c r="V230" s="9"/>
      <c r="W230" s="9"/>
      <c r="X230" s="11"/>
      <c r="Y230" s="11"/>
      <c r="Z230" s="11"/>
      <c r="AA230" s="11"/>
      <c r="AB230" s="11"/>
      <c r="AC230" s="11"/>
      <c r="AD230" s="9"/>
      <c r="AE230" s="9"/>
      <c r="AF230" s="9"/>
      <c r="AG230" s="9"/>
      <c r="AH230" s="9"/>
      <c r="AI230" s="11"/>
      <c r="AJ230" s="11"/>
      <c r="AK230" s="11"/>
      <c r="AL230" s="9"/>
      <c r="AM230" s="11"/>
      <c r="AN230" s="9"/>
      <c r="AO230" s="26"/>
      <c r="AP230" s="26"/>
      <c r="AQ230" s="11"/>
      <c r="AR230" s="11"/>
      <c r="AS230" s="17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9" t="s">
        <v>388</v>
      </c>
      <c r="BG230" s="9" t="s">
        <v>420</v>
      </c>
      <c r="BH230" s="9"/>
      <c r="BI230" s="9"/>
      <c r="BJ230" s="9"/>
      <c r="BK230" s="9"/>
      <c r="BL230" s="9"/>
      <c r="BM230" s="9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</row>
    <row r="231" spans="1:256" ht="13.5" customHeight="1">
      <c r="A231" s="2"/>
      <c r="B231" s="11"/>
      <c r="C231" s="1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1"/>
      <c r="O231" s="11"/>
      <c r="P231" s="11"/>
      <c r="Q231" s="9"/>
      <c r="R231" s="9"/>
      <c r="S231" s="9"/>
      <c r="T231" s="9"/>
      <c r="U231" s="9"/>
      <c r="V231" s="9"/>
      <c r="W231" s="9"/>
      <c r="X231" s="11"/>
      <c r="Y231" s="11"/>
      <c r="Z231" s="11"/>
      <c r="AA231" s="11"/>
      <c r="AB231" s="11"/>
      <c r="AC231" s="11"/>
      <c r="AD231" s="9"/>
      <c r="AE231" s="9"/>
      <c r="AF231" s="9"/>
      <c r="AG231" s="9"/>
      <c r="AH231" s="9"/>
      <c r="AI231" s="11"/>
      <c r="AJ231" s="11"/>
      <c r="AK231" s="11"/>
      <c r="AL231" s="9"/>
      <c r="AM231" s="11"/>
      <c r="AN231" s="9"/>
      <c r="AO231" s="26"/>
      <c r="AP231" s="26"/>
      <c r="AQ231" s="11"/>
      <c r="AR231" s="11"/>
      <c r="AS231" s="17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9" t="s">
        <v>389</v>
      </c>
      <c r="BG231" s="9" t="s">
        <v>421</v>
      </c>
      <c r="BH231" s="9"/>
      <c r="BI231" s="9"/>
      <c r="BJ231" s="9"/>
      <c r="BK231" s="9"/>
      <c r="BL231" s="9"/>
      <c r="BM231" s="9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</row>
    <row r="232" spans="1:256" ht="13.5" customHeight="1">
      <c r="A232" s="2"/>
      <c r="B232" s="11"/>
      <c r="C232" s="1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11"/>
      <c r="O232" s="11"/>
      <c r="P232" s="11"/>
      <c r="Q232" s="9"/>
      <c r="R232" s="9"/>
      <c r="S232" s="9"/>
      <c r="T232" s="9"/>
      <c r="U232" s="9"/>
      <c r="V232" s="9"/>
      <c r="W232" s="9"/>
      <c r="X232" s="11"/>
      <c r="Y232" s="11"/>
      <c r="Z232" s="11"/>
      <c r="AA232" s="11"/>
      <c r="AB232" s="11"/>
      <c r="AC232" s="11"/>
      <c r="AD232" s="9"/>
      <c r="AE232" s="9"/>
      <c r="AF232" s="9"/>
      <c r="AG232" s="9"/>
      <c r="AH232" s="9"/>
      <c r="AI232" s="11"/>
      <c r="AJ232" s="11"/>
      <c r="AK232" s="11"/>
      <c r="AL232" s="9"/>
      <c r="AM232" s="9"/>
      <c r="AN232" s="9"/>
      <c r="AO232" s="26"/>
      <c r="AP232" s="26"/>
      <c r="AQ232" s="11"/>
      <c r="AR232" s="11"/>
      <c r="AS232" s="17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9" t="s">
        <v>390</v>
      </c>
      <c r="BG232" s="9" t="s">
        <v>422</v>
      </c>
      <c r="BH232" s="9"/>
      <c r="BI232" s="9"/>
      <c r="BJ232" s="9"/>
      <c r="BK232" s="9"/>
      <c r="BL232" s="9"/>
      <c r="BM232" s="9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</row>
    <row r="233" spans="1:256" ht="13.5" customHeight="1">
      <c r="A233" s="2"/>
      <c r="B233" s="11"/>
      <c r="C233" s="1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1"/>
      <c r="O233" s="11"/>
      <c r="P233" s="11"/>
      <c r="Q233" s="9"/>
      <c r="R233" s="9"/>
      <c r="S233" s="9"/>
      <c r="T233" s="9"/>
      <c r="U233" s="9"/>
      <c r="V233" s="9"/>
      <c r="W233" s="9"/>
      <c r="X233" s="11"/>
      <c r="Y233" s="11"/>
      <c r="Z233" s="11"/>
      <c r="AA233" s="11"/>
      <c r="AB233" s="11"/>
      <c r="AC233" s="11"/>
      <c r="AD233" s="9"/>
      <c r="AE233" s="9"/>
      <c r="AF233" s="9"/>
      <c r="AG233" s="9"/>
      <c r="AH233" s="9"/>
      <c r="AI233" s="11"/>
      <c r="AJ233" s="11"/>
      <c r="AK233" s="11"/>
      <c r="AL233" s="9"/>
      <c r="AM233" s="9"/>
      <c r="AN233" s="9"/>
      <c r="AO233" s="26"/>
      <c r="AP233" s="26"/>
      <c r="AQ233" s="11"/>
      <c r="AR233" s="11"/>
      <c r="AS233" s="17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9" t="s">
        <v>391</v>
      </c>
      <c r="BG233" s="9" t="s">
        <v>423</v>
      </c>
      <c r="BH233" s="9"/>
      <c r="BI233" s="9"/>
      <c r="BJ233" s="9"/>
      <c r="BK233" s="9"/>
      <c r="BL233" s="9"/>
      <c r="BM233" s="9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</row>
    <row r="234" spans="1:256" ht="13.5" customHeight="1">
      <c r="A234" s="2"/>
      <c r="B234" s="11"/>
      <c r="C234" s="1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1"/>
      <c r="O234" s="11"/>
      <c r="P234" s="11"/>
      <c r="Q234" s="9"/>
      <c r="R234" s="9"/>
      <c r="S234" s="9"/>
      <c r="T234" s="9"/>
      <c r="U234" s="9"/>
      <c r="V234" s="9"/>
      <c r="W234" s="9"/>
      <c r="X234" s="11"/>
      <c r="Y234" s="11"/>
      <c r="Z234" s="11"/>
      <c r="AA234" s="11"/>
      <c r="AB234" s="11"/>
      <c r="AC234" s="11"/>
      <c r="AD234" s="9"/>
      <c r="AE234" s="9"/>
      <c r="AF234" s="9"/>
      <c r="AG234" s="9"/>
      <c r="AH234" s="9"/>
      <c r="AI234" s="11"/>
      <c r="AJ234" s="11"/>
      <c r="AK234" s="11"/>
      <c r="AL234" s="9"/>
      <c r="AM234" s="9"/>
      <c r="AN234" s="9"/>
      <c r="AO234" s="26"/>
      <c r="AP234" s="26"/>
      <c r="AQ234" s="11"/>
      <c r="AR234" s="11"/>
      <c r="AS234" s="17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9" t="s">
        <v>392</v>
      </c>
      <c r="BG234" s="9" t="s">
        <v>424</v>
      </c>
      <c r="BH234" s="9"/>
      <c r="BI234" s="9"/>
      <c r="BJ234" s="9"/>
      <c r="BK234" s="9"/>
      <c r="BL234" s="9"/>
      <c r="BM234" s="9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</row>
    <row r="235" spans="1:256" ht="13.5" customHeight="1">
      <c r="A235" s="2"/>
      <c r="B235" s="11"/>
      <c r="C235" s="1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1"/>
      <c r="O235" s="11"/>
      <c r="P235" s="11"/>
      <c r="Q235" s="9"/>
      <c r="R235" s="9"/>
      <c r="S235" s="9"/>
      <c r="T235" s="9"/>
      <c r="U235" s="9"/>
      <c r="V235" s="9"/>
      <c r="W235" s="9"/>
      <c r="X235" s="11"/>
      <c r="Y235" s="11"/>
      <c r="Z235" s="11"/>
      <c r="AA235" s="11"/>
      <c r="AB235" s="11"/>
      <c r="AC235" s="11"/>
      <c r="AD235" s="9"/>
      <c r="AE235" s="9"/>
      <c r="AF235" s="9"/>
      <c r="AG235" s="9"/>
      <c r="AH235" s="9"/>
      <c r="AI235" s="11"/>
      <c r="AJ235" s="11"/>
      <c r="AK235" s="11"/>
      <c r="AL235" s="9"/>
      <c r="AM235" s="9"/>
      <c r="AN235" s="9"/>
      <c r="AO235" s="26"/>
      <c r="AP235" s="26"/>
      <c r="AQ235" s="11"/>
      <c r="AR235" s="11"/>
      <c r="AS235" s="17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9" t="s">
        <v>393</v>
      </c>
      <c r="BG235" s="9" t="s">
        <v>425</v>
      </c>
      <c r="BH235" s="9"/>
      <c r="BI235" s="9"/>
      <c r="BJ235" s="9"/>
      <c r="BK235" s="9"/>
      <c r="BL235" s="9"/>
      <c r="BM235" s="9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</row>
    <row r="236" spans="1:256" ht="13.5" customHeight="1">
      <c r="A236" s="2"/>
      <c r="B236" s="11"/>
      <c r="C236" s="1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11"/>
      <c r="O236" s="11"/>
      <c r="P236" s="11"/>
      <c r="Q236" s="9"/>
      <c r="R236" s="9"/>
      <c r="S236" s="9"/>
      <c r="T236" s="9"/>
      <c r="U236" s="9"/>
      <c r="V236" s="9"/>
      <c r="W236" s="9"/>
      <c r="X236" s="11"/>
      <c r="Y236" s="11"/>
      <c r="Z236" s="11"/>
      <c r="AA236" s="11"/>
      <c r="AB236" s="11"/>
      <c r="AC236" s="11"/>
      <c r="AD236" s="9"/>
      <c r="AE236" s="9"/>
      <c r="AF236" s="9"/>
      <c r="AG236" s="9"/>
      <c r="AH236" s="9"/>
      <c r="AI236" s="11"/>
      <c r="AJ236" s="11"/>
      <c r="AK236" s="11"/>
      <c r="AL236" s="9"/>
      <c r="AM236" s="9"/>
      <c r="AN236" s="9"/>
      <c r="AO236" s="26"/>
      <c r="AP236" s="26"/>
      <c r="AQ236" s="11"/>
      <c r="AR236" s="11"/>
      <c r="AS236" s="17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9" t="s">
        <v>394</v>
      </c>
      <c r="BG236" s="9" t="s">
        <v>426</v>
      </c>
      <c r="BH236" s="9"/>
      <c r="BI236" s="9"/>
      <c r="BJ236" s="9"/>
      <c r="BK236" s="9"/>
      <c r="BL236" s="9"/>
      <c r="BM236" s="9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</row>
    <row r="237" spans="1:256" ht="13.5" customHeight="1">
      <c r="A237" s="2"/>
      <c r="B237" s="11"/>
      <c r="C237" s="1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1"/>
      <c r="O237" s="11"/>
      <c r="P237" s="11"/>
      <c r="Q237" s="9"/>
      <c r="R237" s="9"/>
      <c r="S237" s="9"/>
      <c r="T237" s="9"/>
      <c r="U237" s="9"/>
      <c r="V237" s="9"/>
      <c r="W237" s="9"/>
      <c r="X237" s="11"/>
      <c r="Y237" s="11"/>
      <c r="Z237" s="11"/>
      <c r="AA237" s="11"/>
      <c r="AB237" s="11"/>
      <c r="AC237" s="11"/>
      <c r="AD237" s="9"/>
      <c r="AE237" s="9"/>
      <c r="AF237" s="9"/>
      <c r="AG237" s="9"/>
      <c r="AH237" s="9"/>
      <c r="AI237" s="11"/>
      <c r="AJ237" s="11"/>
      <c r="AK237" s="11"/>
      <c r="AL237" s="9"/>
      <c r="AM237" s="9"/>
      <c r="AN237" s="9"/>
      <c r="AO237" s="26"/>
      <c r="AP237" s="26"/>
      <c r="AQ237" s="11"/>
      <c r="AR237" s="11"/>
      <c r="AS237" s="17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9" t="s">
        <v>395</v>
      </c>
      <c r="BG237" s="9" t="s">
        <v>427</v>
      </c>
      <c r="BH237" s="9"/>
      <c r="BI237" s="9"/>
      <c r="BJ237" s="9"/>
      <c r="BK237" s="9"/>
      <c r="BL237" s="9"/>
      <c r="BM237" s="9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</row>
    <row r="238" spans="1:256" ht="13.5" customHeight="1">
      <c r="A238" s="2"/>
      <c r="B238" s="11"/>
      <c r="C238" s="1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1"/>
      <c r="O238" s="11"/>
      <c r="P238" s="11"/>
      <c r="Q238" s="9"/>
      <c r="R238" s="9"/>
      <c r="S238" s="9"/>
      <c r="T238" s="9"/>
      <c r="U238" s="9"/>
      <c r="V238" s="9"/>
      <c r="W238" s="9"/>
      <c r="X238" s="11"/>
      <c r="Y238" s="11"/>
      <c r="Z238" s="11"/>
      <c r="AA238" s="11"/>
      <c r="AB238" s="11"/>
      <c r="AC238" s="11"/>
      <c r="AD238" s="9"/>
      <c r="AE238" s="9"/>
      <c r="AF238" s="9"/>
      <c r="AG238" s="9"/>
      <c r="AH238" s="9"/>
      <c r="AI238" s="11"/>
      <c r="AJ238" s="11"/>
      <c r="AK238" s="11"/>
      <c r="AL238" s="9"/>
      <c r="AM238" s="9"/>
      <c r="AN238" s="9"/>
      <c r="AO238" s="26"/>
      <c r="AP238" s="26"/>
      <c r="AQ238" s="11"/>
      <c r="AR238" s="11"/>
      <c r="AS238" s="17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9" t="s">
        <v>396</v>
      </c>
      <c r="BG238" s="9" t="s">
        <v>428</v>
      </c>
      <c r="BH238" s="9"/>
      <c r="BI238" s="9"/>
      <c r="BJ238" s="9"/>
      <c r="BK238" s="9"/>
      <c r="BL238" s="9"/>
      <c r="BM238" s="9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</row>
    <row r="239" spans="1:256" ht="13.5" customHeight="1">
      <c r="A239" s="2"/>
      <c r="B239" s="11"/>
      <c r="C239" s="1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1"/>
      <c r="O239" s="11"/>
      <c r="P239" s="11"/>
      <c r="Q239" s="9"/>
      <c r="R239" s="9"/>
      <c r="S239" s="9"/>
      <c r="T239" s="9"/>
      <c r="U239" s="9"/>
      <c r="V239" s="9"/>
      <c r="W239" s="9"/>
      <c r="X239" s="11"/>
      <c r="Y239" s="11"/>
      <c r="Z239" s="11"/>
      <c r="AA239" s="11"/>
      <c r="AB239" s="11"/>
      <c r="AC239" s="11"/>
      <c r="AD239" s="9"/>
      <c r="AE239" s="9"/>
      <c r="AF239" s="9"/>
      <c r="AG239" s="9"/>
      <c r="AH239" s="9"/>
      <c r="AI239" s="11"/>
      <c r="AJ239" s="11"/>
      <c r="AK239" s="11"/>
      <c r="AL239" s="9"/>
      <c r="AM239" s="9"/>
      <c r="AN239" s="9"/>
      <c r="AO239" s="26"/>
      <c r="AP239" s="26"/>
      <c r="AQ239" s="11"/>
      <c r="AR239" s="11"/>
      <c r="AS239" s="17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9"/>
      <c r="BG239" s="9"/>
      <c r="BH239" s="9"/>
      <c r="BI239" s="9"/>
      <c r="BJ239" s="9"/>
      <c r="BK239" s="9"/>
      <c r="BL239" s="9"/>
      <c r="BM239" s="9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</row>
    <row r="240" spans="1:256" ht="13.5" customHeight="1">
      <c r="A240" s="2"/>
      <c r="B240" s="11"/>
      <c r="C240" s="1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11"/>
      <c r="O240" s="11"/>
      <c r="P240" s="11"/>
      <c r="Q240" s="9"/>
      <c r="R240" s="9"/>
      <c r="S240" s="9"/>
      <c r="T240" s="9"/>
      <c r="U240" s="9"/>
      <c r="V240" s="9"/>
      <c r="W240" s="9"/>
      <c r="X240" s="11"/>
      <c r="Y240" s="11"/>
      <c r="Z240" s="11"/>
      <c r="AA240" s="11"/>
      <c r="AB240" s="11"/>
      <c r="AC240" s="11"/>
      <c r="AD240" s="9"/>
      <c r="AE240" s="9"/>
      <c r="AF240" s="9"/>
      <c r="AG240" s="9"/>
      <c r="AH240" s="9"/>
      <c r="AI240" s="11"/>
      <c r="AJ240" s="11"/>
      <c r="AK240" s="11"/>
      <c r="AL240" s="9"/>
      <c r="AM240" s="9"/>
      <c r="AN240" s="9"/>
      <c r="AO240" s="26"/>
      <c r="AP240" s="26"/>
      <c r="AQ240" s="11"/>
      <c r="AR240" s="11"/>
      <c r="AS240" s="17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9"/>
      <c r="BG240" s="9"/>
      <c r="BH240" s="9"/>
      <c r="BI240" s="9"/>
      <c r="BJ240" s="9"/>
      <c r="BK240" s="9"/>
      <c r="BL240" s="9"/>
      <c r="BM240" s="9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</row>
    <row r="241" spans="1:256" ht="13.5" customHeight="1">
      <c r="A241" s="2"/>
      <c r="B241" s="11"/>
      <c r="C241" s="1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1"/>
      <c r="O241" s="11"/>
      <c r="P241" s="11"/>
      <c r="Q241" s="9"/>
      <c r="R241" s="9"/>
      <c r="S241" s="9"/>
      <c r="T241" s="9"/>
      <c r="U241" s="9"/>
      <c r="V241" s="9"/>
      <c r="W241" s="9"/>
      <c r="X241" s="11"/>
      <c r="Y241" s="11"/>
      <c r="Z241" s="11"/>
      <c r="AA241" s="11"/>
      <c r="AB241" s="11"/>
      <c r="AC241" s="11"/>
      <c r="AD241" s="9"/>
      <c r="AE241" s="9"/>
      <c r="AF241" s="9"/>
      <c r="AG241" s="9"/>
      <c r="AH241" s="9"/>
      <c r="AI241" s="11"/>
      <c r="AJ241" s="11"/>
      <c r="AK241" s="11"/>
      <c r="AL241" s="9"/>
      <c r="AM241" s="9"/>
      <c r="AN241" s="9"/>
      <c r="AO241" s="26"/>
      <c r="AP241" s="26"/>
      <c r="AQ241" s="11"/>
      <c r="AR241" s="11"/>
      <c r="AS241" s="17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9"/>
      <c r="BG241" s="9"/>
      <c r="BH241" s="9"/>
      <c r="BI241" s="9"/>
      <c r="BJ241" s="9"/>
      <c r="BK241" s="9"/>
      <c r="BL241" s="9"/>
      <c r="BM241" s="9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</row>
    <row r="242" spans="1:256" ht="13.5" customHeight="1">
      <c r="A242" s="2"/>
      <c r="B242" s="11"/>
      <c r="C242" s="1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11"/>
      <c r="O242" s="11"/>
      <c r="P242" s="11"/>
      <c r="Q242" s="9"/>
      <c r="R242" s="9"/>
      <c r="S242" s="9"/>
      <c r="T242" s="9"/>
      <c r="U242" s="9"/>
      <c r="V242" s="9"/>
      <c r="W242" s="9"/>
      <c r="X242" s="11"/>
      <c r="Y242" s="11"/>
      <c r="Z242" s="11"/>
      <c r="AA242" s="11"/>
      <c r="AB242" s="11"/>
      <c r="AC242" s="11"/>
      <c r="AD242" s="9"/>
      <c r="AE242" s="9"/>
      <c r="AF242" s="9"/>
      <c r="AG242" s="9"/>
      <c r="AH242" s="9"/>
      <c r="AI242" s="11"/>
      <c r="AJ242" s="11"/>
      <c r="AK242" s="11"/>
      <c r="AL242" s="9"/>
      <c r="AM242" s="9"/>
      <c r="AN242" s="9"/>
      <c r="AO242" s="26"/>
      <c r="AP242" s="26"/>
      <c r="AQ242" s="11"/>
      <c r="AR242" s="11"/>
      <c r="AS242" s="17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9"/>
      <c r="BG242" s="9"/>
      <c r="BH242" s="9"/>
      <c r="BI242" s="9"/>
      <c r="BJ242" s="9"/>
      <c r="BK242" s="9"/>
      <c r="BL242" s="9"/>
      <c r="BM242" s="9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</row>
    <row r="243" spans="1:256" ht="13.5" customHeight="1">
      <c r="A243" s="2"/>
      <c r="B243" s="11"/>
      <c r="C243" s="1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1"/>
      <c r="O243" s="11"/>
      <c r="P243" s="11"/>
      <c r="Q243" s="9"/>
      <c r="R243" s="9"/>
      <c r="S243" s="9"/>
      <c r="T243" s="9"/>
      <c r="U243" s="9"/>
      <c r="V243" s="9"/>
      <c r="W243" s="9"/>
      <c r="X243" s="11"/>
      <c r="Y243" s="11"/>
      <c r="Z243" s="11"/>
      <c r="AA243" s="11"/>
      <c r="AB243" s="11"/>
      <c r="AC243" s="11"/>
      <c r="AD243" s="9"/>
      <c r="AE243" s="9"/>
      <c r="AF243" s="9"/>
      <c r="AG243" s="9"/>
      <c r="AH243" s="9"/>
      <c r="AI243" s="11"/>
      <c r="AJ243" s="11"/>
      <c r="AK243" s="11"/>
      <c r="AL243" s="9"/>
      <c r="AM243" s="9"/>
      <c r="AN243" s="9"/>
      <c r="AO243" s="26"/>
      <c r="AP243" s="26"/>
      <c r="AQ243" s="11"/>
      <c r="AR243" s="11"/>
      <c r="AS243" s="17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9"/>
      <c r="BG243" s="9"/>
      <c r="BH243" s="9"/>
      <c r="BI243" s="9"/>
      <c r="BJ243" s="9"/>
      <c r="BK243" s="9"/>
      <c r="BL243" s="9"/>
      <c r="BM243" s="9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</row>
    <row r="244" spans="1:256" ht="13.5" customHeight="1">
      <c r="A244" s="2"/>
      <c r="B244" s="11"/>
      <c r="C244" s="1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1"/>
      <c r="O244" s="11"/>
      <c r="P244" s="11"/>
      <c r="Q244" s="9"/>
      <c r="R244" s="9"/>
      <c r="S244" s="9"/>
      <c r="T244" s="9"/>
      <c r="U244" s="9"/>
      <c r="V244" s="9"/>
      <c r="W244" s="9"/>
      <c r="X244" s="11"/>
      <c r="Y244" s="11"/>
      <c r="Z244" s="11"/>
      <c r="AA244" s="11"/>
      <c r="AB244" s="11"/>
      <c r="AC244" s="11"/>
      <c r="AD244" s="9"/>
      <c r="AE244" s="9"/>
      <c r="AF244" s="9"/>
      <c r="AG244" s="9"/>
      <c r="AH244" s="9"/>
      <c r="AI244" s="11"/>
      <c r="AJ244" s="11"/>
      <c r="AK244" s="11"/>
      <c r="AL244" s="9"/>
      <c r="AM244" s="9"/>
      <c r="AN244" s="9"/>
      <c r="AO244" s="26"/>
      <c r="AP244" s="26"/>
      <c r="AQ244" s="11"/>
      <c r="AR244" s="11"/>
      <c r="AS244" s="17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9"/>
      <c r="BG244" s="9"/>
      <c r="BH244" s="9"/>
      <c r="BI244" s="9"/>
      <c r="BJ244" s="9"/>
      <c r="BK244" s="9"/>
      <c r="BL244" s="9"/>
      <c r="BM244" s="9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</row>
    <row r="245" spans="1:256" ht="13.5" customHeight="1">
      <c r="A245" s="2"/>
      <c r="B245" s="11"/>
      <c r="C245" s="1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1"/>
      <c r="O245" s="11"/>
      <c r="P245" s="11"/>
      <c r="Q245" s="9"/>
      <c r="R245" s="9"/>
      <c r="S245" s="9"/>
      <c r="T245" s="9"/>
      <c r="U245" s="9"/>
      <c r="V245" s="9"/>
      <c r="W245" s="9"/>
      <c r="X245" s="11"/>
      <c r="Y245" s="11"/>
      <c r="Z245" s="11"/>
      <c r="AA245" s="11"/>
      <c r="AB245" s="11"/>
      <c r="AC245" s="11"/>
      <c r="AD245" s="9"/>
      <c r="AE245" s="9"/>
      <c r="AF245" s="9"/>
      <c r="AG245" s="9"/>
      <c r="AH245" s="9"/>
      <c r="AI245" s="11"/>
      <c r="AJ245" s="11"/>
      <c r="AK245" s="11"/>
      <c r="AL245" s="9"/>
      <c r="AM245" s="9"/>
      <c r="AN245" s="9"/>
      <c r="AO245" s="26"/>
      <c r="AP245" s="26"/>
      <c r="AQ245" s="11"/>
      <c r="AR245" s="11"/>
      <c r="AS245" s="17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9"/>
      <c r="BG245" s="9"/>
      <c r="BH245" s="9"/>
      <c r="BI245" s="9"/>
      <c r="BJ245" s="9"/>
      <c r="BK245" s="9"/>
      <c r="BL245" s="9"/>
      <c r="BM245" s="9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</row>
    <row r="246" spans="1:256" ht="13.5" customHeight="1">
      <c r="A246" s="2"/>
      <c r="B246" s="11"/>
      <c r="C246" s="1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1"/>
      <c r="O246" s="11"/>
      <c r="P246" s="11"/>
      <c r="Q246" s="9"/>
      <c r="R246" s="9"/>
      <c r="S246" s="9"/>
      <c r="T246" s="9"/>
      <c r="U246" s="9"/>
      <c r="V246" s="9"/>
      <c r="W246" s="9"/>
      <c r="X246" s="11"/>
      <c r="Y246" s="11"/>
      <c r="Z246" s="11"/>
      <c r="AA246" s="11"/>
      <c r="AB246" s="11"/>
      <c r="AC246" s="11"/>
      <c r="AD246" s="9"/>
      <c r="AE246" s="9"/>
      <c r="AF246" s="9"/>
      <c r="AG246" s="9"/>
      <c r="AH246" s="9"/>
      <c r="AI246" s="11"/>
      <c r="AJ246" s="11"/>
      <c r="AK246" s="11"/>
      <c r="AL246" s="9"/>
      <c r="AM246" s="9"/>
      <c r="AN246" s="9"/>
      <c r="AO246" s="26"/>
      <c r="AP246" s="26"/>
      <c r="AQ246" s="11"/>
      <c r="AR246" s="11"/>
      <c r="AS246" s="17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9"/>
      <c r="BG246" s="9"/>
      <c r="BH246" s="9"/>
      <c r="BI246" s="9"/>
      <c r="BJ246" s="9"/>
      <c r="BK246" s="9"/>
      <c r="BL246" s="9"/>
      <c r="BM246" s="9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</row>
    <row r="247" spans="1:256" ht="13.5" customHeight="1">
      <c r="A247" s="2"/>
      <c r="B247" s="11"/>
      <c r="C247" s="1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1"/>
      <c r="O247" s="11"/>
      <c r="P247" s="11"/>
      <c r="Q247" s="9"/>
      <c r="R247" s="9"/>
      <c r="S247" s="9"/>
      <c r="T247" s="9"/>
      <c r="U247" s="9"/>
      <c r="V247" s="9"/>
      <c r="W247" s="9"/>
      <c r="X247" s="11"/>
      <c r="Y247" s="11"/>
      <c r="Z247" s="11"/>
      <c r="AA247" s="11"/>
      <c r="AB247" s="11"/>
      <c r="AC247" s="11"/>
      <c r="AD247" s="9"/>
      <c r="AE247" s="9"/>
      <c r="AF247" s="9"/>
      <c r="AG247" s="9"/>
      <c r="AH247" s="9"/>
      <c r="AI247" s="11"/>
      <c r="AJ247" s="11"/>
      <c r="AK247" s="11"/>
      <c r="AL247" s="9"/>
      <c r="AM247" s="9"/>
      <c r="AN247" s="9"/>
      <c r="AO247" s="26"/>
      <c r="AP247" s="26"/>
      <c r="AQ247" s="11"/>
      <c r="AR247" s="11"/>
      <c r="AS247" s="17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9"/>
      <c r="BG247" s="9"/>
      <c r="BH247" s="9"/>
      <c r="BI247" s="9"/>
      <c r="BJ247" s="9"/>
      <c r="BK247" s="9"/>
      <c r="BL247" s="9"/>
      <c r="BM247" s="9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</row>
    <row r="248" spans="1:256" ht="13.5" customHeight="1">
      <c r="A248" s="2"/>
      <c r="B248" s="11"/>
      <c r="C248" s="1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11"/>
      <c r="O248" s="11"/>
      <c r="P248" s="11"/>
      <c r="Q248" s="9"/>
      <c r="R248" s="9"/>
      <c r="S248" s="9"/>
      <c r="T248" s="9"/>
      <c r="U248" s="9"/>
      <c r="V248" s="9"/>
      <c r="W248" s="9"/>
      <c r="X248" s="11"/>
      <c r="Y248" s="11"/>
      <c r="Z248" s="11"/>
      <c r="AA248" s="11"/>
      <c r="AB248" s="11"/>
      <c r="AC248" s="11"/>
      <c r="AD248" s="9"/>
      <c r="AE248" s="9"/>
      <c r="AF248" s="9"/>
      <c r="AG248" s="9"/>
      <c r="AH248" s="9"/>
      <c r="AI248" s="11"/>
      <c r="AJ248" s="11"/>
      <c r="AK248" s="11"/>
      <c r="AL248" s="9"/>
      <c r="AM248" s="9"/>
      <c r="AN248" s="9"/>
      <c r="AO248" s="26"/>
      <c r="AP248" s="26"/>
      <c r="AQ248" s="11"/>
      <c r="AR248" s="11"/>
      <c r="AS248" s="17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9"/>
      <c r="BG248" s="9"/>
      <c r="BH248" s="9"/>
      <c r="BI248" s="9"/>
      <c r="BJ248" s="9"/>
      <c r="BK248" s="9"/>
      <c r="BL248" s="9"/>
      <c r="BM248" s="9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</row>
    <row r="249" spans="1:256" ht="13.5" customHeight="1">
      <c r="A249" s="2"/>
      <c r="B249" s="11"/>
      <c r="C249" s="1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1"/>
      <c r="O249" s="11"/>
      <c r="P249" s="11"/>
      <c r="Q249" s="9"/>
      <c r="R249" s="9"/>
      <c r="S249" s="9"/>
      <c r="T249" s="9"/>
      <c r="U249" s="9"/>
      <c r="V249" s="9"/>
      <c r="W249" s="9"/>
      <c r="X249" s="11"/>
      <c r="Y249" s="11"/>
      <c r="Z249" s="11"/>
      <c r="AA249" s="11"/>
      <c r="AB249" s="11"/>
      <c r="AC249" s="11"/>
      <c r="AD249" s="9"/>
      <c r="AE249" s="9"/>
      <c r="AF249" s="9"/>
      <c r="AG249" s="9"/>
      <c r="AH249" s="9"/>
      <c r="AI249" s="11"/>
      <c r="AJ249" s="11"/>
      <c r="AK249" s="11"/>
      <c r="AL249" s="11"/>
      <c r="AM249" s="11"/>
      <c r="AN249" s="9"/>
      <c r="AO249" s="9"/>
      <c r="AP249" s="9"/>
      <c r="AQ249" s="11"/>
      <c r="AR249" s="11"/>
      <c r="AS249" s="17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9"/>
      <c r="BG249" s="9"/>
      <c r="BH249" s="9"/>
      <c r="BI249" s="9"/>
      <c r="BJ249" s="9"/>
      <c r="BK249" s="9"/>
      <c r="BL249" s="9"/>
      <c r="BM249" s="9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</row>
    <row r="250" spans="1:256" ht="13.5" customHeight="1">
      <c r="A250" s="2"/>
      <c r="B250" s="11"/>
      <c r="C250" s="1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1"/>
      <c r="O250" s="11"/>
      <c r="P250" s="11"/>
      <c r="Q250" s="9"/>
      <c r="R250" s="9"/>
      <c r="S250" s="9"/>
      <c r="T250" s="9"/>
      <c r="U250" s="9"/>
      <c r="V250" s="9"/>
      <c r="W250" s="9"/>
      <c r="X250" s="11"/>
      <c r="Y250" s="11"/>
      <c r="Z250" s="11"/>
      <c r="AA250" s="11"/>
      <c r="AB250" s="11"/>
      <c r="AC250" s="11"/>
      <c r="AD250" s="9"/>
      <c r="AE250" s="9"/>
      <c r="AF250" s="9"/>
      <c r="AG250" s="9"/>
      <c r="AH250" s="9"/>
      <c r="AI250" s="11"/>
      <c r="AJ250" s="11"/>
      <c r="AK250" s="11"/>
      <c r="AL250" s="11"/>
      <c r="AM250" s="11"/>
      <c r="AN250" s="9"/>
      <c r="AO250" s="9"/>
      <c r="AP250" s="9"/>
      <c r="AQ250" s="11"/>
      <c r="AR250" s="11"/>
      <c r="AS250" s="17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9"/>
      <c r="BG250" s="9"/>
      <c r="BH250" s="9"/>
      <c r="BI250" s="9"/>
      <c r="BJ250" s="9"/>
      <c r="BK250" s="9"/>
      <c r="BL250" s="9"/>
      <c r="BM250" s="9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</row>
    <row r="251" spans="1:256" ht="13.5" customHeight="1">
      <c r="A251" s="2"/>
      <c r="B251" s="11"/>
      <c r="C251" s="1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1"/>
      <c r="O251" s="11"/>
      <c r="P251" s="11"/>
      <c r="Q251" s="9"/>
      <c r="R251" s="9"/>
      <c r="S251" s="9"/>
      <c r="T251" s="9"/>
      <c r="U251" s="9"/>
      <c r="V251" s="9"/>
      <c r="W251" s="9"/>
      <c r="X251" s="11"/>
      <c r="Y251" s="11"/>
      <c r="Z251" s="11"/>
      <c r="AA251" s="11"/>
      <c r="AB251" s="11"/>
      <c r="AC251" s="11"/>
      <c r="AD251" s="9"/>
      <c r="AE251" s="9"/>
      <c r="AF251" s="9"/>
      <c r="AG251" s="9"/>
      <c r="AH251" s="9"/>
      <c r="AI251" s="11"/>
      <c r="AJ251" s="11"/>
      <c r="AK251" s="11"/>
      <c r="AL251" s="11"/>
      <c r="AM251" s="11"/>
      <c r="AN251" s="9"/>
      <c r="AO251" s="9"/>
      <c r="AP251" s="9"/>
      <c r="AQ251" s="11"/>
      <c r="AR251" s="11"/>
      <c r="AS251" s="17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9"/>
      <c r="BG251" s="9"/>
      <c r="BH251" s="9"/>
      <c r="BI251" s="9"/>
      <c r="BJ251" s="9"/>
      <c r="BK251" s="9"/>
      <c r="BL251" s="9"/>
      <c r="BM251" s="9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</row>
    <row r="252" spans="1:256" ht="13.5" customHeight="1">
      <c r="A252" s="2"/>
      <c r="B252" s="11"/>
      <c r="C252" s="1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11"/>
      <c r="O252" s="11"/>
      <c r="P252" s="11"/>
      <c r="Q252" s="9"/>
      <c r="R252" s="9"/>
      <c r="S252" s="9"/>
      <c r="T252" s="9"/>
      <c r="U252" s="9"/>
      <c r="V252" s="9"/>
      <c r="W252" s="9"/>
      <c r="X252" s="11"/>
      <c r="Y252" s="11"/>
      <c r="Z252" s="11"/>
      <c r="AA252" s="11"/>
      <c r="AB252" s="11"/>
      <c r="AC252" s="11"/>
      <c r="AD252" s="9"/>
      <c r="AE252" s="9"/>
      <c r="AF252" s="9"/>
      <c r="AG252" s="9"/>
      <c r="AH252" s="9"/>
      <c r="AI252" s="11"/>
      <c r="AJ252" s="11"/>
      <c r="AK252" s="11"/>
      <c r="AL252" s="11"/>
      <c r="AM252" s="11"/>
      <c r="AN252" s="9"/>
      <c r="AO252" s="9"/>
      <c r="AP252" s="9"/>
      <c r="AQ252" s="11"/>
      <c r="AR252" s="11"/>
      <c r="AS252" s="17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27"/>
      <c r="BG252" s="27"/>
      <c r="BH252" s="9"/>
      <c r="BI252" s="9"/>
      <c r="BJ252" s="9"/>
      <c r="BK252" s="9"/>
      <c r="BL252" s="9"/>
      <c r="BM252" s="9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</row>
    <row r="253" spans="1:256" ht="13.5" customHeight="1">
      <c r="A253" s="2"/>
      <c r="B253" s="11"/>
      <c r="C253" s="1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1"/>
      <c r="O253" s="11"/>
      <c r="P253" s="11"/>
      <c r="Q253" s="9"/>
      <c r="R253" s="9"/>
      <c r="S253" s="9"/>
      <c r="T253" s="9"/>
      <c r="U253" s="9"/>
      <c r="V253" s="9"/>
      <c r="W253" s="9"/>
      <c r="X253" s="11"/>
      <c r="Y253" s="11"/>
      <c r="Z253" s="11"/>
      <c r="AA253" s="11"/>
      <c r="AB253" s="11"/>
      <c r="AC253" s="11"/>
      <c r="AD253" s="9"/>
      <c r="AE253" s="9"/>
      <c r="AF253" s="9"/>
      <c r="AG253" s="9"/>
      <c r="AH253" s="9"/>
      <c r="AI253" s="11"/>
      <c r="AJ253" s="11"/>
      <c r="AK253" s="11"/>
      <c r="AL253" s="11"/>
      <c r="AM253" s="11"/>
      <c r="AN253" s="9"/>
      <c r="AO253" s="9"/>
      <c r="AP253" s="9"/>
      <c r="AQ253" s="11"/>
      <c r="AR253" s="11"/>
      <c r="AS253" s="17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27"/>
      <c r="BG253" s="27"/>
      <c r="BH253" s="9"/>
      <c r="BI253" s="9"/>
      <c r="BJ253" s="9"/>
      <c r="BK253" s="9"/>
      <c r="BL253" s="9"/>
      <c r="BM253" s="9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</row>
    <row r="254" spans="1:256" ht="13.5" customHeight="1">
      <c r="A254" s="2"/>
      <c r="B254" s="11"/>
      <c r="C254" s="1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11"/>
      <c r="O254" s="11"/>
      <c r="P254" s="11"/>
      <c r="Q254" s="9"/>
      <c r="R254" s="9"/>
      <c r="S254" s="9"/>
      <c r="T254" s="9"/>
      <c r="U254" s="9"/>
      <c r="V254" s="9"/>
      <c r="W254" s="9"/>
      <c r="X254" s="11"/>
      <c r="Y254" s="11"/>
      <c r="Z254" s="11"/>
      <c r="AA254" s="11"/>
      <c r="AB254" s="11"/>
      <c r="AC254" s="11"/>
      <c r="AD254" s="9"/>
      <c r="AE254" s="9"/>
      <c r="AF254" s="9"/>
      <c r="AG254" s="9"/>
      <c r="AH254" s="9"/>
      <c r="AI254" s="11"/>
      <c r="AJ254" s="11"/>
      <c r="AK254" s="11"/>
      <c r="AL254" s="11"/>
      <c r="AM254" s="11"/>
      <c r="AN254" s="9"/>
      <c r="AO254" s="9"/>
      <c r="AP254" s="9"/>
      <c r="AQ254" s="11"/>
      <c r="AR254" s="11"/>
      <c r="AS254" s="17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27"/>
      <c r="BG254" s="27"/>
      <c r="BH254" s="9"/>
      <c r="BI254" s="9"/>
      <c r="BJ254" s="9"/>
      <c r="BK254" s="9"/>
      <c r="BL254" s="9"/>
      <c r="BM254" s="9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</row>
    <row r="255" spans="1:256" ht="13.5" customHeight="1">
      <c r="A255" s="2"/>
      <c r="B255" s="11"/>
      <c r="C255" s="1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1"/>
      <c r="O255" s="11"/>
      <c r="P255" s="11"/>
      <c r="Q255" s="11" t="s">
        <v>164</v>
      </c>
      <c r="R255" s="9"/>
      <c r="S255" s="9"/>
      <c r="T255" s="9"/>
      <c r="U255" s="9"/>
      <c r="V255" s="9"/>
      <c r="W255" s="9"/>
      <c r="X255" s="9"/>
      <c r="Y255" s="11"/>
      <c r="Z255" s="11"/>
      <c r="AA255" s="11"/>
      <c r="AB255" s="11"/>
      <c r="AC255" s="11"/>
      <c r="AD255" s="9"/>
      <c r="AE255" s="9"/>
      <c r="AF255" s="9"/>
      <c r="AG255" s="9"/>
      <c r="AH255" s="9"/>
      <c r="AI255" s="11"/>
      <c r="AJ255" s="11"/>
      <c r="AK255" s="11"/>
      <c r="AL255" s="11"/>
      <c r="AM255" s="11"/>
      <c r="AN255" s="9"/>
      <c r="AO255" s="9"/>
      <c r="AP255" s="9"/>
      <c r="AQ255" s="11"/>
      <c r="AR255" s="11"/>
      <c r="AS255" s="17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27"/>
      <c r="BG255" s="27"/>
      <c r="BH255" s="9"/>
      <c r="BI255" s="9"/>
      <c r="BJ255" s="9"/>
      <c r="BK255" s="9"/>
      <c r="BL255" s="9"/>
      <c r="BM255" s="9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</row>
    <row r="256" spans="1:256" ht="13.5" customHeight="1">
      <c r="A256" s="2"/>
      <c r="B256" s="11"/>
      <c r="C256" s="1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1"/>
      <c r="O256" s="11"/>
      <c r="P256" s="11"/>
      <c r="Q256" s="11" t="str">
        <f>"Filing Date:                "&amp;DATE</f>
        <v>Filing Date:                5/3/2004</v>
      </c>
      <c r="R256" s="9"/>
      <c r="S256" s="9"/>
      <c r="T256" s="9"/>
      <c r="U256" s="9"/>
      <c r="V256" s="9"/>
      <c r="W256" s="11"/>
      <c r="X256" s="9"/>
      <c r="Y256" s="11"/>
      <c r="Z256" s="11"/>
      <c r="AA256" s="11"/>
      <c r="AB256" s="11"/>
      <c r="AC256" s="11"/>
      <c r="AD256" s="9"/>
      <c r="AE256" s="9"/>
      <c r="AF256" s="9"/>
      <c r="AG256" s="9"/>
      <c r="AH256" s="9"/>
      <c r="AI256" s="11"/>
      <c r="AJ256" s="11"/>
      <c r="AK256" s="11"/>
      <c r="AL256" s="11"/>
      <c r="AM256" s="11"/>
      <c r="AN256" s="9"/>
      <c r="AO256" s="9"/>
      <c r="AP256" s="9"/>
      <c r="AQ256" s="11"/>
      <c r="AR256" s="11"/>
      <c r="AS256" s="17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9" t="s">
        <v>397</v>
      </c>
      <c r="BG256" s="9" t="s">
        <v>429</v>
      </c>
      <c r="BH256" s="9"/>
      <c r="BI256" s="9"/>
      <c r="BJ256" s="9"/>
      <c r="BK256" s="9"/>
      <c r="BL256" s="9"/>
      <c r="BM256" s="9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</row>
    <row r="257" spans="1:256" ht="13.5" customHeight="1">
      <c r="A257" s="2"/>
      <c r="B257" s="11"/>
      <c r="C257" s="1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1"/>
      <c r="O257" s="11"/>
      <c r="P257" s="11"/>
      <c r="Q257" s="9" t="str">
        <f>"Filing Entity:               "&amp;COSA</f>
        <v>Filing Entity:               test</v>
      </c>
      <c r="R257" s="9"/>
      <c r="S257" s="9"/>
      <c r="T257" s="9"/>
      <c r="U257" s="9"/>
      <c r="V257" s="9"/>
      <c r="W257" s="9"/>
      <c r="X257" s="9"/>
      <c r="Y257" s="11"/>
      <c r="Z257" s="11"/>
      <c r="AA257" s="11"/>
      <c r="AB257" s="11"/>
      <c r="AC257" s="11"/>
      <c r="AD257" s="9"/>
      <c r="AE257" s="9"/>
      <c r="AF257" s="9"/>
      <c r="AG257" s="9"/>
      <c r="AH257" s="9"/>
      <c r="AI257" s="11"/>
      <c r="AJ257" s="11"/>
      <c r="AK257" s="11"/>
      <c r="AL257" s="11"/>
      <c r="AM257" s="11"/>
      <c r="AN257" s="9"/>
      <c r="AO257" s="9"/>
      <c r="AP257" s="9"/>
      <c r="AQ257" s="11"/>
      <c r="AR257" s="11"/>
      <c r="AS257" s="17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9" t="s">
        <v>398</v>
      </c>
      <c r="BG257" s="9" t="s">
        <v>430</v>
      </c>
      <c r="BH257" s="9"/>
      <c r="BI257" s="9"/>
      <c r="BJ257" s="9"/>
      <c r="BK257" s="9"/>
      <c r="BL257" s="9"/>
      <c r="BM257" s="9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</row>
    <row r="258" spans="1:256" ht="13.5" customHeight="1">
      <c r="A258" s="2"/>
      <c r="B258" s="11"/>
      <c r="C258" s="1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1"/>
      <c r="O258" s="11"/>
      <c r="P258" s="11"/>
      <c r="Q258" s="9" t="str">
        <f>"Transmittal Number:   "&amp;TRANSMITTAL</f>
        <v>Transmittal Number:   xxx</v>
      </c>
      <c r="R258" s="9"/>
      <c r="S258" s="9"/>
      <c r="T258" s="9"/>
      <c r="U258" s="9"/>
      <c r="V258" s="9"/>
      <c r="W258" s="9"/>
      <c r="X258" s="9"/>
      <c r="Y258" s="11"/>
      <c r="Z258" s="11"/>
      <c r="AA258" s="11"/>
      <c r="AB258" s="11"/>
      <c r="AC258" s="11"/>
      <c r="AD258" s="9"/>
      <c r="AE258" s="9"/>
      <c r="AF258" s="9"/>
      <c r="AG258" s="9"/>
      <c r="AH258" s="9"/>
      <c r="AI258" s="11"/>
      <c r="AJ258" s="11"/>
      <c r="AK258" s="11"/>
      <c r="AL258" s="11"/>
      <c r="AM258" s="11"/>
      <c r="AN258" s="9"/>
      <c r="AO258" s="9"/>
      <c r="AP258" s="9"/>
      <c r="AQ258" s="11"/>
      <c r="AR258" s="11"/>
      <c r="AS258" s="17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9" t="s">
        <v>399</v>
      </c>
      <c r="BG258" s="9" t="s">
        <v>431</v>
      </c>
      <c r="BH258" s="9"/>
      <c r="BI258" s="9"/>
      <c r="BJ258" s="9"/>
      <c r="BK258" s="9"/>
      <c r="BL258" s="9"/>
      <c r="BM258" s="9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</row>
    <row r="259" spans="1:256" ht="13.5" customHeight="1">
      <c r="A259" s="2"/>
      <c r="B259" s="11"/>
      <c r="C259" s="1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1"/>
      <c r="O259" s="11"/>
      <c r="P259" s="11"/>
      <c r="Q259" s="9" t="str">
        <f>NAME</f>
        <v>Proposed 2004 Annual Filing SHORTFORM TRP</v>
      </c>
      <c r="R259" s="9"/>
      <c r="S259" s="9"/>
      <c r="T259" s="9"/>
      <c r="U259" s="9" t="s">
        <v>143</v>
      </c>
      <c r="V259" s="9"/>
      <c r="W259" s="9"/>
      <c r="X259" s="9"/>
      <c r="Y259" s="11"/>
      <c r="Z259" s="11"/>
      <c r="AA259" s="11"/>
      <c r="AB259" s="11"/>
      <c r="AC259" s="11"/>
      <c r="AD259" s="9"/>
      <c r="AE259" s="9"/>
      <c r="AF259" s="9"/>
      <c r="AG259" s="9"/>
      <c r="AH259" s="9"/>
      <c r="AI259" s="11"/>
      <c r="AJ259" s="11"/>
      <c r="AK259" s="11"/>
      <c r="AL259" s="11"/>
      <c r="AM259" s="11"/>
      <c r="AN259" s="9"/>
      <c r="AO259" s="9"/>
      <c r="AP259" s="9"/>
      <c r="AQ259" s="11"/>
      <c r="AR259" s="11"/>
      <c r="AS259" s="17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9" t="s">
        <v>400</v>
      </c>
      <c r="BG259" s="9" t="s">
        <v>432</v>
      </c>
      <c r="BH259" s="9"/>
      <c r="BI259" s="9"/>
      <c r="BJ259" s="9"/>
      <c r="BK259" s="9"/>
      <c r="BL259" s="9"/>
      <c r="BM259" s="9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</row>
    <row r="260" spans="1:256" ht="13.5" customHeight="1">
      <c r="A260" s="2"/>
      <c r="B260" s="11"/>
      <c r="C260" s="1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1"/>
      <c r="O260" s="11"/>
      <c r="P260" s="11"/>
      <c r="Q260" s="9" t="s">
        <v>161</v>
      </c>
      <c r="R260" s="9"/>
      <c r="S260" s="9"/>
      <c r="T260" s="9"/>
      <c r="U260" s="9" t="s">
        <v>291</v>
      </c>
      <c r="V260" s="9"/>
      <c r="W260" s="9"/>
      <c r="X260" s="9"/>
      <c r="Y260" s="11"/>
      <c r="Z260" s="11"/>
      <c r="AA260" s="11"/>
      <c r="AB260" s="11"/>
      <c r="AC260" s="11"/>
      <c r="AD260" s="9"/>
      <c r="AE260" s="9"/>
      <c r="AF260" s="9"/>
      <c r="AG260" s="9"/>
      <c r="AH260" s="9"/>
      <c r="AI260" s="11"/>
      <c r="AJ260" s="11"/>
      <c r="AK260" s="11"/>
      <c r="AL260" s="11"/>
      <c r="AM260" s="11"/>
      <c r="AN260" s="9"/>
      <c r="AO260" s="9"/>
      <c r="AP260" s="9"/>
      <c r="AQ260" s="11"/>
      <c r="AR260" s="11"/>
      <c r="AS260" s="17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9" t="s">
        <v>401</v>
      </c>
      <c r="BG260" s="9" t="s">
        <v>433</v>
      </c>
      <c r="BH260" s="9"/>
      <c r="BI260" s="9"/>
      <c r="BJ260" s="9"/>
      <c r="BK260" s="9"/>
      <c r="BL260" s="9"/>
      <c r="BM260" s="9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</row>
    <row r="261" spans="1:256" ht="13.5" customHeight="1">
      <c r="A261" s="2"/>
      <c r="B261" s="11"/>
      <c r="C261" s="1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1"/>
      <c r="O261" s="11"/>
      <c r="P261" s="11"/>
      <c r="Q261" s="9"/>
      <c r="R261" s="9"/>
      <c r="S261" s="9"/>
      <c r="T261" s="9"/>
      <c r="U261" s="9"/>
      <c r="V261" s="9"/>
      <c r="W261" s="9"/>
      <c r="X261" s="9"/>
      <c r="Y261" s="11"/>
      <c r="Z261" s="11"/>
      <c r="AA261" s="11"/>
      <c r="AB261" s="11"/>
      <c r="AC261" s="11"/>
      <c r="AD261" s="9"/>
      <c r="AE261" s="9"/>
      <c r="AF261" s="9"/>
      <c r="AG261" s="9"/>
      <c r="AH261" s="9"/>
      <c r="AI261" s="11"/>
      <c r="AJ261" s="11"/>
      <c r="AK261" s="11"/>
      <c r="AL261" s="11"/>
      <c r="AM261" s="11"/>
      <c r="AN261" s="9"/>
      <c r="AO261" s="9"/>
      <c r="AP261" s="9"/>
      <c r="AQ261" s="11"/>
      <c r="AR261" s="11"/>
      <c r="AS261" s="17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9" t="s">
        <v>402</v>
      </c>
      <c r="BG261" s="9" t="s">
        <v>434</v>
      </c>
      <c r="BH261" s="9"/>
      <c r="BI261" s="9"/>
      <c r="BJ261" s="9"/>
      <c r="BK261" s="9"/>
      <c r="BL261" s="9"/>
      <c r="BM261" s="9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</row>
    <row r="262" spans="1:256" ht="13.5" customHeight="1">
      <c r="A262" s="2"/>
      <c r="B262" s="11"/>
      <c r="C262" s="1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11"/>
      <c r="O262" s="11"/>
      <c r="P262" s="11"/>
      <c r="Q262" s="9"/>
      <c r="R262" s="9"/>
      <c r="S262" s="9"/>
      <c r="T262" s="9"/>
      <c r="U262" s="9"/>
      <c r="V262" s="9"/>
      <c r="W262" s="9"/>
      <c r="X262" s="9"/>
      <c r="Y262" s="11"/>
      <c r="Z262" s="11"/>
      <c r="AA262" s="11"/>
      <c r="AB262" s="11"/>
      <c r="AC262" s="11"/>
      <c r="AD262" s="9"/>
      <c r="AE262" s="9"/>
      <c r="AF262" s="9"/>
      <c r="AG262" s="9"/>
      <c r="AH262" s="9"/>
      <c r="AI262" s="11"/>
      <c r="AJ262" s="11"/>
      <c r="AK262" s="11"/>
      <c r="AL262" s="11"/>
      <c r="AM262" s="11"/>
      <c r="AN262" s="53"/>
      <c r="AO262" s="53"/>
      <c r="AP262" s="53"/>
      <c r="AQ262" s="11"/>
      <c r="AR262" s="11"/>
      <c r="AS262" s="17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9" t="s">
        <v>403</v>
      </c>
      <c r="BG262" s="9" t="s">
        <v>435</v>
      </c>
      <c r="BH262" s="9"/>
      <c r="BI262" s="9"/>
      <c r="BJ262" s="9"/>
      <c r="BK262" s="9"/>
      <c r="BL262" s="9"/>
      <c r="BM262" s="9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</row>
    <row r="263" spans="1:256" ht="13.5" customHeight="1">
      <c r="A263" s="2"/>
      <c r="B263" s="11"/>
      <c r="C263" s="1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1"/>
      <c r="O263" s="11"/>
      <c r="P263" s="11"/>
      <c r="Q263" s="9"/>
      <c r="R263" s="9"/>
      <c r="S263" s="9"/>
      <c r="T263" s="20" t="s">
        <v>285</v>
      </c>
      <c r="U263" s="20" t="s">
        <v>292</v>
      </c>
      <c r="V263" s="9"/>
      <c r="W263" s="20" t="s">
        <v>301</v>
      </c>
      <c r="X263" s="20" t="s">
        <v>303</v>
      </c>
      <c r="Y263" s="11"/>
      <c r="Z263" s="11"/>
      <c r="AA263" s="11"/>
      <c r="AB263" s="11"/>
      <c r="AC263" s="11"/>
      <c r="AD263" s="9"/>
      <c r="AE263" s="9"/>
      <c r="AF263" s="9"/>
      <c r="AG263" s="9"/>
      <c r="AH263" s="9"/>
      <c r="AI263" s="11"/>
      <c r="AJ263" s="11"/>
      <c r="AK263" s="11"/>
      <c r="AL263" s="11"/>
      <c r="AM263" s="11"/>
      <c r="AN263" s="20"/>
      <c r="AO263" s="20"/>
      <c r="AP263" s="20"/>
      <c r="AQ263" s="11"/>
      <c r="AR263" s="11"/>
      <c r="AS263" s="17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9" t="s">
        <v>404</v>
      </c>
      <c r="BG263" s="9" t="s">
        <v>436</v>
      </c>
      <c r="BH263" s="9"/>
      <c r="BI263" s="9"/>
      <c r="BJ263" s="9"/>
      <c r="BK263" s="9"/>
      <c r="BL263" s="9"/>
      <c r="BM263" s="9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</row>
    <row r="264" spans="1:256" ht="13.5" customHeight="1">
      <c r="A264" s="2"/>
      <c r="B264" s="11"/>
      <c r="C264" s="1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1"/>
      <c r="O264" s="11"/>
      <c r="P264" s="11"/>
      <c r="Q264" s="9"/>
      <c r="R264" s="9"/>
      <c r="S264" s="9"/>
      <c r="T264" s="20" t="s">
        <v>286</v>
      </c>
      <c r="U264" s="20" t="s">
        <v>293</v>
      </c>
      <c r="V264" s="20" t="s">
        <v>297</v>
      </c>
      <c r="W264" s="20" t="s">
        <v>302</v>
      </c>
      <c r="X264" s="20" t="s">
        <v>304</v>
      </c>
      <c r="Y264" s="11"/>
      <c r="Z264" s="11"/>
      <c r="AA264" s="11"/>
      <c r="AB264" s="11"/>
      <c r="AC264" s="11"/>
      <c r="AD264" s="9"/>
      <c r="AE264" s="9"/>
      <c r="AF264" s="9"/>
      <c r="AG264" s="9"/>
      <c r="AH264" s="9"/>
      <c r="AI264" s="11"/>
      <c r="AJ264" s="11"/>
      <c r="AK264" s="11"/>
      <c r="AL264" s="9"/>
      <c r="AM264" s="9"/>
      <c r="AN264" s="54"/>
      <c r="AO264" s="26"/>
      <c r="AP264" s="26"/>
      <c r="AQ264" s="11"/>
      <c r="AR264" s="11"/>
      <c r="AS264" s="17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9" t="s">
        <v>405</v>
      </c>
      <c r="BG264" s="9" t="s">
        <v>437</v>
      </c>
      <c r="BH264" s="9"/>
      <c r="BI264" s="9"/>
      <c r="BJ264" s="9"/>
      <c r="BK264" s="9"/>
      <c r="BL264" s="9"/>
      <c r="BM264" s="9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</row>
    <row r="265" spans="1:256" ht="13.5" customHeight="1">
      <c r="A265" s="2"/>
      <c r="B265" s="11"/>
      <c r="C265" s="1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1"/>
      <c r="O265" s="11"/>
      <c r="P265" s="11"/>
      <c r="Q265" s="9"/>
      <c r="R265" s="9"/>
      <c r="S265" s="9" t="s">
        <v>265</v>
      </c>
      <c r="T265" s="20" t="s">
        <v>287</v>
      </c>
      <c r="U265" s="20" t="s">
        <v>287</v>
      </c>
      <c r="V265" s="20" t="s">
        <v>287</v>
      </c>
      <c r="W265" s="20" t="s">
        <v>287</v>
      </c>
      <c r="X265" s="20" t="s">
        <v>287</v>
      </c>
      <c r="Y265" s="11"/>
      <c r="Z265" s="11"/>
      <c r="AA265" s="11"/>
      <c r="AB265" s="11"/>
      <c r="AC265" s="11"/>
      <c r="AD265" s="9"/>
      <c r="AE265" s="9"/>
      <c r="AF265" s="9"/>
      <c r="AG265" s="9"/>
      <c r="AH265" s="9"/>
      <c r="AI265" s="11"/>
      <c r="AJ265" s="11"/>
      <c r="AK265" s="11"/>
      <c r="AL265" s="9"/>
      <c r="AM265" s="9"/>
      <c r="AN265" s="9"/>
      <c r="AO265" s="26"/>
      <c r="AP265" s="26"/>
      <c r="AQ265" s="11"/>
      <c r="AR265" s="11"/>
      <c r="AS265" s="17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9" t="s">
        <v>406</v>
      </c>
      <c r="BG265" s="9" t="s">
        <v>438</v>
      </c>
      <c r="BH265" s="9"/>
      <c r="BI265" s="9"/>
      <c r="BJ265" s="9"/>
      <c r="BK265" s="9"/>
      <c r="BL265" s="9"/>
      <c r="BM265" s="9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</row>
    <row r="266" spans="1:256" ht="13.5" customHeight="1">
      <c r="A266" s="2"/>
      <c r="B266" s="11"/>
      <c r="C266" s="1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1"/>
      <c r="O266" s="11"/>
      <c r="P266" s="11"/>
      <c r="Q266" s="9"/>
      <c r="R266" s="9"/>
      <c r="S266" s="23" t="s">
        <v>224</v>
      </c>
      <c r="T266" s="23" t="s">
        <v>224</v>
      </c>
      <c r="U266" s="23" t="s">
        <v>224</v>
      </c>
      <c r="V266" s="23" t="s">
        <v>224</v>
      </c>
      <c r="W266" s="23" t="s">
        <v>224</v>
      </c>
      <c r="X266" s="23" t="s">
        <v>224</v>
      </c>
      <c r="Y266" s="11"/>
      <c r="Z266" s="11"/>
      <c r="AA266" s="11"/>
      <c r="AB266" s="11"/>
      <c r="AC266" s="11"/>
      <c r="AD266" s="9"/>
      <c r="AE266" s="9"/>
      <c r="AF266" s="9"/>
      <c r="AG266" s="9"/>
      <c r="AH266" s="9"/>
      <c r="AI266" s="11"/>
      <c r="AJ266" s="11"/>
      <c r="AK266" s="11"/>
      <c r="AL266" s="9"/>
      <c r="AM266" s="9"/>
      <c r="AN266" s="26"/>
      <c r="AO266" s="26"/>
      <c r="AP266" s="26"/>
      <c r="AQ266" s="11"/>
      <c r="AR266" s="11"/>
      <c r="AS266" s="17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9" t="s">
        <v>407</v>
      </c>
      <c r="BG266" s="9" t="s">
        <v>439</v>
      </c>
      <c r="BH266" s="9"/>
      <c r="BI266" s="9"/>
      <c r="BJ266" s="9"/>
      <c r="BK266" s="9"/>
      <c r="BL266" s="9"/>
      <c r="BM266" s="9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</row>
    <row r="267" spans="1:256" ht="13.5" customHeight="1">
      <c r="A267" s="2"/>
      <c r="B267" s="11"/>
      <c r="C267" s="1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1"/>
      <c r="O267" s="11"/>
      <c r="P267" s="11"/>
      <c r="Q267" s="9"/>
      <c r="R267" s="9"/>
      <c r="S267" s="9"/>
      <c r="T267" s="20" t="s">
        <v>135</v>
      </c>
      <c r="U267" s="20" t="s">
        <v>142</v>
      </c>
      <c r="V267" s="20" t="s">
        <v>146</v>
      </c>
      <c r="W267" s="20" t="s">
        <v>150</v>
      </c>
      <c r="X267" s="20" t="s">
        <v>152</v>
      </c>
      <c r="Y267" s="11"/>
      <c r="Z267" s="11"/>
      <c r="AA267" s="11"/>
      <c r="AB267" s="11"/>
      <c r="AC267" s="11"/>
      <c r="AD267" s="9"/>
      <c r="AE267" s="9"/>
      <c r="AF267" s="9"/>
      <c r="AG267" s="9"/>
      <c r="AH267" s="9"/>
      <c r="AI267" s="11"/>
      <c r="AJ267" s="11"/>
      <c r="AK267" s="11"/>
      <c r="AL267" s="9"/>
      <c r="AM267" s="9"/>
      <c r="AN267" s="26"/>
      <c r="AO267" s="26"/>
      <c r="AP267" s="26"/>
      <c r="AQ267" s="11"/>
      <c r="AR267" s="11"/>
      <c r="AS267" s="17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9" t="s">
        <v>408</v>
      </c>
      <c r="BG267" s="9" t="s">
        <v>440</v>
      </c>
      <c r="BH267" s="9"/>
      <c r="BI267" s="9"/>
      <c r="BJ267" s="9"/>
      <c r="BK267" s="9"/>
      <c r="BL267" s="9"/>
      <c r="BM267" s="9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</row>
    <row r="268" spans="1:256" ht="13.5" customHeight="1">
      <c r="A268" s="2"/>
      <c r="B268" s="11"/>
      <c r="C268" s="1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1"/>
      <c r="O268" s="11"/>
      <c r="P268" s="11"/>
      <c r="Q268" s="9"/>
      <c r="R268" s="9"/>
      <c r="S268" s="9"/>
      <c r="T268" s="9"/>
      <c r="U268" s="9"/>
      <c r="V268" s="9"/>
      <c r="W268" s="9"/>
      <c r="X268" s="9"/>
      <c r="Y268" s="11"/>
      <c r="Z268" s="11"/>
      <c r="AA268" s="11"/>
      <c r="AB268" s="11"/>
      <c r="AC268" s="11"/>
      <c r="AD268" s="9"/>
      <c r="AE268" s="9"/>
      <c r="AF268" s="9"/>
      <c r="AG268" s="9"/>
      <c r="AH268" s="9"/>
      <c r="AI268" s="11"/>
      <c r="AJ268" s="11"/>
      <c r="AK268" s="11"/>
      <c r="AL268" s="9"/>
      <c r="AM268" s="9"/>
      <c r="AN268" s="26"/>
      <c r="AO268" s="26"/>
      <c r="AP268" s="26"/>
      <c r="AQ268" s="11"/>
      <c r="AR268" s="11"/>
      <c r="AS268" s="17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9" t="s">
        <v>409</v>
      </c>
      <c r="BG268" s="9" t="s">
        <v>441</v>
      </c>
      <c r="BH268" s="9"/>
      <c r="BI268" s="9"/>
      <c r="BJ268" s="9"/>
      <c r="BK268" s="9"/>
      <c r="BL268" s="9"/>
      <c r="BM268" s="9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</row>
    <row r="269" spans="1:256" ht="13.5" customHeight="1">
      <c r="A269" s="2"/>
      <c r="B269" s="11"/>
      <c r="C269" s="1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1"/>
      <c r="O269" s="11"/>
      <c r="P269" s="11"/>
      <c r="Q269" s="11">
        <v>600</v>
      </c>
      <c r="R269" s="9" t="s">
        <v>208</v>
      </c>
      <c r="S269" s="2" t="s">
        <v>266</v>
      </c>
      <c r="T269" s="24" t="s">
        <v>284</v>
      </c>
      <c r="U269" s="55">
        <v>0</v>
      </c>
      <c r="V269" s="55">
        <v>0</v>
      </c>
      <c r="W269" s="55">
        <v>0</v>
      </c>
      <c r="X269" s="55">
        <v>0</v>
      </c>
      <c r="Y269" s="11"/>
      <c r="Z269" s="11"/>
      <c r="AA269" s="11"/>
      <c r="AB269" s="11"/>
      <c r="AC269" s="11"/>
      <c r="AD269" s="9"/>
      <c r="AE269" s="9"/>
      <c r="AF269" s="9"/>
      <c r="AG269" s="9"/>
      <c r="AH269" s="9"/>
      <c r="AI269" s="11"/>
      <c r="AJ269" s="11"/>
      <c r="AK269" s="11"/>
      <c r="AL269" s="9"/>
      <c r="AM269" s="9"/>
      <c r="AN269" s="26"/>
      <c r="AO269" s="26"/>
      <c r="AP269" s="26"/>
      <c r="AQ269" s="11"/>
      <c r="AR269" s="11"/>
      <c r="AS269" s="17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9"/>
      <c r="BG269" s="9"/>
      <c r="BH269" s="9"/>
      <c r="BI269" s="9"/>
      <c r="BJ269" s="9"/>
      <c r="BK269" s="9"/>
      <c r="BL269" s="9"/>
      <c r="BM269" s="9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</row>
    <row r="270" spans="1:256" ht="13.5" customHeight="1">
      <c r="A270" s="2"/>
      <c r="B270" s="11"/>
      <c r="C270" s="1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11"/>
      <c r="O270" s="11"/>
      <c r="P270" s="11"/>
      <c r="Q270" s="11">
        <v>610</v>
      </c>
      <c r="R270" s="9" t="s">
        <v>209</v>
      </c>
      <c r="S270" s="29" t="s">
        <v>267</v>
      </c>
      <c r="T270" s="24" t="s">
        <v>284</v>
      </c>
      <c r="U270" s="55">
        <v>0</v>
      </c>
      <c r="V270" s="55">
        <v>0</v>
      </c>
      <c r="W270" s="55">
        <v>3</v>
      </c>
      <c r="X270" s="55">
        <v>0</v>
      </c>
      <c r="Y270" s="11"/>
      <c r="Z270" s="11"/>
      <c r="AA270" s="11"/>
      <c r="AB270" s="11"/>
      <c r="AC270" s="11"/>
      <c r="AD270" s="9"/>
      <c r="AE270" s="9"/>
      <c r="AF270" s="9"/>
      <c r="AG270" s="9"/>
      <c r="AH270" s="9"/>
      <c r="AI270" s="11"/>
      <c r="AJ270" s="11"/>
      <c r="AK270" s="11"/>
      <c r="AL270" s="9"/>
      <c r="AM270" s="9"/>
      <c r="AN270" s="26"/>
      <c r="AO270" s="26"/>
      <c r="AP270" s="26"/>
      <c r="AQ270" s="11"/>
      <c r="AR270" s="11"/>
      <c r="AS270" s="17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9"/>
      <c r="BG270" s="9"/>
      <c r="BH270" s="9"/>
      <c r="BI270" s="9"/>
      <c r="BJ270" s="9"/>
      <c r="BK270" s="9"/>
      <c r="BL270" s="9"/>
      <c r="BM270" s="9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</row>
    <row r="271" spans="1:256" ht="13.5" customHeight="1">
      <c r="A271" s="2"/>
      <c r="B271" s="11"/>
      <c r="C271" s="1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1"/>
      <c r="O271" s="11"/>
      <c r="P271" s="11"/>
      <c r="Q271" s="9"/>
      <c r="R271" s="9"/>
      <c r="S271" s="29" t="s">
        <v>268</v>
      </c>
      <c r="T271" s="9"/>
      <c r="U271" s="9"/>
      <c r="V271" s="9"/>
      <c r="W271" s="9"/>
      <c r="X271" s="9"/>
      <c r="Y271" s="11"/>
      <c r="Z271" s="11"/>
      <c r="AA271" s="11"/>
      <c r="AB271" s="11"/>
      <c r="AC271" s="11"/>
      <c r="AD271" s="9"/>
      <c r="AE271" s="9"/>
      <c r="AF271" s="9"/>
      <c r="AG271" s="9"/>
      <c r="AH271" s="9"/>
      <c r="AI271" s="11"/>
      <c r="AJ271" s="11"/>
      <c r="AK271" s="11"/>
      <c r="AL271" s="9"/>
      <c r="AM271" s="9"/>
      <c r="AN271" s="26"/>
      <c r="AO271" s="26"/>
      <c r="AP271" s="26"/>
      <c r="AQ271" s="11"/>
      <c r="AR271" s="11"/>
      <c r="AS271" s="17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9"/>
      <c r="BG271" s="9"/>
      <c r="BH271" s="9"/>
      <c r="BI271" s="9"/>
      <c r="BJ271" s="9"/>
      <c r="BK271" s="9"/>
      <c r="BL271" s="9"/>
      <c r="BM271" s="9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</row>
    <row r="272" spans="1:256" ht="13.5" customHeight="1">
      <c r="A272" s="2"/>
      <c r="B272" s="11"/>
      <c r="C272" s="1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11"/>
      <c r="O272" s="11"/>
      <c r="P272" s="11"/>
      <c r="Q272" s="11">
        <v>620</v>
      </c>
      <c r="R272" s="9" t="s">
        <v>210</v>
      </c>
      <c r="S272" s="9" t="s">
        <v>269</v>
      </c>
      <c r="T272" s="24" t="s">
        <v>284</v>
      </c>
      <c r="U272" s="55">
        <v>0</v>
      </c>
      <c r="V272" s="55">
        <v>0</v>
      </c>
      <c r="W272" s="55">
        <v>0</v>
      </c>
      <c r="X272" s="55">
        <v>0</v>
      </c>
      <c r="Y272" s="11"/>
      <c r="Z272" s="11"/>
      <c r="AA272" s="11"/>
      <c r="AB272" s="11"/>
      <c r="AC272" s="11"/>
      <c r="AD272" s="9"/>
      <c r="AE272" s="9"/>
      <c r="AF272" s="9"/>
      <c r="AG272" s="9"/>
      <c r="AH272" s="9"/>
      <c r="AI272" s="11"/>
      <c r="AJ272" s="11"/>
      <c r="AK272" s="11"/>
      <c r="AL272" s="9"/>
      <c r="AM272" s="9"/>
      <c r="AN272" s="26"/>
      <c r="AO272" s="26"/>
      <c r="AP272" s="26"/>
      <c r="AQ272" s="11"/>
      <c r="AR272" s="11"/>
      <c r="AS272" s="17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9"/>
      <c r="BG272" s="9"/>
      <c r="BH272" s="9"/>
      <c r="BI272" s="9"/>
      <c r="BJ272" s="9"/>
      <c r="BK272" s="9"/>
      <c r="BL272" s="9"/>
      <c r="BM272" s="9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</row>
    <row r="273" spans="1:256" ht="13.5" customHeight="1">
      <c r="A273" s="2"/>
      <c r="B273" s="11"/>
      <c r="C273" s="1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1"/>
      <c r="O273" s="11"/>
      <c r="P273" s="11"/>
      <c r="Q273" s="11"/>
      <c r="R273" s="11"/>
      <c r="S273" s="11"/>
      <c r="T273" s="9"/>
      <c r="U273" s="24"/>
      <c r="V273" s="26"/>
      <c r="W273" s="24"/>
      <c r="X273" s="9"/>
      <c r="Y273" s="11"/>
      <c r="Z273" s="11"/>
      <c r="AA273" s="11"/>
      <c r="AB273" s="11"/>
      <c r="AC273" s="11"/>
      <c r="AD273" s="9"/>
      <c r="AE273" s="9"/>
      <c r="AF273" s="9"/>
      <c r="AG273" s="9"/>
      <c r="AH273" s="9"/>
      <c r="AI273" s="11"/>
      <c r="AJ273" s="11"/>
      <c r="AK273" s="11"/>
      <c r="AL273" s="9"/>
      <c r="AM273" s="9"/>
      <c r="AN273" s="26"/>
      <c r="AO273" s="26"/>
      <c r="AP273" s="26"/>
      <c r="AQ273" s="11"/>
      <c r="AR273" s="11"/>
      <c r="AS273" s="17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9"/>
      <c r="BG273" s="9"/>
      <c r="BH273" s="9"/>
      <c r="BI273" s="9"/>
      <c r="BJ273" s="9"/>
      <c r="BK273" s="9"/>
      <c r="BL273" s="9"/>
      <c r="BM273" s="9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</row>
    <row r="274" spans="1:256" ht="13.5" customHeight="1">
      <c r="A274" s="2"/>
      <c r="B274" s="11"/>
      <c r="C274" s="1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1"/>
      <c r="O274" s="11"/>
      <c r="P274" s="11"/>
      <c r="Q274" s="11">
        <v>680</v>
      </c>
      <c r="R274" s="9" t="s">
        <v>211</v>
      </c>
      <c r="S274" s="9" t="s">
        <v>230</v>
      </c>
      <c r="T274" s="24" t="s">
        <v>284</v>
      </c>
      <c r="U274" s="55">
        <v>0</v>
      </c>
      <c r="V274" s="55">
        <v>0</v>
      </c>
      <c r="W274" s="55">
        <v>0</v>
      </c>
      <c r="X274" s="55">
        <v>0</v>
      </c>
      <c r="Y274" s="11"/>
      <c r="Z274" s="11"/>
      <c r="AA274" s="11"/>
      <c r="AB274" s="11"/>
      <c r="AC274" s="11"/>
      <c r="AD274" s="9"/>
      <c r="AE274" s="9"/>
      <c r="AF274" s="9"/>
      <c r="AG274" s="9"/>
      <c r="AH274" s="9"/>
      <c r="AI274" s="11"/>
      <c r="AJ274" s="11"/>
      <c r="AK274" s="11"/>
      <c r="AL274" s="9"/>
      <c r="AM274" s="9"/>
      <c r="AN274" s="54"/>
      <c r="AO274" s="26"/>
      <c r="AP274" s="26"/>
      <c r="AQ274" s="11"/>
      <c r="AR274" s="11"/>
      <c r="AS274" s="17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9"/>
      <c r="BG274" s="9"/>
      <c r="BH274" s="9"/>
      <c r="BI274" s="9"/>
      <c r="BJ274" s="9"/>
      <c r="BK274" s="9"/>
      <c r="BL274" s="9"/>
      <c r="BM274" s="9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</row>
    <row r="275" spans="1:256" ht="13.5" customHeight="1">
      <c r="A275" s="2"/>
      <c r="B275" s="11"/>
      <c r="C275" s="1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1"/>
      <c r="O275" s="11"/>
      <c r="P275" s="11"/>
      <c r="Q275" s="11"/>
      <c r="R275" s="11"/>
      <c r="S275" s="11"/>
      <c r="T275" s="9"/>
      <c r="U275" s="9"/>
      <c r="V275" s="9"/>
      <c r="W275" s="9"/>
      <c r="X275" s="9"/>
      <c r="Y275" s="11"/>
      <c r="Z275" s="11"/>
      <c r="AA275" s="11"/>
      <c r="AB275" s="11"/>
      <c r="AC275" s="11"/>
      <c r="AD275" s="9"/>
      <c r="AE275" s="9"/>
      <c r="AF275" s="9"/>
      <c r="AG275" s="9"/>
      <c r="AH275" s="9"/>
      <c r="AI275" s="11"/>
      <c r="AJ275" s="11"/>
      <c r="AK275" s="11"/>
      <c r="AL275" s="9"/>
      <c r="AM275" s="9"/>
      <c r="AN275" s="26"/>
      <c r="AO275" s="26"/>
      <c r="AP275" s="26"/>
      <c r="AQ275" s="11"/>
      <c r="AR275" s="11"/>
      <c r="AS275" s="17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9"/>
      <c r="BG275" s="9"/>
      <c r="BH275" s="9"/>
      <c r="BI275" s="9"/>
      <c r="BJ275" s="9"/>
      <c r="BK275" s="9"/>
      <c r="BL275" s="9"/>
      <c r="BM275" s="9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</row>
    <row r="276" spans="1:256" ht="13.5" customHeight="1">
      <c r="A276" s="2"/>
      <c r="B276" s="11"/>
      <c r="C276" s="1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1"/>
      <c r="O276" s="11"/>
      <c r="P276" s="11"/>
      <c r="Q276" s="11"/>
      <c r="R276" s="11"/>
      <c r="S276" s="11"/>
      <c r="T276" s="9"/>
      <c r="U276" s="9"/>
      <c r="V276" s="9"/>
      <c r="W276" s="9"/>
      <c r="X276" s="9"/>
      <c r="Y276" s="11"/>
      <c r="Z276" s="11"/>
      <c r="AA276" s="11"/>
      <c r="AB276" s="11"/>
      <c r="AC276" s="11"/>
      <c r="AD276" s="9"/>
      <c r="AE276" s="9"/>
      <c r="AF276" s="9"/>
      <c r="AG276" s="9"/>
      <c r="AH276" s="9"/>
      <c r="AI276" s="11"/>
      <c r="AJ276" s="11"/>
      <c r="AK276" s="11"/>
      <c r="AL276" s="9"/>
      <c r="AM276" s="9"/>
      <c r="AN276" s="26"/>
      <c r="AO276" s="26"/>
      <c r="AP276" s="26"/>
      <c r="AQ276" s="11"/>
      <c r="AR276" s="11"/>
      <c r="AS276" s="17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9"/>
      <c r="BG276" s="9"/>
      <c r="BH276" s="9"/>
      <c r="BI276" s="9"/>
      <c r="BJ276" s="9"/>
      <c r="BK276" s="9"/>
      <c r="BL276" s="9"/>
      <c r="BM276" s="9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</row>
    <row r="277" spans="1:256" ht="13.5" customHeight="1">
      <c r="A277" s="2"/>
      <c r="B277" s="11"/>
      <c r="C277" s="1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1"/>
      <c r="O277" s="11"/>
      <c r="P277" s="11"/>
      <c r="Q277" s="11">
        <v>710</v>
      </c>
      <c r="R277" s="9" t="s">
        <v>212</v>
      </c>
      <c r="S277" s="9" t="s">
        <v>270</v>
      </c>
      <c r="T277" s="24" t="s">
        <v>284</v>
      </c>
      <c r="U277" s="26">
        <v>0</v>
      </c>
      <c r="V277" s="26">
        <v>0</v>
      </c>
      <c r="W277" s="26">
        <v>0</v>
      </c>
      <c r="X277" s="26">
        <v>0</v>
      </c>
      <c r="Y277" s="11"/>
      <c r="Z277" s="11"/>
      <c r="AA277" s="11"/>
      <c r="AB277" s="11"/>
      <c r="AC277" s="11"/>
      <c r="AD277" s="9"/>
      <c r="AE277" s="9"/>
      <c r="AF277" s="9"/>
      <c r="AG277" s="9"/>
      <c r="AH277" s="9"/>
      <c r="AI277" s="11"/>
      <c r="AJ277" s="11"/>
      <c r="AK277" s="11"/>
      <c r="AL277" s="9"/>
      <c r="AM277" s="9"/>
      <c r="AN277" s="26"/>
      <c r="AO277" s="26"/>
      <c r="AP277" s="26"/>
      <c r="AQ277" s="11"/>
      <c r="AR277" s="11"/>
      <c r="AS277" s="17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9"/>
      <c r="BG277" s="9"/>
      <c r="BH277" s="9"/>
      <c r="BI277" s="9"/>
      <c r="BJ277" s="9"/>
      <c r="BK277" s="9"/>
      <c r="BL277" s="9"/>
      <c r="BM277" s="9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</row>
    <row r="278" spans="1:256" ht="13.5" customHeight="1">
      <c r="A278" s="2"/>
      <c r="B278" s="11"/>
      <c r="C278" s="1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1"/>
      <c r="O278" s="11"/>
      <c r="P278" s="11"/>
      <c r="Q278" s="11">
        <v>720</v>
      </c>
      <c r="R278" s="9" t="s">
        <v>193</v>
      </c>
      <c r="S278" s="25" t="s">
        <v>247</v>
      </c>
      <c r="T278" s="24" t="s">
        <v>284</v>
      </c>
      <c r="U278" s="26">
        <v>0</v>
      </c>
      <c r="V278" s="26">
        <v>0</v>
      </c>
      <c r="W278" s="26">
        <v>0</v>
      </c>
      <c r="X278" s="26">
        <v>0</v>
      </c>
      <c r="Y278" s="11"/>
      <c r="Z278" s="11"/>
      <c r="AA278" s="11"/>
      <c r="AB278" s="11"/>
      <c r="AC278" s="11"/>
      <c r="AD278" s="9"/>
      <c r="AE278" s="9"/>
      <c r="AF278" s="9"/>
      <c r="AG278" s="9"/>
      <c r="AH278" s="9"/>
      <c r="AI278" s="11"/>
      <c r="AJ278" s="11"/>
      <c r="AK278" s="11"/>
      <c r="AL278" s="9"/>
      <c r="AM278" s="9"/>
      <c r="AN278" s="26"/>
      <c r="AO278" s="26"/>
      <c r="AP278" s="26"/>
      <c r="AQ278" s="11"/>
      <c r="AR278" s="11"/>
      <c r="AS278" s="17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9"/>
      <c r="BG278" s="9"/>
      <c r="BH278" s="9"/>
      <c r="BI278" s="9"/>
      <c r="BJ278" s="9"/>
      <c r="BK278" s="9"/>
      <c r="BL278" s="9"/>
      <c r="BM278" s="9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</row>
    <row r="279" spans="1:256" ht="13.5" customHeight="1">
      <c r="A279" s="2"/>
      <c r="B279" s="11"/>
      <c r="C279" s="1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1"/>
      <c r="O279" s="11"/>
      <c r="P279" s="11"/>
      <c r="Q279" s="11"/>
      <c r="R279" s="11"/>
      <c r="S279" s="11"/>
      <c r="T279" s="9"/>
      <c r="U279" s="9"/>
      <c r="V279" s="9"/>
      <c r="W279" s="9"/>
      <c r="X279" s="9"/>
      <c r="Y279" s="11"/>
      <c r="Z279" s="11"/>
      <c r="AA279" s="11"/>
      <c r="AB279" s="11"/>
      <c r="AC279" s="11"/>
      <c r="AD279" s="9"/>
      <c r="AE279" s="9"/>
      <c r="AF279" s="9"/>
      <c r="AG279" s="9"/>
      <c r="AH279" s="9"/>
      <c r="AI279" s="11"/>
      <c r="AJ279" s="11"/>
      <c r="AK279" s="11"/>
      <c r="AL279" s="9"/>
      <c r="AM279" s="9"/>
      <c r="AN279" s="26"/>
      <c r="AO279" s="26"/>
      <c r="AP279" s="26"/>
      <c r="AQ279" s="11"/>
      <c r="AR279" s="11"/>
      <c r="AS279" s="17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9"/>
      <c r="BG279" s="9"/>
      <c r="BH279" s="9"/>
      <c r="BI279" s="9"/>
      <c r="BJ279" s="9"/>
      <c r="BK279" s="9"/>
      <c r="BL279" s="9"/>
      <c r="BM279" s="9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</row>
    <row r="280" spans="1:256" ht="13.5" customHeight="1">
      <c r="A280" s="2"/>
      <c r="B280" s="11"/>
      <c r="C280" s="1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1"/>
      <c r="O280" s="11"/>
      <c r="P280" s="11"/>
      <c r="Q280" s="11"/>
      <c r="R280" s="11"/>
      <c r="S280" s="11"/>
      <c r="T280" s="9"/>
      <c r="U280" s="24"/>
      <c r="V280" s="24"/>
      <c r="W280" s="24"/>
      <c r="X280" s="9"/>
      <c r="Y280" s="11"/>
      <c r="Z280" s="11"/>
      <c r="AA280" s="11"/>
      <c r="AB280" s="11"/>
      <c r="AC280" s="11"/>
      <c r="AD280" s="9"/>
      <c r="AE280" s="9"/>
      <c r="AF280" s="9"/>
      <c r="AG280" s="9"/>
      <c r="AH280" s="9"/>
      <c r="AI280" s="11"/>
      <c r="AJ280" s="11"/>
      <c r="AK280" s="11"/>
      <c r="AL280" s="9"/>
      <c r="AM280" s="9"/>
      <c r="AN280" s="26"/>
      <c r="AO280" s="26"/>
      <c r="AP280" s="26"/>
      <c r="AQ280" s="11"/>
      <c r="AR280" s="11"/>
      <c r="AS280" s="17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9"/>
      <c r="BG280" s="9"/>
      <c r="BH280" s="9"/>
      <c r="BI280" s="9"/>
      <c r="BJ280" s="9"/>
      <c r="BK280" s="9"/>
      <c r="BL280" s="9"/>
      <c r="BM280" s="9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</row>
    <row r="281" spans="1:256" ht="13.5" customHeight="1">
      <c r="A281" s="2"/>
      <c r="B281" s="11"/>
      <c r="C281" s="1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1"/>
      <c r="O281" s="11"/>
      <c r="P281" s="11"/>
      <c r="Q281" s="11">
        <v>740</v>
      </c>
      <c r="R281" s="9" t="s">
        <v>213</v>
      </c>
      <c r="S281" s="9" t="s">
        <v>271</v>
      </c>
      <c r="T281" s="24" t="s">
        <v>284</v>
      </c>
      <c r="U281" s="55">
        <v>0</v>
      </c>
      <c r="V281" s="55">
        <v>0</v>
      </c>
      <c r="W281" s="55">
        <v>0</v>
      </c>
      <c r="X281" s="55">
        <v>0</v>
      </c>
      <c r="Y281" s="11"/>
      <c r="Z281" s="11"/>
      <c r="AA281" s="11"/>
      <c r="AB281" s="11"/>
      <c r="AC281" s="11"/>
      <c r="AD281" s="9"/>
      <c r="AE281" s="9"/>
      <c r="AF281" s="9"/>
      <c r="AG281" s="9"/>
      <c r="AH281" s="9"/>
      <c r="AI281" s="11"/>
      <c r="AJ281" s="11"/>
      <c r="AK281" s="11"/>
      <c r="AL281" s="9"/>
      <c r="AM281" s="9"/>
      <c r="AN281" s="26"/>
      <c r="AO281" s="26"/>
      <c r="AP281" s="26"/>
      <c r="AQ281" s="11"/>
      <c r="AR281" s="11"/>
      <c r="AS281" s="17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9"/>
      <c r="BG281" s="9"/>
      <c r="BH281" s="9"/>
      <c r="BI281" s="9"/>
      <c r="BJ281" s="9"/>
      <c r="BK281" s="9"/>
      <c r="BL281" s="9"/>
      <c r="BM281" s="9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</row>
    <row r="282" spans="1:256" ht="13.5" customHeight="1">
      <c r="A282" s="2"/>
      <c r="B282" s="11"/>
      <c r="C282" s="1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1"/>
      <c r="O282" s="11"/>
      <c r="P282" s="11"/>
      <c r="Q282" s="11">
        <v>750</v>
      </c>
      <c r="R282" s="9" t="s">
        <v>214</v>
      </c>
      <c r="S282" s="9" t="s">
        <v>272</v>
      </c>
      <c r="T282" s="24" t="s">
        <v>284</v>
      </c>
      <c r="U282" s="55">
        <v>0</v>
      </c>
      <c r="V282" s="55">
        <v>0</v>
      </c>
      <c r="W282" s="55">
        <v>0</v>
      </c>
      <c r="X282" s="55">
        <v>0</v>
      </c>
      <c r="Y282" s="11"/>
      <c r="Z282" s="11"/>
      <c r="AA282" s="11"/>
      <c r="AB282" s="11"/>
      <c r="AC282" s="11"/>
      <c r="AD282" s="9"/>
      <c r="AE282" s="9"/>
      <c r="AF282" s="9"/>
      <c r="AG282" s="9"/>
      <c r="AH282" s="9"/>
      <c r="AI282" s="11"/>
      <c r="AJ282" s="11"/>
      <c r="AK282" s="11"/>
      <c r="AL282" s="9"/>
      <c r="AM282" s="9"/>
      <c r="AN282" s="26"/>
      <c r="AO282" s="26"/>
      <c r="AP282" s="26"/>
      <c r="AQ282" s="11"/>
      <c r="AR282" s="11"/>
      <c r="AS282" s="17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9"/>
      <c r="BG282" s="9"/>
      <c r="BH282" s="9"/>
      <c r="BI282" s="9"/>
      <c r="BJ282" s="9"/>
      <c r="BK282" s="9"/>
      <c r="BL282" s="9"/>
      <c r="BM282" s="9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</row>
    <row r="283" spans="1:256" ht="13.5" customHeight="1">
      <c r="A283" s="2"/>
      <c r="B283" s="11"/>
      <c r="C283" s="1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1"/>
      <c r="O283" s="11"/>
      <c r="P283" s="11"/>
      <c r="Q283" s="11">
        <v>760</v>
      </c>
      <c r="R283" s="9" t="s">
        <v>215</v>
      </c>
      <c r="S283" s="9" t="s">
        <v>273</v>
      </c>
      <c r="T283" s="24" t="s">
        <v>284</v>
      </c>
      <c r="U283" s="9" t="s">
        <v>284</v>
      </c>
      <c r="V283" s="9" t="s">
        <v>284</v>
      </c>
      <c r="W283" s="55">
        <v>0</v>
      </c>
      <c r="X283" s="55">
        <v>0</v>
      </c>
      <c r="Y283" s="11"/>
      <c r="Z283" s="11"/>
      <c r="AA283" s="11"/>
      <c r="AB283" s="11"/>
      <c r="AC283" s="11"/>
      <c r="AD283" s="9"/>
      <c r="AE283" s="9"/>
      <c r="AF283" s="9"/>
      <c r="AG283" s="9"/>
      <c r="AH283" s="9"/>
      <c r="AI283" s="11"/>
      <c r="AJ283" s="11"/>
      <c r="AK283" s="11"/>
      <c r="AL283" s="9"/>
      <c r="AM283" s="9"/>
      <c r="AN283" s="26"/>
      <c r="AO283" s="26"/>
      <c r="AP283" s="26"/>
      <c r="AQ283" s="11"/>
      <c r="AR283" s="11"/>
      <c r="AS283" s="17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9"/>
      <c r="BG283" s="9"/>
      <c r="BH283" s="9"/>
      <c r="BI283" s="9"/>
      <c r="BJ283" s="9"/>
      <c r="BK283" s="9"/>
      <c r="BL283" s="9"/>
      <c r="BM283" s="9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</row>
    <row r="284" spans="1:256" ht="13.5" customHeight="1">
      <c r="A284" s="2"/>
      <c r="B284" s="11"/>
      <c r="C284" s="1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1"/>
      <c r="O284" s="11"/>
      <c r="P284" s="11"/>
      <c r="Q284" s="9"/>
      <c r="R284" s="9"/>
      <c r="S284" s="9"/>
      <c r="T284" s="9"/>
      <c r="U284" s="9"/>
      <c r="V284" s="9"/>
      <c r="W284" s="9"/>
      <c r="X284" s="9"/>
      <c r="Y284" s="11"/>
      <c r="Z284" s="11"/>
      <c r="AA284" s="11"/>
      <c r="AB284" s="11"/>
      <c r="AC284" s="11"/>
      <c r="AD284" s="9"/>
      <c r="AE284" s="9"/>
      <c r="AF284" s="9"/>
      <c r="AG284" s="9"/>
      <c r="AH284" s="9"/>
      <c r="AI284" s="11"/>
      <c r="AJ284" s="11"/>
      <c r="AK284" s="11"/>
      <c r="AL284" s="9"/>
      <c r="AM284" s="9"/>
      <c r="AN284" s="26"/>
      <c r="AO284" s="26"/>
      <c r="AP284" s="26"/>
      <c r="AQ284" s="11"/>
      <c r="AR284" s="11"/>
      <c r="AS284" s="17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9"/>
      <c r="BG284" s="9"/>
      <c r="BH284" s="9"/>
      <c r="BI284" s="9"/>
      <c r="BJ284" s="9"/>
      <c r="BK284" s="9"/>
      <c r="BL284" s="9"/>
      <c r="BM284" s="9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</row>
    <row r="285" spans="1:256" ht="13.5" customHeight="1">
      <c r="A285" s="2"/>
      <c r="B285" s="11"/>
      <c r="C285" s="1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1"/>
      <c r="O285" s="11"/>
      <c r="P285" s="11"/>
      <c r="Q285" s="11"/>
      <c r="R285" s="11"/>
      <c r="S285" s="11"/>
      <c r="T285" s="9"/>
      <c r="U285" s="9"/>
      <c r="V285" s="9"/>
      <c r="W285" s="9"/>
      <c r="X285" s="9"/>
      <c r="Y285" s="11"/>
      <c r="Z285" s="11"/>
      <c r="AA285" s="11"/>
      <c r="AB285" s="11"/>
      <c r="AC285" s="11"/>
      <c r="AD285" s="9"/>
      <c r="AE285" s="9"/>
      <c r="AF285" s="9"/>
      <c r="AG285" s="9"/>
      <c r="AH285" s="9"/>
      <c r="AI285" s="11"/>
      <c r="AJ285" s="11"/>
      <c r="AK285" s="11"/>
      <c r="AL285" s="9"/>
      <c r="AM285" s="9"/>
      <c r="AN285" s="26"/>
      <c r="AO285" s="26"/>
      <c r="AP285" s="26"/>
      <c r="AQ285" s="11"/>
      <c r="AR285" s="11"/>
      <c r="AS285" s="17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9"/>
      <c r="BG285" s="9"/>
      <c r="BH285" s="9"/>
      <c r="BI285" s="9"/>
      <c r="BJ285" s="9"/>
      <c r="BK285" s="9"/>
      <c r="BL285" s="9"/>
      <c r="BM285" s="9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</row>
    <row r="286" spans="1:256" ht="13.5" customHeight="1">
      <c r="A286" s="2"/>
      <c r="B286" s="11"/>
      <c r="C286" s="1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1"/>
      <c r="O286" s="11"/>
      <c r="P286" s="11"/>
      <c r="Q286" s="11"/>
      <c r="R286" s="11"/>
      <c r="S286" s="11"/>
      <c r="T286" s="9"/>
      <c r="U286" s="9"/>
      <c r="V286" s="9"/>
      <c r="W286" s="9"/>
      <c r="X286" s="9"/>
      <c r="Y286" s="11"/>
      <c r="Z286" s="11"/>
      <c r="AA286" s="11"/>
      <c r="AB286" s="11"/>
      <c r="AC286" s="11"/>
      <c r="AD286" s="9"/>
      <c r="AE286" s="9"/>
      <c r="AF286" s="9"/>
      <c r="AG286" s="9"/>
      <c r="AH286" s="9"/>
      <c r="AI286" s="11"/>
      <c r="AJ286" s="11"/>
      <c r="AK286" s="11"/>
      <c r="AL286" s="9"/>
      <c r="AM286" s="9"/>
      <c r="AN286" s="26"/>
      <c r="AO286" s="26"/>
      <c r="AP286" s="26"/>
      <c r="AQ286" s="11"/>
      <c r="AR286" s="11"/>
      <c r="AS286" s="17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9"/>
      <c r="BG286" s="9"/>
      <c r="BH286" s="9"/>
      <c r="BI286" s="9"/>
      <c r="BJ286" s="9"/>
      <c r="BK286" s="9"/>
      <c r="BL286" s="9"/>
      <c r="BM286" s="9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</row>
    <row r="287" spans="1:256" ht="13.5" customHeight="1">
      <c r="A287" s="2"/>
      <c r="B287" s="11"/>
      <c r="C287" s="11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1"/>
      <c r="O287" s="11"/>
      <c r="P287" s="11"/>
      <c r="Q287" s="11"/>
      <c r="R287" s="11"/>
      <c r="S287" s="11"/>
      <c r="T287" s="9"/>
      <c r="U287" s="9"/>
      <c r="V287" s="9"/>
      <c r="W287" s="9"/>
      <c r="X287" s="9"/>
      <c r="Y287" s="11"/>
      <c r="Z287" s="11"/>
      <c r="AA287" s="11"/>
      <c r="AB287" s="11"/>
      <c r="AC287" s="11"/>
      <c r="AD287" s="9"/>
      <c r="AE287" s="9"/>
      <c r="AF287" s="9"/>
      <c r="AG287" s="9"/>
      <c r="AH287" s="9"/>
      <c r="AI287" s="11"/>
      <c r="AJ287" s="11"/>
      <c r="AK287" s="11"/>
      <c r="AL287" s="9"/>
      <c r="AM287" s="9"/>
      <c r="AN287" s="26"/>
      <c r="AO287" s="56"/>
      <c r="AP287" s="56"/>
      <c r="AQ287" s="11"/>
      <c r="AR287" s="11"/>
      <c r="AS287" s="17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9"/>
      <c r="BG287" s="9"/>
      <c r="BH287" s="9"/>
      <c r="BI287" s="9"/>
      <c r="BJ287" s="9"/>
      <c r="BK287" s="9"/>
      <c r="BL287" s="9"/>
      <c r="BM287" s="9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</row>
    <row r="288" spans="1:256" ht="13.5" customHeight="1">
      <c r="A288" s="2"/>
      <c r="B288" s="11"/>
      <c r="C288" s="1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1"/>
      <c r="O288" s="11"/>
      <c r="P288" s="11"/>
      <c r="Q288" s="11"/>
      <c r="R288" s="11"/>
      <c r="S288" s="11"/>
      <c r="T288" s="9"/>
      <c r="U288" s="9"/>
      <c r="V288" s="9"/>
      <c r="W288" s="9"/>
      <c r="X288" s="9"/>
      <c r="Y288" s="11"/>
      <c r="Z288" s="11"/>
      <c r="AA288" s="11"/>
      <c r="AB288" s="11"/>
      <c r="AC288" s="11"/>
      <c r="AD288" s="9"/>
      <c r="AE288" s="9"/>
      <c r="AF288" s="9"/>
      <c r="AG288" s="9"/>
      <c r="AH288" s="9"/>
      <c r="AI288" s="11"/>
      <c r="AJ288" s="11"/>
      <c r="AK288" s="11"/>
      <c r="AL288" s="9"/>
      <c r="AM288" s="9"/>
      <c r="AN288" s="26"/>
      <c r="AO288" s="56"/>
      <c r="AP288" s="56"/>
      <c r="AQ288" s="11"/>
      <c r="AR288" s="11"/>
      <c r="AS288" s="17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9"/>
      <c r="BG288" s="9"/>
      <c r="BH288" s="9"/>
      <c r="BI288" s="9"/>
      <c r="BJ288" s="9"/>
      <c r="BK288" s="9"/>
      <c r="BL288" s="9"/>
      <c r="BM288" s="9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</row>
    <row r="289" spans="1:256" ht="13.5" customHeight="1">
      <c r="A289" s="2"/>
      <c r="B289" s="11"/>
      <c r="C289" s="1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1"/>
      <c r="O289" s="11"/>
      <c r="P289" s="11"/>
      <c r="Q289" s="11"/>
      <c r="R289" s="11"/>
      <c r="S289" s="11"/>
      <c r="T289" s="9"/>
      <c r="U289" s="9"/>
      <c r="V289" s="9"/>
      <c r="W289" s="9"/>
      <c r="X289" s="9"/>
      <c r="Y289" s="11"/>
      <c r="Z289" s="11"/>
      <c r="AA289" s="11"/>
      <c r="AB289" s="11"/>
      <c r="AC289" s="11"/>
      <c r="AD289" s="9"/>
      <c r="AE289" s="9"/>
      <c r="AF289" s="9"/>
      <c r="AG289" s="9"/>
      <c r="AH289" s="9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7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9"/>
      <c r="BG289" s="9"/>
      <c r="BH289" s="9"/>
      <c r="BI289" s="9"/>
      <c r="BJ289" s="9"/>
      <c r="BK289" s="9"/>
      <c r="BL289" s="9"/>
      <c r="BM289" s="9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</row>
    <row r="290" spans="1:256" ht="13.5" customHeight="1">
      <c r="A290" s="2"/>
      <c r="B290" s="11"/>
      <c r="C290" s="1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1"/>
      <c r="O290" s="11"/>
      <c r="P290" s="11"/>
      <c r="Q290" s="11"/>
      <c r="R290" s="11"/>
      <c r="S290" s="11"/>
      <c r="T290" s="9"/>
      <c r="U290" s="9"/>
      <c r="V290" s="9"/>
      <c r="W290" s="9"/>
      <c r="X290" s="9"/>
      <c r="Y290" s="11"/>
      <c r="Z290" s="11"/>
      <c r="AA290" s="11"/>
      <c r="AB290" s="11"/>
      <c r="AC290" s="11"/>
      <c r="AD290" s="9"/>
      <c r="AE290" s="9"/>
      <c r="AF290" s="9"/>
      <c r="AG290" s="9"/>
      <c r="AH290" s="9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7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9"/>
      <c r="BG290" s="9"/>
      <c r="BH290" s="9"/>
      <c r="BI290" s="9"/>
      <c r="BJ290" s="9"/>
      <c r="BK290" s="9"/>
      <c r="BL290" s="9"/>
      <c r="BM290" s="9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</row>
    <row r="291" spans="1:256" ht="13.5" customHeight="1">
      <c r="A291" s="2"/>
      <c r="B291" s="11"/>
      <c r="C291" s="1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1"/>
      <c r="O291" s="11"/>
      <c r="P291" s="11"/>
      <c r="Q291" s="11"/>
      <c r="R291" s="11"/>
      <c r="S291" s="11"/>
      <c r="T291" s="9"/>
      <c r="U291" s="9"/>
      <c r="V291" s="9"/>
      <c r="W291" s="9"/>
      <c r="X291" s="9"/>
      <c r="Y291" s="11"/>
      <c r="Z291" s="11"/>
      <c r="AA291" s="11"/>
      <c r="AB291" s="11"/>
      <c r="AC291" s="11"/>
      <c r="AD291" s="9"/>
      <c r="AE291" s="9"/>
      <c r="AF291" s="9"/>
      <c r="AG291" s="9"/>
      <c r="AH291" s="9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7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9"/>
      <c r="BG291" s="9"/>
      <c r="BH291" s="9"/>
      <c r="BI291" s="9"/>
      <c r="BJ291" s="9"/>
      <c r="BK291" s="9"/>
      <c r="BL291" s="9"/>
      <c r="BM291" s="9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</row>
    <row r="292" spans="1:256" ht="13.5" customHeight="1">
      <c r="A292" s="2"/>
      <c r="B292" s="11"/>
      <c r="C292" s="1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1"/>
      <c r="O292" s="11"/>
      <c r="P292" s="11"/>
      <c r="Q292" s="11">
        <v>950</v>
      </c>
      <c r="R292" s="9" t="s">
        <v>216</v>
      </c>
      <c r="S292" s="9" t="s">
        <v>274</v>
      </c>
      <c r="T292" s="26" t="s">
        <v>284</v>
      </c>
      <c r="U292" s="57" t="s">
        <v>137</v>
      </c>
      <c r="V292" s="57" t="s">
        <v>137</v>
      </c>
      <c r="W292" s="9" t="s">
        <v>284</v>
      </c>
      <c r="X292" s="9" t="s">
        <v>284</v>
      </c>
      <c r="Y292" s="11"/>
      <c r="Z292" s="11"/>
      <c r="AA292" s="11"/>
      <c r="AB292" s="11"/>
      <c r="AC292" s="11"/>
      <c r="AD292" s="9"/>
      <c r="AE292" s="9"/>
      <c r="AF292" s="9"/>
      <c r="AG292" s="9"/>
      <c r="AH292" s="9"/>
      <c r="AI292" s="11"/>
      <c r="AJ292" s="11"/>
      <c r="AK292" s="11"/>
      <c r="AL292" s="9"/>
      <c r="AM292" s="9"/>
      <c r="AN292" s="11"/>
      <c r="AO292" s="11"/>
      <c r="AP292" s="11"/>
      <c r="AQ292" s="11"/>
      <c r="AR292" s="11"/>
      <c r="AS292" s="17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9"/>
      <c r="BG292" s="9"/>
      <c r="BH292" s="9"/>
      <c r="BI292" s="9"/>
      <c r="BJ292" s="9"/>
      <c r="BK292" s="9"/>
      <c r="BL292" s="9"/>
      <c r="BM292" s="9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</row>
    <row r="293" spans="1:256" ht="13.5" customHeight="1">
      <c r="A293" s="2"/>
      <c r="B293" s="11"/>
      <c r="C293" s="1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1"/>
      <c r="O293" s="11"/>
      <c r="P293" s="11"/>
      <c r="Q293" s="11"/>
      <c r="R293" s="11"/>
      <c r="S293" s="11"/>
      <c r="T293" s="9"/>
      <c r="U293" s="9"/>
      <c r="V293" s="9"/>
      <c r="W293" s="9"/>
      <c r="X293" s="9"/>
      <c r="Y293" s="11"/>
      <c r="Z293" s="11"/>
      <c r="AA293" s="11"/>
      <c r="AB293" s="11"/>
      <c r="AC293" s="11"/>
      <c r="AD293" s="9"/>
      <c r="AE293" s="9"/>
      <c r="AF293" s="9"/>
      <c r="AG293" s="9"/>
      <c r="AH293" s="9"/>
      <c r="AI293" s="11"/>
      <c r="AJ293" s="11"/>
      <c r="AK293" s="11"/>
      <c r="AL293" s="9"/>
      <c r="AM293" s="9"/>
      <c r="AN293" s="11"/>
      <c r="AO293" s="11"/>
      <c r="AP293" s="11"/>
      <c r="AQ293" s="11"/>
      <c r="AR293" s="11"/>
      <c r="AS293" s="17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9"/>
      <c r="BG293" s="9"/>
      <c r="BH293" s="9"/>
      <c r="BI293" s="9"/>
      <c r="BJ293" s="9"/>
      <c r="BK293" s="9"/>
      <c r="BL293" s="9"/>
      <c r="BM293" s="9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</row>
    <row r="294" spans="1:256" ht="13.5" customHeight="1">
      <c r="A294" s="2"/>
      <c r="B294" s="11"/>
      <c r="C294" s="1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1"/>
      <c r="O294" s="11"/>
      <c r="P294" s="11"/>
      <c r="Q294" s="11">
        <v>970</v>
      </c>
      <c r="R294" s="11" t="s">
        <v>217</v>
      </c>
      <c r="S294" s="11" t="s">
        <v>275</v>
      </c>
      <c r="T294" s="26" t="s">
        <v>284</v>
      </c>
      <c r="U294" s="55">
        <v>0</v>
      </c>
      <c r="V294" s="55">
        <v>0</v>
      </c>
      <c r="W294" s="9" t="s">
        <v>284</v>
      </c>
      <c r="X294" s="55">
        <v>0</v>
      </c>
      <c r="Y294" s="11"/>
      <c r="Z294" s="11"/>
      <c r="AA294" s="11"/>
      <c r="AB294" s="11"/>
      <c r="AC294" s="11"/>
      <c r="AD294" s="9"/>
      <c r="AE294" s="9"/>
      <c r="AF294" s="9"/>
      <c r="AG294" s="9"/>
      <c r="AH294" s="9"/>
      <c r="AI294" s="11"/>
      <c r="AJ294" s="11"/>
      <c r="AK294" s="11"/>
      <c r="AL294" s="9"/>
      <c r="AM294" s="9"/>
      <c r="AN294" s="11"/>
      <c r="AO294" s="11"/>
      <c r="AP294" s="11"/>
      <c r="AQ294" s="11"/>
      <c r="AR294" s="11"/>
      <c r="AS294" s="17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9"/>
      <c r="BG294" s="9"/>
      <c r="BH294" s="9"/>
      <c r="BI294" s="9"/>
      <c r="BJ294" s="9"/>
      <c r="BK294" s="9"/>
      <c r="BL294" s="9"/>
      <c r="BM294" s="9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</row>
    <row r="295" spans="1:256" ht="13.5" customHeight="1">
      <c r="A295" s="2"/>
      <c r="B295" s="11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1"/>
      <c r="O295" s="11"/>
      <c r="P295" s="11"/>
      <c r="Q295" s="11"/>
      <c r="R295" s="11" t="s">
        <v>218</v>
      </c>
      <c r="S295" s="11"/>
      <c r="T295" s="9"/>
      <c r="U295" s="9"/>
      <c r="V295" s="9"/>
      <c r="W295" s="9"/>
      <c r="X295" s="9"/>
      <c r="Y295" s="11"/>
      <c r="Z295" s="11"/>
      <c r="AA295" s="11"/>
      <c r="AB295" s="11"/>
      <c r="AC295" s="11"/>
      <c r="AD295" s="9"/>
      <c r="AE295" s="9"/>
      <c r="AF295" s="9"/>
      <c r="AG295" s="9"/>
      <c r="AH295" s="9"/>
      <c r="AI295" s="11"/>
      <c r="AJ295" s="11"/>
      <c r="AK295" s="11"/>
      <c r="AL295" s="9"/>
      <c r="AM295" s="9"/>
      <c r="AN295" s="11"/>
      <c r="AO295" s="11"/>
      <c r="AP295" s="11"/>
      <c r="AQ295" s="11"/>
      <c r="AR295" s="11"/>
      <c r="AS295" s="17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9"/>
      <c r="BG295" s="9"/>
      <c r="BH295" s="9"/>
      <c r="BI295" s="9"/>
      <c r="BJ295" s="9"/>
      <c r="BK295" s="9"/>
      <c r="BL295" s="9"/>
      <c r="BM295" s="9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</row>
    <row r="296" spans="1:256" ht="13.5" customHeight="1">
      <c r="A296" s="2"/>
      <c r="B296" s="11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1"/>
      <c r="O296" s="11"/>
      <c r="P296" s="11"/>
      <c r="Q296" s="11">
        <v>980</v>
      </c>
      <c r="R296" s="9" t="s">
        <v>219</v>
      </c>
      <c r="S296" s="9" t="s">
        <v>276</v>
      </c>
      <c r="T296" s="24" t="s">
        <v>284</v>
      </c>
      <c r="U296" s="55">
        <v>0</v>
      </c>
      <c r="V296" s="55">
        <v>0</v>
      </c>
      <c r="W296" s="55">
        <v>0</v>
      </c>
      <c r="X296" s="55">
        <v>0</v>
      </c>
      <c r="Y296" s="11"/>
      <c r="Z296" s="11"/>
      <c r="AA296" s="11"/>
      <c r="AB296" s="11"/>
      <c r="AC296" s="11"/>
      <c r="AD296" s="9"/>
      <c r="AE296" s="9"/>
      <c r="AF296" s="9"/>
      <c r="AG296" s="9"/>
      <c r="AH296" s="9"/>
      <c r="AI296" s="11"/>
      <c r="AJ296" s="11"/>
      <c r="AK296" s="11"/>
      <c r="AL296" s="9"/>
      <c r="AM296" s="9"/>
      <c r="AN296" s="11"/>
      <c r="AO296" s="11"/>
      <c r="AP296" s="11"/>
      <c r="AQ296" s="11"/>
      <c r="AR296" s="11"/>
      <c r="AS296" s="17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9"/>
      <c r="BG296" s="9"/>
      <c r="BH296" s="9"/>
      <c r="BI296" s="9"/>
      <c r="BJ296" s="9"/>
      <c r="BK296" s="9"/>
      <c r="BL296" s="9"/>
      <c r="BM296" s="9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</row>
    <row r="297" spans="1:256" ht="13.5" customHeight="1">
      <c r="A297" s="2"/>
      <c r="B297" s="11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1"/>
      <c r="O297" s="11"/>
      <c r="P297" s="11"/>
      <c r="Q297" s="9"/>
      <c r="R297" s="9"/>
      <c r="S297" s="11" t="s">
        <v>277</v>
      </c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9"/>
      <c r="AE297" s="9"/>
      <c r="AF297" s="9"/>
      <c r="AG297" s="9"/>
      <c r="AH297" s="9"/>
      <c r="AI297" s="11"/>
      <c r="AJ297" s="11"/>
      <c r="AK297" s="11"/>
      <c r="AL297" s="9"/>
      <c r="AM297" s="9"/>
      <c r="AN297" s="11"/>
      <c r="AO297" s="11"/>
      <c r="AP297" s="11"/>
      <c r="AQ297" s="11"/>
      <c r="AR297" s="11"/>
      <c r="AS297" s="17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9"/>
      <c r="BG297" s="9"/>
      <c r="BH297" s="9"/>
      <c r="BI297" s="9"/>
      <c r="BJ297" s="9"/>
      <c r="BK297" s="9"/>
      <c r="BL297" s="9"/>
      <c r="BM297" s="9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</row>
    <row r="298" spans="1:256" ht="13.5" customHeight="1">
      <c r="A298" s="2"/>
      <c r="B298" s="11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1"/>
      <c r="O298" s="11"/>
      <c r="P298" s="11"/>
      <c r="Q298" s="9"/>
      <c r="R298" s="9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9"/>
      <c r="AE298" s="9"/>
      <c r="AF298" s="9"/>
      <c r="AG298" s="9"/>
      <c r="AH298" s="9"/>
      <c r="AI298" s="11"/>
      <c r="AJ298" s="11"/>
      <c r="AK298" s="11"/>
      <c r="AL298" s="9"/>
      <c r="AM298" s="9"/>
      <c r="AN298" s="11"/>
      <c r="AO298" s="11"/>
      <c r="AP298" s="11"/>
      <c r="AQ298" s="11"/>
      <c r="AR298" s="11"/>
      <c r="AS298" s="17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9"/>
      <c r="BG298" s="9"/>
      <c r="BH298" s="9"/>
      <c r="BI298" s="9"/>
      <c r="BJ298" s="9"/>
      <c r="BK298" s="9"/>
      <c r="BL298" s="9"/>
      <c r="BM298" s="9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</row>
    <row r="299" spans="1:256" ht="13.5" customHeight="1">
      <c r="A299" s="2"/>
      <c r="B299" s="11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1"/>
      <c r="O299" s="11"/>
      <c r="P299" s="11"/>
      <c r="Q299" s="9"/>
      <c r="R299" s="9"/>
      <c r="S299" s="11"/>
      <c r="T299" s="9"/>
      <c r="U299" s="9"/>
      <c r="V299" s="9"/>
      <c r="W299" s="9"/>
      <c r="X299" s="9"/>
      <c r="Y299" s="11"/>
      <c r="Z299" s="11"/>
      <c r="AA299" s="11"/>
      <c r="AB299" s="11"/>
      <c r="AC299" s="11"/>
      <c r="AD299" s="9"/>
      <c r="AE299" s="9"/>
      <c r="AF299" s="9"/>
      <c r="AG299" s="9"/>
      <c r="AH299" s="9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7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9"/>
      <c r="BG299" s="9"/>
      <c r="BH299" s="9"/>
      <c r="BI299" s="9"/>
      <c r="BJ299" s="9"/>
      <c r="BK299" s="9"/>
      <c r="BL299" s="9"/>
      <c r="BM299" s="9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</row>
    <row r="300" spans="1:256" ht="13.5" customHeight="1">
      <c r="A300" s="2"/>
      <c r="B300" s="11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1"/>
      <c r="O300" s="11"/>
      <c r="P300" s="11"/>
      <c r="Q300" s="9"/>
      <c r="R300" s="9"/>
      <c r="S300" s="11"/>
      <c r="T300" s="9"/>
      <c r="U300" s="9"/>
      <c r="V300" s="9"/>
      <c r="W300" s="9"/>
      <c r="X300" s="9"/>
      <c r="Y300" s="11"/>
      <c r="Z300" s="11"/>
      <c r="AA300" s="11"/>
      <c r="AB300" s="11"/>
      <c r="AC300" s="11"/>
      <c r="AD300" s="9"/>
      <c r="AE300" s="9"/>
      <c r="AF300" s="9"/>
      <c r="AG300" s="9"/>
      <c r="AH300" s="9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7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9"/>
      <c r="BG300" s="9"/>
      <c r="BH300" s="9"/>
      <c r="BI300" s="9"/>
      <c r="BJ300" s="9"/>
      <c r="BK300" s="9"/>
      <c r="BL300" s="9"/>
      <c r="BM300" s="9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</row>
    <row r="301" spans="1:256" ht="13.5" customHeight="1">
      <c r="A301" s="2"/>
      <c r="B301" s="11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1"/>
      <c r="O301" s="11"/>
      <c r="P301" s="11"/>
      <c r="Q301" s="11"/>
      <c r="R301" s="11"/>
      <c r="S301" s="9"/>
      <c r="T301" s="9"/>
      <c r="U301" s="9"/>
      <c r="V301" s="9"/>
      <c r="W301" s="9"/>
      <c r="X301" s="9"/>
      <c r="Y301" s="11"/>
      <c r="Z301" s="11"/>
      <c r="AA301" s="11"/>
      <c r="AB301" s="11"/>
      <c r="AC301" s="11"/>
      <c r="AD301" s="9"/>
      <c r="AE301" s="9"/>
      <c r="AF301" s="9"/>
      <c r="AG301" s="9"/>
      <c r="AH301" s="9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7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9"/>
      <c r="BG301" s="9"/>
      <c r="BH301" s="9"/>
      <c r="BI301" s="9"/>
      <c r="BJ301" s="9"/>
      <c r="BK301" s="9"/>
      <c r="BL301" s="9"/>
      <c r="BM301" s="9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</row>
    <row r="302" spans="1:256" ht="13.5" customHeight="1">
      <c r="A302" s="2"/>
      <c r="B302" s="11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9"/>
      <c r="AE302" s="9"/>
      <c r="AF302" s="9"/>
      <c r="AG302" s="9"/>
      <c r="AH302" s="9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7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9"/>
      <c r="BG302" s="9"/>
      <c r="BH302" s="9"/>
      <c r="BI302" s="9"/>
      <c r="BJ302" s="9"/>
      <c r="BK302" s="9"/>
      <c r="BL302" s="9"/>
      <c r="BM302" s="9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</row>
    <row r="303" spans="1:256" ht="13.5" customHeight="1">
      <c r="A303" s="2"/>
      <c r="B303" s="11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9"/>
      <c r="AE303" s="9"/>
      <c r="AF303" s="9"/>
      <c r="AG303" s="9"/>
      <c r="AH303" s="9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7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9"/>
      <c r="BG303" s="9"/>
      <c r="BH303" s="9"/>
      <c r="BI303" s="9"/>
      <c r="BJ303" s="9"/>
      <c r="BK303" s="9"/>
      <c r="BL303" s="9"/>
      <c r="BM303" s="9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</row>
    <row r="304" spans="1:256" ht="13.5" customHeight="1">
      <c r="A304" s="2"/>
      <c r="B304" s="11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1"/>
      <c r="O304" s="11"/>
      <c r="P304" s="11"/>
      <c r="Q304" s="9"/>
      <c r="R304" s="9"/>
      <c r="S304" s="9"/>
      <c r="T304" s="9"/>
      <c r="U304" s="9"/>
      <c r="V304" s="9"/>
      <c r="W304" s="9"/>
      <c r="X304" s="9"/>
      <c r="Y304" s="11"/>
      <c r="Z304" s="11"/>
      <c r="AA304" s="11"/>
      <c r="AB304" s="11"/>
      <c r="AC304" s="11"/>
      <c r="AD304" s="9"/>
      <c r="AE304" s="9"/>
      <c r="AF304" s="9"/>
      <c r="AG304" s="9"/>
      <c r="AH304" s="9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7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9"/>
      <c r="BG304" s="9"/>
      <c r="BH304" s="9"/>
      <c r="BI304" s="9"/>
      <c r="BJ304" s="9"/>
      <c r="BK304" s="9"/>
      <c r="BL304" s="9"/>
      <c r="BM304" s="9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</row>
    <row r="305" spans="1:256" ht="13.5" customHeight="1">
      <c r="A305" s="2"/>
      <c r="B305" s="11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1"/>
      <c r="O305" s="11"/>
      <c r="P305" s="11"/>
      <c r="Q305" s="9"/>
      <c r="R305" s="9"/>
      <c r="S305" s="9"/>
      <c r="T305" s="9"/>
      <c r="U305" s="9"/>
      <c r="V305" s="9"/>
      <c r="W305" s="9"/>
      <c r="X305" s="9"/>
      <c r="Y305" s="11"/>
      <c r="Z305" s="11"/>
      <c r="AA305" s="11"/>
      <c r="AB305" s="11"/>
      <c r="AC305" s="11"/>
      <c r="AD305" s="9"/>
      <c r="AE305" s="9"/>
      <c r="AF305" s="9"/>
      <c r="AG305" s="9"/>
      <c r="AH305" s="9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7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9"/>
      <c r="BG305" s="9"/>
      <c r="BH305" s="9"/>
      <c r="BI305" s="9"/>
      <c r="BJ305" s="9"/>
      <c r="BK305" s="9"/>
      <c r="BL305" s="9"/>
      <c r="BM305" s="9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</row>
    <row r="306" spans="1:256" ht="13.5" customHeight="1">
      <c r="A306" s="2"/>
      <c r="B306" s="11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1"/>
      <c r="O306" s="11"/>
      <c r="P306" s="11"/>
      <c r="Q306" s="9"/>
      <c r="R306" s="9"/>
      <c r="S306" s="9"/>
      <c r="T306" s="9"/>
      <c r="U306" s="9"/>
      <c r="V306" s="9"/>
      <c r="W306" s="9"/>
      <c r="X306" s="9"/>
      <c r="Y306" s="11"/>
      <c r="Z306" s="11"/>
      <c r="AA306" s="11"/>
      <c r="AB306" s="11"/>
      <c r="AC306" s="11"/>
      <c r="AD306" s="9"/>
      <c r="AE306" s="9"/>
      <c r="AF306" s="9"/>
      <c r="AG306" s="9"/>
      <c r="AH306" s="9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7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9"/>
      <c r="BG306" s="9"/>
      <c r="BH306" s="9"/>
      <c r="BI306" s="9"/>
      <c r="BJ306" s="9"/>
      <c r="BK306" s="9"/>
      <c r="BL306" s="9"/>
      <c r="BM306" s="9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</row>
    <row r="307" spans="1:256" ht="13.5" customHeight="1">
      <c r="A307" s="2"/>
      <c r="B307" s="11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1"/>
      <c r="O307" s="11"/>
      <c r="P307" s="11"/>
      <c r="Q307" s="9" t="s">
        <v>165</v>
      </c>
      <c r="R307" s="9"/>
      <c r="S307" s="9"/>
      <c r="T307" s="9"/>
      <c r="U307" s="9"/>
      <c r="V307" s="9"/>
      <c r="W307" s="9"/>
      <c r="X307" s="9"/>
      <c r="Y307" s="11"/>
      <c r="Z307" s="11"/>
      <c r="AA307" s="11"/>
      <c r="AB307" s="11"/>
      <c r="AC307" s="11"/>
      <c r="AD307" s="9"/>
      <c r="AE307" s="9"/>
      <c r="AF307" s="9"/>
      <c r="AG307" s="9"/>
      <c r="AH307" s="9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7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9"/>
      <c r="BG307" s="9"/>
      <c r="BH307" s="9"/>
      <c r="BI307" s="9"/>
      <c r="BJ307" s="9"/>
      <c r="BK307" s="9"/>
      <c r="BL307" s="9"/>
      <c r="BM307" s="9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</row>
    <row r="308" spans="1:256" ht="13.5" customHeight="1">
      <c r="A308" s="2"/>
      <c r="B308" s="11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1"/>
      <c r="O308" s="11"/>
      <c r="P308" s="11"/>
      <c r="Q308" s="9"/>
      <c r="R308" s="9" t="s">
        <v>220</v>
      </c>
      <c r="S308" s="9"/>
      <c r="T308" s="9"/>
      <c r="U308" s="9"/>
      <c r="V308" s="9"/>
      <c r="W308" s="9"/>
      <c r="X308" s="9"/>
      <c r="Y308" s="11"/>
      <c r="Z308" s="11"/>
      <c r="AA308" s="11"/>
      <c r="AB308" s="11"/>
      <c r="AC308" s="11"/>
      <c r="AD308" s="9"/>
      <c r="AE308" s="9"/>
      <c r="AF308" s="9"/>
      <c r="AG308" s="9"/>
      <c r="AH308" s="9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7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9"/>
      <c r="BG308" s="9"/>
      <c r="BH308" s="9"/>
      <c r="BI308" s="9"/>
      <c r="BJ308" s="9"/>
      <c r="BK308" s="9"/>
      <c r="BL308" s="9"/>
      <c r="BM308" s="9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</row>
    <row r="309" spans="1:256" ht="13.5" customHeight="1">
      <c r="A309" s="2"/>
      <c r="B309" s="11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1"/>
      <c r="O309" s="11"/>
      <c r="P309" s="11"/>
      <c r="Q309" s="9"/>
      <c r="R309" s="9" t="s">
        <v>221</v>
      </c>
      <c r="S309" s="9"/>
      <c r="T309" s="9"/>
      <c r="U309" s="9"/>
      <c r="V309" s="9"/>
      <c r="W309" s="9"/>
      <c r="X309" s="9"/>
      <c r="Y309" s="11"/>
      <c r="Z309" s="11"/>
      <c r="AA309" s="11"/>
      <c r="AB309" s="11"/>
      <c r="AC309" s="11"/>
      <c r="AD309" s="9"/>
      <c r="AE309" s="9"/>
      <c r="AF309" s="9"/>
      <c r="AG309" s="9"/>
      <c r="AH309" s="9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7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9"/>
      <c r="BG309" s="9"/>
      <c r="BH309" s="9"/>
      <c r="BI309" s="9"/>
      <c r="BJ309" s="9"/>
      <c r="BK309" s="9"/>
      <c r="BL309" s="9"/>
      <c r="BM309" s="9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</row>
    <row r="310" spans="1:256" ht="13.5" customHeight="1">
      <c r="A310" s="2"/>
      <c r="B310" s="11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1"/>
      <c r="O310" s="11"/>
      <c r="P310" s="11"/>
      <c r="Q310" s="9"/>
      <c r="R310" s="11"/>
      <c r="S310" s="9"/>
      <c r="T310" s="9"/>
      <c r="U310" s="9"/>
      <c r="V310" s="9"/>
      <c r="W310" s="9"/>
      <c r="X310" s="9"/>
      <c r="Y310" s="11"/>
      <c r="Z310" s="11"/>
      <c r="AA310" s="11"/>
      <c r="AB310" s="11"/>
      <c r="AC310" s="11"/>
      <c r="AD310" s="9"/>
      <c r="AE310" s="9"/>
      <c r="AF310" s="9"/>
      <c r="AG310" s="9"/>
      <c r="AH310" s="9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7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9"/>
      <c r="BG310" s="9"/>
      <c r="BH310" s="9"/>
      <c r="BI310" s="9"/>
      <c r="BJ310" s="9"/>
      <c r="BK310" s="9"/>
      <c r="BL310" s="9"/>
      <c r="BM310" s="9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</row>
    <row r="311" spans="1:256" ht="13.5" customHeight="1">
      <c r="A311" s="2"/>
      <c r="B311" s="11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1"/>
      <c r="O311" s="11"/>
      <c r="P311" s="11"/>
      <c r="Q311" s="9"/>
      <c r="R311" s="11"/>
      <c r="S311" s="9"/>
      <c r="T311" s="9"/>
      <c r="U311" s="9"/>
      <c r="V311" s="9"/>
      <c r="W311" s="9"/>
      <c r="X311" s="9"/>
      <c r="Y311" s="11"/>
      <c r="Z311" s="11"/>
      <c r="AA311" s="11"/>
      <c r="AB311" s="11"/>
      <c r="AC311" s="11"/>
      <c r="AD311" s="9"/>
      <c r="AE311" s="9"/>
      <c r="AF311" s="9"/>
      <c r="AG311" s="9"/>
      <c r="AH311" s="9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7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9"/>
      <c r="BG311" s="9"/>
      <c r="BH311" s="9"/>
      <c r="BI311" s="9"/>
      <c r="BJ311" s="9"/>
      <c r="BK311" s="9"/>
      <c r="BL311" s="9"/>
      <c r="BM311" s="9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</row>
    <row r="312" spans="1:256" ht="13.5" customHeight="1">
      <c r="A312" s="2"/>
      <c r="B312" s="11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1"/>
      <c r="O312" s="11"/>
      <c r="P312" s="11"/>
      <c r="Q312" s="9"/>
      <c r="R312" s="9"/>
      <c r="S312" s="9"/>
      <c r="T312" s="9"/>
      <c r="U312" s="9"/>
      <c r="V312" s="9"/>
      <c r="W312" s="9"/>
      <c r="X312" s="9"/>
      <c r="Y312" s="11"/>
      <c r="Z312" s="11"/>
      <c r="AA312" s="11"/>
      <c r="AB312" s="11"/>
      <c r="AC312" s="11"/>
      <c r="AD312" s="9"/>
      <c r="AE312" s="9"/>
      <c r="AF312" s="9"/>
      <c r="AG312" s="9"/>
      <c r="AH312" s="9"/>
      <c r="AI312" s="11"/>
      <c r="AJ312" s="11"/>
      <c r="AK312" s="11"/>
      <c r="AL312" s="9"/>
      <c r="AM312" s="9"/>
      <c r="AN312" s="11"/>
      <c r="AO312" s="11"/>
      <c r="AP312" s="11"/>
      <c r="AQ312" s="11"/>
      <c r="AR312" s="11"/>
      <c r="AS312" s="17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9"/>
      <c r="BG312" s="9"/>
      <c r="BH312" s="9"/>
      <c r="BI312" s="9"/>
      <c r="BJ312" s="9"/>
      <c r="BK312" s="9"/>
      <c r="BL312" s="9"/>
      <c r="BM312" s="9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</row>
    <row r="313" spans="1:256" ht="13.5" customHeight="1">
      <c r="A313" s="2"/>
      <c r="B313" s="11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1"/>
      <c r="O313" s="11"/>
      <c r="P313" s="11"/>
      <c r="Q313" s="9"/>
      <c r="R313" s="9"/>
      <c r="S313" s="9"/>
      <c r="T313" s="9"/>
      <c r="U313" s="9"/>
      <c r="V313" s="9"/>
      <c r="W313" s="9"/>
      <c r="X313" s="9"/>
      <c r="Y313" s="11"/>
      <c r="Z313" s="11"/>
      <c r="AA313" s="11"/>
      <c r="AB313" s="11"/>
      <c r="AC313" s="11"/>
      <c r="AD313" s="9"/>
      <c r="AE313" s="9"/>
      <c r="AF313" s="9"/>
      <c r="AG313" s="9"/>
      <c r="AH313" s="9"/>
      <c r="AI313" s="11"/>
      <c r="AJ313" s="11"/>
      <c r="AK313" s="11"/>
      <c r="AL313" s="9"/>
      <c r="AM313" s="9"/>
      <c r="AN313" s="9"/>
      <c r="AO313" s="11"/>
      <c r="AP313" s="11"/>
      <c r="AQ313" s="11"/>
      <c r="AR313" s="11"/>
      <c r="AS313" s="17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9"/>
      <c r="BG313" s="9"/>
      <c r="BH313" s="9"/>
      <c r="BI313" s="9"/>
      <c r="BJ313" s="9"/>
      <c r="BK313" s="9"/>
      <c r="BL313" s="9"/>
      <c r="BM313" s="9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</row>
    <row r="314" spans="1:256" ht="13.5" customHeight="1">
      <c r="A314" s="2"/>
      <c r="B314" s="11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1"/>
      <c r="O314" s="11"/>
      <c r="P314" s="11"/>
      <c r="Q314" s="9"/>
      <c r="R314" s="9"/>
      <c r="S314" s="9"/>
      <c r="T314" s="9"/>
      <c r="U314" s="9"/>
      <c r="V314" s="9"/>
      <c r="W314" s="9"/>
      <c r="X314" s="9"/>
      <c r="Y314" s="11"/>
      <c r="Z314" s="11"/>
      <c r="AA314" s="11"/>
      <c r="AB314" s="11"/>
      <c r="AC314" s="11"/>
      <c r="AD314" s="9"/>
      <c r="AE314" s="9"/>
      <c r="AF314" s="9"/>
      <c r="AG314" s="9"/>
      <c r="AH314" s="9"/>
      <c r="AI314" s="11"/>
      <c r="AJ314" s="11"/>
      <c r="AK314" s="11"/>
      <c r="AL314" s="9"/>
      <c r="AM314" s="9"/>
      <c r="AN314" s="9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9"/>
      <c r="BG314" s="9"/>
      <c r="BH314" s="9"/>
      <c r="BI314" s="9"/>
      <c r="BJ314" s="9"/>
      <c r="BK314" s="9"/>
      <c r="BL314" s="9"/>
      <c r="BM314" s="9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</row>
    <row r="315" spans="1:256" ht="13.5" customHeight="1">
      <c r="A315" s="2"/>
      <c r="B315" s="11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1"/>
      <c r="O315" s="11"/>
      <c r="P315" s="11"/>
      <c r="Q315" s="11"/>
      <c r="R315" s="11"/>
      <c r="S315" s="11"/>
      <c r="T315" s="9"/>
      <c r="U315" s="9"/>
      <c r="V315" s="9"/>
      <c r="W315" s="9"/>
      <c r="X315" s="9"/>
      <c r="Y315" s="11"/>
      <c r="Z315" s="11"/>
      <c r="AA315" s="11"/>
      <c r="AB315" s="11"/>
      <c r="AC315" s="11"/>
      <c r="AD315" s="9"/>
      <c r="AE315" s="9"/>
      <c r="AF315" s="9"/>
      <c r="AG315" s="9"/>
      <c r="AH315" s="9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9"/>
      <c r="BG315" s="9"/>
      <c r="BH315" s="9"/>
      <c r="BI315" s="9"/>
      <c r="BJ315" s="9"/>
      <c r="BK315" s="9"/>
      <c r="BL315" s="9"/>
      <c r="BM315" s="9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</row>
    <row r="316" spans="1:256" ht="13.5" customHeight="1">
      <c r="A316" s="2"/>
      <c r="B316" s="11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1"/>
      <c r="O316" s="11"/>
      <c r="P316" s="11"/>
      <c r="Q316" s="11"/>
      <c r="R316" s="11"/>
      <c r="S316" s="11"/>
      <c r="T316" s="9"/>
      <c r="U316" s="9"/>
      <c r="V316" s="9"/>
      <c r="W316" s="9"/>
      <c r="X316" s="9"/>
      <c r="Y316" s="11"/>
      <c r="Z316" s="11"/>
      <c r="AA316" s="11"/>
      <c r="AB316" s="11"/>
      <c r="AC316" s="11"/>
      <c r="AD316" s="9"/>
      <c r="AE316" s="9"/>
      <c r="AF316" s="9"/>
      <c r="AG316" s="9"/>
      <c r="AH316" s="9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9"/>
      <c r="BG316" s="9"/>
      <c r="BH316" s="9"/>
      <c r="BI316" s="9"/>
      <c r="BJ316" s="9"/>
      <c r="BK316" s="9"/>
      <c r="BL316" s="9"/>
      <c r="BM316" s="9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</row>
    <row r="317" spans="1:256" ht="13.5" customHeight="1">
      <c r="A317" s="2"/>
      <c r="B317" s="11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1"/>
      <c r="O317" s="11"/>
      <c r="P317" s="11"/>
      <c r="Q317" s="11"/>
      <c r="R317" s="11"/>
      <c r="S317" s="11"/>
      <c r="T317" s="9"/>
      <c r="U317" s="9"/>
      <c r="V317" s="9"/>
      <c r="W317" s="9"/>
      <c r="X317" s="9"/>
      <c r="Y317" s="11"/>
      <c r="Z317" s="11"/>
      <c r="AA317" s="11"/>
      <c r="AB317" s="11"/>
      <c r="AC317" s="11"/>
      <c r="AD317" s="9"/>
      <c r="AE317" s="9"/>
      <c r="AF317" s="9"/>
      <c r="AG317" s="9"/>
      <c r="AH317" s="9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9"/>
      <c r="BG317" s="9"/>
      <c r="BH317" s="9"/>
      <c r="BI317" s="9"/>
      <c r="BJ317" s="9"/>
      <c r="BK317" s="9"/>
      <c r="BL317" s="9"/>
      <c r="BM317" s="9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</row>
    <row r="318" spans="1:256" ht="13.5" customHeight="1">
      <c r="A318" s="2"/>
      <c r="B318" s="11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1"/>
      <c r="O318" s="11"/>
      <c r="P318" s="11"/>
      <c r="Q318" s="11"/>
      <c r="R318" s="11"/>
      <c r="S318" s="11"/>
      <c r="T318" s="9"/>
      <c r="U318" s="9"/>
      <c r="V318" s="9"/>
      <c r="W318" s="9"/>
      <c r="X318" s="9"/>
      <c r="Y318" s="11"/>
      <c r="Z318" s="11"/>
      <c r="AA318" s="11"/>
      <c r="AB318" s="11"/>
      <c r="AC318" s="11"/>
      <c r="AD318" s="9"/>
      <c r="AE318" s="9"/>
      <c r="AF318" s="9"/>
      <c r="AG318" s="9"/>
      <c r="AH318" s="9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9"/>
      <c r="BG318" s="9"/>
      <c r="BH318" s="9"/>
      <c r="BI318" s="9"/>
      <c r="BJ318" s="9"/>
      <c r="BK318" s="9"/>
      <c r="BL318" s="9"/>
      <c r="BM318" s="9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</row>
    <row r="319" spans="1:256" ht="13.5" customHeight="1">
      <c r="A319" s="2"/>
      <c r="B319" s="11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1"/>
      <c r="O319" s="11"/>
      <c r="P319" s="11"/>
      <c r="Q319" s="11"/>
      <c r="R319" s="11"/>
      <c r="S319" s="11"/>
      <c r="T319" s="9"/>
      <c r="U319" s="9"/>
      <c r="V319" s="9"/>
      <c r="W319" s="9"/>
      <c r="X319" s="9"/>
      <c r="Y319" s="11"/>
      <c r="Z319" s="11"/>
      <c r="AA319" s="11"/>
      <c r="AB319" s="11"/>
      <c r="AC319" s="11"/>
      <c r="AD319" s="9"/>
      <c r="AE319" s="9"/>
      <c r="AF319" s="9"/>
      <c r="AG319" s="9"/>
      <c r="AH319" s="9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9"/>
      <c r="BG319" s="9"/>
      <c r="BH319" s="9"/>
      <c r="BI319" s="9"/>
      <c r="BJ319" s="9"/>
      <c r="BK319" s="9"/>
      <c r="BL319" s="9"/>
      <c r="BM319" s="9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</row>
    <row r="320" spans="1:256" ht="13.5" customHeight="1">
      <c r="A320" s="2"/>
      <c r="B320" s="11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1"/>
      <c r="O320" s="11"/>
      <c r="P320" s="11"/>
      <c r="Q320" s="11"/>
      <c r="R320" s="11"/>
      <c r="S320" s="11"/>
      <c r="T320" s="9"/>
      <c r="U320" s="9"/>
      <c r="V320" s="9"/>
      <c r="W320" s="9"/>
      <c r="X320" s="9"/>
      <c r="Y320" s="11"/>
      <c r="Z320" s="11"/>
      <c r="AA320" s="11"/>
      <c r="AB320" s="11"/>
      <c r="AC320" s="11"/>
      <c r="AD320" s="9"/>
      <c r="AE320" s="9"/>
      <c r="AF320" s="9"/>
      <c r="AG320" s="9"/>
      <c r="AH320" s="9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9"/>
      <c r="BG320" s="9"/>
      <c r="BH320" s="9"/>
      <c r="BI320" s="9"/>
      <c r="BJ320" s="9"/>
      <c r="BK320" s="9"/>
      <c r="BL320" s="9"/>
      <c r="BM320" s="9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</row>
    <row r="321" spans="1:256" ht="13.5" customHeight="1">
      <c r="A321" s="2"/>
      <c r="B321" s="11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1"/>
      <c r="O321" s="11"/>
      <c r="P321" s="11"/>
      <c r="Q321" s="11"/>
      <c r="R321" s="11"/>
      <c r="S321" s="11"/>
      <c r="T321" s="9"/>
      <c r="U321" s="9"/>
      <c r="V321" s="9"/>
      <c r="W321" s="9"/>
      <c r="X321" s="9"/>
      <c r="Y321" s="11"/>
      <c r="Z321" s="11"/>
      <c r="AA321" s="11"/>
      <c r="AB321" s="11"/>
      <c r="AC321" s="11"/>
      <c r="AD321" s="9"/>
      <c r="AE321" s="9"/>
      <c r="AF321" s="9"/>
      <c r="AG321" s="9"/>
      <c r="AH321" s="9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9"/>
      <c r="BG321" s="9"/>
      <c r="BH321" s="9"/>
      <c r="BI321" s="9"/>
      <c r="BJ321" s="9"/>
      <c r="BK321" s="9"/>
      <c r="BL321" s="9"/>
      <c r="BM321" s="9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</row>
    <row r="322" spans="1:256" ht="13.5" customHeight="1">
      <c r="A322" s="2"/>
      <c r="B322" s="11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1"/>
      <c r="O322" s="11"/>
      <c r="P322" s="11"/>
      <c r="Q322" s="11"/>
      <c r="R322" s="11"/>
      <c r="S322" s="11"/>
      <c r="T322" s="9"/>
      <c r="U322" s="9"/>
      <c r="V322" s="9"/>
      <c r="W322" s="9"/>
      <c r="X322" s="9"/>
      <c r="Y322" s="11"/>
      <c r="Z322" s="11"/>
      <c r="AA322" s="11"/>
      <c r="AB322" s="11"/>
      <c r="AC322" s="11"/>
      <c r="AD322" s="9"/>
      <c r="AE322" s="9"/>
      <c r="AF322" s="9"/>
      <c r="AG322" s="9"/>
      <c r="AH322" s="9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9"/>
      <c r="BG322" s="9"/>
      <c r="BH322" s="9"/>
      <c r="BI322" s="9"/>
      <c r="BJ322" s="9"/>
      <c r="BK322" s="9"/>
      <c r="BL322" s="9"/>
      <c r="BM322" s="9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</row>
    <row r="323" spans="1:256" ht="13.5" customHeight="1">
      <c r="A323" s="2"/>
      <c r="B323" s="11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1"/>
      <c r="O323" s="11"/>
      <c r="P323" s="11"/>
      <c r="Q323" s="11"/>
      <c r="R323" s="11"/>
      <c r="S323" s="11"/>
      <c r="T323" s="9"/>
      <c r="U323" s="9"/>
      <c r="V323" s="9"/>
      <c r="W323" s="9"/>
      <c r="X323" s="9"/>
      <c r="Y323" s="11"/>
      <c r="Z323" s="11"/>
      <c r="AA323" s="11"/>
      <c r="AB323" s="11"/>
      <c r="AC323" s="11"/>
      <c r="AD323" s="9"/>
      <c r="AE323" s="9"/>
      <c r="AF323" s="9"/>
      <c r="AG323" s="9"/>
      <c r="AH323" s="9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9"/>
      <c r="BG323" s="9"/>
      <c r="BH323" s="9"/>
      <c r="BI323" s="9"/>
      <c r="BJ323" s="9"/>
      <c r="BK323" s="9"/>
      <c r="BL323" s="9"/>
      <c r="BM323" s="9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</row>
    <row r="324" spans="1:256" ht="13.5" customHeight="1">
      <c r="A324" s="2"/>
      <c r="B324" s="11"/>
      <c r="C324" s="1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1"/>
      <c r="O324" s="11"/>
      <c r="P324" s="11"/>
      <c r="Q324" s="11"/>
      <c r="R324" s="11"/>
      <c r="S324" s="11"/>
      <c r="T324" s="9"/>
      <c r="U324" s="9"/>
      <c r="V324" s="9"/>
      <c r="W324" s="9"/>
      <c r="X324" s="9"/>
      <c r="Y324" s="11"/>
      <c r="Z324" s="11"/>
      <c r="AA324" s="11"/>
      <c r="AB324" s="11"/>
      <c r="AC324" s="11"/>
      <c r="AD324" s="9"/>
      <c r="AE324" s="9"/>
      <c r="AF324" s="9"/>
      <c r="AG324" s="9"/>
      <c r="AH324" s="9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9"/>
      <c r="BG324" s="9"/>
      <c r="BH324" s="9"/>
      <c r="BI324" s="9"/>
      <c r="BJ324" s="9"/>
      <c r="BK324" s="9"/>
      <c r="BL324" s="9"/>
      <c r="BM324" s="9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</row>
    <row r="325" spans="1:256" ht="13.5" customHeight="1">
      <c r="A325" s="2"/>
      <c r="B325" s="11"/>
      <c r="C325" s="1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1"/>
      <c r="O325" s="11"/>
      <c r="P325" s="11"/>
      <c r="Q325" s="11"/>
      <c r="R325" s="11"/>
      <c r="S325" s="11"/>
      <c r="T325" s="9"/>
      <c r="U325" s="9"/>
      <c r="V325" s="9"/>
      <c r="W325" s="9"/>
      <c r="X325" s="11"/>
      <c r="Y325" s="11"/>
      <c r="Z325" s="11"/>
      <c r="AA325" s="11"/>
      <c r="AB325" s="11"/>
      <c r="AC325" s="11"/>
      <c r="AD325" s="9"/>
      <c r="AE325" s="9"/>
      <c r="AF325" s="9"/>
      <c r="AG325" s="9"/>
      <c r="AH325" s="9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9"/>
      <c r="BG325" s="9"/>
      <c r="BH325" s="9"/>
      <c r="BI325" s="9"/>
      <c r="BJ325" s="9"/>
      <c r="BK325" s="9"/>
      <c r="BL325" s="9"/>
      <c r="BM325" s="9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</row>
    <row r="326" spans="1:256" ht="13.5" customHeight="1">
      <c r="A326" s="2"/>
      <c r="B326" s="11"/>
      <c r="C326" s="1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1"/>
      <c r="O326" s="11"/>
      <c r="P326" s="11"/>
      <c r="Q326" s="11"/>
      <c r="R326" s="11"/>
      <c r="S326" s="11"/>
      <c r="T326" s="9"/>
      <c r="U326" s="9"/>
      <c r="V326" s="9"/>
      <c r="W326" s="9"/>
      <c r="X326" s="11"/>
      <c r="Y326" s="11"/>
      <c r="Z326" s="11"/>
      <c r="AA326" s="11"/>
      <c r="AB326" s="11"/>
      <c r="AC326" s="11"/>
      <c r="AD326" s="9"/>
      <c r="AE326" s="9"/>
      <c r="AF326" s="9"/>
      <c r="AG326" s="9"/>
      <c r="AH326" s="9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9"/>
      <c r="BG326" s="9"/>
      <c r="BH326" s="9"/>
      <c r="BI326" s="9"/>
      <c r="BJ326" s="9"/>
      <c r="BK326" s="9"/>
      <c r="BL326" s="9"/>
      <c r="BM326" s="9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</row>
    <row r="327" spans="1:256" ht="13.5" customHeight="1">
      <c r="A327" s="2"/>
      <c r="B327" s="11"/>
      <c r="C327" s="1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1"/>
      <c r="O327" s="11"/>
      <c r="P327" s="11"/>
      <c r="Q327" s="11"/>
      <c r="R327" s="11"/>
      <c r="S327" s="11"/>
      <c r="T327" s="9"/>
      <c r="U327" s="9"/>
      <c r="V327" s="9"/>
      <c r="W327" s="9"/>
      <c r="X327" s="11"/>
      <c r="Y327" s="11"/>
      <c r="Z327" s="11"/>
      <c r="AA327" s="11"/>
      <c r="AB327" s="11"/>
      <c r="AC327" s="11"/>
      <c r="AD327" s="9"/>
      <c r="AE327" s="9"/>
      <c r="AF327" s="9"/>
      <c r="AG327" s="9"/>
      <c r="AH327" s="9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9"/>
      <c r="BG327" s="9"/>
      <c r="BH327" s="9"/>
      <c r="BI327" s="9"/>
      <c r="BJ327" s="9"/>
      <c r="BK327" s="9"/>
      <c r="BL327" s="9"/>
      <c r="BM327" s="9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</row>
    <row r="328" spans="1:256" ht="13.5" customHeight="1">
      <c r="A328" s="2"/>
      <c r="B328" s="11"/>
      <c r="C328" s="1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1"/>
      <c r="O328" s="11"/>
      <c r="P328" s="11"/>
      <c r="Q328" s="11"/>
      <c r="R328" s="11"/>
      <c r="S328" s="11"/>
      <c r="T328" s="9"/>
      <c r="U328" s="9"/>
      <c r="V328" s="9"/>
      <c r="W328" s="9"/>
      <c r="X328" s="11"/>
      <c r="Y328" s="11"/>
      <c r="Z328" s="11"/>
      <c r="AA328" s="11"/>
      <c r="AB328" s="11"/>
      <c r="AC328" s="11"/>
      <c r="AD328" s="9"/>
      <c r="AE328" s="9"/>
      <c r="AF328" s="9"/>
      <c r="AG328" s="9"/>
      <c r="AH328" s="9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9"/>
      <c r="BG328" s="9"/>
      <c r="BH328" s="9"/>
      <c r="BI328" s="9"/>
      <c r="BJ328" s="9"/>
      <c r="BK328" s="9"/>
      <c r="BL328" s="9"/>
      <c r="BM328" s="9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</row>
    <row r="329" spans="1:256" ht="13.5" customHeight="1">
      <c r="A329" s="2"/>
      <c r="B329" s="11"/>
      <c r="C329" s="1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1"/>
      <c r="O329" s="11"/>
      <c r="P329" s="11"/>
      <c r="Q329" s="11"/>
      <c r="R329" s="11"/>
      <c r="S329" s="11"/>
      <c r="T329" s="9"/>
      <c r="U329" s="9"/>
      <c r="V329" s="9"/>
      <c r="W329" s="9"/>
      <c r="X329" s="11"/>
      <c r="Y329" s="11"/>
      <c r="Z329" s="11"/>
      <c r="AA329" s="11"/>
      <c r="AB329" s="11"/>
      <c r="AC329" s="11"/>
      <c r="AD329" s="9"/>
      <c r="AE329" s="9"/>
      <c r="AF329" s="9"/>
      <c r="AG329" s="9"/>
      <c r="AH329" s="9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9"/>
      <c r="BG329" s="9"/>
      <c r="BH329" s="9"/>
      <c r="BI329" s="9"/>
      <c r="BJ329" s="9"/>
      <c r="BK329" s="9"/>
      <c r="BL329" s="9"/>
      <c r="BM329" s="9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</row>
    <row r="330" spans="1:256" ht="13.5" customHeight="1">
      <c r="A330" s="2"/>
      <c r="B330" s="11"/>
      <c r="C330" s="1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1"/>
      <c r="O330" s="11"/>
      <c r="P330" s="11"/>
      <c r="Q330" s="11"/>
      <c r="R330" s="11"/>
      <c r="S330" s="11"/>
      <c r="T330" s="9"/>
      <c r="U330" s="9"/>
      <c r="V330" s="9"/>
      <c r="W330" s="9"/>
      <c r="X330" s="11"/>
      <c r="Y330" s="11"/>
      <c r="Z330" s="11"/>
      <c r="AA330" s="11"/>
      <c r="AB330" s="11"/>
      <c r="AC330" s="11"/>
      <c r="AD330" s="9"/>
      <c r="AE330" s="9"/>
      <c r="AF330" s="9"/>
      <c r="AG330" s="9"/>
      <c r="AH330" s="9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9"/>
      <c r="BG330" s="9"/>
      <c r="BH330" s="9"/>
      <c r="BI330" s="9"/>
      <c r="BJ330" s="9"/>
      <c r="BK330" s="9"/>
      <c r="BL330" s="9"/>
      <c r="BM330" s="9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</row>
    <row r="331" spans="1:256" ht="13.5" customHeight="1">
      <c r="A331" s="2"/>
      <c r="B331" s="11"/>
      <c r="C331" s="1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1"/>
      <c r="O331" s="11"/>
      <c r="P331" s="11"/>
      <c r="Q331" s="11"/>
      <c r="R331" s="11"/>
      <c r="S331" s="11"/>
      <c r="T331" s="9"/>
      <c r="U331" s="9"/>
      <c r="V331" s="9"/>
      <c r="W331" s="9"/>
      <c r="X331" s="11"/>
      <c r="Y331" s="11"/>
      <c r="Z331" s="11"/>
      <c r="AA331" s="11"/>
      <c r="AB331" s="11"/>
      <c r="AC331" s="11"/>
      <c r="AD331" s="9"/>
      <c r="AE331" s="9"/>
      <c r="AF331" s="9"/>
      <c r="AG331" s="9"/>
      <c r="AH331" s="9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9"/>
      <c r="BG331" s="9"/>
      <c r="BH331" s="9"/>
      <c r="BI331" s="9"/>
      <c r="BJ331" s="9"/>
      <c r="BK331" s="9"/>
      <c r="BL331" s="9"/>
      <c r="BM331" s="9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</row>
    <row r="332" spans="1:256" ht="13.5" customHeight="1">
      <c r="A332" s="2"/>
      <c r="B332" s="11"/>
      <c r="C332" s="1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1"/>
      <c r="O332" s="11"/>
      <c r="P332" s="11"/>
      <c r="Q332" s="11"/>
      <c r="R332" s="11"/>
      <c r="S332" s="11"/>
      <c r="T332" s="9"/>
      <c r="U332" s="9"/>
      <c r="V332" s="9"/>
      <c r="W332" s="9"/>
      <c r="X332" s="11"/>
      <c r="Y332" s="11"/>
      <c r="Z332" s="11"/>
      <c r="AA332" s="11"/>
      <c r="AB332" s="11"/>
      <c r="AC332" s="11"/>
      <c r="AD332" s="9"/>
      <c r="AE332" s="9"/>
      <c r="AF332" s="9"/>
      <c r="AG332" s="9"/>
      <c r="AH332" s="9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9"/>
      <c r="BG332" s="9"/>
      <c r="BH332" s="9"/>
      <c r="BI332" s="9"/>
      <c r="BJ332" s="9"/>
      <c r="BK332" s="9"/>
      <c r="BL332" s="9"/>
      <c r="BM332" s="9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</row>
    <row r="333" spans="1:256" ht="13.5" customHeight="1">
      <c r="A333" s="2"/>
      <c r="B333" s="11"/>
      <c r="C333" s="1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1"/>
      <c r="O333" s="11"/>
      <c r="P333" s="11"/>
      <c r="Q333" s="11"/>
      <c r="R333" s="11"/>
      <c r="S333" s="11"/>
      <c r="T333" s="9"/>
      <c r="U333" s="9"/>
      <c r="V333" s="9"/>
      <c r="W333" s="9"/>
      <c r="X333" s="11"/>
      <c r="Y333" s="11"/>
      <c r="Z333" s="11"/>
      <c r="AA333" s="11"/>
      <c r="AB333" s="11"/>
      <c r="AC333" s="11"/>
      <c r="AD333" s="9"/>
      <c r="AE333" s="9"/>
      <c r="AF333" s="9"/>
      <c r="AG333" s="9"/>
      <c r="AH333" s="9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9"/>
      <c r="BG333" s="9"/>
      <c r="BH333" s="9"/>
      <c r="BI333" s="9"/>
      <c r="BJ333" s="9"/>
      <c r="BK333" s="9"/>
      <c r="BL333" s="9"/>
      <c r="BM333" s="9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</row>
    <row r="334" spans="1:256" ht="13.5" customHeight="1">
      <c r="A334" s="2"/>
      <c r="B334" s="11"/>
      <c r="C334" s="1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1"/>
      <c r="O334" s="11"/>
      <c r="P334" s="11"/>
      <c r="Q334" s="11"/>
      <c r="R334" s="11"/>
      <c r="S334" s="11"/>
      <c r="T334" s="9"/>
      <c r="U334" s="9"/>
      <c r="V334" s="9"/>
      <c r="W334" s="9"/>
      <c r="X334" s="11"/>
      <c r="Y334" s="11"/>
      <c r="Z334" s="11"/>
      <c r="AA334" s="11"/>
      <c r="AB334" s="11"/>
      <c r="AC334" s="11"/>
      <c r="AD334" s="9"/>
      <c r="AE334" s="9"/>
      <c r="AF334" s="9"/>
      <c r="AG334" s="9"/>
      <c r="AH334" s="9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9"/>
      <c r="BG334" s="9"/>
      <c r="BH334" s="9"/>
      <c r="BI334" s="9"/>
      <c r="BJ334" s="9"/>
      <c r="BK334" s="9"/>
      <c r="BL334" s="9"/>
      <c r="BM334" s="9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</row>
    <row r="335" spans="1:256" ht="13.5" customHeight="1">
      <c r="A335" s="2"/>
      <c r="B335" s="11"/>
      <c r="C335" s="1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1"/>
      <c r="O335" s="11"/>
      <c r="P335" s="11"/>
      <c r="Q335" s="11"/>
      <c r="R335" s="11"/>
      <c r="S335" s="11"/>
      <c r="T335" s="9"/>
      <c r="U335" s="9"/>
      <c r="V335" s="9"/>
      <c r="W335" s="9"/>
      <c r="X335" s="11"/>
      <c r="Y335" s="11"/>
      <c r="Z335" s="11"/>
      <c r="AA335" s="11"/>
      <c r="AB335" s="11"/>
      <c r="AC335" s="11"/>
      <c r="AD335" s="9"/>
      <c r="AE335" s="9"/>
      <c r="AF335" s="9"/>
      <c r="AG335" s="9"/>
      <c r="AH335" s="9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9"/>
      <c r="BG335" s="9"/>
      <c r="BH335" s="9"/>
      <c r="BI335" s="9"/>
      <c r="BJ335" s="9"/>
      <c r="BK335" s="9"/>
      <c r="BL335" s="9"/>
      <c r="BM335" s="9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</row>
    <row r="336" spans="1:256" ht="13.5" customHeight="1">
      <c r="A336" s="2"/>
      <c r="B336" s="11"/>
      <c r="C336" s="1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1"/>
      <c r="O336" s="11"/>
      <c r="P336" s="11"/>
      <c r="Q336" s="11"/>
      <c r="R336" s="11"/>
      <c r="S336" s="11"/>
      <c r="T336" s="9"/>
      <c r="U336" s="9"/>
      <c r="V336" s="9"/>
      <c r="W336" s="9"/>
      <c r="X336" s="11"/>
      <c r="Y336" s="11"/>
      <c r="Z336" s="11"/>
      <c r="AA336" s="11"/>
      <c r="AB336" s="11"/>
      <c r="AC336" s="11"/>
      <c r="AD336" s="9"/>
      <c r="AE336" s="9"/>
      <c r="AF336" s="9"/>
      <c r="AG336" s="9"/>
      <c r="AH336" s="9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9"/>
      <c r="BG336" s="9"/>
      <c r="BH336" s="9"/>
      <c r="BI336" s="9"/>
      <c r="BJ336" s="9"/>
      <c r="BK336" s="9"/>
      <c r="BL336" s="9"/>
      <c r="BM336" s="9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</row>
    <row r="337" spans="1:256" ht="13.5" customHeight="1">
      <c r="A337" s="2"/>
      <c r="B337" s="11"/>
      <c r="C337" s="1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1"/>
      <c r="O337" s="11"/>
      <c r="P337" s="11"/>
      <c r="Q337" s="11"/>
      <c r="R337" s="11"/>
      <c r="S337" s="11"/>
      <c r="T337" s="9"/>
      <c r="U337" s="9"/>
      <c r="V337" s="9"/>
      <c r="W337" s="9"/>
      <c r="X337" s="11"/>
      <c r="Y337" s="11"/>
      <c r="Z337" s="11"/>
      <c r="AA337" s="11"/>
      <c r="AB337" s="11"/>
      <c r="AC337" s="11"/>
      <c r="AD337" s="9"/>
      <c r="AE337" s="9"/>
      <c r="AF337" s="9"/>
      <c r="AG337" s="9"/>
      <c r="AH337" s="9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9"/>
      <c r="BG337" s="9"/>
      <c r="BH337" s="9"/>
      <c r="BI337" s="9"/>
      <c r="BJ337" s="9"/>
      <c r="BK337" s="9"/>
      <c r="BL337" s="9"/>
      <c r="BM337" s="9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</row>
    <row r="338" spans="1:256" ht="13.5" customHeight="1">
      <c r="A338" s="2"/>
      <c r="B338" s="11"/>
      <c r="C338" s="1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1"/>
      <c r="O338" s="11"/>
      <c r="P338" s="11"/>
      <c r="Q338" s="11"/>
      <c r="R338" s="11"/>
      <c r="S338" s="11"/>
      <c r="T338" s="9"/>
      <c r="U338" s="9"/>
      <c r="V338" s="9"/>
      <c r="W338" s="9"/>
      <c r="X338" s="11"/>
      <c r="Y338" s="11"/>
      <c r="Z338" s="11"/>
      <c r="AA338" s="11"/>
      <c r="AB338" s="11"/>
      <c r="AC338" s="11"/>
      <c r="AD338" s="9"/>
      <c r="AE338" s="9"/>
      <c r="AF338" s="9"/>
      <c r="AG338" s="9"/>
      <c r="AH338" s="9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9"/>
      <c r="BG338" s="9"/>
      <c r="BH338" s="9"/>
      <c r="BI338" s="9"/>
      <c r="BJ338" s="9"/>
      <c r="BK338" s="9"/>
      <c r="BL338" s="9"/>
      <c r="BM338" s="9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</row>
    <row r="339" spans="1:256" ht="13.5" customHeight="1">
      <c r="A339" s="2"/>
      <c r="B339" s="11"/>
      <c r="C339" s="1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1"/>
      <c r="O339" s="11"/>
      <c r="P339" s="11"/>
      <c r="Q339" s="11"/>
      <c r="R339" s="11"/>
      <c r="S339" s="11"/>
      <c r="T339" s="9"/>
      <c r="U339" s="9"/>
      <c r="V339" s="9"/>
      <c r="W339" s="9"/>
      <c r="X339" s="11"/>
      <c r="Y339" s="11"/>
      <c r="Z339" s="11"/>
      <c r="AA339" s="11"/>
      <c r="AB339" s="11"/>
      <c r="AC339" s="11"/>
      <c r="AD339" s="9"/>
      <c r="AE339" s="9"/>
      <c r="AF339" s="9"/>
      <c r="AG339" s="9"/>
      <c r="AH339" s="9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9"/>
      <c r="BG339" s="9"/>
      <c r="BH339" s="9"/>
      <c r="BI339" s="9"/>
      <c r="BJ339" s="9"/>
      <c r="BK339" s="9"/>
      <c r="BL339" s="9"/>
      <c r="BM339" s="9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</row>
    <row r="340" spans="1:256" ht="13.5" customHeight="1">
      <c r="A340" s="2"/>
      <c r="B340" s="11"/>
      <c r="C340" s="1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1"/>
      <c r="O340" s="11"/>
      <c r="P340" s="11"/>
      <c r="Q340" s="11"/>
      <c r="R340" s="11"/>
      <c r="S340" s="11"/>
      <c r="T340" s="9"/>
      <c r="U340" s="9"/>
      <c r="V340" s="9"/>
      <c r="W340" s="9"/>
      <c r="X340" s="11"/>
      <c r="Y340" s="11"/>
      <c r="Z340" s="11"/>
      <c r="AA340" s="11"/>
      <c r="AB340" s="11"/>
      <c r="AC340" s="11"/>
      <c r="AD340" s="9"/>
      <c r="AE340" s="9"/>
      <c r="AF340" s="9"/>
      <c r="AG340" s="9"/>
      <c r="AH340" s="9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9"/>
      <c r="BG340" s="9"/>
      <c r="BH340" s="9"/>
      <c r="BI340" s="9"/>
      <c r="BJ340" s="9"/>
      <c r="BK340" s="9"/>
      <c r="BL340" s="9"/>
      <c r="BM340" s="9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</row>
    <row r="341" spans="1:256" ht="13.5" customHeight="1">
      <c r="A341" s="2"/>
      <c r="B341" s="11"/>
      <c r="C341" s="1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1"/>
      <c r="O341" s="11"/>
      <c r="P341" s="11"/>
      <c r="Q341" s="11"/>
      <c r="R341" s="11"/>
      <c r="S341" s="11"/>
      <c r="T341" s="9"/>
      <c r="U341" s="9"/>
      <c r="V341" s="9"/>
      <c r="W341" s="9"/>
      <c r="X341" s="11"/>
      <c r="Y341" s="11"/>
      <c r="Z341" s="11"/>
      <c r="AA341" s="11"/>
      <c r="AB341" s="11"/>
      <c r="AC341" s="11"/>
      <c r="AD341" s="9"/>
      <c r="AE341" s="9"/>
      <c r="AF341" s="9"/>
      <c r="AG341" s="9"/>
      <c r="AH341" s="9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9"/>
      <c r="BG341" s="9"/>
      <c r="BH341" s="9"/>
      <c r="BI341" s="9"/>
      <c r="BJ341" s="9"/>
      <c r="BK341" s="9"/>
      <c r="BL341" s="9"/>
      <c r="BM341" s="9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</row>
    <row r="342" spans="1:256" ht="13.5" customHeight="1">
      <c r="A342" s="2"/>
      <c r="B342" s="11"/>
      <c r="C342" s="1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1"/>
      <c r="O342" s="11"/>
      <c r="P342" s="11"/>
      <c r="Q342" s="11"/>
      <c r="R342" s="11"/>
      <c r="S342" s="11"/>
      <c r="T342" s="9"/>
      <c r="U342" s="9"/>
      <c r="V342" s="9"/>
      <c r="W342" s="9"/>
      <c r="X342" s="11"/>
      <c r="Y342" s="11"/>
      <c r="Z342" s="11"/>
      <c r="AA342" s="11"/>
      <c r="AB342" s="11"/>
      <c r="AC342" s="11"/>
      <c r="AD342" s="9"/>
      <c r="AE342" s="9"/>
      <c r="AF342" s="9"/>
      <c r="AG342" s="9"/>
      <c r="AH342" s="9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9"/>
      <c r="BG342" s="9"/>
      <c r="BH342" s="9"/>
      <c r="BI342" s="9"/>
      <c r="BJ342" s="9"/>
      <c r="BK342" s="9"/>
      <c r="BL342" s="9"/>
      <c r="BM342" s="9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</row>
    <row r="343" spans="1:256" ht="13.5" customHeight="1">
      <c r="A343" s="2"/>
      <c r="B343" s="11"/>
      <c r="C343" s="1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1"/>
      <c r="O343" s="11"/>
      <c r="P343" s="11"/>
      <c r="Q343" s="11"/>
      <c r="R343" s="11"/>
      <c r="S343" s="11"/>
      <c r="T343" s="9"/>
      <c r="U343" s="9"/>
      <c r="V343" s="9"/>
      <c r="W343" s="9"/>
      <c r="X343" s="11"/>
      <c r="Y343" s="11"/>
      <c r="Z343" s="11"/>
      <c r="AA343" s="11"/>
      <c r="AB343" s="11"/>
      <c r="AC343" s="11"/>
      <c r="AD343" s="9"/>
      <c r="AE343" s="9"/>
      <c r="AF343" s="9"/>
      <c r="AG343" s="9"/>
      <c r="AH343" s="9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9"/>
      <c r="BG343" s="9"/>
      <c r="BH343" s="9"/>
      <c r="BI343" s="9"/>
      <c r="BJ343" s="9"/>
      <c r="BK343" s="9"/>
      <c r="BL343" s="9"/>
      <c r="BM343" s="9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</row>
    <row r="344" spans="1:256" ht="13.5" customHeight="1">
      <c r="A344" s="2"/>
      <c r="B344" s="11"/>
      <c r="C344" s="1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1"/>
      <c r="O344" s="11"/>
      <c r="P344" s="11"/>
      <c r="Q344" s="11"/>
      <c r="R344" s="11"/>
      <c r="S344" s="11"/>
      <c r="T344" s="9"/>
      <c r="U344" s="9"/>
      <c r="V344" s="9"/>
      <c r="W344" s="9"/>
      <c r="X344" s="11"/>
      <c r="Y344" s="11"/>
      <c r="Z344" s="11"/>
      <c r="AA344" s="11"/>
      <c r="AB344" s="11"/>
      <c r="AC344" s="11"/>
      <c r="AD344" s="9"/>
      <c r="AE344" s="9"/>
      <c r="AF344" s="9"/>
      <c r="AG344" s="9"/>
      <c r="AH344" s="9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9"/>
      <c r="BG344" s="9"/>
      <c r="BH344" s="9"/>
      <c r="BI344" s="9"/>
      <c r="BJ344" s="9"/>
      <c r="BK344" s="9"/>
      <c r="BL344" s="9"/>
      <c r="BM344" s="9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</row>
    <row r="345" spans="1:256" ht="13.5" customHeight="1">
      <c r="A345" s="2"/>
      <c r="B345" s="11"/>
      <c r="C345" s="1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1"/>
      <c r="O345" s="11"/>
      <c r="P345" s="11"/>
      <c r="Q345" s="11"/>
      <c r="R345" s="11"/>
      <c r="S345" s="11"/>
      <c r="T345" s="9"/>
      <c r="U345" s="9"/>
      <c r="V345" s="9"/>
      <c r="W345" s="9"/>
      <c r="X345" s="11"/>
      <c r="Y345" s="11"/>
      <c r="Z345" s="11"/>
      <c r="AA345" s="11"/>
      <c r="AB345" s="11"/>
      <c r="AC345" s="11"/>
      <c r="AD345" s="9"/>
      <c r="AE345" s="9"/>
      <c r="AF345" s="9"/>
      <c r="AG345" s="9"/>
      <c r="AH345" s="9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9"/>
      <c r="BG345" s="9"/>
      <c r="BH345" s="9"/>
      <c r="BI345" s="9"/>
      <c r="BJ345" s="9"/>
      <c r="BK345" s="9"/>
      <c r="BL345" s="9"/>
      <c r="BM345" s="9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</row>
    <row r="346" spans="1:256" ht="13.5" customHeight="1">
      <c r="A346" s="2"/>
      <c r="B346" s="11"/>
      <c r="C346" s="1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1"/>
      <c r="O346" s="11"/>
      <c r="P346" s="11"/>
      <c r="Q346" s="11"/>
      <c r="R346" s="11"/>
      <c r="S346" s="11"/>
      <c r="T346" s="9"/>
      <c r="U346" s="9"/>
      <c r="V346" s="9"/>
      <c r="W346" s="9"/>
      <c r="X346" s="11"/>
      <c r="Y346" s="11"/>
      <c r="Z346" s="11"/>
      <c r="AA346" s="11"/>
      <c r="AB346" s="11"/>
      <c r="AC346" s="11"/>
      <c r="AD346" s="9"/>
      <c r="AE346" s="9"/>
      <c r="AF346" s="9"/>
      <c r="AG346" s="9"/>
      <c r="AH346" s="9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9"/>
      <c r="BG346" s="9"/>
      <c r="BH346" s="9"/>
      <c r="BI346" s="9"/>
      <c r="BJ346" s="9"/>
      <c r="BK346" s="9"/>
      <c r="BL346" s="9"/>
      <c r="BM346" s="9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</row>
    <row r="347" spans="1:256" ht="13.5" customHeight="1">
      <c r="A347" s="2"/>
      <c r="B347" s="11"/>
      <c r="C347" s="1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1"/>
      <c r="O347" s="11"/>
      <c r="P347" s="11"/>
      <c r="Q347" s="11"/>
      <c r="R347" s="11"/>
      <c r="S347" s="11"/>
      <c r="T347" s="9"/>
      <c r="U347" s="9"/>
      <c r="V347" s="9"/>
      <c r="W347" s="9"/>
      <c r="X347" s="11"/>
      <c r="Y347" s="11"/>
      <c r="Z347" s="11"/>
      <c r="AA347" s="11"/>
      <c r="AB347" s="11"/>
      <c r="AC347" s="11"/>
      <c r="AD347" s="9"/>
      <c r="AE347" s="9"/>
      <c r="AF347" s="9"/>
      <c r="AG347" s="9"/>
      <c r="AH347" s="9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9"/>
      <c r="BG347" s="9"/>
      <c r="BH347" s="9"/>
      <c r="BI347" s="9"/>
      <c r="BJ347" s="9"/>
      <c r="BK347" s="9"/>
      <c r="BL347" s="9"/>
      <c r="BM347" s="9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</row>
    <row r="348" spans="1:256" ht="13.5" customHeight="1">
      <c r="A348" s="2"/>
      <c r="B348" s="11"/>
      <c r="C348" s="1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1"/>
      <c r="O348" s="11"/>
      <c r="P348" s="11"/>
      <c r="Q348" s="11"/>
      <c r="R348" s="11"/>
      <c r="S348" s="11"/>
      <c r="T348" s="9"/>
      <c r="U348" s="9"/>
      <c r="V348" s="9"/>
      <c r="W348" s="9"/>
      <c r="X348" s="11"/>
      <c r="Y348" s="11"/>
      <c r="Z348" s="11"/>
      <c r="AA348" s="11"/>
      <c r="AB348" s="11"/>
      <c r="AC348" s="11"/>
      <c r="AD348" s="9"/>
      <c r="AE348" s="9"/>
      <c r="AF348" s="9"/>
      <c r="AG348" s="9"/>
      <c r="AH348" s="9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9"/>
      <c r="BG348" s="9"/>
      <c r="BH348" s="9"/>
      <c r="BI348" s="9"/>
      <c r="BJ348" s="9"/>
      <c r="BK348" s="9"/>
      <c r="BL348" s="9"/>
      <c r="BM348" s="9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</row>
    <row r="349" spans="1:256" ht="13.5" customHeight="1">
      <c r="A349" s="2"/>
      <c r="B349" s="11"/>
      <c r="C349" s="1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1"/>
      <c r="O349" s="11"/>
      <c r="P349" s="11"/>
      <c r="Q349" s="11"/>
      <c r="R349" s="11"/>
      <c r="S349" s="11"/>
      <c r="T349" s="9"/>
      <c r="U349" s="9"/>
      <c r="V349" s="9"/>
      <c r="W349" s="9"/>
      <c r="X349" s="11"/>
      <c r="Y349" s="11"/>
      <c r="Z349" s="11"/>
      <c r="AA349" s="11"/>
      <c r="AB349" s="11"/>
      <c r="AC349" s="11"/>
      <c r="AD349" s="9"/>
      <c r="AE349" s="9"/>
      <c r="AF349" s="9"/>
      <c r="AG349" s="9"/>
      <c r="AH349" s="9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9"/>
      <c r="BG349" s="9"/>
      <c r="BH349" s="9"/>
      <c r="BI349" s="9"/>
      <c r="BJ349" s="9"/>
      <c r="BK349" s="9"/>
      <c r="BL349" s="9"/>
      <c r="BM349" s="9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</row>
    <row r="350" spans="1:256" ht="13.5" customHeight="1">
      <c r="A350" s="2"/>
      <c r="B350" s="11"/>
      <c r="C350" s="1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1"/>
      <c r="O350" s="11"/>
      <c r="P350" s="11"/>
      <c r="Q350" s="11"/>
      <c r="R350" s="11"/>
      <c r="S350" s="11"/>
      <c r="T350" s="9"/>
      <c r="U350" s="9"/>
      <c r="V350" s="9"/>
      <c r="W350" s="9"/>
      <c r="X350" s="11"/>
      <c r="Y350" s="11"/>
      <c r="Z350" s="11"/>
      <c r="AA350" s="11"/>
      <c r="AB350" s="11"/>
      <c r="AC350" s="11"/>
      <c r="AD350" s="9"/>
      <c r="AE350" s="9"/>
      <c r="AF350" s="9"/>
      <c r="AG350" s="9"/>
      <c r="AH350" s="9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9"/>
      <c r="BG350" s="9"/>
      <c r="BH350" s="9"/>
      <c r="BI350" s="9"/>
      <c r="BJ350" s="9"/>
      <c r="BK350" s="9"/>
      <c r="BL350" s="9"/>
      <c r="BM350" s="9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</row>
    <row r="351" spans="1:256" ht="13.5" customHeight="1">
      <c r="A351" s="2"/>
      <c r="B351" s="11"/>
      <c r="C351" s="1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1"/>
      <c r="O351" s="11"/>
      <c r="P351" s="11"/>
      <c r="Q351" s="11"/>
      <c r="R351" s="11"/>
      <c r="S351" s="11"/>
      <c r="T351" s="9"/>
      <c r="U351" s="9"/>
      <c r="V351" s="9"/>
      <c r="W351" s="9"/>
      <c r="X351" s="11"/>
      <c r="Y351" s="11"/>
      <c r="Z351" s="11"/>
      <c r="AA351" s="11"/>
      <c r="AB351" s="11"/>
      <c r="AC351" s="11"/>
      <c r="AD351" s="9"/>
      <c r="AE351" s="9"/>
      <c r="AF351" s="9"/>
      <c r="AG351" s="9"/>
      <c r="AH351" s="9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9"/>
      <c r="BG351" s="9"/>
      <c r="BH351" s="9"/>
      <c r="BI351" s="9"/>
      <c r="BJ351" s="9"/>
      <c r="BK351" s="9"/>
      <c r="BL351" s="9"/>
      <c r="BM351" s="9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</row>
    <row r="352" spans="1:256" ht="13.5" customHeight="1">
      <c r="A352" s="2"/>
      <c r="B352" s="11"/>
      <c r="C352" s="1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1"/>
      <c r="O352" s="11"/>
      <c r="P352" s="11"/>
      <c r="Q352" s="11"/>
      <c r="R352" s="11"/>
      <c r="S352" s="11"/>
      <c r="T352" s="9"/>
      <c r="U352" s="9"/>
      <c r="V352" s="9"/>
      <c r="W352" s="9"/>
      <c r="X352" s="11"/>
      <c r="Y352" s="11"/>
      <c r="Z352" s="11"/>
      <c r="AA352" s="11"/>
      <c r="AB352" s="11"/>
      <c r="AC352" s="11"/>
      <c r="AD352" s="9"/>
      <c r="AE352" s="9"/>
      <c r="AF352" s="9"/>
      <c r="AG352" s="9"/>
      <c r="AH352" s="9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9"/>
      <c r="BG352" s="9"/>
      <c r="BH352" s="9"/>
      <c r="BI352" s="9"/>
      <c r="BJ352" s="9"/>
      <c r="BK352" s="9"/>
      <c r="BL352" s="9"/>
      <c r="BM352" s="9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</row>
    <row r="353" spans="1:256" ht="13.5" customHeight="1">
      <c r="A353" s="2"/>
      <c r="B353" s="11"/>
      <c r="C353" s="1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1"/>
      <c r="O353" s="11"/>
      <c r="P353" s="11"/>
      <c r="Q353" s="11"/>
      <c r="R353" s="11"/>
      <c r="S353" s="11"/>
      <c r="T353" s="9"/>
      <c r="U353" s="9"/>
      <c r="V353" s="9"/>
      <c r="W353" s="9"/>
      <c r="X353" s="11"/>
      <c r="Y353" s="11"/>
      <c r="Z353" s="11"/>
      <c r="AA353" s="11"/>
      <c r="AB353" s="11"/>
      <c r="AC353" s="11"/>
      <c r="AD353" s="9"/>
      <c r="AE353" s="9"/>
      <c r="AF353" s="9"/>
      <c r="AG353" s="9"/>
      <c r="AH353" s="9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9"/>
      <c r="BG353" s="9"/>
      <c r="BH353" s="9"/>
      <c r="BI353" s="9"/>
      <c r="BJ353" s="9"/>
      <c r="BK353" s="9"/>
      <c r="BL353" s="9"/>
      <c r="BM353" s="9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</row>
    <row r="354" spans="1:256" ht="13.5" customHeight="1">
      <c r="A354" s="2"/>
      <c r="B354" s="11"/>
      <c r="C354" s="1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1"/>
      <c r="O354" s="11"/>
      <c r="P354" s="11"/>
      <c r="Q354" s="11"/>
      <c r="R354" s="11"/>
      <c r="S354" s="11"/>
      <c r="T354" s="9"/>
      <c r="U354" s="9"/>
      <c r="V354" s="9"/>
      <c r="W354" s="9"/>
      <c r="X354" s="11"/>
      <c r="Y354" s="11"/>
      <c r="Z354" s="11"/>
      <c r="AA354" s="11"/>
      <c r="AB354" s="11"/>
      <c r="AC354" s="11"/>
      <c r="AD354" s="9"/>
      <c r="AE354" s="9"/>
      <c r="AF354" s="9"/>
      <c r="AG354" s="9"/>
      <c r="AH354" s="9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9"/>
      <c r="BG354" s="9"/>
      <c r="BH354" s="9"/>
      <c r="BI354" s="9"/>
      <c r="BJ354" s="9"/>
      <c r="BK354" s="9"/>
      <c r="BL354" s="9"/>
      <c r="BM354" s="9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</row>
    <row r="355" spans="1:256" ht="13.5" customHeight="1">
      <c r="A355" s="2"/>
      <c r="B355" s="11"/>
      <c r="C355" s="1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1"/>
      <c r="O355" s="11"/>
      <c r="P355" s="11"/>
      <c r="Q355" s="11"/>
      <c r="R355" s="11"/>
      <c r="S355" s="11"/>
      <c r="T355" s="9"/>
      <c r="U355" s="9"/>
      <c r="V355" s="9"/>
      <c r="W355" s="9"/>
      <c r="X355" s="11"/>
      <c r="Y355" s="11"/>
      <c r="Z355" s="11"/>
      <c r="AA355" s="11"/>
      <c r="AB355" s="11"/>
      <c r="AC355" s="11"/>
      <c r="AD355" s="9"/>
      <c r="AE355" s="9"/>
      <c r="AF355" s="9"/>
      <c r="AG355" s="9"/>
      <c r="AH355" s="9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9"/>
      <c r="BG355" s="9"/>
      <c r="BH355" s="9"/>
      <c r="BI355" s="9"/>
      <c r="BJ355" s="9"/>
      <c r="BK355" s="9"/>
      <c r="BL355" s="9"/>
      <c r="BM355" s="9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</row>
    <row r="356" spans="1:256" ht="13.5" customHeight="1">
      <c r="A356" s="2"/>
      <c r="B356" s="11"/>
      <c r="C356" s="1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1"/>
      <c r="O356" s="11"/>
      <c r="P356" s="11"/>
      <c r="Q356" s="11"/>
      <c r="R356" s="11"/>
      <c r="S356" s="11"/>
      <c r="T356" s="9"/>
      <c r="U356" s="9"/>
      <c r="V356" s="9"/>
      <c r="W356" s="9"/>
      <c r="X356" s="11"/>
      <c r="Y356" s="11"/>
      <c r="Z356" s="11"/>
      <c r="AA356" s="11"/>
      <c r="AB356" s="11"/>
      <c r="AC356" s="11"/>
      <c r="AD356" s="9"/>
      <c r="AE356" s="9"/>
      <c r="AF356" s="9"/>
      <c r="AG356" s="9"/>
      <c r="AH356" s="9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9"/>
      <c r="BG356" s="9"/>
      <c r="BH356" s="9"/>
      <c r="BI356" s="9"/>
      <c r="BJ356" s="9"/>
      <c r="BK356" s="9"/>
      <c r="BL356" s="9"/>
      <c r="BM356" s="9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</row>
    <row r="357" spans="1:256" ht="13.5" customHeight="1">
      <c r="A357" s="2"/>
      <c r="B357" s="11"/>
      <c r="C357" s="1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1"/>
      <c r="O357" s="11"/>
      <c r="P357" s="11"/>
      <c r="Q357" s="11"/>
      <c r="R357" s="11"/>
      <c r="S357" s="11"/>
      <c r="T357" s="9"/>
      <c r="U357" s="9"/>
      <c r="V357" s="9"/>
      <c r="W357" s="9"/>
      <c r="X357" s="11"/>
      <c r="Y357" s="11"/>
      <c r="Z357" s="11"/>
      <c r="AA357" s="11"/>
      <c r="AB357" s="11"/>
      <c r="AC357" s="11"/>
      <c r="AD357" s="9"/>
      <c r="AE357" s="9"/>
      <c r="AF357" s="9"/>
      <c r="AG357" s="9"/>
      <c r="AH357" s="9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9"/>
      <c r="BG357" s="9"/>
      <c r="BH357" s="9"/>
      <c r="BI357" s="9"/>
      <c r="BJ357" s="9"/>
      <c r="BK357" s="9"/>
      <c r="BL357" s="9"/>
      <c r="BM357" s="9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</row>
    <row r="358" spans="1:256" ht="13.5" customHeight="1">
      <c r="A358" s="2"/>
      <c r="B358" s="11"/>
      <c r="C358" s="1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1"/>
      <c r="O358" s="11"/>
      <c r="P358" s="11"/>
      <c r="Q358" s="11"/>
      <c r="R358" s="11"/>
      <c r="S358" s="11"/>
      <c r="T358" s="9"/>
      <c r="U358" s="9"/>
      <c r="V358" s="9"/>
      <c r="W358" s="9"/>
      <c r="X358" s="11"/>
      <c r="Y358" s="11"/>
      <c r="Z358" s="11"/>
      <c r="AA358" s="11"/>
      <c r="AB358" s="11"/>
      <c r="AC358" s="11"/>
      <c r="AD358" s="9"/>
      <c r="AE358" s="9"/>
      <c r="AF358" s="9"/>
      <c r="AG358" s="9"/>
      <c r="AH358" s="9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9"/>
      <c r="BG358" s="9"/>
      <c r="BH358" s="9"/>
      <c r="BI358" s="9"/>
      <c r="BJ358" s="9"/>
      <c r="BK358" s="9"/>
      <c r="BL358" s="9"/>
      <c r="BM358" s="9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</row>
    <row r="359" spans="1:256" ht="13.5" customHeight="1">
      <c r="A359" s="2"/>
      <c r="B359" s="11"/>
      <c r="C359" s="1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1"/>
      <c r="O359" s="11"/>
      <c r="P359" s="11"/>
      <c r="Q359" s="11"/>
      <c r="R359" s="11"/>
      <c r="S359" s="11"/>
      <c r="T359" s="9"/>
      <c r="U359" s="9"/>
      <c r="V359" s="9"/>
      <c r="W359" s="9"/>
      <c r="X359" s="11"/>
      <c r="Y359" s="11"/>
      <c r="Z359" s="11"/>
      <c r="AA359" s="11"/>
      <c r="AB359" s="11"/>
      <c r="AC359" s="11"/>
      <c r="AD359" s="9"/>
      <c r="AE359" s="9"/>
      <c r="AF359" s="9"/>
      <c r="AG359" s="9"/>
      <c r="AH359" s="9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9"/>
      <c r="BG359" s="9"/>
      <c r="BH359" s="9"/>
      <c r="BI359" s="9"/>
      <c r="BJ359" s="9"/>
      <c r="BK359" s="9"/>
      <c r="BL359" s="9"/>
      <c r="BM359" s="9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</row>
    <row r="360" spans="1:256" ht="13.5" customHeight="1">
      <c r="A360" s="2"/>
      <c r="B360" s="11"/>
      <c r="C360" s="1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1"/>
      <c r="O360" s="11"/>
      <c r="P360" s="11"/>
      <c r="Q360" s="11"/>
      <c r="R360" s="11"/>
      <c r="S360" s="11"/>
      <c r="T360" s="9"/>
      <c r="U360" s="9"/>
      <c r="V360" s="9"/>
      <c r="W360" s="9"/>
      <c r="X360" s="11"/>
      <c r="Y360" s="11"/>
      <c r="Z360" s="11"/>
      <c r="AA360" s="11"/>
      <c r="AB360" s="11"/>
      <c r="AC360" s="11"/>
      <c r="AD360" s="9"/>
      <c r="AE360" s="9"/>
      <c r="AF360" s="9"/>
      <c r="AG360" s="9"/>
      <c r="AH360" s="9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9"/>
      <c r="BG360" s="9"/>
      <c r="BH360" s="9"/>
      <c r="BI360" s="9"/>
      <c r="BJ360" s="9"/>
      <c r="BK360" s="9"/>
      <c r="BL360" s="9"/>
      <c r="BM360" s="9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</row>
    <row r="361" spans="1:256" ht="13.5" customHeight="1">
      <c r="A361" s="2"/>
      <c r="B361" s="11"/>
      <c r="C361" s="1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1"/>
      <c r="O361" s="11"/>
      <c r="P361" s="11"/>
      <c r="Q361" s="11"/>
      <c r="R361" s="11"/>
      <c r="S361" s="11"/>
      <c r="T361" s="9"/>
      <c r="U361" s="9"/>
      <c r="V361" s="9"/>
      <c r="W361" s="9"/>
      <c r="X361" s="11"/>
      <c r="Y361" s="11"/>
      <c r="Z361" s="11"/>
      <c r="AA361" s="11"/>
      <c r="AB361" s="11"/>
      <c r="AC361" s="11"/>
      <c r="AD361" s="9"/>
      <c r="AE361" s="9"/>
      <c r="AF361" s="9"/>
      <c r="AG361" s="9"/>
      <c r="AH361" s="9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9"/>
      <c r="BG361" s="9"/>
      <c r="BH361" s="9"/>
      <c r="BI361" s="9"/>
      <c r="BJ361" s="9"/>
      <c r="BK361" s="9"/>
      <c r="BL361" s="9"/>
      <c r="BM361" s="9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</row>
    <row r="362" spans="1:256" ht="13.5" customHeight="1">
      <c r="A362" s="2"/>
      <c r="B362" s="11"/>
      <c r="C362" s="1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1"/>
      <c r="O362" s="11"/>
      <c r="P362" s="11"/>
      <c r="Q362" s="11"/>
      <c r="R362" s="11"/>
      <c r="S362" s="11"/>
      <c r="T362" s="9"/>
      <c r="U362" s="9"/>
      <c r="V362" s="9"/>
      <c r="W362" s="9"/>
      <c r="X362" s="11"/>
      <c r="Y362" s="11"/>
      <c r="Z362" s="11"/>
      <c r="AA362" s="11"/>
      <c r="AB362" s="11"/>
      <c r="AC362" s="11"/>
      <c r="AD362" s="9"/>
      <c r="AE362" s="9"/>
      <c r="AF362" s="9"/>
      <c r="AG362" s="9"/>
      <c r="AH362" s="9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9"/>
      <c r="BG362" s="9"/>
      <c r="BH362" s="9"/>
      <c r="BI362" s="9"/>
      <c r="BJ362" s="9"/>
      <c r="BK362" s="9"/>
      <c r="BL362" s="9"/>
      <c r="BM362" s="9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</row>
    <row r="363" spans="1:256" ht="13.5" customHeight="1">
      <c r="A363" s="2"/>
      <c r="B363" s="11"/>
      <c r="C363" s="1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1"/>
      <c r="O363" s="11"/>
      <c r="P363" s="11"/>
      <c r="Q363" s="11"/>
      <c r="R363" s="11"/>
      <c r="S363" s="11"/>
      <c r="T363" s="9"/>
      <c r="U363" s="9"/>
      <c r="V363" s="9"/>
      <c r="W363" s="9"/>
      <c r="X363" s="11"/>
      <c r="Y363" s="11"/>
      <c r="Z363" s="11"/>
      <c r="AA363" s="11"/>
      <c r="AB363" s="11"/>
      <c r="AC363" s="11"/>
      <c r="AD363" s="9"/>
      <c r="AE363" s="9"/>
      <c r="AF363" s="9"/>
      <c r="AG363" s="9"/>
      <c r="AH363" s="9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9"/>
      <c r="BG363" s="9"/>
      <c r="BH363" s="9"/>
      <c r="BI363" s="9"/>
      <c r="BJ363" s="9"/>
      <c r="BK363" s="9"/>
      <c r="BL363" s="9"/>
      <c r="BM363" s="9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</row>
    <row r="364" spans="1:256" ht="13.5" customHeight="1">
      <c r="A364" s="2"/>
      <c r="B364" s="11"/>
      <c r="C364" s="1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1"/>
      <c r="O364" s="11"/>
      <c r="P364" s="11"/>
      <c r="Q364" s="11"/>
      <c r="R364" s="11"/>
      <c r="S364" s="11"/>
      <c r="T364" s="9"/>
      <c r="U364" s="9"/>
      <c r="V364" s="9"/>
      <c r="W364" s="9"/>
      <c r="X364" s="11"/>
      <c r="Y364" s="11"/>
      <c r="Z364" s="11"/>
      <c r="AA364" s="11"/>
      <c r="AB364" s="11"/>
      <c r="AC364" s="11"/>
      <c r="AD364" s="9"/>
      <c r="AE364" s="9"/>
      <c r="AF364" s="9"/>
      <c r="AG364" s="9"/>
      <c r="AH364" s="9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9"/>
      <c r="BG364" s="9"/>
      <c r="BH364" s="9"/>
      <c r="BI364" s="9"/>
      <c r="BJ364" s="9"/>
      <c r="BK364" s="9"/>
      <c r="BL364" s="9"/>
      <c r="BM364" s="9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</row>
    <row r="365" spans="1:256" ht="13.5" customHeight="1">
      <c r="A365" s="2"/>
      <c r="B365" s="11"/>
      <c r="C365" s="1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1"/>
      <c r="O365" s="11"/>
      <c r="P365" s="11"/>
      <c r="Q365" s="11"/>
      <c r="R365" s="11"/>
      <c r="S365" s="11"/>
      <c r="T365" s="9"/>
      <c r="U365" s="9"/>
      <c r="V365" s="9"/>
      <c r="W365" s="9"/>
      <c r="X365" s="11"/>
      <c r="Y365" s="11"/>
      <c r="Z365" s="11"/>
      <c r="AA365" s="11"/>
      <c r="AB365" s="11"/>
      <c r="AC365" s="11"/>
      <c r="AD365" s="9"/>
      <c r="AE365" s="9"/>
      <c r="AF365" s="9"/>
      <c r="AG365" s="9"/>
      <c r="AH365" s="9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9"/>
      <c r="BG365" s="9"/>
      <c r="BH365" s="9"/>
      <c r="BI365" s="9"/>
      <c r="BJ365" s="9"/>
      <c r="BK365" s="9"/>
      <c r="BL365" s="9"/>
      <c r="BM365" s="9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</row>
    <row r="366" spans="1:256" ht="13.5" customHeight="1">
      <c r="A366" s="2"/>
      <c r="B366" s="11"/>
      <c r="C366" s="1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1"/>
      <c r="O366" s="11"/>
      <c r="P366" s="11"/>
      <c r="Q366" s="11"/>
      <c r="R366" s="11"/>
      <c r="S366" s="11"/>
      <c r="T366" s="9"/>
      <c r="U366" s="9"/>
      <c r="V366" s="9"/>
      <c r="W366" s="9"/>
      <c r="X366" s="11"/>
      <c r="Y366" s="11"/>
      <c r="Z366" s="11"/>
      <c r="AA366" s="11"/>
      <c r="AB366" s="11"/>
      <c r="AC366" s="11"/>
      <c r="AD366" s="9"/>
      <c r="AE366" s="9"/>
      <c r="AF366" s="9"/>
      <c r="AG366" s="9"/>
      <c r="AH366" s="9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9"/>
      <c r="BG366" s="9"/>
      <c r="BH366" s="9"/>
      <c r="BI366" s="9"/>
      <c r="BJ366" s="9"/>
      <c r="BK366" s="9"/>
      <c r="BL366" s="9"/>
      <c r="BM366" s="9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</row>
    <row r="367" spans="1:256" ht="13.5" customHeight="1">
      <c r="A367" s="2"/>
      <c r="B367" s="11"/>
      <c r="C367" s="1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1"/>
      <c r="O367" s="11"/>
      <c r="P367" s="11"/>
      <c r="Q367" s="11"/>
      <c r="R367" s="11"/>
      <c r="S367" s="11"/>
      <c r="T367" s="9"/>
      <c r="U367" s="9"/>
      <c r="V367" s="9"/>
      <c r="W367" s="9"/>
      <c r="X367" s="11"/>
      <c r="Y367" s="11"/>
      <c r="Z367" s="11"/>
      <c r="AA367" s="11"/>
      <c r="AB367" s="11"/>
      <c r="AC367" s="11"/>
      <c r="AD367" s="9"/>
      <c r="AE367" s="9"/>
      <c r="AF367" s="9"/>
      <c r="AG367" s="9"/>
      <c r="AH367" s="9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9"/>
      <c r="BG367" s="9"/>
      <c r="BH367" s="9"/>
      <c r="BI367" s="9"/>
      <c r="BJ367" s="9"/>
      <c r="BK367" s="9"/>
      <c r="BL367" s="9"/>
      <c r="BM367" s="9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</row>
    <row r="368" spans="1:256" ht="13.5" customHeight="1">
      <c r="A368" s="2"/>
      <c r="B368" s="11"/>
      <c r="C368" s="1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1"/>
      <c r="O368" s="11"/>
      <c r="P368" s="11"/>
      <c r="Q368" s="11"/>
      <c r="R368" s="11"/>
      <c r="S368" s="11"/>
      <c r="T368" s="9"/>
      <c r="U368" s="9"/>
      <c r="V368" s="9"/>
      <c r="W368" s="9"/>
      <c r="X368" s="11"/>
      <c r="Y368" s="11"/>
      <c r="Z368" s="11"/>
      <c r="AA368" s="11"/>
      <c r="AB368" s="11"/>
      <c r="AC368" s="11"/>
      <c r="AD368" s="9"/>
      <c r="AE368" s="9"/>
      <c r="AF368" s="9"/>
      <c r="AG368" s="9"/>
      <c r="AH368" s="9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9"/>
      <c r="BG368" s="9"/>
      <c r="BH368" s="9"/>
      <c r="BI368" s="9"/>
      <c r="BJ368" s="9"/>
      <c r="BK368" s="9"/>
      <c r="BL368" s="9"/>
      <c r="BM368" s="9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</row>
    <row r="369" spans="1:256" ht="13.5" customHeight="1">
      <c r="A369" s="2"/>
      <c r="B369" s="11"/>
      <c r="C369" s="1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1"/>
      <c r="O369" s="11"/>
      <c r="P369" s="11"/>
      <c r="Q369" s="11"/>
      <c r="R369" s="11"/>
      <c r="S369" s="11"/>
      <c r="T369" s="9"/>
      <c r="U369" s="9"/>
      <c r="V369" s="9"/>
      <c r="W369" s="9"/>
      <c r="X369" s="11"/>
      <c r="Y369" s="11"/>
      <c r="Z369" s="11"/>
      <c r="AA369" s="11"/>
      <c r="AB369" s="11"/>
      <c r="AC369" s="11"/>
      <c r="AD369" s="9"/>
      <c r="AE369" s="9"/>
      <c r="AF369" s="9"/>
      <c r="AG369" s="9"/>
      <c r="AH369" s="9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9"/>
      <c r="BG369" s="9"/>
      <c r="BH369" s="9"/>
      <c r="BI369" s="9"/>
      <c r="BJ369" s="9"/>
      <c r="BK369" s="9"/>
      <c r="BL369" s="9"/>
      <c r="BM369" s="9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</row>
    <row r="370" spans="1:256" ht="13.5" customHeight="1">
      <c r="A370" s="2"/>
      <c r="B370" s="11"/>
      <c r="C370" s="1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1"/>
      <c r="O370" s="11"/>
      <c r="P370" s="11"/>
      <c r="Q370" s="11"/>
      <c r="R370" s="11"/>
      <c r="S370" s="11"/>
      <c r="T370" s="9"/>
      <c r="U370" s="9"/>
      <c r="V370" s="9"/>
      <c r="W370" s="9"/>
      <c r="X370" s="11"/>
      <c r="Y370" s="11"/>
      <c r="Z370" s="11"/>
      <c r="AA370" s="11"/>
      <c r="AB370" s="11"/>
      <c r="AC370" s="11"/>
      <c r="AD370" s="9"/>
      <c r="AE370" s="9"/>
      <c r="AF370" s="9"/>
      <c r="AG370" s="9"/>
      <c r="AH370" s="9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9"/>
      <c r="BG370" s="9"/>
      <c r="BH370" s="9"/>
      <c r="BI370" s="9"/>
      <c r="BJ370" s="9"/>
      <c r="BK370" s="9"/>
      <c r="BL370" s="9"/>
      <c r="BM370" s="9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</row>
    <row r="371" spans="1:256" ht="13.5" customHeight="1">
      <c r="A371" s="2"/>
      <c r="B371" s="11"/>
      <c r="C371" s="1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1"/>
      <c r="O371" s="11"/>
      <c r="P371" s="11"/>
      <c r="Q371" s="11"/>
      <c r="R371" s="11"/>
      <c r="S371" s="11"/>
      <c r="T371" s="9"/>
      <c r="U371" s="9"/>
      <c r="V371" s="9"/>
      <c r="W371" s="9"/>
      <c r="X371" s="11"/>
      <c r="Y371" s="11"/>
      <c r="Z371" s="11"/>
      <c r="AA371" s="11"/>
      <c r="AB371" s="11"/>
      <c r="AC371" s="11"/>
      <c r="AD371" s="9"/>
      <c r="AE371" s="9"/>
      <c r="AF371" s="9"/>
      <c r="AG371" s="9"/>
      <c r="AH371" s="9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9"/>
      <c r="BG371" s="9"/>
      <c r="BH371" s="9"/>
      <c r="BI371" s="9"/>
      <c r="BJ371" s="9"/>
      <c r="BK371" s="9"/>
      <c r="BL371" s="9"/>
      <c r="BM371" s="9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</row>
    <row r="372" spans="1:256" ht="13.5" customHeight="1">
      <c r="A372" s="2"/>
      <c r="B372" s="11"/>
      <c r="C372" s="1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1"/>
      <c r="O372" s="11"/>
      <c r="P372" s="11"/>
      <c r="Q372" s="11"/>
      <c r="R372" s="11"/>
      <c r="S372" s="11"/>
      <c r="T372" s="9"/>
      <c r="U372" s="9"/>
      <c r="V372" s="9"/>
      <c r="W372" s="9"/>
      <c r="X372" s="11"/>
      <c r="Y372" s="11"/>
      <c r="Z372" s="11"/>
      <c r="AA372" s="11"/>
      <c r="AB372" s="11"/>
      <c r="AC372" s="11"/>
      <c r="AD372" s="9"/>
      <c r="AE372" s="9"/>
      <c r="AF372" s="9"/>
      <c r="AG372" s="9"/>
      <c r="AH372" s="9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9"/>
      <c r="BG372" s="9"/>
      <c r="BH372" s="9"/>
      <c r="BI372" s="9"/>
      <c r="BJ372" s="9"/>
      <c r="BK372" s="9"/>
      <c r="BL372" s="9"/>
      <c r="BM372" s="9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</row>
    <row r="373" spans="1:256" ht="13.5" customHeight="1">
      <c r="A373" s="2"/>
      <c r="B373" s="11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1"/>
      <c r="O373" s="11"/>
      <c r="P373" s="11"/>
      <c r="Q373" s="11"/>
      <c r="R373" s="11"/>
      <c r="S373" s="11"/>
      <c r="T373" s="9"/>
      <c r="U373" s="9"/>
      <c r="V373" s="9"/>
      <c r="W373" s="9"/>
      <c r="X373" s="11"/>
      <c r="Y373" s="11"/>
      <c r="Z373" s="11"/>
      <c r="AA373" s="11"/>
      <c r="AB373" s="11"/>
      <c r="AC373" s="11"/>
      <c r="AD373" s="9"/>
      <c r="AE373" s="9"/>
      <c r="AF373" s="9"/>
      <c r="AG373" s="9"/>
      <c r="AH373" s="9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9"/>
      <c r="BG373" s="9"/>
      <c r="BH373" s="9"/>
      <c r="BI373" s="9"/>
      <c r="BJ373" s="9"/>
      <c r="BK373" s="9"/>
      <c r="BL373" s="9"/>
      <c r="BM373" s="9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</row>
    <row r="374" spans="1:256" ht="13.5" customHeight="1">
      <c r="A374" s="2"/>
      <c r="B374" s="11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1"/>
      <c r="O374" s="11"/>
      <c r="P374" s="11"/>
      <c r="Q374" s="11"/>
      <c r="R374" s="11"/>
      <c r="S374" s="11"/>
      <c r="T374" s="9"/>
      <c r="U374" s="9"/>
      <c r="V374" s="9"/>
      <c r="W374" s="9"/>
      <c r="X374" s="11"/>
      <c r="Y374" s="11"/>
      <c r="Z374" s="11"/>
      <c r="AA374" s="11"/>
      <c r="AB374" s="11"/>
      <c r="AC374" s="11"/>
      <c r="AD374" s="9"/>
      <c r="AE374" s="9"/>
      <c r="AF374" s="9"/>
      <c r="AG374" s="9"/>
      <c r="AH374" s="9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9"/>
      <c r="BG374" s="9"/>
      <c r="BH374" s="9"/>
      <c r="BI374" s="9"/>
      <c r="BJ374" s="9"/>
      <c r="BK374" s="9"/>
      <c r="BL374" s="9"/>
      <c r="BM374" s="9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</row>
    <row r="375" spans="1:256" ht="13.5" customHeight="1">
      <c r="A375" s="2"/>
      <c r="B375" s="11"/>
      <c r="C375" s="1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1"/>
      <c r="O375" s="11"/>
      <c r="P375" s="11"/>
      <c r="Q375" s="11"/>
      <c r="R375" s="11"/>
      <c r="S375" s="11"/>
      <c r="T375" s="9"/>
      <c r="U375" s="9"/>
      <c r="V375" s="9"/>
      <c r="W375" s="9"/>
      <c r="X375" s="11"/>
      <c r="Y375" s="11"/>
      <c r="Z375" s="11"/>
      <c r="AA375" s="11"/>
      <c r="AB375" s="11"/>
      <c r="AC375" s="11"/>
      <c r="AD375" s="9"/>
      <c r="AE375" s="9"/>
      <c r="AF375" s="9"/>
      <c r="AG375" s="9"/>
      <c r="AH375" s="9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9"/>
      <c r="BG375" s="9"/>
      <c r="BH375" s="9"/>
      <c r="BI375" s="9"/>
      <c r="BJ375" s="9"/>
      <c r="BK375" s="9"/>
      <c r="BL375" s="9"/>
      <c r="BM375" s="9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</row>
    <row r="376" spans="1:256" ht="13.5" customHeight="1">
      <c r="A376" s="2"/>
      <c r="B376" s="11"/>
      <c r="C376" s="1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1"/>
      <c r="O376" s="11"/>
      <c r="P376" s="11"/>
      <c r="Q376" s="11"/>
      <c r="R376" s="11"/>
      <c r="S376" s="11"/>
      <c r="T376" s="9"/>
      <c r="U376" s="9"/>
      <c r="V376" s="9"/>
      <c r="W376" s="9"/>
      <c r="X376" s="11"/>
      <c r="Y376" s="11"/>
      <c r="Z376" s="11"/>
      <c r="AA376" s="11"/>
      <c r="AB376" s="11"/>
      <c r="AC376" s="11"/>
      <c r="AD376" s="9"/>
      <c r="AE376" s="9"/>
      <c r="AF376" s="9"/>
      <c r="AG376" s="9"/>
      <c r="AH376" s="9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9"/>
      <c r="BG376" s="9"/>
      <c r="BH376" s="9"/>
      <c r="BI376" s="9"/>
      <c r="BJ376" s="9"/>
      <c r="BK376" s="9"/>
      <c r="BL376" s="9"/>
      <c r="BM376" s="9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</row>
    <row r="377" spans="1:256" ht="13.5" customHeight="1">
      <c r="A377" s="2"/>
      <c r="B377" s="11"/>
      <c r="C377" s="1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1"/>
      <c r="O377" s="11"/>
      <c r="P377" s="11"/>
      <c r="Q377" s="11"/>
      <c r="R377" s="11"/>
      <c r="S377" s="11"/>
      <c r="T377" s="9"/>
      <c r="U377" s="9"/>
      <c r="V377" s="9"/>
      <c r="W377" s="9"/>
      <c r="X377" s="11"/>
      <c r="Y377" s="11"/>
      <c r="Z377" s="11"/>
      <c r="AA377" s="11"/>
      <c r="AB377" s="11"/>
      <c r="AC377" s="11"/>
      <c r="AD377" s="9"/>
      <c r="AE377" s="9"/>
      <c r="AF377" s="9"/>
      <c r="AG377" s="9"/>
      <c r="AH377" s="9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9"/>
      <c r="BG377" s="9"/>
      <c r="BH377" s="9"/>
      <c r="BI377" s="9"/>
      <c r="BJ377" s="9"/>
      <c r="BK377" s="9"/>
      <c r="BL377" s="9"/>
      <c r="BM377" s="9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</row>
    <row r="378" spans="1:256" ht="13.5" customHeight="1">
      <c r="A378" s="2"/>
      <c r="B378" s="11"/>
      <c r="C378" s="1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1"/>
      <c r="O378" s="11"/>
      <c r="P378" s="11"/>
      <c r="Q378" s="11"/>
      <c r="R378" s="11"/>
      <c r="S378" s="11"/>
      <c r="T378" s="9"/>
      <c r="U378" s="9"/>
      <c r="V378" s="9"/>
      <c r="W378" s="9"/>
      <c r="X378" s="11"/>
      <c r="Y378" s="11"/>
      <c r="Z378" s="11"/>
      <c r="AA378" s="11"/>
      <c r="AB378" s="11"/>
      <c r="AC378" s="11"/>
      <c r="AD378" s="9"/>
      <c r="AE378" s="9"/>
      <c r="AF378" s="9"/>
      <c r="AG378" s="9"/>
      <c r="AH378" s="9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9"/>
      <c r="BG378" s="9"/>
      <c r="BH378" s="9"/>
      <c r="BI378" s="9"/>
      <c r="BJ378" s="9"/>
      <c r="BK378" s="9"/>
      <c r="BL378" s="9"/>
      <c r="BM378" s="9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</row>
    <row r="379" spans="1:256" ht="13.5" customHeight="1">
      <c r="A379" s="2"/>
      <c r="B379" s="11"/>
      <c r="C379" s="1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1"/>
      <c r="O379" s="11"/>
      <c r="P379" s="11"/>
      <c r="Q379" s="11"/>
      <c r="R379" s="11"/>
      <c r="S379" s="11"/>
      <c r="T379" s="9"/>
      <c r="U379" s="9"/>
      <c r="V379" s="9"/>
      <c r="W379" s="9"/>
      <c r="X379" s="11"/>
      <c r="Y379" s="11"/>
      <c r="Z379" s="11"/>
      <c r="AA379" s="11"/>
      <c r="AB379" s="11"/>
      <c r="AC379" s="11"/>
      <c r="AD379" s="9"/>
      <c r="AE379" s="9"/>
      <c r="AF379" s="9"/>
      <c r="AG379" s="9"/>
      <c r="AH379" s="9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9"/>
      <c r="BG379" s="9"/>
      <c r="BH379" s="9"/>
      <c r="BI379" s="9"/>
      <c r="BJ379" s="9"/>
      <c r="BK379" s="9"/>
      <c r="BL379" s="9"/>
      <c r="BM379" s="9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</row>
    <row r="380" spans="1:256" ht="13.5" customHeight="1">
      <c r="A380" s="2"/>
      <c r="B380" s="11"/>
      <c r="C380" s="1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1"/>
      <c r="O380" s="11"/>
      <c r="P380" s="11"/>
      <c r="Q380" s="11"/>
      <c r="R380" s="11"/>
      <c r="S380" s="11"/>
      <c r="T380" s="9"/>
      <c r="U380" s="9"/>
      <c r="V380" s="9"/>
      <c r="W380" s="9"/>
      <c r="X380" s="11"/>
      <c r="Y380" s="11"/>
      <c r="Z380" s="11"/>
      <c r="AA380" s="11"/>
      <c r="AB380" s="11"/>
      <c r="AC380" s="11"/>
      <c r="AD380" s="9"/>
      <c r="AE380" s="9"/>
      <c r="AF380" s="9"/>
      <c r="AG380" s="9"/>
      <c r="AH380" s="9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9"/>
      <c r="BG380" s="9"/>
      <c r="BH380" s="9"/>
      <c r="BI380" s="9"/>
      <c r="BJ380" s="9"/>
      <c r="BK380" s="9"/>
      <c r="BL380" s="9"/>
      <c r="BM380" s="9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</row>
    <row r="381" spans="1:256" ht="13.5" customHeight="1">
      <c r="A381" s="2"/>
      <c r="B381" s="11"/>
      <c r="C381" s="1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1"/>
      <c r="O381" s="11"/>
      <c r="P381" s="11"/>
      <c r="Q381" s="11"/>
      <c r="R381" s="11"/>
      <c r="S381" s="11"/>
      <c r="T381" s="9"/>
      <c r="U381" s="9"/>
      <c r="V381" s="9"/>
      <c r="W381" s="9"/>
      <c r="X381" s="11"/>
      <c r="Y381" s="11"/>
      <c r="Z381" s="11"/>
      <c r="AA381" s="11"/>
      <c r="AB381" s="11"/>
      <c r="AC381" s="11"/>
      <c r="AD381" s="9"/>
      <c r="AE381" s="9"/>
      <c r="AF381" s="9"/>
      <c r="AG381" s="9"/>
      <c r="AH381" s="9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9"/>
      <c r="BG381" s="9"/>
      <c r="BH381" s="9"/>
      <c r="BI381" s="9"/>
      <c r="BJ381" s="9"/>
      <c r="BK381" s="9"/>
      <c r="BL381" s="9"/>
      <c r="BM381" s="9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</row>
    <row r="382" spans="1:256" ht="13.5" customHeight="1">
      <c r="A382" s="2"/>
      <c r="B382" s="11"/>
      <c r="C382" s="1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1"/>
      <c r="O382" s="11"/>
      <c r="P382" s="11"/>
      <c r="Q382" s="11"/>
      <c r="R382" s="11"/>
      <c r="S382" s="11"/>
      <c r="T382" s="9"/>
      <c r="U382" s="9"/>
      <c r="V382" s="9"/>
      <c r="W382" s="9"/>
      <c r="X382" s="11"/>
      <c r="Y382" s="11"/>
      <c r="Z382" s="11"/>
      <c r="AA382" s="11"/>
      <c r="AB382" s="11"/>
      <c r="AC382" s="11"/>
      <c r="AD382" s="9"/>
      <c r="AE382" s="9"/>
      <c r="AF382" s="9"/>
      <c r="AG382" s="9"/>
      <c r="AH382" s="9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9"/>
      <c r="BG382" s="9"/>
      <c r="BH382" s="9"/>
      <c r="BI382" s="9"/>
      <c r="BJ382" s="9"/>
      <c r="BK382" s="9"/>
      <c r="BL382" s="9"/>
      <c r="BM382" s="9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</row>
    <row r="383" spans="1:256" ht="13.5" customHeight="1">
      <c r="A383" s="2"/>
      <c r="B383" s="11"/>
      <c r="C383" s="1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1"/>
      <c r="O383" s="11"/>
      <c r="P383" s="11"/>
      <c r="Q383" s="11"/>
      <c r="R383" s="11"/>
      <c r="S383" s="11"/>
      <c r="T383" s="9"/>
      <c r="U383" s="9"/>
      <c r="V383" s="9"/>
      <c r="W383" s="9"/>
      <c r="X383" s="11"/>
      <c r="Y383" s="11"/>
      <c r="Z383" s="11"/>
      <c r="AA383" s="11"/>
      <c r="AB383" s="11"/>
      <c r="AC383" s="11"/>
      <c r="AD383" s="9"/>
      <c r="AE383" s="9"/>
      <c r="AF383" s="9"/>
      <c r="AG383" s="9"/>
      <c r="AH383" s="9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9"/>
      <c r="BG383" s="9"/>
      <c r="BH383" s="9"/>
      <c r="BI383" s="9"/>
      <c r="BJ383" s="9"/>
      <c r="BK383" s="9"/>
      <c r="BL383" s="9"/>
      <c r="BM383" s="9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</row>
    <row r="384" spans="1:256" ht="13.5" customHeight="1">
      <c r="A384" s="2"/>
      <c r="B384" s="11"/>
      <c r="C384" s="1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1"/>
      <c r="O384" s="11"/>
      <c r="P384" s="11"/>
      <c r="Q384" s="11"/>
      <c r="R384" s="11"/>
      <c r="S384" s="11"/>
      <c r="T384" s="9"/>
      <c r="U384" s="9"/>
      <c r="V384" s="9"/>
      <c r="W384" s="9"/>
      <c r="X384" s="11"/>
      <c r="Y384" s="11"/>
      <c r="Z384" s="11"/>
      <c r="AA384" s="11"/>
      <c r="AB384" s="11"/>
      <c r="AC384" s="11"/>
      <c r="AD384" s="9"/>
      <c r="AE384" s="9"/>
      <c r="AF384" s="9"/>
      <c r="AG384" s="9"/>
      <c r="AH384" s="9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9"/>
      <c r="BG384" s="9"/>
      <c r="BH384" s="9"/>
      <c r="BI384" s="9"/>
      <c r="BJ384" s="9"/>
      <c r="BK384" s="9"/>
      <c r="BL384" s="9"/>
      <c r="BM384" s="9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</row>
    <row r="385" spans="1:256" ht="13.5" customHeight="1">
      <c r="A385" s="2"/>
      <c r="B385" s="11"/>
      <c r="C385" s="1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1"/>
      <c r="O385" s="11"/>
      <c r="P385" s="11"/>
      <c r="Q385" s="11"/>
      <c r="R385" s="11"/>
      <c r="S385" s="11"/>
      <c r="T385" s="9"/>
      <c r="U385" s="9"/>
      <c r="V385" s="9"/>
      <c r="W385" s="9"/>
      <c r="X385" s="11"/>
      <c r="Y385" s="11"/>
      <c r="Z385" s="11"/>
      <c r="AA385" s="11"/>
      <c r="AB385" s="11"/>
      <c r="AC385" s="11"/>
      <c r="AD385" s="9"/>
      <c r="AE385" s="9"/>
      <c r="AF385" s="9"/>
      <c r="AG385" s="9"/>
      <c r="AH385" s="9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9"/>
      <c r="BG385" s="9"/>
      <c r="BH385" s="9"/>
      <c r="BI385" s="9"/>
      <c r="BJ385" s="9"/>
      <c r="BK385" s="9"/>
      <c r="BL385" s="9"/>
      <c r="BM385" s="9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</row>
    <row r="386" spans="1:256" ht="13.5" customHeight="1">
      <c r="A386" s="2"/>
      <c r="B386" s="11"/>
      <c r="C386" s="1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1"/>
      <c r="O386" s="11"/>
      <c r="P386" s="11"/>
      <c r="Q386" s="11"/>
      <c r="R386" s="11"/>
      <c r="S386" s="11"/>
      <c r="T386" s="9"/>
      <c r="U386" s="9"/>
      <c r="V386" s="9"/>
      <c r="W386" s="9"/>
      <c r="X386" s="11"/>
      <c r="Y386" s="11"/>
      <c r="Z386" s="11"/>
      <c r="AA386" s="11"/>
      <c r="AB386" s="11"/>
      <c r="AC386" s="11"/>
      <c r="AD386" s="9"/>
      <c r="AE386" s="9"/>
      <c r="AF386" s="9"/>
      <c r="AG386" s="9"/>
      <c r="AH386" s="9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9"/>
      <c r="BG386" s="9"/>
      <c r="BH386" s="9"/>
      <c r="BI386" s="9"/>
      <c r="BJ386" s="9"/>
      <c r="BK386" s="9"/>
      <c r="BL386" s="9"/>
      <c r="BM386" s="9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</row>
    <row r="387" spans="1:256" ht="13.5" customHeight="1">
      <c r="A387" s="2"/>
      <c r="B387" s="11"/>
      <c r="C387" s="1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1"/>
      <c r="O387" s="11"/>
      <c r="P387" s="11"/>
      <c r="Q387" s="11"/>
      <c r="R387" s="11"/>
      <c r="S387" s="11"/>
      <c r="T387" s="9"/>
      <c r="U387" s="9"/>
      <c r="V387" s="9"/>
      <c r="W387" s="9"/>
      <c r="X387" s="11"/>
      <c r="Y387" s="11"/>
      <c r="Z387" s="11"/>
      <c r="AA387" s="11"/>
      <c r="AB387" s="11"/>
      <c r="AC387" s="11"/>
      <c r="AD387" s="9"/>
      <c r="AE387" s="9"/>
      <c r="AF387" s="9"/>
      <c r="AG387" s="9"/>
      <c r="AH387" s="9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9"/>
      <c r="BG387" s="9"/>
      <c r="BH387" s="9"/>
      <c r="BI387" s="9"/>
      <c r="BJ387" s="9"/>
      <c r="BK387" s="9"/>
      <c r="BL387" s="9"/>
      <c r="BM387" s="9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</row>
    <row r="388" spans="1:256" ht="13.5" customHeight="1">
      <c r="A388" s="2"/>
      <c r="B388" s="11"/>
      <c r="C388" s="1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1"/>
      <c r="O388" s="11"/>
      <c r="P388" s="11"/>
      <c r="Q388" s="11"/>
      <c r="R388" s="11"/>
      <c r="S388" s="11"/>
      <c r="T388" s="9"/>
      <c r="U388" s="9"/>
      <c r="V388" s="9"/>
      <c r="W388" s="9"/>
      <c r="X388" s="11"/>
      <c r="Y388" s="11"/>
      <c r="Z388" s="11"/>
      <c r="AA388" s="11"/>
      <c r="AB388" s="11"/>
      <c r="AC388" s="11"/>
      <c r="AD388" s="9"/>
      <c r="AE388" s="9"/>
      <c r="AF388" s="9"/>
      <c r="AG388" s="9"/>
      <c r="AH388" s="9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9"/>
      <c r="BG388" s="9"/>
      <c r="BH388" s="9"/>
      <c r="BI388" s="9"/>
      <c r="BJ388" s="9"/>
      <c r="BK388" s="9"/>
      <c r="BL388" s="9"/>
      <c r="BM388" s="9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</row>
    <row r="389" spans="1:256" ht="13.5" customHeight="1">
      <c r="A389" s="2"/>
      <c r="B389" s="11"/>
      <c r="C389" s="1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1"/>
      <c r="O389" s="11"/>
      <c r="P389" s="11"/>
      <c r="Q389" s="11"/>
      <c r="R389" s="11"/>
      <c r="S389" s="11"/>
      <c r="T389" s="9"/>
      <c r="U389" s="9"/>
      <c r="V389" s="9"/>
      <c r="W389" s="9"/>
      <c r="X389" s="11"/>
      <c r="Y389" s="11"/>
      <c r="Z389" s="11"/>
      <c r="AA389" s="11"/>
      <c r="AB389" s="11"/>
      <c r="AC389" s="11"/>
      <c r="AD389" s="9"/>
      <c r="AE389" s="9"/>
      <c r="AF389" s="9"/>
      <c r="AG389" s="9"/>
      <c r="AH389" s="9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9"/>
      <c r="BG389" s="9"/>
      <c r="BH389" s="9"/>
      <c r="BI389" s="9"/>
      <c r="BJ389" s="9"/>
      <c r="BK389" s="9"/>
      <c r="BL389" s="9"/>
      <c r="BM389" s="9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</row>
    <row r="390" spans="1:256" ht="13.5" customHeight="1">
      <c r="A390" s="2"/>
      <c r="B390" s="11"/>
      <c r="C390" s="1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1"/>
      <c r="O390" s="11"/>
      <c r="P390" s="11"/>
      <c r="Q390" s="11"/>
      <c r="R390" s="11"/>
      <c r="S390" s="11"/>
      <c r="T390" s="9"/>
      <c r="U390" s="9"/>
      <c r="V390" s="9"/>
      <c r="W390" s="9"/>
      <c r="X390" s="11"/>
      <c r="Y390" s="11"/>
      <c r="Z390" s="11"/>
      <c r="AA390" s="11"/>
      <c r="AB390" s="11"/>
      <c r="AC390" s="11"/>
      <c r="AD390" s="9"/>
      <c r="AE390" s="9"/>
      <c r="AF390" s="9"/>
      <c r="AG390" s="9"/>
      <c r="AH390" s="9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9"/>
      <c r="BG390" s="9"/>
      <c r="BH390" s="9"/>
      <c r="BI390" s="9"/>
      <c r="BJ390" s="9"/>
      <c r="BK390" s="9"/>
      <c r="BL390" s="9"/>
      <c r="BM390" s="9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</row>
    <row r="391" spans="1:256" ht="13.5" customHeight="1">
      <c r="A391" s="2"/>
      <c r="B391" s="11"/>
      <c r="C391" s="1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1"/>
      <c r="O391" s="11"/>
      <c r="P391" s="11"/>
      <c r="Q391" s="11"/>
      <c r="R391" s="11"/>
      <c r="S391" s="11"/>
      <c r="T391" s="9"/>
      <c r="U391" s="9"/>
      <c r="V391" s="9"/>
      <c r="W391" s="9"/>
      <c r="X391" s="11"/>
      <c r="Y391" s="11"/>
      <c r="Z391" s="11"/>
      <c r="AA391" s="11"/>
      <c r="AB391" s="11"/>
      <c r="AC391" s="11"/>
      <c r="AD391" s="9"/>
      <c r="AE391" s="9"/>
      <c r="AF391" s="9"/>
      <c r="AG391" s="9"/>
      <c r="AH391" s="9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9"/>
      <c r="BG391" s="9"/>
      <c r="BH391" s="9"/>
      <c r="BI391" s="9"/>
      <c r="BJ391" s="9"/>
      <c r="BK391" s="9"/>
      <c r="BL391" s="9"/>
      <c r="BM391" s="9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</row>
    <row r="392" spans="1:256" ht="13.5" customHeight="1">
      <c r="A392" s="2"/>
      <c r="B392" s="11"/>
      <c r="C392" s="1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1"/>
      <c r="O392" s="11"/>
      <c r="P392" s="11"/>
      <c r="Q392" s="11"/>
      <c r="R392" s="11"/>
      <c r="S392" s="11"/>
      <c r="T392" s="9"/>
      <c r="U392" s="9"/>
      <c r="V392" s="9"/>
      <c r="W392" s="9"/>
      <c r="X392" s="11"/>
      <c r="Y392" s="11"/>
      <c r="Z392" s="11"/>
      <c r="AA392" s="11"/>
      <c r="AB392" s="11"/>
      <c r="AC392" s="11"/>
      <c r="AD392" s="9"/>
      <c r="AE392" s="9"/>
      <c r="AF392" s="9"/>
      <c r="AG392" s="9"/>
      <c r="AH392" s="9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7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9"/>
      <c r="BG392" s="9"/>
      <c r="BH392" s="9"/>
      <c r="BI392" s="9"/>
      <c r="BJ392" s="9"/>
      <c r="BK392" s="9"/>
      <c r="BL392" s="9"/>
      <c r="BM392" s="9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</row>
    <row r="393" spans="1:256" ht="13.5" customHeight="1">
      <c r="A393" s="2"/>
      <c r="B393" s="11"/>
      <c r="C393" s="1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1"/>
      <c r="O393" s="11"/>
      <c r="P393" s="11"/>
      <c r="Q393" s="11"/>
      <c r="R393" s="11"/>
      <c r="S393" s="11"/>
      <c r="T393" s="9"/>
      <c r="U393" s="9"/>
      <c r="V393" s="9"/>
      <c r="W393" s="9"/>
      <c r="X393" s="11"/>
      <c r="Y393" s="11"/>
      <c r="Z393" s="11"/>
      <c r="AA393" s="11"/>
      <c r="AB393" s="11"/>
      <c r="AC393" s="11"/>
      <c r="AD393" s="9"/>
      <c r="AE393" s="9"/>
      <c r="AF393" s="9"/>
      <c r="AG393" s="9"/>
      <c r="AH393" s="9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7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9"/>
      <c r="BG393" s="9"/>
      <c r="BH393" s="9"/>
      <c r="BI393" s="9"/>
      <c r="BJ393" s="9"/>
      <c r="BK393" s="9"/>
      <c r="BL393" s="9"/>
      <c r="BM393" s="9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</row>
    <row r="394" spans="1:256" ht="13.5" customHeight="1">
      <c r="A394" s="2"/>
      <c r="B394" s="11"/>
      <c r="C394" s="1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1"/>
      <c r="O394" s="11"/>
      <c r="P394" s="11"/>
      <c r="Q394" s="11"/>
      <c r="R394" s="11"/>
      <c r="S394" s="11"/>
      <c r="T394" s="9"/>
      <c r="U394" s="9"/>
      <c r="V394" s="9"/>
      <c r="W394" s="9"/>
      <c r="X394" s="11"/>
      <c r="Y394" s="11"/>
      <c r="Z394" s="11"/>
      <c r="AA394" s="11"/>
      <c r="AB394" s="11"/>
      <c r="AC394" s="11"/>
      <c r="AD394" s="9"/>
      <c r="AE394" s="9"/>
      <c r="AF394" s="9"/>
      <c r="AG394" s="9"/>
      <c r="AH394" s="9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7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9"/>
      <c r="BG394" s="9"/>
      <c r="BH394" s="9"/>
      <c r="BI394" s="9"/>
      <c r="BJ394" s="9"/>
      <c r="BK394" s="9"/>
      <c r="BL394" s="9"/>
      <c r="BM394" s="9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</row>
    <row r="395" spans="1:256" ht="13.5" customHeight="1">
      <c r="A395" s="2"/>
      <c r="B395" s="11"/>
      <c r="C395" s="1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1"/>
      <c r="O395" s="11"/>
      <c r="P395" s="11"/>
      <c r="Q395" s="11"/>
      <c r="R395" s="11"/>
      <c r="S395" s="11"/>
      <c r="T395" s="9"/>
      <c r="U395" s="9"/>
      <c r="V395" s="9"/>
      <c r="W395" s="9"/>
      <c r="X395" s="11"/>
      <c r="Y395" s="11"/>
      <c r="Z395" s="11"/>
      <c r="AA395" s="11"/>
      <c r="AB395" s="11"/>
      <c r="AC395" s="11"/>
      <c r="AD395" s="9"/>
      <c r="AE395" s="9"/>
      <c r="AF395" s="9"/>
      <c r="AG395" s="9"/>
      <c r="AH395" s="9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7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9"/>
      <c r="BG395" s="9"/>
      <c r="BH395" s="9"/>
      <c r="BI395" s="9"/>
      <c r="BJ395" s="9"/>
      <c r="BK395" s="9"/>
      <c r="BL395" s="9"/>
      <c r="BM395" s="9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</row>
    <row r="396" spans="1:256" ht="13.5" customHeight="1">
      <c r="A396" s="2"/>
      <c r="B396" s="11"/>
      <c r="C396" s="1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1"/>
      <c r="O396" s="11"/>
      <c r="P396" s="11"/>
      <c r="Q396" s="11"/>
      <c r="R396" s="11"/>
      <c r="S396" s="11"/>
      <c r="T396" s="9"/>
      <c r="U396" s="9"/>
      <c r="V396" s="9"/>
      <c r="W396" s="9"/>
      <c r="X396" s="11"/>
      <c r="Y396" s="11"/>
      <c r="Z396" s="11"/>
      <c r="AA396" s="11"/>
      <c r="AB396" s="11"/>
      <c r="AC396" s="11"/>
      <c r="AD396" s="9"/>
      <c r="AE396" s="9"/>
      <c r="AF396" s="9"/>
      <c r="AG396" s="9"/>
      <c r="AH396" s="9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7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9"/>
      <c r="BG396" s="9"/>
      <c r="BH396" s="9"/>
      <c r="BI396" s="9"/>
      <c r="BJ396" s="9"/>
      <c r="BK396" s="9"/>
      <c r="BL396" s="9"/>
      <c r="BM396" s="9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12"/>
      <c r="IV396" s="12"/>
    </row>
    <row r="397" spans="1:256" ht="13.5" customHeight="1">
      <c r="A397" s="2"/>
      <c r="B397" s="11"/>
      <c r="C397" s="1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1"/>
      <c r="O397" s="11"/>
      <c r="P397" s="11"/>
      <c r="Q397" s="11"/>
      <c r="R397" s="11"/>
      <c r="S397" s="11"/>
      <c r="T397" s="9"/>
      <c r="U397" s="9"/>
      <c r="V397" s="9"/>
      <c r="W397" s="9"/>
      <c r="X397" s="11"/>
      <c r="Y397" s="11"/>
      <c r="Z397" s="11"/>
      <c r="AA397" s="11"/>
      <c r="AB397" s="11"/>
      <c r="AC397" s="11"/>
      <c r="AD397" s="9"/>
      <c r="AE397" s="9"/>
      <c r="AF397" s="9"/>
      <c r="AG397" s="9"/>
      <c r="AH397" s="9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7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9"/>
      <c r="BG397" s="9"/>
      <c r="BH397" s="9"/>
      <c r="BI397" s="9"/>
      <c r="BJ397" s="9"/>
      <c r="BK397" s="9"/>
      <c r="BL397" s="9"/>
      <c r="BM397" s="9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</row>
    <row r="398" spans="1:256" ht="13.5" customHeight="1">
      <c r="A398" s="2"/>
      <c r="B398" s="11"/>
      <c r="C398" s="1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1"/>
      <c r="O398" s="11"/>
      <c r="P398" s="11"/>
      <c r="Q398" s="11"/>
      <c r="R398" s="11"/>
      <c r="S398" s="11"/>
      <c r="T398" s="9"/>
      <c r="U398" s="9"/>
      <c r="V398" s="9"/>
      <c r="W398" s="9"/>
      <c r="X398" s="11"/>
      <c r="Y398" s="11"/>
      <c r="Z398" s="11"/>
      <c r="AA398" s="11"/>
      <c r="AB398" s="11"/>
      <c r="AC398" s="11"/>
      <c r="AD398" s="9"/>
      <c r="AE398" s="9"/>
      <c r="AF398" s="9"/>
      <c r="AG398" s="9"/>
      <c r="AH398" s="9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7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9"/>
      <c r="BG398" s="9"/>
      <c r="BH398" s="9"/>
      <c r="BI398" s="9"/>
      <c r="BJ398" s="9"/>
      <c r="BK398" s="9"/>
      <c r="BL398" s="9"/>
      <c r="BM398" s="9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</row>
    <row r="399" spans="1:256" ht="13.5" customHeight="1">
      <c r="A399" s="2"/>
      <c r="B399" s="11"/>
      <c r="C399" s="1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1"/>
      <c r="O399" s="11"/>
      <c r="P399" s="11"/>
      <c r="Q399" s="11"/>
      <c r="R399" s="11"/>
      <c r="S399" s="11"/>
      <c r="T399" s="9"/>
      <c r="U399" s="9"/>
      <c r="V399" s="9"/>
      <c r="W399" s="9"/>
      <c r="X399" s="11"/>
      <c r="Y399" s="11"/>
      <c r="Z399" s="11"/>
      <c r="AA399" s="11"/>
      <c r="AB399" s="11"/>
      <c r="AC399" s="11"/>
      <c r="AD399" s="9"/>
      <c r="AE399" s="9"/>
      <c r="AF399" s="9"/>
      <c r="AG399" s="9"/>
      <c r="AH399" s="9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9"/>
      <c r="BG399" s="9"/>
      <c r="BH399" s="9"/>
      <c r="BI399" s="9"/>
      <c r="BJ399" s="9"/>
      <c r="BK399" s="9"/>
      <c r="BL399" s="9"/>
      <c r="BM399" s="9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</row>
    <row r="400" spans="1:256" ht="13.5" customHeight="1">
      <c r="A400" s="2"/>
      <c r="B400" s="11"/>
      <c r="C400" s="1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1"/>
      <c r="O400" s="11"/>
      <c r="P400" s="11"/>
      <c r="Q400" s="11"/>
      <c r="R400" s="11"/>
      <c r="S400" s="11"/>
      <c r="T400" s="9"/>
      <c r="U400" s="9"/>
      <c r="V400" s="9"/>
      <c r="W400" s="9"/>
      <c r="X400" s="11"/>
      <c r="Y400" s="11"/>
      <c r="Z400" s="11"/>
      <c r="AA400" s="11"/>
      <c r="AB400" s="11"/>
      <c r="AC400" s="11"/>
      <c r="AD400" s="9"/>
      <c r="AE400" s="9"/>
      <c r="AF400" s="9"/>
      <c r="AG400" s="9"/>
      <c r="AH400" s="9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9"/>
      <c r="BG400" s="9"/>
      <c r="BH400" s="9"/>
      <c r="BI400" s="9"/>
      <c r="BJ400" s="9"/>
      <c r="BK400" s="9"/>
      <c r="BL400" s="9"/>
      <c r="BM400" s="9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</row>
    <row r="401" spans="1:256" ht="13.5" customHeight="1">
      <c r="A401" s="2"/>
      <c r="B401" s="11"/>
      <c r="C401" s="1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1"/>
      <c r="O401" s="11"/>
      <c r="P401" s="11"/>
      <c r="Q401" s="11"/>
      <c r="R401" s="11"/>
      <c r="S401" s="11"/>
      <c r="T401" s="9"/>
      <c r="U401" s="9"/>
      <c r="V401" s="9"/>
      <c r="W401" s="9"/>
      <c r="X401" s="11"/>
      <c r="Y401" s="11"/>
      <c r="Z401" s="11"/>
      <c r="AA401" s="11"/>
      <c r="AB401" s="11"/>
      <c r="AC401" s="11"/>
      <c r="AD401" s="9"/>
      <c r="AE401" s="9"/>
      <c r="AF401" s="9"/>
      <c r="AG401" s="9"/>
      <c r="AH401" s="9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9"/>
      <c r="BG401" s="9"/>
      <c r="BH401" s="9"/>
      <c r="BI401" s="9"/>
      <c r="BJ401" s="9"/>
      <c r="BK401" s="9"/>
      <c r="BL401" s="9"/>
      <c r="BM401" s="9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</row>
    <row r="402" spans="1:256" ht="13.5" customHeight="1">
      <c r="A402" s="2"/>
      <c r="B402" s="11"/>
      <c r="C402" s="1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1"/>
      <c r="O402" s="11"/>
      <c r="P402" s="11"/>
      <c r="Q402" s="11"/>
      <c r="R402" s="11"/>
      <c r="S402" s="11"/>
      <c r="T402" s="9"/>
      <c r="U402" s="9"/>
      <c r="V402" s="9"/>
      <c r="W402" s="9"/>
      <c r="X402" s="11"/>
      <c r="Y402" s="11"/>
      <c r="Z402" s="11"/>
      <c r="AA402" s="11"/>
      <c r="AB402" s="11"/>
      <c r="AC402" s="11"/>
      <c r="AD402" s="9"/>
      <c r="AE402" s="9"/>
      <c r="AF402" s="9"/>
      <c r="AG402" s="9"/>
      <c r="AH402" s="9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9"/>
      <c r="BG402" s="9"/>
      <c r="BH402" s="9"/>
      <c r="BI402" s="9"/>
      <c r="BJ402" s="9"/>
      <c r="BK402" s="9"/>
      <c r="BL402" s="9"/>
      <c r="BM402" s="9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</row>
    <row r="403" spans="1:256" ht="13.5" customHeight="1">
      <c r="A403" s="2"/>
      <c r="B403" s="11"/>
      <c r="C403" s="1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1"/>
      <c r="O403" s="11"/>
      <c r="P403" s="11"/>
      <c r="Q403" s="11"/>
      <c r="R403" s="11"/>
      <c r="S403" s="11"/>
      <c r="T403" s="9"/>
      <c r="U403" s="9"/>
      <c r="V403" s="9"/>
      <c r="W403" s="9"/>
      <c r="X403" s="11"/>
      <c r="Y403" s="11"/>
      <c r="Z403" s="11"/>
      <c r="AA403" s="11"/>
      <c r="AB403" s="11"/>
      <c r="AC403" s="11"/>
      <c r="AD403" s="9"/>
      <c r="AE403" s="9"/>
      <c r="AF403" s="9"/>
      <c r="AG403" s="9"/>
      <c r="AH403" s="9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9"/>
      <c r="BG403" s="9"/>
      <c r="BH403" s="9"/>
      <c r="BI403" s="9"/>
      <c r="BJ403" s="9"/>
      <c r="BK403" s="9"/>
      <c r="BL403" s="9"/>
      <c r="BM403" s="9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</row>
    <row r="404" spans="1:256" ht="13.5" customHeight="1">
      <c r="A404" s="2"/>
      <c r="B404" s="11"/>
      <c r="C404" s="1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1"/>
      <c r="O404" s="11"/>
      <c r="P404" s="11"/>
      <c r="Q404" s="11"/>
      <c r="R404" s="11"/>
      <c r="S404" s="11"/>
      <c r="T404" s="9"/>
      <c r="U404" s="9"/>
      <c r="V404" s="9"/>
      <c r="W404" s="9"/>
      <c r="X404" s="11"/>
      <c r="Y404" s="11"/>
      <c r="Z404" s="11"/>
      <c r="AA404" s="11"/>
      <c r="AB404" s="11"/>
      <c r="AC404" s="11"/>
      <c r="AD404" s="9"/>
      <c r="AE404" s="9"/>
      <c r="AF404" s="9"/>
      <c r="AG404" s="9"/>
      <c r="AH404" s="9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7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9"/>
      <c r="BG404" s="9"/>
      <c r="BH404" s="9"/>
      <c r="BI404" s="9"/>
      <c r="BJ404" s="9"/>
      <c r="BK404" s="9"/>
      <c r="BL404" s="9"/>
      <c r="BM404" s="9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</row>
    <row r="405" spans="1:256" ht="13.5" customHeight="1">
      <c r="A405" s="2"/>
      <c r="B405" s="11"/>
      <c r="C405" s="1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1"/>
      <c r="O405" s="11"/>
      <c r="P405" s="11"/>
      <c r="Q405" s="11"/>
      <c r="R405" s="11"/>
      <c r="S405" s="11"/>
      <c r="T405" s="9"/>
      <c r="U405" s="9"/>
      <c r="V405" s="9"/>
      <c r="W405" s="9"/>
      <c r="X405" s="11"/>
      <c r="Y405" s="11"/>
      <c r="Z405" s="11"/>
      <c r="AA405" s="11"/>
      <c r="AB405" s="11"/>
      <c r="AC405" s="11"/>
      <c r="AD405" s="9"/>
      <c r="AE405" s="9"/>
      <c r="AF405" s="9"/>
      <c r="AG405" s="9"/>
      <c r="AH405" s="9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7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9"/>
      <c r="BG405" s="9"/>
      <c r="BH405" s="9"/>
      <c r="BI405" s="9"/>
      <c r="BJ405" s="9"/>
      <c r="BK405" s="9"/>
      <c r="BL405" s="9"/>
      <c r="BM405" s="9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  <c r="IV405" s="12"/>
    </row>
    <row r="406" spans="1:256" ht="13.5" customHeight="1">
      <c r="A406" s="2"/>
      <c r="B406" s="11"/>
      <c r="C406" s="1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1"/>
      <c r="O406" s="11"/>
      <c r="P406" s="11"/>
      <c r="Q406" s="11"/>
      <c r="R406" s="11"/>
      <c r="S406" s="11"/>
      <c r="T406" s="9"/>
      <c r="U406" s="9"/>
      <c r="V406" s="9"/>
      <c r="W406" s="9"/>
      <c r="X406" s="11"/>
      <c r="Y406" s="11"/>
      <c r="Z406" s="11"/>
      <c r="AA406" s="11"/>
      <c r="AB406" s="11"/>
      <c r="AC406" s="11"/>
      <c r="AD406" s="9"/>
      <c r="AE406" s="9"/>
      <c r="AF406" s="9"/>
      <c r="AG406" s="9"/>
      <c r="AH406" s="9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7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9"/>
      <c r="BG406" s="9"/>
      <c r="BH406" s="9"/>
      <c r="BI406" s="9"/>
      <c r="BJ406" s="9"/>
      <c r="BK406" s="9"/>
      <c r="BL406" s="9"/>
      <c r="BM406" s="9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12"/>
      <c r="IV406" s="12"/>
    </row>
    <row r="407" spans="1:256" ht="13.5" customHeight="1">
      <c r="A407" s="2"/>
      <c r="B407" s="11"/>
      <c r="C407" s="1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1"/>
      <c r="O407" s="11"/>
      <c r="P407" s="11"/>
      <c r="Q407" s="11"/>
      <c r="R407" s="11"/>
      <c r="S407" s="11"/>
      <c r="T407" s="9"/>
      <c r="U407" s="9"/>
      <c r="V407" s="9"/>
      <c r="W407" s="9"/>
      <c r="X407" s="11"/>
      <c r="Y407" s="11"/>
      <c r="Z407" s="11"/>
      <c r="AA407" s="11"/>
      <c r="AB407" s="11"/>
      <c r="AC407" s="11"/>
      <c r="AD407" s="9"/>
      <c r="AE407" s="9"/>
      <c r="AF407" s="9"/>
      <c r="AG407" s="9"/>
      <c r="AH407" s="9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7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9"/>
      <c r="BG407" s="9"/>
      <c r="BH407" s="9"/>
      <c r="BI407" s="9"/>
      <c r="BJ407" s="9"/>
      <c r="BK407" s="9"/>
      <c r="BL407" s="9"/>
      <c r="BM407" s="9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</row>
    <row r="408" spans="1:256" ht="13.5" customHeight="1">
      <c r="A408" s="2"/>
      <c r="B408" s="11"/>
      <c r="C408" s="1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1"/>
      <c r="O408" s="11"/>
      <c r="P408" s="11"/>
      <c r="Q408" s="11"/>
      <c r="R408" s="11"/>
      <c r="S408" s="11"/>
      <c r="T408" s="9"/>
      <c r="U408" s="9"/>
      <c r="V408" s="9"/>
      <c r="W408" s="9"/>
      <c r="X408" s="11"/>
      <c r="Y408" s="11"/>
      <c r="Z408" s="11"/>
      <c r="AA408" s="11"/>
      <c r="AB408" s="11"/>
      <c r="AC408" s="11"/>
      <c r="AD408" s="9"/>
      <c r="AE408" s="9"/>
      <c r="AF408" s="9"/>
      <c r="AG408" s="9"/>
      <c r="AH408" s="9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7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9"/>
      <c r="BG408" s="9"/>
      <c r="BH408" s="9"/>
      <c r="BI408" s="9"/>
      <c r="BJ408" s="9"/>
      <c r="BK408" s="9"/>
      <c r="BL408" s="9"/>
      <c r="BM408" s="9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  <c r="IV408" s="12"/>
    </row>
    <row r="409" spans="1:256" ht="13.5" customHeight="1">
      <c r="A409" s="2"/>
      <c r="B409" s="11"/>
      <c r="C409" s="1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1"/>
      <c r="O409" s="11"/>
      <c r="P409" s="11"/>
      <c r="Q409" s="11"/>
      <c r="R409" s="11"/>
      <c r="S409" s="11"/>
      <c r="T409" s="9"/>
      <c r="U409" s="9"/>
      <c r="V409" s="9"/>
      <c r="W409" s="9"/>
      <c r="X409" s="11"/>
      <c r="Y409" s="11"/>
      <c r="Z409" s="11"/>
      <c r="AA409" s="11"/>
      <c r="AB409" s="11"/>
      <c r="AC409" s="11"/>
      <c r="AD409" s="9"/>
      <c r="AE409" s="9"/>
      <c r="AF409" s="9"/>
      <c r="AG409" s="9"/>
      <c r="AH409" s="9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9"/>
      <c r="BG409" s="9"/>
      <c r="BH409" s="9"/>
      <c r="BI409" s="9"/>
      <c r="BJ409" s="9"/>
      <c r="BK409" s="9"/>
      <c r="BL409" s="9"/>
      <c r="BM409" s="9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  <c r="IV409" s="12"/>
    </row>
    <row r="410" spans="1:256" ht="13.5" customHeight="1">
      <c r="A410" s="2"/>
      <c r="B410" s="11"/>
      <c r="C410" s="1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1"/>
      <c r="O410" s="11"/>
      <c r="P410" s="11"/>
      <c r="Q410" s="11"/>
      <c r="R410" s="11"/>
      <c r="S410" s="11"/>
      <c r="T410" s="9"/>
      <c r="U410" s="9"/>
      <c r="V410" s="9"/>
      <c r="W410" s="9"/>
      <c r="X410" s="11"/>
      <c r="Y410" s="11"/>
      <c r="Z410" s="11"/>
      <c r="AA410" s="11"/>
      <c r="AB410" s="11"/>
      <c r="AC410" s="11"/>
      <c r="AD410" s="9"/>
      <c r="AE410" s="9"/>
      <c r="AF410" s="9"/>
      <c r="AG410" s="9"/>
      <c r="AH410" s="9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9"/>
      <c r="BG410" s="9"/>
      <c r="BH410" s="9"/>
      <c r="BI410" s="9"/>
      <c r="BJ410" s="9"/>
      <c r="BK410" s="9"/>
      <c r="BL410" s="9"/>
      <c r="BM410" s="9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12"/>
      <c r="IV410" s="12"/>
    </row>
    <row r="411" spans="1:256" ht="13.5" customHeight="1">
      <c r="A411" s="2"/>
      <c r="B411" s="11"/>
      <c r="C411" s="1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1"/>
      <c r="O411" s="11"/>
      <c r="P411" s="11"/>
      <c r="Q411" s="11"/>
      <c r="R411" s="11"/>
      <c r="S411" s="11"/>
      <c r="T411" s="9"/>
      <c r="U411" s="9"/>
      <c r="V411" s="9"/>
      <c r="W411" s="9"/>
      <c r="X411" s="11"/>
      <c r="Y411" s="11"/>
      <c r="Z411" s="11"/>
      <c r="AA411" s="11"/>
      <c r="AB411" s="11"/>
      <c r="AC411" s="11"/>
      <c r="AD411" s="9"/>
      <c r="AE411" s="9"/>
      <c r="AF411" s="9"/>
      <c r="AG411" s="9"/>
      <c r="AH411" s="9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9"/>
      <c r="BG411" s="9"/>
      <c r="BH411" s="9"/>
      <c r="BI411" s="9"/>
      <c r="BJ411" s="9"/>
      <c r="BK411" s="9"/>
      <c r="BL411" s="9"/>
      <c r="BM411" s="9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12"/>
      <c r="IV411" s="12"/>
    </row>
    <row r="412" spans="1:256" ht="13.5" customHeight="1">
      <c r="A412" s="2"/>
      <c r="B412" s="11"/>
      <c r="C412" s="1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1"/>
      <c r="O412" s="11"/>
      <c r="P412" s="11"/>
      <c r="Q412" s="11"/>
      <c r="R412" s="11"/>
      <c r="S412" s="11"/>
      <c r="T412" s="9"/>
      <c r="U412" s="9"/>
      <c r="V412" s="9"/>
      <c r="W412" s="9"/>
      <c r="X412" s="11"/>
      <c r="Y412" s="11"/>
      <c r="Z412" s="11"/>
      <c r="AA412" s="11"/>
      <c r="AB412" s="11"/>
      <c r="AC412" s="11"/>
      <c r="AD412" s="9"/>
      <c r="AE412" s="9"/>
      <c r="AF412" s="9"/>
      <c r="AG412" s="9"/>
      <c r="AH412" s="9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9"/>
      <c r="BG412" s="9"/>
      <c r="BH412" s="9"/>
      <c r="BI412" s="9"/>
      <c r="BJ412" s="9"/>
      <c r="BK412" s="9"/>
      <c r="BL412" s="9"/>
      <c r="BM412" s="9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12"/>
      <c r="IV412" s="12"/>
    </row>
    <row r="413" spans="1:256" ht="13.5" customHeight="1">
      <c r="A413" s="2"/>
      <c r="B413" s="11"/>
      <c r="C413" s="1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1"/>
      <c r="O413" s="11"/>
      <c r="P413" s="11"/>
      <c r="Q413" s="11"/>
      <c r="R413" s="11"/>
      <c r="S413" s="11"/>
      <c r="T413" s="9"/>
      <c r="U413" s="9"/>
      <c r="V413" s="9"/>
      <c r="W413" s="9"/>
      <c r="X413" s="11"/>
      <c r="Y413" s="11"/>
      <c r="Z413" s="11"/>
      <c r="AA413" s="11"/>
      <c r="AB413" s="11"/>
      <c r="AC413" s="11"/>
      <c r="AD413" s="9"/>
      <c r="AE413" s="9"/>
      <c r="AF413" s="9"/>
      <c r="AG413" s="9"/>
      <c r="AH413" s="9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9"/>
      <c r="BG413" s="9"/>
      <c r="BH413" s="9"/>
      <c r="BI413" s="9"/>
      <c r="BJ413" s="9"/>
      <c r="BK413" s="9"/>
      <c r="BL413" s="9"/>
      <c r="BM413" s="9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  <c r="IV413" s="12"/>
    </row>
    <row r="414" spans="1:256" ht="13.5" customHeight="1">
      <c r="A414" s="2"/>
      <c r="B414" s="11"/>
      <c r="C414" s="1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1"/>
      <c r="O414" s="11"/>
      <c r="P414" s="11"/>
      <c r="Q414" s="11"/>
      <c r="R414" s="11"/>
      <c r="S414" s="11"/>
      <c r="T414" s="9"/>
      <c r="U414" s="9"/>
      <c r="V414" s="9"/>
      <c r="W414" s="9"/>
      <c r="X414" s="11"/>
      <c r="Y414" s="11"/>
      <c r="Z414" s="11"/>
      <c r="AA414" s="11"/>
      <c r="AB414" s="11"/>
      <c r="AC414" s="11"/>
      <c r="AD414" s="9"/>
      <c r="AE414" s="9"/>
      <c r="AF414" s="9"/>
      <c r="AG414" s="9"/>
      <c r="AH414" s="9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9"/>
      <c r="BG414" s="9"/>
      <c r="BH414" s="9"/>
      <c r="BI414" s="9"/>
      <c r="BJ414" s="9"/>
      <c r="BK414" s="9"/>
      <c r="BL414" s="9"/>
      <c r="BM414" s="9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</row>
    <row r="415" spans="1:256" ht="13.5" customHeight="1">
      <c r="A415" s="2"/>
      <c r="B415" s="11"/>
      <c r="C415" s="1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1"/>
      <c r="O415" s="11"/>
      <c r="P415" s="11"/>
      <c r="Q415" s="11"/>
      <c r="R415" s="11"/>
      <c r="S415" s="11"/>
      <c r="T415" s="9"/>
      <c r="U415" s="9"/>
      <c r="V415" s="9"/>
      <c r="W415" s="9"/>
      <c r="X415" s="11"/>
      <c r="Y415" s="11"/>
      <c r="Z415" s="11"/>
      <c r="AA415" s="11"/>
      <c r="AB415" s="11"/>
      <c r="AC415" s="11"/>
      <c r="AD415" s="9"/>
      <c r="AE415" s="9"/>
      <c r="AF415" s="9"/>
      <c r="AG415" s="9"/>
      <c r="AH415" s="9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9"/>
      <c r="BG415" s="9"/>
      <c r="BH415" s="9"/>
      <c r="BI415" s="9"/>
      <c r="BJ415" s="9"/>
      <c r="BK415" s="9"/>
      <c r="BL415" s="9"/>
      <c r="BM415" s="9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  <c r="IR415" s="12"/>
      <c r="IS415" s="12"/>
      <c r="IT415" s="12"/>
      <c r="IU415" s="12"/>
      <c r="IV415" s="12"/>
    </row>
    <row r="416" spans="1:256" ht="13.5" customHeight="1">
      <c r="A416" s="2"/>
      <c r="B416" s="11"/>
      <c r="C416" s="1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1"/>
      <c r="O416" s="11"/>
      <c r="P416" s="11"/>
      <c r="Q416" s="11"/>
      <c r="R416" s="11"/>
      <c r="S416" s="11"/>
      <c r="T416" s="9"/>
      <c r="U416" s="9"/>
      <c r="V416" s="9"/>
      <c r="W416" s="9"/>
      <c r="X416" s="11"/>
      <c r="Y416" s="11"/>
      <c r="Z416" s="11"/>
      <c r="AA416" s="11"/>
      <c r="AB416" s="11"/>
      <c r="AC416" s="11"/>
      <c r="AD416" s="9"/>
      <c r="AE416" s="9"/>
      <c r="AF416" s="9"/>
      <c r="AG416" s="9"/>
      <c r="AH416" s="9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9"/>
      <c r="BG416" s="9"/>
      <c r="BH416" s="9"/>
      <c r="BI416" s="9"/>
      <c r="BJ416" s="9"/>
      <c r="BK416" s="9"/>
      <c r="BL416" s="9"/>
      <c r="BM416" s="9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  <c r="IR416" s="12"/>
      <c r="IS416" s="12"/>
      <c r="IT416" s="12"/>
      <c r="IU416" s="12"/>
      <c r="IV416" s="12"/>
    </row>
    <row r="417" spans="1:256" ht="13.5" customHeight="1">
      <c r="A417" s="2"/>
      <c r="B417" s="11"/>
      <c r="C417" s="1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1"/>
      <c r="O417" s="11"/>
      <c r="P417" s="11"/>
      <c r="Q417" s="11"/>
      <c r="R417" s="11"/>
      <c r="S417" s="11"/>
      <c r="T417" s="9"/>
      <c r="U417" s="9"/>
      <c r="V417" s="9"/>
      <c r="W417" s="9"/>
      <c r="X417" s="11"/>
      <c r="Y417" s="11"/>
      <c r="Z417" s="11"/>
      <c r="AA417" s="11"/>
      <c r="AB417" s="11"/>
      <c r="AC417" s="11"/>
      <c r="AD417" s="9"/>
      <c r="AE417" s="9"/>
      <c r="AF417" s="9"/>
      <c r="AG417" s="9"/>
      <c r="AH417" s="9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9"/>
      <c r="BG417" s="9"/>
      <c r="BH417" s="9"/>
      <c r="BI417" s="9"/>
      <c r="BJ417" s="9"/>
      <c r="BK417" s="9"/>
      <c r="BL417" s="9"/>
      <c r="BM417" s="9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  <c r="IN417" s="12"/>
      <c r="IO417" s="12"/>
      <c r="IP417" s="12"/>
      <c r="IQ417" s="12"/>
      <c r="IR417" s="12"/>
      <c r="IS417" s="12"/>
      <c r="IT417" s="12"/>
      <c r="IU417" s="12"/>
      <c r="IV417" s="12"/>
    </row>
    <row r="418" spans="1:256" ht="13.5" customHeight="1">
      <c r="A418" s="2"/>
      <c r="B418" s="11"/>
      <c r="C418" s="1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1"/>
      <c r="O418" s="11"/>
      <c r="P418" s="11"/>
      <c r="Q418" s="11"/>
      <c r="R418" s="11"/>
      <c r="S418" s="11"/>
      <c r="T418" s="9"/>
      <c r="U418" s="9"/>
      <c r="V418" s="9"/>
      <c r="W418" s="9"/>
      <c r="X418" s="11"/>
      <c r="Y418" s="11"/>
      <c r="Z418" s="11"/>
      <c r="AA418" s="11"/>
      <c r="AB418" s="11"/>
      <c r="AC418" s="11"/>
      <c r="AD418" s="9"/>
      <c r="AE418" s="9"/>
      <c r="AF418" s="9"/>
      <c r="AG418" s="9"/>
      <c r="AH418" s="9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9"/>
      <c r="BG418" s="9"/>
      <c r="BH418" s="9"/>
      <c r="BI418" s="9"/>
      <c r="BJ418" s="9"/>
      <c r="BK418" s="9"/>
      <c r="BL418" s="9"/>
      <c r="BM418" s="9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  <c r="IN418" s="12"/>
      <c r="IO418" s="12"/>
      <c r="IP418" s="12"/>
      <c r="IQ418" s="12"/>
      <c r="IR418" s="12"/>
      <c r="IS418" s="12"/>
      <c r="IT418" s="12"/>
      <c r="IU418" s="12"/>
      <c r="IV418" s="12"/>
    </row>
    <row r="419" spans="1:256" ht="13.5" customHeight="1">
      <c r="A419" s="2"/>
      <c r="B419" s="11"/>
      <c r="C419" s="1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1"/>
      <c r="O419" s="11"/>
      <c r="P419" s="11"/>
      <c r="Q419" s="11"/>
      <c r="R419" s="11"/>
      <c r="S419" s="11"/>
      <c r="T419" s="9"/>
      <c r="U419" s="9"/>
      <c r="V419" s="9"/>
      <c r="W419" s="9"/>
      <c r="X419" s="11"/>
      <c r="Y419" s="11"/>
      <c r="Z419" s="11"/>
      <c r="AA419" s="11"/>
      <c r="AB419" s="11"/>
      <c r="AC419" s="11"/>
      <c r="AD419" s="9"/>
      <c r="AE419" s="9"/>
      <c r="AF419" s="9"/>
      <c r="AG419" s="9"/>
      <c r="AH419" s="9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9"/>
      <c r="BG419" s="9"/>
      <c r="BH419" s="9"/>
      <c r="BI419" s="9"/>
      <c r="BJ419" s="9"/>
      <c r="BK419" s="9"/>
      <c r="BL419" s="9"/>
      <c r="BM419" s="9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  <c r="IL419" s="12"/>
      <c r="IM419" s="12"/>
      <c r="IN419" s="12"/>
      <c r="IO419" s="12"/>
      <c r="IP419" s="12"/>
      <c r="IQ419" s="12"/>
      <c r="IR419" s="12"/>
      <c r="IS419" s="12"/>
      <c r="IT419" s="12"/>
      <c r="IU419" s="12"/>
      <c r="IV419" s="12"/>
    </row>
    <row r="420" spans="1:256" ht="13.5" customHeight="1">
      <c r="A420" s="2"/>
      <c r="B420" s="11"/>
      <c r="C420" s="1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1"/>
      <c r="O420" s="11"/>
      <c r="P420" s="11"/>
      <c r="Q420" s="11"/>
      <c r="R420" s="11"/>
      <c r="S420" s="11"/>
      <c r="T420" s="9"/>
      <c r="U420" s="9"/>
      <c r="V420" s="9"/>
      <c r="W420" s="9"/>
      <c r="X420" s="11"/>
      <c r="Y420" s="11"/>
      <c r="Z420" s="11"/>
      <c r="AA420" s="11"/>
      <c r="AB420" s="11"/>
      <c r="AC420" s="11"/>
      <c r="AD420" s="9"/>
      <c r="AE420" s="9"/>
      <c r="AF420" s="9"/>
      <c r="AG420" s="9"/>
      <c r="AH420" s="9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9"/>
      <c r="BG420" s="9"/>
      <c r="BH420" s="9"/>
      <c r="BI420" s="9"/>
      <c r="BJ420" s="9"/>
      <c r="BK420" s="9"/>
      <c r="BL420" s="9"/>
      <c r="BM420" s="9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  <c r="IN420" s="12"/>
      <c r="IO420" s="12"/>
      <c r="IP420" s="12"/>
      <c r="IQ420" s="12"/>
      <c r="IR420" s="12"/>
      <c r="IS420" s="12"/>
      <c r="IT420" s="12"/>
      <c r="IU420" s="12"/>
      <c r="IV420" s="12"/>
    </row>
    <row r="421" spans="1:256" ht="13.5" customHeight="1">
      <c r="A421" s="2"/>
      <c r="B421" s="11"/>
      <c r="C421" s="1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1"/>
      <c r="O421" s="11"/>
      <c r="P421" s="11"/>
      <c r="Q421" s="11"/>
      <c r="R421" s="11"/>
      <c r="S421" s="11"/>
      <c r="T421" s="9"/>
      <c r="U421" s="9"/>
      <c r="V421" s="9"/>
      <c r="W421" s="9"/>
      <c r="X421" s="11"/>
      <c r="Y421" s="11"/>
      <c r="Z421" s="11"/>
      <c r="AA421" s="11"/>
      <c r="AB421" s="11"/>
      <c r="AC421" s="11"/>
      <c r="AD421" s="9"/>
      <c r="AE421" s="9"/>
      <c r="AF421" s="9"/>
      <c r="AG421" s="9"/>
      <c r="AH421" s="9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9"/>
      <c r="BG421" s="9"/>
      <c r="BH421" s="9"/>
      <c r="BI421" s="9"/>
      <c r="BJ421" s="9"/>
      <c r="BK421" s="9"/>
      <c r="BL421" s="9"/>
      <c r="BM421" s="9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  <c r="IN421" s="12"/>
      <c r="IO421" s="12"/>
      <c r="IP421" s="12"/>
      <c r="IQ421" s="12"/>
      <c r="IR421" s="12"/>
      <c r="IS421" s="12"/>
      <c r="IT421" s="12"/>
      <c r="IU421" s="12"/>
      <c r="IV421" s="12"/>
    </row>
    <row r="422" spans="1:256" ht="13.5" customHeight="1">
      <c r="A422" s="2"/>
      <c r="B422" s="11"/>
      <c r="C422" s="1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1"/>
      <c r="O422" s="11"/>
      <c r="P422" s="11"/>
      <c r="Q422" s="11"/>
      <c r="R422" s="11"/>
      <c r="S422" s="11"/>
      <c r="T422" s="9"/>
      <c r="U422" s="9"/>
      <c r="V422" s="9"/>
      <c r="W422" s="9"/>
      <c r="X422" s="11"/>
      <c r="Y422" s="11"/>
      <c r="Z422" s="11"/>
      <c r="AA422" s="11"/>
      <c r="AB422" s="11"/>
      <c r="AC422" s="11"/>
      <c r="AD422" s="9"/>
      <c r="AE422" s="9"/>
      <c r="AF422" s="9"/>
      <c r="AG422" s="9"/>
      <c r="AH422" s="9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9"/>
      <c r="BG422" s="9"/>
      <c r="BH422" s="9"/>
      <c r="BI422" s="9"/>
      <c r="BJ422" s="9"/>
      <c r="BK422" s="9"/>
      <c r="BL422" s="9"/>
      <c r="BM422" s="9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  <c r="IT422" s="12"/>
      <c r="IU422" s="12"/>
      <c r="IV422" s="12"/>
    </row>
    <row r="423" spans="1:256" ht="13.5" customHeight="1">
      <c r="A423" s="2"/>
      <c r="B423" s="11"/>
      <c r="C423" s="1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1"/>
      <c r="O423" s="11"/>
      <c r="P423" s="11"/>
      <c r="Q423" s="11"/>
      <c r="R423" s="11"/>
      <c r="S423" s="11"/>
      <c r="T423" s="9"/>
      <c r="U423" s="9"/>
      <c r="V423" s="9"/>
      <c r="W423" s="9"/>
      <c r="X423" s="11"/>
      <c r="Y423" s="11"/>
      <c r="Z423" s="11"/>
      <c r="AA423" s="11"/>
      <c r="AB423" s="11"/>
      <c r="AC423" s="11"/>
      <c r="AD423" s="9"/>
      <c r="AE423" s="9"/>
      <c r="AF423" s="9"/>
      <c r="AG423" s="9"/>
      <c r="AH423" s="9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9"/>
      <c r="BG423" s="9"/>
      <c r="BH423" s="9"/>
      <c r="BI423" s="9"/>
      <c r="BJ423" s="9"/>
      <c r="BK423" s="9"/>
      <c r="BL423" s="9"/>
      <c r="BM423" s="9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  <c r="IV423" s="12"/>
    </row>
    <row r="424" spans="1:256" ht="13.5" customHeight="1">
      <c r="A424" s="2"/>
      <c r="B424" s="11"/>
      <c r="C424" s="1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1"/>
      <c r="O424" s="11"/>
      <c r="P424" s="11"/>
      <c r="Q424" s="11"/>
      <c r="R424" s="11"/>
      <c r="S424" s="11"/>
      <c r="T424" s="9"/>
      <c r="U424" s="9"/>
      <c r="V424" s="9"/>
      <c r="W424" s="9"/>
      <c r="X424" s="11"/>
      <c r="Y424" s="11"/>
      <c r="Z424" s="11"/>
      <c r="AA424" s="11"/>
      <c r="AB424" s="11"/>
      <c r="AC424" s="11"/>
      <c r="AD424" s="9"/>
      <c r="AE424" s="9"/>
      <c r="AF424" s="9"/>
      <c r="AG424" s="9"/>
      <c r="AH424" s="9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9"/>
      <c r="BG424" s="9"/>
      <c r="BH424" s="9"/>
      <c r="BI424" s="9"/>
      <c r="BJ424" s="9"/>
      <c r="BK424" s="9"/>
      <c r="BL424" s="9"/>
      <c r="BM424" s="9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12"/>
      <c r="IV424" s="12"/>
    </row>
    <row r="425" spans="1:256" ht="13.5" customHeight="1">
      <c r="A425" s="2"/>
      <c r="B425" s="11"/>
      <c r="C425" s="1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1"/>
      <c r="O425" s="11"/>
      <c r="P425" s="11"/>
      <c r="Q425" s="11"/>
      <c r="R425" s="11"/>
      <c r="S425" s="11"/>
      <c r="T425" s="9"/>
      <c r="U425" s="9"/>
      <c r="V425" s="9"/>
      <c r="W425" s="9"/>
      <c r="X425" s="11"/>
      <c r="Y425" s="11"/>
      <c r="Z425" s="11"/>
      <c r="AA425" s="11"/>
      <c r="AB425" s="11"/>
      <c r="AC425" s="11"/>
      <c r="AD425" s="9"/>
      <c r="AE425" s="9"/>
      <c r="AF425" s="9"/>
      <c r="AG425" s="9"/>
      <c r="AH425" s="9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9"/>
      <c r="BG425" s="9"/>
      <c r="BH425" s="9"/>
      <c r="BI425" s="9"/>
      <c r="BJ425" s="9"/>
      <c r="BK425" s="9"/>
      <c r="BL425" s="9"/>
      <c r="BM425" s="9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  <c r="IT425" s="12"/>
      <c r="IU425" s="12"/>
      <c r="IV425" s="12"/>
    </row>
    <row r="426" spans="1:256" ht="13.5" customHeight="1">
      <c r="A426" s="2"/>
      <c r="B426" s="11"/>
      <c r="C426" s="1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1"/>
      <c r="O426" s="11"/>
      <c r="P426" s="11"/>
      <c r="Q426" s="11"/>
      <c r="R426" s="11"/>
      <c r="S426" s="11"/>
      <c r="T426" s="9"/>
      <c r="U426" s="9"/>
      <c r="V426" s="9"/>
      <c r="W426" s="9"/>
      <c r="X426" s="11"/>
      <c r="Y426" s="11"/>
      <c r="Z426" s="11"/>
      <c r="AA426" s="11"/>
      <c r="AB426" s="11"/>
      <c r="AC426" s="11"/>
      <c r="AD426" s="9"/>
      <c r="AE426" s="9"/>
      <c r="AF426" s="9"/>
      <c r="AG426" s="9"/>
      <c r="AH426" s="9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9"/>
      <c r="BG426" s="9"/>
      <c r="BH426" s="9"/>
      <c r="BI426" s="9"/>
      <c r="BJ426" s="9"/>
      <c r="BK426" s="9"/>
      <c r="BL426" s="9"/>
      <c r="BM426" s="9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  <c r="IT426" s="12"/>
      <c r="IU426" s="12"/>
      <c r="IV426" s="12"/>
    </row>
    <row r="427" spans="1:256" ht="13.5" customHeight="1">
      <c r="A427" s="2"/>
      <c r="B427" s="11"/>
      <c r="C427" s="1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1"/>
      <c r="O427" s="11"/>
      <c r="P427" s="11"/>
      <c r="Q427" s="11"/>
      <c r="R427" s="11"/>
      <c r="S427" s="11"/>
      <c r="T427" s="9"/>
      <c r="U427" s="9"/>
      <c r="V427" s="9"/>
      <c r="W427" s="9"/>
      <c r="X427" s="11"/>
      <c r="Y427" s="11"/>
      <c r="Z427" s="11"/>
      <c r="AA427" s="11"/>
      <c r="AB427" s="11"/>
      <c r="AC427" s="11"/>
      <c r="AD427" s="9"/>
      <c r="AE427" s="9"/>
      <c r="AF427" s="9"/>
      <c r="AG427" s="9"/>
      <c r="AH427" s="9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9"/>
      <c r="BG427" s="9"/>
      <c r="BH427" s="9"/>
      <c r="BI427" s="9"/>
      <c r="BJ427" s="9"/>
      <c r="BK427" s="9"/>
      <c r="BL427" s="9"/>
      <c r="BM427" s="9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  <c r="IT427" s="12"/>
      <c r="IU427" s="12"/>
      <c r="IV427" s="12"/>
    </row>
    <row r="428" spans="1:256" ht="13.5" customHeight="1">
      <c r="A428" s="2"/>
      <c r="B428" s="11"/>
      <c r="C428" s="1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1"/>
      <c r="O428" s="11"/>
      <c r="P428" s="11"/>
      <c r="Q428" s="11"/>
      <c r="R428" s="11"/>
      <c r="S428" s="11"/>
      <c r="T428" s="9"/>
      <c r="U428" s="9"/>
      <c r="V428" s="9"/>
      <c r="W428" s="9"/>
      <c r="X428" s="11"/>
      <c r="Y428" s="11"/>
      <c r="Z428" s="11"/>
      <c r="AA428" s="11"/>
      <c r="AB428" s="11"/>
      <c r="AC428" s="11"/>
      <c r="AD428" s="9"/>
      <c r="AE428" s="9"/>
      <c r="AF428" s="9"/>
      <c r="AG428" s="9"/>
      <c r="AH428" s="9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9"/>
      <c r="BG428" s="9"/>
      <c r="BH428" s="9"/>
      <c r="BI428" s="9"/>
      <c r="BJ428" s="9"/>
      <c r="BK428" s="9"/>
      <c r="BL428" s="9"/>
      <c r="BM428" s="9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  <c r="IH428" s="12"/>
      <c r="II428" s="12"/>
      <c r="IJ428" s="12"/>
      <c r="IK428" s="12"/>
      <c r="IL428" s="12"/>
      <c r="IM428" s="12"/>
      <c r="IN428" s="12"/>
      <c r="IO428" s="12"/>
      <c r="IP428" s="12"/>
      <c r="IQ428" s="12"/>
      <c r="IR428" s="12"/>
      <c r="IS428" s="12"/>
      <c r="IT428" s="12"/>
      <c r="IU428" s="12"/>
      <c r="IV428" s="12"/>
    </row>
    <row r="429" spans="1:256" ht="13.5" customHeight="1">
      <c r="A429" s="2"/>
      <c r="B429" s="11"/>
      <c r="C429" s="1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1"/>
      <c r="O429" s="11"/>
      <c r="P429" s="11"/>
      <c r="Q429" s="11"/>
      <c r="R429" s="11"/>
      <c r="S429" s="11"/>
      <c r="T429" s="9"/>
      <c r="U429" s="9"/>
      <c r="V429" s="9"/>
      <c r="W429" s="9"/>
      <c r="X429" s="11"/>
      <c r="Y429" s="11"/>
      <c r="Z429" s="11"/>
      <c r="AA429" s="11"/>
      <c r="AB429" s="11"/>
      <c r="AC429" s="11"/>
      <c r="AD429" s="9"/>
      <c r="AE429" s="9"/>
      <c r="AF429" s="9"/>
      <c r="AG429" s="9"/>
      <c r="AH429" s="9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9"/>
      <c r="BG429" s="9"/>
      <c r="BH429" s="9"/>
      <c r="BI429" s="9"/>
      <c r="BJ429" s="9"/>
      <c r="BK429" s="9"/>
      <c r="BL429" s="9"/>
      <c r="BM429" s="9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  <c r="IN429" s="12"/>
      <c r="IO429" s="12"/>
      <c r="IP429" s="12"/>
      <c r="IQ429" s="12"/>
      <c r="IR429" s="12"/>
      <c r="IS429" s="12"/>
      <c r="IT429" s="12"/>
      <c r="IU429" s="12"/>
      <c r="IV429" s="12"/>
    </row>
    <row r="430" spans="1:256" ht="13.5" customHeight="1">
      <c r="A430" s="2"/>
      <c r="B430" s="11"/>
      <c r="C430" s="1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1"/>
      <c r="O430" s="11"/>
      <c r="P430" s="11"/>
      <c r="Q430" s="11"/>
      <c r="R430" s="11"/>
      <c r="S430" s="11"/>
      <c r="T430" s="9"/>
      <c r="U430" s="9"/>
      <c r="V430" s="9"/>
      <c r="W430" s="9"/>
      <c r="X430" s="11"/>
      <c r="Y430" s="11"/>
      <c r="Z430" s="11"/>
      <c r="AA430" s="11"/>
      <c r="AB430" s="11"/>
      <c r="AC430" s="11"/>
      <c r="AD430" s="9"/>
      <c r="AE430" s="9"/>
      <c r="AF430" s="9"/>
      <c r="AG430" s="9"/>
      <c r="AH430" s="9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9"/>
      <c r="BG430" s="9"/>
      <c r="BH430" s="9"/>
      <c r="BI430" s="9"/>
      <c r="BJ430" s="9"/>
      <c r="BK430" s="9"/>
      <c r="BL430" s="9"/>
      <c r="BM430" s="9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  <c r="IN430" s="12"/>
      <c r="IO430" s="12"/>
      <c r="IP430" s="12"/>
      <c r="IQ430" s="12"/>
      <c r="IR430" s="12"/>
      <c r="IS430" s="12"/>
      <c r="IT430" s="12"/>
      <c r="IU430" s="12"/>
      <c r="IV430" s="12"/>
    </row>
    <row r="431" spans="1:256" ht="13.5" customHeight="1">
      <c r="A431" s="2"/>
      <c r="B431" s="11"/>
      <c r="C431" s="1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1"/>
      <c r="O431" s="11"/>
      <c r="P431" s="11"/>
      <c r="Q431" s="11"/>
      <c r="R431" s="11"/>
      <c r="S431" s="11"/>
      <c r="T431" s="9"/>
      <c r="U431" s="9"/>
      <c r="V431" s="9"/>
      <c r="W431" s="9"/>
      <c r="X431" s="11"/>
      <c r="Y431" s="11"/>
      <c r="Z431" s="11"/>
      <c r="AA431" s="11"/>
      <c r="AB431" s="11"/>
      <c r="AC431" s="11"/>
      <c r="AD431" s="9"/>
      <c r="AE431" s="9"/>
      <c r="AF431" s="9"/>
      <c r="AG431" s="9"/>
      <c r="AH431" s="9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9"/>
      <c r="BG431" s="9"/>
      <c r="BH431" s="9"/>
      <c r="BI431" s="9"/>
      <c r="BJ431" s="9"/>
      <c r="BK431" s="9"/>
      <c r="BL431" s="9"/>
      <c r="BM431" s="9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  <c r="IL431" s="12"/>
      <c r="IM431" s="12"/>
      <c r="IN431" s="12"/>
      <c r="IO431" s="12"/>
      <c r="IP431" s="12"/>
      <c r="IQ431" s="12"/>
      <c r="IR431" s="12"/>
      <c r="IS431" s="12"/>
      <c r="IT431" s="12"/>
      <c r="IU431" s="12"/>
      <c r="IV431" s="12"/>
    </row>
    <row r="432" spans="1:256" ht="13.5" customHeight="1">
      <c r="A432" s="2"/>
      <c r="B432" s="11"/>
      <c r="C432" s="1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1"/>
      <c r="O432" s="11"/>
      <c r="P432" s="11"/>
      <c r="Q432" s="11"/>
      <c r="R432" s="11"/>
      <c r="S432" s="11"/>
      <c r="T432" s="9"/>
      <c r="U432" s="9"/>
      <c r="V432" s="9"/>
      <c r="W432" s="9"/>
      <c r="X432" s="11"/>
      <c r="Y432" s="11"/>
      <c r="Z432" s="11"/>
      <c r="AA432" s="11"/>
      <c r="AB432" s="11"/>
      <c r="AC432" s="11"/>
      <c r="AD432" s="9"/>
      <c r="AE432" s="9"/>
      <c r="AF432" s="9"/>
      <c r="AG432" s="9"/>
      <c r="AH432" s="9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9"/>
      <c r="BG432" s="9"/>
      <c r="BH432" s="9"/>
      <c r="BI432" s="9"/>
      <c r="BJ432" s="9"/>
      <c r="BK432" s="9"/>
      <c r="BL432" s="9"/>
      <c r="BM432" s="9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  <c r="IG432" s="12"/>
      <c r="IH432" s="12"/>
      <c r="II432" s="12"/>
      <c r="IJ432" s="12"/>
      <c r="IK432" s="12"/>
      <c r="IL432" s="12"/>
      <c r="IM432" s="12"/>
      <c r="IN432" s="12"/>
      <c r="IO432" s="12"/>
      <c r="IP432" s="12"/>
      <c r="IQ432" s="12"/>
      <c r="IR432" s="12"/>
      <c r="IS432" s="12"/>
      <c r="IT432" s="12"/>
      <c r="IU432" s="12"/>
      <c r="IV432" s="12"/>
    </row>
    <row r="433" spans="1:256" ht="13.5" customHeight="1">
      <c r="A433" s="2"/>
      <c r="B433" s="11"/>
      <c r="C433" s="1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1"/>
      <c r="O433" s="11"/>
      <c r="P433" s="11"/>
      <c r="Q433" s="11"/>
      <c r="R433" s="11"/>
      <c r="S433" s="11"/>
      <c r="T433" s="9"/>
      <c r="U433" s="9"/>
      <c r="V433" s="9"/>
      <c r="W433" s="9"/>
      <c r="X433" s="11"/>
      <c r="Y433" s="11"/>
      <c r="Z433" s="11"/>
      <c r="AA433" s="11"/>
      <c r="AB433" s="11"/>
      <c r="AC433" s="11"/>
      <c r="AD433" s="9"/>
      <c r="AE433" s="9"/>
      <c r="AF433" s="9"/>
      <c r="AG433" s="9"/>
      <c r="AH433" s="9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9"/>
      <c r="BG433" s="9"/>
      <c r="BH433" s="9"/>
      <c r="BI433" s="9"/>
      <c r="BJ433" s="9"/>
      <c r="BK433" s="9"/>
      <c r="BL433" s="9"/>
      <c r="BM433" s="9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  <c r="IV433" s="12"/>
    </row>
    <row r="434" spans="1:256" ht="13.5" customHeight="1">
      <c r="A434" s="2"/>
      <c r="B434" s="11"/>
      <c r="C434" s="1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1"/>
      <c r="O434" s="11"/>
      <c r="P434" s="11"/>
      <c r="Q434" s="11"/>
      <c r="R434" s="11"/>
      <c r="S434" s="11"/>
      <c r="T434" s="9"/>
      <c r="U434" s="9"/>
      <c r="V434" s="9"/>
      <c r="W434" s="9"/>
      <c r="X434" s="11"/>
      <c r="Y434" s="11"/>
      <c r="Z434" s="11"/>
      <c r="AA434" s="11"/>
      <c r="AB434" s="11"/>
      <c r="AC434" s="11"/>
      <c r="AD434" s="9"/>
      <c r="AE434" s="9"/>
      <c r="AF434" s="9"/>
      <c r="AG434" s="9"/>
      <c r="AH434" s="9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9"/>
      <c r="BG434" s="9"/>
      <c r="BH434" s="9"/>
      <c r="BI434" s="9"/>
      <c r="BJ434" s="9"/>
      <c r="BK434" s="9"/>
      <c r="BL434" s="9"/>
      <c r="BM434" s="9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  <c r="IV434" s="12"/>
    </row>
    <row r="435" spans="1:256" ht="13.5" customHeight="1">
      <c r="A435" s="2"/>
      <c r="B435" s="11"/>
      <c r="C435" s="1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1"/>
      <c r="O435" s="11"/>
      <c r="P435" s="11"/>
      <c r="Q435" s="9"/>
      <c r="R435" s="9"/>
      <c r="S435" s="9"/>
      <c r="T435" s="9"/>
      <c r="U435" s="9"/>
      <c r="V435" s="9"/>
      <c r="W435" s="9"/>
      <c r="X435" s="9"/>
      <c r="Y435" s="11"/>
      <c r="Z435" s="11"/>
      <c r="AA435" s="11"/>
      <c r="AB435" s="11"/>
      <c r="AC435" s="11"/>
      <c r="AD435" s="9"/>
      <c r="AE435" s="9"/>
      <c r="AF435" s="9"/>
      <c r="AG435" s="9"/>
      <c r="AH435" s="9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9"/>
      <c r="BG435" s="9"/>
      <c r="BH435" s="9"/>
      <c r="BI435" s="9"/>
      <c r="BJ435" s="9"/>
      <c r="BK435" s="9"/>
      <c r="BL435" s="9"/>
      <c r="BM435" s="9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12"/>
      <c r="IV435" s="12"/>
    </row>
    <row r="436" spans="1:256" ht="13.5" customHeight="1">
      <c r="A436" s="2"/>
      <c r="B436" s="11"/>
      <c r="C436" s="1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1"/>
      <c r="O436" s="11"/>
      <c r="P436" s="11"/>
      <c r="Q436" s="9"/>
      <c r="R436" s="9"/>
      <c r="S436" s="9"/>
      <c r="T436" s="9"/>
      <c r="U436" s="9"/>
      <c r="V436" s="9"/>
      <c r="W436" s="9"/>
      <c r="X436" s="9"/>
      <c r="Y436" s="11"/>
      <c r="Z436" s="11"/>
      <c r="AA436" s="11"/>
      <c r="AB436" s="11"/>
      <c r="AC436" s="11"/>
      <c r="AD436" s="9"/>
      <c r="AE436" s="9"/>
      <c r="AF436" s="9"/>
      <c r="AG436" s="9"/>
      <c r="AH436" s="9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9"/>
      <c r="BG436" s="9"/>
      <c r="BH436" s="9"/>
      <c r="BI436" s="9"/>
      <c r="BJ436" s="9"/>
      <c r="BK436" s="9"/>
      <c r="BL436" s="9"/>
      <c r="BM436" s="9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  <c r="IV436" s="12"/>
    </row>
    <row r="437" spans="1:256" ht="13.5" customHeight="1">
      <c r="A437" s="2"/>
      <c r="B437" s="11"/>
      <c r="C437" s="1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1"/>
      <c r="O437" s="11"/>
      <c r="P437" s="11"/>
      <c r="Q437" s="9"/>
      <c r="R437" s="9"/>
      <c r="S437" s="9"/>
      <c r="T437" s="9"/>
      <c r="U437" s="9"/>
      <c r="V437" s="9"/>
      <c r="W437" s="9"/>
      <c r="X437" s="9"/>
      <c r="Y437" s="11"/>
      <c r="Z437" s="11"/>
      <c r="AA437" s="11"/>
      <c r="AB437" s="11"/>
      <c r="AC437" s="11"/>
      <c r="AD437" s="9"/>
      <c r="AE437" s="9"/>
      <c r="AF437" s="9"/>
      <c r="AG437" s="9"/>
      <c r="AH437" s="9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9"/>
      <c r="BG437" s="9"/>
      <c r="BH437" s="9"/>
      <c r="BI437" s="9"/>
      <c r="BJ437" s="9"/>
      <c r="BK437" s="9"/>
      <c r="BL437" s="9"/>
      <c r="BM437" s="9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  <c r="IR437" s="12"/>
      <c r="IS437" s="12"/>
      <c r="IT437" s="12"/>
      <c r="IU437" s="12"/>
      <c r="IV437" s="12"/>
    </row>
    <row r="438" spans="1:256" ht="13.5" customHeight="1">
      <c r="A438" s="2"/>
      <c r="B438" s="11"/>
      <c r="C438" s="1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1"/>
      <c r="O438" s="11"/>
      <c r="P438" s="11"/>
      <c r="Q438" s="9"/>
      <c r="R438" s="9"/>
      <c r="S438" s="9"/>
      <c r="T438" s="9"/>
      <c r="U438" s="9"/>
      <c r="V438" s="9"/>
      <c r="W438" s="9"/>
      <c r="X438" s="9"/>
      <c r="Y438" s="11"/>
      <c r="Z438" s="11"/>
      <c r="AA438" s="11"/>
      <c r="AB438" s="11"/>
      <c r="AC438" s="11"/>
      <c r="AD438" s="9"/>
      <c r="AE438" s="9"/>
      <c r="AF438" s="9"/>
      <c r="AG438" s="9"/>
      <c r="AH438" s="9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9"/>
      <c r="BG438" s="9"/>
      <c r="BH438" s="9"/>
      <c r="BI438" s="9"/>
      <c r="BJ438" s="9"/>
      <c r="BK438" s="9"/>
      <c r="BL438" s="9"/>
      <c r="BM438" s="9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  <c r="IF438" s="12"/>
      <c r="IG438" s="12"/>
      <c r="IH438" s="12"/>
      <c r="II438" s="12"/>
      <c r="IJ438" s="12"/>
      <c r="IK438" s="12"/>
      <c r="IL438" s="12"/>
      <c r="IM438" s="12"/>
      <c r="IN438" s="12"/>
      <c r="IO438" s="12"/>
      <c r="IP438" s="12"/>
      <c r="IQ438" s="12"/>
      <c r="IR438" s="12"/>
      <c r="IS438" s="12"/>
      <c r="IT438" s="12"/>
      <c r="IU438" s="12"/>
      <c r="IV438" s="12"/>
    </row>
    <row r="439" spans="1:256" ht="13.5" customHeight="1">
      <c r="A439" s="2"/>
      <c r="B439" s="11"/>
      <c r="C439" s="1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1"/>
      <c r="O439" s="11"/>
      <c r="P439" s="11"/>
      <c r="Q439" s="9"/>
      <c r="R439" s="9"/>
      <c r="S439" s="9"/>
      <c r="T439" s="9"/>
      <c r="U439" s="9"/>
      <c r="V439" s="9"/>
      <c r="W439" s="9"/>
      <c r="X439" s="9"/>
      <c r="Y439" s="11"/>
      <c r="Z439" s="11"/>
      <c r="AA439" s="11"/>
      <c r="AB439" s="11"/>
      <c r="AC439" s="11"/>
      <c r="AD439" s="9"/>
      <c r="AE439" s="9"/>
      <c r="AF439" s="9"/>
      <c r="AG439" s="9"/>
      <c r="AH439" s="9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9"/>
      <c r="BG439" s="9"/>
      <c r="BH439" s="9"/>
      <c r="BI439" s="9"/>
      <c r="BJ439" s="9"/>
      <c r="BK439" s="9"/>
      <c r="BL439" s="9"/>
      <c r="BM439" s="9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  <c r="IM439" s="12"/>
      <c r="IN439" s="12"/>
      <c r="IO439" s="12"/>
      <c r="IP439" s="12"/>
      <c r="IQ439" s="12"/>
      <c r="IR439" s="12"/>
      <c r="IS439" s="12"/>
      <c r="IT439" s="12"/>
      <c r="IU439" s="12"/>
      <c r="IV439" s="12"/>
    </row>
    <row r="440" spans="1:256" ht="13.5" customHeight="1">
      <c r="A440" s="2"/>
      <c r="B440" s="11"/>
      <c r="C440" s="1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1"/>
      <c r="O440" s="11"/>
      <c r="P440" s="11"/>
      <c r="Q440" s="9"/>
      <c r="R440" s="9"/>
      <c r="S440" s="9"/>
      <c r="T440" s="9"/>
      <c r="U440" s="9"/>
      <c r="V440" s="9"/>
      <c r="W440" s="9"/>
      <c r="X440" s="9"/>
      <c r="Y440" s="11"/>
      <c r="Z440" s="11"/>
      <c r="AA440" s="11"/>
      <c r="AB440" s="11"/>
      <c r="AC440" s="11"/>
      <c r="AD440" s="9"/>
      <c r="AE440" s="9"/>
      <c r="AF440" s="9"/>
      <c r="AG440" s="9"/>
      <c r="AH440" s="9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9"/>
      <c r="BG440" s="9"/>
      <c r="BH440" s="9"/>
      <c r="BI440" s="9"/>
      <c r="BJ440" s="9"/>
      <c r="BK440" s="9"/>
      <c r="BL440" s="9"/>
      <c r="BM440" s="9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  <c r="IM440" s="12"/>
      <c r="IN440" s="12"/>
      <c r="IO440" s="12"/>
      <c r="IP440" s="12"/>
      <c r="IQ440" s="12"/>
      <c r="IR440" s="12"/>
      <c r="IS440" s="12"/>
      <c r="IT440" s="12"/>
      <c r="IU440" s="12"/>
      <c r="IV440" s="12"/>
    </row>
    <row r="441" spans="1:256" ht="13.5" customHeight="1">
      <c r="A441" s="2"/>
      <c r="B441" s="11"/>
      <c r="C441" s="1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1"/>
      <c r="O441" s="11"/>
      <c r="P441" s="11"/>
      <c r="Q441" s="9"/>
      <c r="R441" s="9"/>
      <c r="S441" s="9"/>
      <c r="T441" s="9"/>
      <c r="U441" s="9"/>
      <c r="V441" s="9"/>
      <c r="W441" s="9"/>
      <c r="X441" s="9"/>
      <c r="Y441" s="11"/>
      <c r="Z441" s="11"/>
      <c r="AA441" s="11"/>
      <c r="AB441" s="11"/>
      <c r="AC441" s="11"/>
      <c r="AD441" s="9"/>
      <c r="AE441" s="9"/>
      <c r="AF441" s="9"/>
      <c r="AG441" s="9"/>
      <c r="AH441" s="9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9"/>
      <c r="BG441" s="9"/>
      <c r="BH441" s="9"/>
      <c r="BI441" s="9"/>
      <c r="BJ441" s="9"/>
      <c r="BK441" s="9"/>
      <c r="BL441" s="9"/>
      <c r="BM441" s="9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  <c r="IN441" s="12"/>
      <c r="IO441" s="12"/>
      <c r="IP441" s="12"/>
      <c r="IQ441" s="12"/>
      <c r="IR441" s="12"/>
      <c r="IS441" s="12"/>
      <c r="IT441" s="12"/>
      <c r="IU441" s="12"/>
      <c r="IV441" s="12"/>
    </row>
    <row r="442" spans="1:256" ht="13.5" customHeight="1">
      <c r="A442" s="2"/>
      <c r="B442" s="11"/>
      <c r="C442" s="1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1"/>
      <c r="O442" s="11"/>
      <c r="P442" s="11"/>
      <c r="Q442" s="9"/>
      <c r="R442" s="9"/>
      <c r="S442" s="9"/>
      <c r="T442" s="9"/>
      <c r="U442" s="9"/>
      <c r="V442" s="9"/>
      <c r="W442" s="9"/>
      <c r="X442" s="9"/>
      <c r="Y442" s="11"/>
      <c r="Z442" s="11"/>
      <c r="AA442" s="11"/>
      <c r="AB442" s="11"/>
      <c r="AC442" s="11"/>
      <c r="AD442" s="9"/>
      <c r="AE442" s="9"/>
      <c r="AF442" s="9"/>
      <c r="AG442" s="9"/>
      <c r="AH442" s="9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9"/>
      <c r="BG442" s="9"/>
      <c r="BH442" s="9"/>
      <c r="BI442" s="9"/>
      <c r="BJ442" s="9"/>
      <c r="BK442" s="9"/>
      <c r="BL442" s="9"/>
      <c r="BM442" s="9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12"/>
      <c r="IV442" s="12"/>
    </row>
    <row r="443" spans="1:256" ht="13.5" customHeight="1">
      <c r="A443" s="2"/>
      <c r="B443" s="11"/>
      <c r="C443" s="1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1"/>
      <c r="O443" s="11"/>
      <c r="P443" s="11"/>
      <c r="Q443" s="9"/>
      <c r="R443" s="9"/>
      <c r="S443" s="9"/>
      <c r="T443" s="9"/>
      <c r="U443" s="9"/>
      <c r="V443" s="9"/>
      <c r="W443" s="9"/>
      <c r="X443" s="9"/>
      <c r="Y443" s="11"/>
      <c r="Z443" s="11"/>
      <c r="AA443" s="11"/>
      <c r="AB443" s="11"/>
      <c r="AC443" s="11"/>
      <c r="AD443" s="9"/>
      <c r="AE443" s="9"/>
      <c r="AF443" s="9"/>
      <c r="AG443" s="9"/>
      <c r="AH443" s="9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9"/>
      <c r="BG443" s="9"/>
      <c r="BH443" s="9"/>
      <c r="BI443" s="9"/>
      <c r="BJ443" s="9"/>
      <c r="BK443" s="9"/>
      <c r="BL443" s="9"/>
      <c r="BM443" s="9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  <c r="IT443" s="12"/>
      <c r="IU443" s="12"/>
      <c r="IV443" s="12"/>
    </row>
    <row r="444" spans="1:256" ht="13.5" customHeight="1">
      <c r="A444" s="2"/>
      <c r="B444" s="11"/>
      <c r="C444" s="1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1"/>
      <c r="O444" s="11"/>
      <c r="P444" s="11"/>
      <c r="Q444" s="9"/>
      <c r="R444" s="9"/>
      <c r="S444" s="9"/>
      <c r="T444" s="9"/>
      <c r="U444" s="9"/>
      <c r="V444" s="9"/>
      <c r="W444" s="9"/>
      <c r="X444" s="9"/>
      <c r="Y444" s="11"/>
      <c r="Z444" s="11"/>
      <c r="AA444" s="11"/>
      <c r="AB444" s="11"/>
      <c r="AC444" s="11"/>
      <c r="AD444" s="9"/>
      <c r="AE444" s="9"/>
      <c r="AF444" s="9"/>
      <c r="AG444" s="9"/>
      <c r="AH444" s="9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9"/>
      <c r="BG444" s="9"/>
      <c r="BH444" s="9"/>
      <c r="BI444" s="9"/>
      <c r="BJ444" s="9"/>
      <c r="BK444" s="9"/>
      <c r="BL444" s="9"/>
      <c r="BM444" s="9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  <c r="IR444" s="12"/>
      <c r="IS444" s="12"/>
      <c r="IT444" s="12"/>
      <c r="IU444" s="12"/>
      <c r="IV444" s="12"/>
    </row>
    <row r="445" spans="1:256" ht="13.5" customHeight="1">
      <c r="A445" s="2"/>
      <c r="B445" s="11"/>
      <c r="C445" s="1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1"/>
      <c r="O445" s="11"/>
      <c r="P445" s="11"/>
      <c r="Q445" s="9"/>
      <c r="R445" s="9"/>
      <c r="S445" s="9"/>
      <c r="T445" s="9"/>
      <c r="U445" s="9"/>
      <c r="V445" s="9"/>
      <c r="W445" s="9"/>
      <c r="X445" s="9"/>
      <c r="Y445" s="11"/>
      <c r="Z445" s="11"/>
      <c r="AA445" s="11"/>
      <c r="AB445" s="11"/>
      <c r="AC445" s="11"/>
      <c r="AD445" s="9"/>
      <c r="AE445" s="9"/>
      <c r="AF445" s="9"/>
      <c r="AG445" s="9"/>
      <c r="AH445" s="9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9"/>
      <c r="BG445" s="9"/>
      <c r="BH445" s="9"/>
      <c r="BI445" s="9"/>
      <c r="BJ445" s="9"/>
      <c r="BK445" s="9"/>
      <c r="BL445" s="9"/>
      <c r="BM445" s="9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  <c r="IN445" s="12"/>
      <c r="IO445" s="12"/>
      <c r="IP445" s="12"/>
      <c r="IQ445" s="12"/>
      <c r="IR445" s="12"/>
      <c r="IS445" s="12"/>
      <c r="IT445" s="12"/>
      <c r="IU445" s="12"/>
      <c r="IV445" s="12"/>
    </row>
    <row r="446" spans="1:256" ht="13.5" customHeight="1">
      <c r="A446" s="2"/>
      <c r="B446" s="11"/>
      <c r="C446" s="1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1"/>
      <c r="O446" s="11"/>
      <c r="P446" s="11"/>
      <c r="Q446" s="9"/>
      <c r="R446" s="9"/>
      <c r="S446" s="9"/>
      <c r="T446" s="9"/>
      <c r="U446" s="9"/>
      <c r="V446" s="9"/>
      <c r="W446" s="9"/>
      <c r="X446" s="9"/>
      <c r="Y446" s="11"/>
      <c r="Z446" s="11"/>
      <c r="AA446" s="11"/>
      <c r="AB446" s="11"/>
      <c r="AC446" s="11"/>
      <c r="AD446" s="9"/>
      <c r="AE446" s="9"/>
      <c r="AF446" s="9"/>
      <c r="AG446" s="9"/>
      <c r="AH446" s="9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9"/>
      <c r="BG446" s="9"/>
      <c r="BH446" s="9"/>
      <c r="BI446" s="9"/>
      <c r="BJ446" s="9"/>
      <c r="BK446" s="9"/>
      <c r="BL446" s="9"/>
      <c r="BM446" s="9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  <c r="IT446" s="12"/>
      <c r="IU446" s="12"/>
      <c r="IV446" s="12"/>
    </row>
    <row r="447" spans="1:256" ht="13.5" customHeight="1">
      <c r="A447" s="2"/>
      <c r="B447" s="11"/>
      <c r="C447" s="1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1"/>
      <c r="O447" s="11"/>
      <c r="P447" s="11"/>
      <c r="Q447" s="9"/>
      <c r="R447" s="9"/>
      <c r="S447" s="9"/>
      <c r="T447" s="9"/>
      <c r="U447" s="9"/>
      <c r="V447" s="9"/>
      <c r="W447" s="9"/>
      <c r="X447" s="9"/>
      <c r="Y447" s="11"/>
      <c r="Z447" s="11"/>
      <c r="AA447" s="11"/>
      <c r="AB447" s="11"/>
      <c r="AC447" s="11"/>
      <c r="AD447" s="9"/>
      <c r="AE447" s="9"/>
      <c r="AF447" s="9"/>
      <c r="AG447" s="9"/>
      <c r="AH447" s="9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9"/>
      <c r="BG447" s="9"/>
      <c r="BH447" s="9"/>
      <c r="BI447" s="9"/>
      <c r="BJ447" s="9"/>
      <c r="BK447" s="9"/>
      <c r="BL447" s="9"/>
      <c r="BM447" s="9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  <c r="IN447" s="12"/>
      <c r="IO447" s="12"/>
      <c r="IP447" s="12"/>
      <c r="IQ447" s="12"/>
      <c r="IR447" s="12"/>
      <c r="IS447" s="12"/>
      <c r="IT447" s="12"/>
      <c r="IU447" s="12"/>
      <c r="IV447" s="12"/>
    </row>
    <row r="448" spans="1:256" ht="13.5" customHeight="1">
      <c r="A448" s="2"/>
      <c r="B448" s="11"/>
      <c r="C448" s="1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1"/>
      <c r="O448" s="11"/>
      <c r="P448" s="11"/>
      <c r="Q448" s="9"/>
      <c r="R448" s="9"/>
      <c r="S448" s="9"/>
      <c r="T448" s="9"/>
      <c r="U448" s="9"/>
      <c r="V448" s="9"/>
      <c r="W448" s="9"/>
      <c r="X448" s="9"/>
      <c r="Y448" s="11"/>
      <c r="Z448" s="11"/>
      <c r="AA448" s="11"/>
      <c r="AB448" s="11"/>
      <c r="AC448" s="11"/>
      <c r="AD448" s="9"/>
      <c r="AE448" s="9"/>
      <c r="AF448" s="9"/>
      <c r="AG448" s="9"/>
      <c r="AH448" s="9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9"/>
      <c r="BG448" s="9"/>
      <c r="BH448" s="9"/>
      <c r="BI448" s="9"/>
      <c r="BJ448" s="9"/>
      <c r="BK448" s="9"/>
      <c r="BL448" s="9"/>
      <c r="BM448" s="9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  <c r="IN448" s="12"/>
      <c r="IO448" s="12"/>
      <c r="IP448" s="12"/>
      <c r="IQ448" s="12"/>
      <c r="IR448" s="12"/>
      <c r="IS448" s="12"/>
      <c r="IT448" s="12"/>
      <c r="IU448" s="12"/>
      <c r="IV448" s="12"/>
    </row>
    <row r="449" spans="1:256" ht="13.5" customHeight="1">
      <c r="A449" s="2"/>
      <c r="B449" s="11"/>
      <c r="C449" s="1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1"/>
      <c r="O449" s="11"/>
      <c r="P449" s="11"/>
      <c r="Q449" s="9"/>
      <c r="R449" s="9"/>
      <c r="S449" s="9"/>
      <c r="T449" s="9"/>
      <c r="U449" s="9"/>
      <c r="V449" s="9"/>
      <c r="W449" s="9"/>
      <c r="X449" s="9"/>
      <c r="Y449" s="11"/>
      <c r="Z449" s="11"/>
      <c r="AA449" s="11"/>
      <c r="AB449" s="11"/>
      <c r="AC449" s="11"/>
      <c r="AD449" s="9"/>
      <c r="AE449" s="9"/>
      <c r="AF449" s="9"/>
      <c r="AG449" s="9"/>
      <c r="AH449" s="9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9"/>
      <c r="BG449" s="9"/>
      <c r="BH449" s="9"/>
      <c r="BI449" s="9"/>
      <c r="BJ449" s="9"/>
      <c r="BK449" s="9"/>
      <c r="BL449" s="9"/>
      <c r="BM449" s="9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  <c r="IF449" s="12"/>
      <c r="IG449" s="12"/>
      <c r="IH449" s="12"/>
      <c r="II449" s="12"/>
      <c r="IJ449" s="12"/>
      <c r="IK449" s="12"/>
      <c r="IL449" s="12"/>
      <c r="IM449" s="12"/>
      <c r="IN449" s="12"/>
      <c r="IO449" s="12"/>
      <c r="IP449" s="12"/>
      <c r="IQ449" s="12"/>
      <c r="IR449" s="12"/>
      <c r="IS449" s="12"/>
      <c r="IT449" s="12"/>
      <c r="IU449" s="12"/>
      <c r="IV449" s="12"/>
    </row>
    <row r="450" spans="1:256" ht="13.5" customHeight="1">
      <c r="A450" s="2"/>
      <c r="B450" s="11"/>
      <c r="C450" s="1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1"/>
      <c r="O450" s="11"/>
      <c r="P450" s="11"/>
      <c r="Q450" s="9"/>
      <c r="R450" s="9"/>
      <c r="S450" s="9"/>
      <c r="T450" s="9"/>
      <c r="U450" s="9"/>
      <c r="V450" s="9"/>
      <c r="W450" s="9"/>
      <c r="X450" s="9"/>
      <c r="Y450" s="11"/>
      <c r="Z450" s="11"/>
      <c r="AA450" s="11"/>
      <c r="AB450" s="11"/>
      <c r="AC450" s="11"/>
      <c r="AD450" s="9"/>
      <c r="AE450" s="9"/>
      <c r="AF450" s="9"/>
      <c r="AG450" s="9"/>
      <c r="AH450" s="9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9"/>
      <c r="BG450" s="9"/>
      <c r="BH450" s="9"/>
      <c r="BI450" s="9"/>
      <c r="BJ450" s="9"/>
      <c r="BK450" s="9"/>
      <c r="BL450" s="9"/>
      <c r="BM450" s="9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  <c r="IN450" s="12"/>
      <c r="IO450" s="12"/>
      <c r="IP450" s="12"/>
      <c r="IQ450" s="12"/>
      <c r="IR450" s="12"/>
      <c r="IS450" s="12"/>
      <c r="IT450" s="12"/>
      <c r="IU450" s="12"/>
      <c r="IV450" s="12"/>
    </row>
    <row r="451" spans="1:256" ht="13.5" customHeight="1">
      <c r="A451" s="2"/>
      <c r="B451" s="11"/>
      <c r="C451" s="1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1"/>
      <c r="O451" s="11"/>
      <c r="P451" s="11"/>
      <c r="Q451" s="9"/>
      <c r="R451" s="9"/>
      <c r="S451" s="9"/>
      <c r="T451" s="9"/>
      <c r="U451" s="9"/>
      <c r="V451" s="9"/>
      <c r="W451" s="9"/>
      <c r="X451" s="9"/>
      <c r="Y451" s="11"/>
      <c r="Z451" s="11"/>
      <c r="AA451" s="11"/>
      <c r="AB451" s="11"/>
      <c r="AC451" s="11"/>
      <c r="AD451" s="9"/>
      <c r="AE451" s="9"/>
      <c r="AF451" s="9"/>
      <c r="AG451" s="9"/>
      <c r="AH451" s="9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9"/>
      <c r="BG451" s="9"/>
      <c r="BH451" s="9"/>
      <c r="BI451" s="9"/>
      <c r="BJ451" s="9"/>
      <c r="BK451" s="9"/>
      <c r="BL451" s="9"/>
      <c r="BM451" s="9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  <c r="IV451" s="12"/>
    </row>
    <row r="452" spans="1:256" ht="13.5" customHeight="1">
      <c r="A452" s="2"/>
      <c r="B452" s="11"/>
      <c r="C452" s="1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1"/>
      <c r="O452" s="11"/>
      <c r="P452" s="11"/>
      <c r="Q452" s="9"/>
      <c r="R452" s="9"/>
      <c r="S452" s="9"/>
      <c r="T452" s="9"/>
      <c r="U452" s="9"/>
      <c r="V452" s="9"/>
      <c r="W452" s="9"/>
      <c r="X452" s="9"/>
      <c r="Y452" s="11"/>
      <c r="Z452" s="11"/>
      <c r="AA452" s="11"/>
      <c r="AB452" s="11"/>
      <c r="AC452" s="11"/>
      <c r="AD452" s="9"/>
      <c r="AE452" s="9"/>
      <c r="AF452" s="9"/>
      <c r="AG452" s="9"/>
      <c r="AH452" s="9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9"/>
      <c r="BG452" s="9"/>
      <c r="BH452" s="9"/>
      <c r="BI452" s="9"/>
      <c r="BJ452" s="9"/>
      <c r="BK452" s="9"/>
      <c r="BL452" s="9"/>
      <c r="BM452" s="9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</row>
    <row r="453" spans="1:256" ht="13.5" customHeight="1">
      <c r="A453" s="2"/>
      <c r="B453" s="11"/>
      <c r="C453" s="1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1"/>
      <c r="O453" s="11"/>
      <c r="P453" s="11"/>
      <c r="Q453" s="9"/>
      <c r="R453" s="9"/>
      <c r="S453" s="9"/>
      <c r="T453" s="9"/>
      <c r="U453" s="9"/>
      <c r="V453" s="9"/>
      <c r="W453" s="9"/>
      <c r="X453" s="9"/>
      <c r="Y453" s="11"/>
      <c r="Z453" s="11"/>
      <c r="AA453" s="11"/>
      <c r="AB453" s="11"/>
      <c r="AC453" s="11"/>
      <c r="AD453" s="9"/>
      <c r="AE453" s="9"/>
      <c r="AF453" s="9"/>
      <c r="AG453" s="9"/>
      <c r="AH453" s="9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9"/>
      <c r="BG453" s="9"/>
      <c r="BH453" s="9"/>
      <c r="BI453" s="9"/>
      <c r="BJ453" s="9"/>
      <c r="BK453" s="9"/>
      <c r="BL453" s="9"/>
      <c r="BM453" s="9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  <c r="IN453" s="12"/>
      <c r="IO453" s="12"/>
      <c r="IP453" s="12"/>
      <c r="IQ453" s="12"/>
      <c r="IR453" s="12"/>
      <c r="IS453" s="12"/>
      <c r="IT453" s="12"/>
      <c r="IU453" s="12"/>
      <c r="IV453" s="12"/>
    </row>
    <row r="454" spans="1:256" ht="13.5" customHeight="1">
      <c r="A454" s="2"/>
      <c r="B454" s="11"/>
      <c r="C454" s="1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1"/>
      <c r="O454" s="11"/>
      <c r="P454" s="11"/>
      <c r="Q454" s="9"/>
      <c r="R454" s="9"/>
      <c r="S454" s="9"/>
      <c r="T454" s="9"/>
      <c r="U454" s="9"/>
      <c r="V454" s="9"/>
      <c r="W454" s="9"/>
      <c r="X454" s="9"/>
      <c r="Y454" s="11"/>
      <c r="Z454" s="11"/>
      <c r="AA454" s="11"/>
      <c r="AB454" s="11"/>
      <c r="AC454" s="11"/>
      <c r="AD454" s="9"/>
      <c r="AE454" s="9"/>
      <c r="AF454" s="9"/>
      <c r="AG454" s="9"/>
      <c r="AH454" s="9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9"/>
      <c r="BG454" s="9"/>
      <c r="BH454" s="9"/>
      <c r="BI454" s="9"/>
      <c r="BJ454" s="9"/>
      <c r="BK454" s="9"/>
      <c r="BL454" s="9"/>
      <c r="BM454" s="9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  <c r="IN454" s="12"/>
      <c r="IO454" s="12"/>
      <c r="IP454" s="12"/>
      <c r="IQ454" s="12"/>
      <c r="IR454" s="12"/>
      <c r="IS454" s="12"/>
      <c r="IT454" s="12"/>
      <c r="IU454" s="12"/>
      <c r="IV454" s="12"/>
    </row>
    <row r="455" spans="1:256" ht="13.5" customHeight="1">
      <c r="A455" s="2"/>
      <c r="B455" s="11"/>
      <c r="C455" s="1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1"/>
      <c r="O455" s="11"/>
      <c r="P455" s="11"/>
      <c r="Q455" s="9"/>
      <c r="R455" s="9"/>
      <c r="S455" s="9"/>
      <c r="T455" s="9"/>
      <c r="U455" s="9"/>
      <c r="V455" s="9"/>
      <c r="W455" s="9"/>
      <c r="X455" s="9"/>
      <c r="Y455" s="11"/>
      <c r="Z455" s="11"/>
      <c r="AA455" s="11"/>
      <c r="AB455" s="11"/>
      <c r="AC455" s="11"/>
      <c r="AD455" s="9"/>
      <c r="AE455" s="9"/>
      <c r="AF455" s="9"/>
      <c r="AG455" s="9"/>
      <c r="AH455" s="9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9"/>
      <c r="BG455" s="9"/>
      <c r="BH455" s="9"/>
      <c r="BI455" s="9"/>
      <c r="BJ455" s="9"/>
      <c r="BK455" s="9"/>
      <c r="BL455" s="9"/>
      <c r="BM455" s="9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12"/>
      <c r="IV455" s="12"/>
    </row>
    <row r="456" spans="1:256" ht="13.5" customHeight="1">
      <c r="A456" s="2"/>
      <c r="B456" s="11"/>
      <c r="C456" s="1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1"/>
      <c r="O456" s="11"/>
      <c r="P456" s="11"/>
      <c r="Q456" s="9"/>
      <c r="R456" s="9"/>
      <c r="S456" s="9"/>
      <c r="T456" s="9"/>
      <c r="U456" s="9"/>
      <c r="V456" s="9"/>
      <c r="W456" s="9"/>
      <c r="X456" s="9"/>
      <c r="Y456" s="11"/>
      <c r="Z456" s="11"/>
      <c r="AA456" s="11"/>
      <c r="AB456" s="11"/>
      <c r="AC456" s="11"/>
      <c r="AD456" s="9"/>
      <c r="AE456" s="9"/>
      <c r="AF456" s="9"/>
      <c r="AG456" s="9"/>
      <c r="AH456" s="9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9"/>
      <c r="BG456" s="9"/>
      <c r="BH456" s="9"/>
      <c r="BI456" s="9"/>
      <c r="BJ456" s="9"/>
      <c r="BK456" s="9"/>
      <c r="BL456" s="9"/>
      <c r="BM456" s="9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</row>
    <row r="457" spans="1:256" ht="13.5" customHeight="1">
      <c r="A457" s="2"/>
      <c r="B457" s="11"/>
      <c r="C457" s="1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1"/>
      <c r="O457" s="11"/>
      <c r="P457" s="11"/>
      <c r="Q457" s="9"/>
      <c r="R457" s="9"/>
      <c r="S457" s="9"/>
      <c r="T457" s="9"/>
      <c r="U457" s="9"/>
      <c r="V457" s="9"/>
      <c r="W457" s="9"/>
      <c r="X457" s="9"/>
      <c r="Y457" s="11"/>
      <c r="Z457" s="11"/>
      <c r="AA457" s="11"/>
      <c r="AB457" s="11"/>
      <c r="AC457" s="11"/>
      <c r="AD457" s="9"/>
      <c r="AE457" s="9"/>
      <c r="AF457" s="9"/>
      <c r="AG457" s="9"/>
      <c r="AH457" s="9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9"/>
      <c r="BG457" s="9"/>
      <c r="BH457" s="9"/>
      <c r="BI457" s="9"/>
      <c r="BJ457" s="9"/>
      <c r="BK457" s="9"/>
      <c r="BL457" s="9"/>
      <c r="BM457" s="9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</row>
    <row r="458" spans="1:256" ht="13.5" customHeight="1">
      <c r="A458" s="2"/>
      <c r="B458" s="11"/>
      <c r="C458" s="1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1"/>
      <c r="O458" s="11"/>
      <c r="P458" s="11"/>
      <c r="Q458" s="9"/>
      <c r="R458" s="9"/>
      <c r="S458" s="9"/>
      <c r="T458" s="9"/>
      <c r="U458" s="9"/>
      <c r="V458" s="9"/>
      <c r="W458" s="9"/>
      <c r="X458" s="9"/>
      <c r="Y458" s="11"/>
      <c r="Z458" s="11"/>
      <c r="AA458" s="11"/>
      <c r="AB458" s="11"/>
      <c r="AC458" s="11"/>
      <c r="AD458" s="9"/>
      <c r="AE458" s="9"/>
      <c r="AF458" s="9"/>
      <c r="AG458" s="9"/>
      <c r="AH458" s="9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9"/>
      <c r="BG458" s="9"/>
      <c r="BH458" s="9"/>
      <c r="BI458" s="9"/>
      <c r="BJ458" s="9"/>
      <c r="BK458" s="9"/>
      <c r="BL458" s="9"/>
      <c r="BM458" s="9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  <c r="IV458" s="12"/>
    </row>
    <row r="459" spans="1:256" ht="13.5" customHeight="1">
      <c r="A459" s="2"/>
      <c r="B459" s="11"/>
      <c r="C459" s="1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1"/>
      <c r="O459" s="11"/>
      <c r="P459" s="11"/>
      <c r="Q459" s="9"/>
      <c r="R459" s="9"/>
      <c r="S459" s="9"/>
      <c r="T459" s="9"/>
      <c r="U459" s="9"/>
      <c r="V459" s="9"/>
      <c r="W459" s="9"/>
      <c r="X459" s="9"/>
      <c r="Y459" s="11"/>
      <c r="Z459" s="11"/>
      <c r="AA459" s="11"/>
      <c r="AB459" s="11"/>
      <c r="AC459" s="11"/>
      <c r="AD459" s="9"/>
      <c r="AE459" s="9"/>
      <c r="AF459" s="9"/>
      <c r="AG459" s="9"/>
      <c r="AH459" s="9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9"/>
      <c r="BG459" s="9"/>
      <c r="BH459" s="9"/>
      <c r="BI459" s="9"/>
      <c r="BJ459" s="9"/>
      <c r="BK459" s="9"/>
      <c r="BL459" s="9"/>
      <c r="BM459" s="9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  <c r="IN459" s="12"/>
      <c r="IO459" s="12"/>
      <c r="IP459" s="12"/>
      <c r="IQ459" s="12"/>
      <c r="IR459" s="12"/>
      <c r="IS459" s="12"/>
      <c r="IT459" s="12"/>
      <c r="IU459" s="12"/>
      <c r="IV459" s="12"/>
    </row>
    <row r="460" spans="1:256" ht="13.5" customHeight="1">
      <c r="A460" s="2"/>
      <c r="B460" s="11"/>
      <c r="C460" s="1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1"/>
      <c r="O460" s="11"/>
      <c r="P460" s="11"/>
      <c r="Q460" s="9"/>
      <c r="R460" s="9"/>
      <c r="S460" s="9"/>
      <c r="T460" s="9"/>
      <c r="U460" s="9"/>
      <c r="V460" s="9"/>
      <c r="W460" s="9"/>
      <c r="X460" s="9"/>
      <c r="Y460" s="11"/>
      <c r="Z460" s="11"/>
      <c r="AA460" s="11"/>
      <c r="AB460" s="11"/>
      <c r="AC460" s="11"/>
      <c r="AD460" s="9"/>
      <c r="AE460" s="9"/>
      <c r="AF460" s="9"/>
      <c r="AG460" s="9"/>
      <c r="AH460" s="9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9"/>
      <c r="BG460" s="9"/>
      <c r="BH460" s="9"/>
      <c r="BI460" s="9"/>
      <c r="BJ460" s="9"/>
      <c r="BK460" s="9"/>
      <c r="BL460" s="9"/>
      <c r="BM460" s="9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12"/>
      <c r="IV460" s="12"/>
    </row>
    <row r="461" spans="1:256" ht="13.5" customHeight="1">
      <c r="A461" s="2"/>
      <c r="B461" s="11"/>
      <c r="C461" s="1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1"/>
      <c r="O461" s="11"/>
      <c r="P461" s="11"/>
      <c r="Q461" s="9"/>
      <c r="R461" s="9"/>
      <c r="S461" s="9"/>
      <c r="T461" s="9"/>
      <c r="U461" s="9"/>
      <c r="V461" s="9"/>
      <c r="W461" s="9"/>
      <c r="X461" s="9"/>
      <c r="Y461" s="11"/>
      <c r="Z461" s="11"/>
      <c r="AA461" s="11"/>
      <c r="AB461" s="11"/>
      <c r="AC461" s="11"/>
      <c r="AD461" s="9"/>
      <c r="AE461" s="9"/>
      <c r="AF461" s="9"/>
      <c r="AG461" s="9"/>
      <c r="AH461" s="9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9"/>
      <c r="BG461" s="9"/>
      <c r="BH461" s="9"/>
      <c r="BI461" s="9"/>
      <c r="BJ461" s="9"/>
      <c r="BK461" s="9"/>
      <c r="BL461" s="9"/>
      <c r="BM461" s="9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  <c r="IV461" s="12"/>
    </row>
    <row r="462" spans="1:256" ht="13.5" customHeight="1">
      <c r="A462" s="2"/>
      <c r="B462" s="11"/>
      <c r="C462" s="1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1"/>
      <c r="O462" s="11"/>
      <c r="P462" s="11"/>
      <c r="Q462" s="9"/>
      <c r="R462" s="9"/>
      <c r="S462" s="9"/>
      <c r="T462" s="9"/>
      <c r="U462" s="9"/>
      <c r="V462" s="9"/>
      <c r="W462" s="9"/>
      <c r="X462" s="9"/>
      <c r="Y462" s="11"/>
      <c r="Z462" s="11"/>
      <c r="AA462" s="11"/>
      <c r="AB462" s="11"/>
      <c r="AC462" s="11"/>
      <c r="AD462" s="9"/>
      <c r="AE462" s="9"/>
      <c r="AF462" s="9"/>
      <c r="AG462" s="9"/>
      <c r="AH462" s="9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9"/>
      <c r="BG462" s="9"/>
      <c r="BH462" s="9"/>
      <c r="BI462" s="9"/>
      <c r="BJ462" s="9"/>
      <c r="BK462" s="9"/>
      <c r="BL462" s="9"/>
      <c r="BM462" s="9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  <c r="IV462" s="12"/>
    </row>
    <row r="463" spans="1:256" ht="13.5" customHeight="1">
      <c r="A463" s="2"/>
      <c r="B463" s="11"/>
      <c r="C463" s="1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1"/>
      <c r="O463" s="11"/>
      <c r="P463" s="11"/>
      <c r="Q463" s="9"/>
      <c r="R463" s="9"/>
      <c r="S463" s="9"/>
      <c r="T463" s="9"/>
      <c r="U463" s="9"/>
      <c r="V463" s="9"/>
      <c r="W463" s="9"/>
      <c r="X463" s="9"/>
      <c r="Y463" s="11"/>
      <c r="Z463" s="11"/>
      <c r="AA463" s="11"/>
      <c r="AB463" s="11"/>
      <c r="AC463" s="11"/>
      <c r="AD463" s="9"/>
      <c r="AE463" s="9"/>
      <c r="AF463" s="9"/>
      <c r="AG463" s="9"/>
      <c r="AH463" s="9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9"/>
      <c r="BG463" s="9"/>
      <c r="BH463" s="9"/>
      <c r="BI463" s="9"/>
      <c r="BJ463" s="9"/>
      <c r="BK463" s="9"/>
      <c r="BL463" s="9"/>
      <c r="BM463" s="9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N463" s="12"/>
      <c r="IO463" s="12"/>
      <c r="IP463" s="12"/>
      <c r="IQ463" s="12"/>
      <c r="IR463" s="12"/>
      <c r="IS463" s="12"/>
      <c r="IT463" s="12"/>
      <c r="IU463" s="12"/>
      <c r="IV463" s="12"/>
    </row>
    <row r="464" spans="1:256" ht="13.5" customHeight="1">
      <c r="A464" s="2"/>
      <c r="B464" s="11"/>
      <c r="C464" s="1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1"/>
      <c r="O464" s="11"/>
      <c r="P464" s="11"/>
      <c r="Q464" s="9"/>
      <c r="R464" s="9"/>
      <c r="S464" s="9"/>
      <c r="T464" s="9"/>
      <c r="U464" s="9"/>
      <c r="V464" s="9"/>
      <c r="W464" s="9"/>
      <c r="X464" s="9"/>
      <c r="Y464" s="11"/>
      <c r="Z464" s="11"/>
      <c r="AA464" s="11"/>
      <c r="AB464" s="11"/>
      <c r="AC464" s="11"/>
      <c r="AD464" s="9"/>
      <c r="AE464" s="9"/>
      <c r="AF464" s="9"/>
      <c r="AG464" s="9"/>
      <c r="AH464" s="9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9"/>
      <c r="BG464" s="9"/>
      <c r="BH464" s="9"/>
      <c r="BI464" s="9"/>
      <c r="BJ464" s="9"/>
      <c r="BK464" s="9"/>
      <c r="BL464" s="9"/>
      <c r="BM464" s="9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  <c r="IL464" s="12"/>
      <c r="IM464" s="12"/>
      <c r="IN464" s="12"/>
      <c r="IO464" s="12"/>
      <c r="IP464" s="12"/>
      <c r="IQ464" s="12"/>
      <c r="IR464" s="12"/>
      <c r="IS464" s="12"/>
      <c r="IT464" s="12"/>
      <c r="IU464" s="12"/>
      <c r="IV464" s="12"/>
    </row>
    <row r="465" spans="1:256" ht="13.5" customHeight="1">
      <c r="A465" s="2"/>
      <c r="B465" s="11"/>
      <c r="C465" s="1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1"/>
      <c r="O465" s="11"/>
      <c r="P465" s="11"/>
      <c r="Q465" s="9"/>
      <c r="R465" s="9"/>
      <c r="S465" s="9"/>
      <c r="T465" s="9"/>
      <c r="U465" s="9"/>
      <c r="V465" s="9"/>
      <c r="W465" s="9"/>
      <c r="X465" s="9"/>
      <c r="Y465" s="11"/>
      <c r="Z465" s="11"/>
      <c r="AA465" s="11"/>
      <c r="AB465" s="11"/>
      <c r="AC465" s="11"/>
      <c r="AD465" s="9"/>
      <c r="AE465" s="9"/>
      <c r="AF465" s="9"/>
      <c r="AG465" s="9"/>
      <c r="AH465" s="9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9"/>
      <c r="BG465" s="9"/>
      <c r="BH465" s="9"/>
      <c r="BI465" s="9"/>
      <c r="BJ465" s="9"/>
      <c r="BK465" s="9"/>
      <c r="BL465" s="9"/>
      <c r="BM465" s="9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  <c r="IT465" s="12"/>
      <c r="IU465" s="12"/>
      <c r="IV465" s="12"/>
    </row>
    <row r="466" spans="1:256" ht="13.5" customHeight="1">
      <c r="A466" s="2"/>
      <c r="B466" s="11"/>
      <c r="C466" s="1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1"/>
      <c r="O466" s="11"/>
      <c r="P466" s="11"/>
      <c r="Q466" s="9"/>
      <c r="R466" s="9"/>
      <c r="S466" s="9"/>
      <c r="T466" s="9"/>
      <c r="U466" s="9"/>
      <c r="V466" s="9"/>
      <c r="W466" s="9"/>
      <c r="X466" s="9"/>
      <c r="Y466" s="11"/>
      <c r="Z466" s="11"/>
      <c r="AA466" s="11"/>
      <c r="AB466" s="11"/>
      <c r="AC466" s="11"/>
      <c r="AD466" s="9"/>
      <c r="AE466" s="9"/>
      <c r="AF466" s="9"/>
      <c r="AG466" s="9"/>
      <c r="AH466" s="9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9"/>
      <c r="BG466" s="9"/>
      <c r="BH466" s="9"/>
      <c r="BI466" s="9"/>
      <c r="BJ466" s="9"/>
      <c r="BK466" s="9"/>
      <c r="BL466" s="9"/>
      <c r="BM466" s="9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  <c r="IH466" s="12"/>
      <c r="II466" s="12"/>
      <c r="IJ466" s="12"/>
      <c r="IK466" s="12"/>
      <c r="IL466" s="12"/>
      <c r="IM466" s="12"/>
      <c r="IN466" s="12"/>
      <c r="IO466" s="12"/>
      <c r="IP466" s="12"/>
      <c r="IQ466" s="12"/>
      <c r="IR466" s="12"/>
      <c r="IS466" s="12"/>
      <c r="IT466" s="12"/>
      <c r="IU466" s="12"/>
      <c r="IV466" s="12"/>
    </row>
    <row r="467" spans="1:256" ht="13.5" customHeight="1">
      <c r="A467" s="2"/>
      <c r="B467" s="11"/>
      <c r="C467" s="1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1"/>
      <c r="O467" s="11"/>
      <c r="P467" s="11"/>
      <c r="Q467" s="9"/>
      <c r="R467" s="9"/>
      <c r="S467" s="9"/>
      <c r="T467" s="9"/>
      <c r="U467" s="9"/>
      <c r="V467" s="9"/>
      <c r="W467" s="9"/>
      <c r="X467" s="9"/>
      <c r="Y467" s="11"/>
      <c r="Z467" s="11"/>
      <c r="AA467" s="11"/>
      <c r="AB467" s="11"/>
      <c r="AC467" s="11"/>
      <c r="AD467" s="9"/>
      <c r="AE467" s="9"/>
      <c r="AF467" s="9"/>
      <c r="AG467" s="9"/>
      <c r="AH467" s="9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9"/>
      <c r="BG467" s="9"/>
      <c r="BH467" s="9"/>
      <c r="BI467" s="9"/>
      <c r="BJ467" s="9"/>
      <c r="BK467" s="9"/>
      <c r="BL467" s="9"/>
      <c r="BM467" s="9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12"/>
      <c r="IV467" s="12"/>
    </row>
    <row r="468" spans="1:256" ht="13.5" customHeight="1">
      <c r="A468" s="2"/>
      <c r="B468" s="11"/>
      <c r="C468" s="1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1"/>
      <c r="O468" s="11"/>
      <c r="P468" s="11"/>
      <c r="Q468" s="9"/>
      <c r="R468" s="9"/>
      <c r="S468" s="9"/>
      <c r="T468" s="9"/>
      <c r="U468" s="9"/>
      <c r="V468" s="9"/>
      <c r="W468" s="9"/>
      <c r="X468" s="9"/>
      <c r="Y468" s="11"/>
      <c r="Z468" s="11"/>
      <c r="AA468" s="11"/>
      <c r="AB468" s="11"/>
      <c r="AC468" s="11"/>
      <c r="AD468" s="9"/>
      <c r="AE468" s="9"/>
      <c r="AF468" s="9"/>
      <c r="AG468" s="9"/>
      <c r="AH468" s="9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9"/>
      <c r="BG468" s="9"/>
      <c r="BH468" s="9"/>
      <c r="BI468" s="9"/>
      <c r="BJ468" s="9"/>
      <c r="BK468" s="9"/>
      <c r="BL468" s="9"/>
      <c r="BM468" s="9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  <c r="IT468" s="12"/>
      <c r="IU468" s="12"/>
      <c r="IV468" s="12"/>
    </row>
    <row r="469" spans="1:256" ht="13.5" customHeight="1">
      <c r="A469" s="2"/>
      <c r="B469" s="11"/>
      <c r="C469" s="1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1"/>
      <c r="O469" s="11"/>
      <c r="P469" s="11"/>
      <c r="Q469" s="9"/>
      <c r="R469" s="9"/>
      <c r="S469" s="9"/>
      <c r="T469" s="9"/>
      <c r="U469" s="9"/>
      <c r="V469" s="9"/>
      <c r="W469" s="9"/>
      <c r="X469" s="9"/>
      <c r="Y469" s="11"/>
      <c r="Z469" s="11"/>
      <c r="AA469" s="11"/>
      <c r="AB469" s="11"/>
      <c r="AC469" s="11"/>
      <c r="AD469" s="9"/>
      <c r="AE469" s="9"/>
      <c r="AF469" s="9"/>
      <c r="AG469" s="9"/>
      <c r="AH469" s="9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9"/>
      <c r="BG469" s="9"/>
      <c r="BH469" s="9"/>
      <c r="BI469" s="9"/>
      <c r="BJ469" s="9"/>
      <c r="BK469" s="9"/>
      <c r="BL469" s="9"/>
      <c r="BM469" s="9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  <c r="IF469" s="12"/>
      <c r="IG469" s="12"/>
      <c r="IH469" s="12"/>
      <c r="II469" s="12"/>
      <c r="IJ469" s="12"/>
      <c r="IK469" s="12"/>
      <c r="IL469" s="12"/>
      <c r="IM469" s="12"/>
      <c r="IN469" s="12"/>
      <c r="IO469" s="12"/>
      <c r="IP469" s="12"/>
      <c r="IQ469" s="12"/>
      <c r="IR469" s="12"/>
      <c r="IS469" s="12"/>
      <c r="IT469" s="12"/>
      <c r="IU469" s="12"/>
      <c r="IV469" s="12"/>
    </row>
    <row r="470" spans="1:256" ht="13.5" customHeight="1">
      <c r="A470" s="2"/>
      <c r="B470" s="11"/>
      <c r="C470" s="1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1"/>
      <c r="O470" s="11"/>
      <c r="P470" s="11"/>
      <c r="Q470" s="9"/>
      <c r="R470" s="9"/>
      <c r="S470" s="9"/>
      <c r="T470" s="9"/>
      <c r="U470" s="9"/>
      <c r="V470" s="9"/>
      <c r="W470" s="9"/>
      <c r="X470" s="9"/>
      <c r="Y470" s="11"/>
      <c r="Z470" s="11"/>
      <c r="AA470" s="11"/>
      <c r="AB470" s="11"/>
      <c r="AC470" s="11"/>
      <c r="AD470" s="9"/>
      <c r="AE470" s="9"/>
      <c r="AF470" s="9"/>
      <c r="AG470" s="9"/>
      <c r="AH470" s="9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9"/>
      <c r="BG470" s="9"/>
      <c r="BH470" s="9"/>
      <c r="BI470" s="9"/>
      <c r="BJ470" s="9"/>
      <c r="BK470" s="9"/>
      <c r="BL470" s="9"/>
      <c r="BM470" s="9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  <c r="IN470" s="12"/>
      <c r="IO470" s="12"/>
      <c r="IP470" s="12"/>
      <c r="IQ470" s="12"/>
      <c r="IR470" s="12"/>
      <c r="IS470" s="12"/>
      <c r="IT470" s="12"/>
      <c r="IU470" s="12"/>
      <c r="IV470" s="12"/>
    </row>
    <row r="471" spans="1:256" ht="13.5" customHeight="1">
      <c r="A471" s="2"/>
      <c r="B471" s="11"/>
      <c r="C471" s="1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11"/>
      <c r="O471" s="11"/>
      <c r="P471" s="11"/>
      <c r="Q471" s="9"/>
      <c r="R471" s="9"/>
      <c r="S471" s="9"/>
      <c r="T471" s="9"/>
      <c r="U471" s="9"/>
      <c r="V471" s="9"/>
      <c r="W471" s="9"/>
      <c r="X471" s="9"/>
      <c r="Y471" s="11"/>
      <c r="Z471" s="11"/>
      <c r="AA471" s="11"/>
      <c r="AB471" s="11"/>
      <c r="AC471" s="11"/>
      <c r="AD471" s="9"/>
      <c r="AE471" s="9"/>
      <c r="AF471" s="9"/>
      <c r="AG471" s="9"/>
      <c r="AH471" s="9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9"/>
      <c r="BG471" s="9"/>
      <c r="BH471" s="9"/>
      <c r="BI471" s="9"/>
      <c r="BJ471" s="9"/>
      <c r="BK471" s="9"/>
      <c r="BL471" s="9"/>
      <c r="BM471" s="9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  <c r="IL471" s="12"/>
      <c r="IM471" s="12"/>
      <c r="IN471" s="12"/>
      <c r="IO471" s="12"/>
      <c r="IP471" s="12"/>
      <c r="IQ471" s="12"/>
      <c r="IR471" s="12"/>
      <c r="IS471" s="12"/>
      <c r="IT471" s="12"/>
      <c r="IU471" s="12"/>
      <c r="IV471" s="12"/>
    </row>
    <row r="472" spans="1:256" ht="13.5" customHeight="1">
      <c r="A472" s="2"/>
      <c r="B472" s="11"/>
      <c r="C472" s="1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11"/>
      <c r="O472" s="11"/>
      <c r="P472" s="11"/>
      <c r="Q472" s="9"/>
      <c r="R472" s="9"/>
      <c r="S472" s="9"/>
      <c r="T472" s="9"/>
      <c r="U472" s="9"/>
      <c r="V472" s="9"/>
      <c r="W472" s="9"/>
      <c r="X472" s="9"/>
      <c r="Y472" s="11"/>
      <c r="Z472" s="11"/>
      <c r="AA472" s="11"/>
      <c r="AB472" s="11"/>
      <c r="AC472" s="11"/>
      <c r="AD472" s="9"/>
      <c r="AE472" s="9"/>
      <c r="AF472" s="9"/>
      <c r="AG472" s="9"/>
      <c r="AH472" s="9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9"/>
      <c r="BG472" s="9"/>
      <c r="BH472" s="9"/>
      <c r="BI472" s="9"/>
      <c r="BJ472" s="9"/>
      <c r="BK472" s="9"/>
      <c r="BL472" s="9"/>
      <c r="BM472" s="9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  <c r="IN472" s="12"/>
      <c r="IO472" s="12"/>
      <c r="IP472" s="12"/>
      <c r="IQ472" s="12"/>
      <c r="IR472" s="12"/>
      <c r="IS472" s="12"/>
      <c r="IT472" s="12"/>
      <c r="IU472" s="12"/>
      <c r="IV472" s="12"/>
    </row>
    <row r="473" spans="1:256" ht="13.5" customHeight="1">
      <c r="A473" s="2"/>
      <c r="B473" s="11"/>
      <c r="C473" s="1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11"/>
      <c r="O473" s="11"/>
      <c r="P473" s="11"/>
      <c r="Q473" s="9"/>
      <c r="R473" s="9"/>
      <c r="S473" s="9"/>
      <c r="T473" s="9"/>
      <c r="U473" s="9"/>
      <c r="V473" s="9"/>
      <c r="W473" s="9"/>
      <c r="X473" s="9"/>
      <c r="Y473" s="11"/>
      <c r="Z473" s="11"/>
      <c r="AA473" s="11"/>
      <c r="AB473" s="11"/>
      <c r="AC473" s="11"/>
      <c r="AD473" s="9"/>
      <c r="AE473" s="9"/>
      <c r="AF473" s="9"/>
      <c r="AG473" s="9"/>
      <c r="AH473" s="9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9"/>
      <c r="BG473" s="9"/>
      <c r="BH473" s="9"/>
      <c r="BI473" s="9"/>
      <c r="BJ473" s="9"/>
      <c r="BK473" s="9"/>
      <c r="BL473" s="9"/>
      <c r="BM473" s="9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  <c r="IN473" s="12"/>
      <c r="IO473" s="12"/>
      <c r="IP473" s="12"/>
      <c r="IQ473" s="12"/>
      <c r="IR473" s="12"/>
      <c r="IS473" s="12"/>
      <c r="IT473" s="12"/>
      <c r="IU473" s="12"/>
      <c r="IV473" s="12"/>
    </row>
    <row r="474" spans="1:256" ht="13.5" customHeight="1">
      <c r="A474" s="2"/>
      <c r="B474" s="11"/>
      <c r="C474" s="1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11"/>
      <c r="O474" s="11"/>
      <c r="P474" s="11"/>
      <c r="Q474" s="9"/>
      <c r="R474" s="9"/>
      <c r="S474" s="9"/>
      <c r="T474" s="9"/>
      <c r="U474" s="9"/>
      <c r="V474" s="9"/>
      <c r="W474" s="9"/>
      <c r="X474" s="9"/>
      <c r="Y474" s="11"/>
      <c r="Z474" s="11"/>
      <c r="AA474" s="11"/>
      <c r="AB474" s="11"/>
      <c r="AC474" s="11"/>
      <c r="AD474" s="9"/>
      <c r="AE474" s="9"/>
      <c r="AF474" s="9"/>
      <c r="AG474" s="9"/>
      <c r="AH474" s="9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9"/>
      <c r="BG474" s="9"/>
      <c r="BH474" s="9"/>
      <c r="BI474" s="9"/>
      <c r="BJ474" s="9"/>
      <c r="BK474" s="9"/>
      <c r="BL474" s="9"/>
      <c r="BM474" s="9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  <c r="IF474" s="12"/>
      <c r="IG474" s="12"/>
      <c r="IH474" s="12"/>
      <c r="II474" s="12"/>
      <c r="IJ474" s="12"/>
      <c r="IK474" s="12"/>
      <c r="IL474" s="12"/>
      <c r="IM474" s="12"/>
      <c r="IN474" s="12"/>
      <c r="IO474" s="12"/>
      <c r="IP474" s="12"/>
      <c r="IQ474" s="12"/>
      <c r="IR474" s="12"/>
      <c r="IS474" s="12"/>
      <c r="IT474" s="12"/>
      <c r="IU474" s="12"/>
      <c r="IV474" s="12"/>
    </row>
    <row r="475" spans="1:256" ht="13.5" customHeight="1">
      <c r="A475" s="2"/>
      <c r="B475" s="11"/>
      <c r="C475" s="1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11"/>
      <c r="O475" s="11"/>
      <c r="P475" s="11"/>
      <c r="Q475" s="9"/>
      <c r="R475" s="9"/>
      <c r="S475" s="9"/>
      <c r="T475" s="9"/>
      <c r="U475" s="9"/>
      <c r="V475" s="9"/>
      <c r="W475" s="9"/>
      <c r="X475" s="9"/>
      <c r="Y475" s="11"/>
      <c r="Z475" s="11"/>
      <c r="AA475" s="11"/>
      <c r="AB475" s="11"/>
      <c r="AC475" s="11"/>
      <c r="AD475" s="9"/>
      <c r="AE475" s="9"/>
      <c r="AF475" s="9"/>
      <c r="AG475" s="9"/>
      <c r="AH475" s="9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9"/>
      <c r="BG475" s="9"/>
      <c r="BH475" s="9"/>
      <c r="BI475" s="9"/>
      <c r="BJ475" s="9"/>
      <c r="BK475" s="9"/>
      <c r="BL475" s="9"/>
      <c r="BM475" s="9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  <c r="IL475" s="12"/>
      <c r="IM475" s="12"/>
      <c r="IN475" s="12"/>
      <c r="IO475" s="12"/>
      <c r="IP475" s="12"/>
      <c r="IQ475" s="12"/>
      <c r="IR475" s="12"/>
      <c r="IS475" s="12"/>
      <c r="IT475" s="12"/>
      <c r="IU475" s="12"/>
      <c r="IV475" s="12"/>
    </row>
    <row r="476" spans="1:256" ht="13.5" customHeight="1">
      <c r="A476" s="2"/>
      <c r="B476" s="11"/>
      <c r="C476" s="1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11"/>
      <c r="O476" s="11"/>
      <c r="P476" s="11"/>
      <c r="Q476" s="9"/>
      <c r="R476" s="9"/>
      <c r="S476" s="9"/>
      <c r="T476" s="9"/>
      <c r="U476" s="9"/>
      <c r="V476" s="9"/>
      <c r="W476" s="9"/>
      <c r="X476" s="9"/>
      <c r="Y476" s="11"/>
      <c r="Z476" s="11"/>
      <c r="AA476" s="11"/>
      <c r="AB476" s="11"/>
      <c r="AC476" s="11"/>
      <c r="AD476" s="9"/>
      <c r="AE476" s="9"/>
      <c r="AF476" s="9"/>
      <c r="AG476" s="9"/>
      <c r="AH476" s="9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9"/>
      <c r="BG476" s="9"/>
      <c r="BH476" s="9"/>
      <c r="BI476" s="9"/>
      <c r="BJ476" s="9"/>
      <c r="BK476" s="9"/>
      <c r="BL476" s="9"/>
      <c r="BM476" s="9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  <c r="IF476" s="12"/>
      <c r="IG476" s="12"/>
      <c r="IH476" s="12"/>
      <c r="II476" s="12"/>
      <c r="IJ476" s="12"/>
      <c r="IK476" s="12"/>
      <c r="IL476" s="12"/>
      <c r="IM476" s="12"/>
      <c r="IN476" s="12"/>
      <c r="IO476" s="12"/>
      <c r="IP476" s="12"/>
      <c r="IQ476" s="12"/>
      <c r="IR476" s="12"/>
      <c r="IS476" s="12"/>
      <c r="IT476" s="12"/>
      <c r="IU476" s="12"/>
      <c r="IV476" s="12"/>
    </row>
    <row r="477" spans="1:256" ht="13.5" customHeight="1">
      <c r="A477" s="2"/>
      <c r="B477" s="11"/>
      <c r="C477" s="1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11"/>
      <c r="O477" s="11"/>
      <c r="P477" s="11"/>
      <c r="Q477" s="9"/>
      <c r="R477" s="9"/>
      <c r="S477" s="9"/>
      <c r="T477" s="9"/>
      <c r="U477" s="9"/>
      <c r="V477" s="9"/>
      <c r="W477" s="9"/>
      <c r="X477" s="9"/>
      <c r="Y477" s="11"/>
      <c r="Z477" s="11"/>
      <c r="AA477" s="11"/>
      <c r="AB477" s="11"/>
      <c r="AC477" s="11"/>
      <c r="AD477" s="9"/>
      <c r="AE477" s="9"/>
      <c r="AF477" s="9"/>
      <c r="AG477" s="9"/>
      <c r="AH477" s="9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9"/>
      <c r="BG477" s="9"/>
      <c r="BH477" s="9"/>
      <c r="BI477" s="9"/>
      <c r="BJ477" s="9"/>
      <c r="BK477" s="9"/>
      <c r="BL477" s="9"/>
      <c r="BM477" s="9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  <c r="IR477" s="12"/>
      <c r="IS477" s="12"/>
      <c r="IT477" s="12"/>
      <c r="IU477" s="12"/>
      <c r="IV477" s="12"/>
    </row>
    <row r="478" spans="1:256" ht="13.5" customHeight="1">
      <c r="A478" s="2"/>
      <c r="B478" s="11"/>
      <c r="C478" s="1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11"/>
      <c r="O478" s="11"/>
      <c r="P478" s="11"/>
      <c r="Q478" s="9"/>
      <c r="R478" s="9"/>
      <c r="S478" s="9"/>
      <c r="T478" s="9"/>
      <c r="U478" s="9"/>
      <c r="V478" s="9"/>
      <c r="W478" s="9"/>
      <c r="X478" s="9"/>
      <c r="Y478" s="11"/>
      <c r="Z478" s="11"/>
      <c r="AA478" s="11"/>
      <c r="AB478" s="11"/>
      <c r="AC478" s="11"/>
      <c r="AD478" s="9"/>
      <c r="AE478" s="9"/>
      <c r="AF478" s="9"/>
      <c r="AG478" s="9"/>
      <c r="AH478" s="9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9"/>
      <c r="BG478" s="9"/>
      <c r="BH478" s="9"/>
      <c r="BI478" s="9"/>
      <c r="BJ478" s="9"/>
      <c r="BK478" s="9"/>
      <c r="BL478" s="9"/>
      <c r="BM478" s="9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  <c r="IF478" s="12"/>
      <c r="IG478" s="12"/>
      <c r="IH478" s="12"/>
      <c r="II478" s="12"/>
      <c r="IJ478" s="12"/>
      <c r="IK478" s="12"/>
      <c r="IL478" s="12"/>
      <c r="IM478" s="12"/>
      <c r="IN478" s="12"/>
      <c r="IO478" s="12"/>
      <c r="IP478" s="12"/>
      <c r="IQ478" s="12"/>
      <c r="IR478" s="12"/>
      <c r="IS478" s="12"/>
      <c r="IT478" s="12"/>
      <c r="IU478" s="12"/>
      <c r="IV478" s="12"/>
    </row>
    <row r="479" spans="1:256" ht="13.5" customHeight="1">
      <c r="A479" s="2"/>
      <c r="B479" s="11"/>
      <c r="C479" s="1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11"/>
      <c r="O479" s="11"/>
      <c r="P479" s="11"/>
      <c r="Q479" s="9"/>
      <c r="R479" s="9"/>
      <c r="S479" s="9"/>
      <c r="T479" s="9"/>
      <c r="U479" s="9"/>
      <c r="V479" s="9"/>
      <c r="W479" s="9"/>
      <c r="X479" s="9"/>
      <c r="Y479" s="11"/>
      <c r="Z479" s="11"/>
      <c r="AA479" s="11"/>
      <c r="AB479" s="11"/>
      <c r="AC479" s="11"/>
      <c r="AD479" s="9"/>
      <c r="AE479" s="9"/>
      <c r="AF479" s="9"/>
      <c r="AG479" s="9"/>
      <c r="AH479" s="9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9"/>
      <c r="BG479" s="9"/>
      <c r="BH479" s="9"/>
      <c r="BI479" s="9"/>
      <c r="BJ479" s="9"/>
      <c r="BK479" s="9"/>
      <c r="BL479" s="9"/>
      <c r="BM479" s="9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  <c r="IL479" s="12"/>
      <c r="IM479" s="12"/>
      <c r="IN479" s="12"/>
      <c r="IO479" s="12"/>
      <c r="IP479" s="12"/>
      <c r="IQ479" s="12"/>
      <c r="IR479" s="12"/>
      <c r="IS479" s="12"/>
      <c r="IT479" s="12"/>
      <c r="IU479" s="12"/>
      <c r="IV479" s="12"/>
    </row>
    <row r="480" spans="1:256" ht="13.5" customHeight="1">
      <c r="A480" s="2"/>
      <c r="B480" s="11"/>
      <c r="C480" s="1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11"/>
      <c r="O480" s="11"/>
      <c r="P480" s="11"/>
      <c r="Q480" s="9"/>
      <c r="R480" s="9"/>
      <c r="S480" s="9"/>
      <c r="T480" s="9"/>
      <c r="U480" s="9"/>
      <c r="V480" s="9"/>
      <c r="W480" s="9"/>
      <c r="X480" s="9"/>
      <c r="Y480" s="11"/>
      <c r="Z480" s="11"/>
      <c r="AA480" s="11"/>
      <c r="AB480" s="11"/>
      <c r="AC480" s="11"/>
      <c r="AD480" s="9"/>
      <c r="AE480" s="9"/>
      <c r="AF480" s="9"/>
      <c r="AG480" s="9"/>
      <c r="AH480" s="9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9"/>
      <c r="BG480" s="9"/>
      <c r="BH480" s="9"/>
      <c r="BI480" s="9"/>
      <c r="BJ480" s="9"/>
      <c r="BK480" s="9"/>
      <c r="BL480" s="9"/>
      <c r="BM480" s="9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2"/>
      <c r="GJ480" s="12"/>
      <c r="GK480" s="12"/>
      <c r="GL480" s="12"/>
      <c r="GM480" s="12"/>
      <c r="GN480" s="12"/>
      <c r="GO480" s="12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  <c r="IF480" s="12"/>
      <c r="IG480" s="12"/>
      <c r="IH480" s="12"/>
      <c r="II480" s="12"/>
      <c r="IJ480" s="12"/>
      <c r="IK480" s="12"/>
      <c r="IL480" s="12"/>
      <c r="IM480" s="12"/>
      <c r="IN480" s="12"/>
      <c r="IO480" s="12"/>
      <c r="IP480" s="12"/>
      <c r="IQ480" s="12"/>
      <c r="IR480" s="12"/>
      <c r="IS480" s="12"/>
      <c r="IT480" s="12"/>
      <c r="IU480" s="12"/>
      <c r="IV480" s="12"/>
    </row>
    <row r="481" spans="1:256" ht="13.5" customHeight="1">
      <c r="A481" s="2"/>
      <c r="B481" s="11"/>
      <c r="C481" s="1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11"/>
      <c r="O481" s="11"/>
      <c r="P481" s="11"/>
      <c r="Q481" s="9"/>
      <c r="R481" s="9"/>
      <c r="S481" s="9"/>
      <c r="T481" s="9"/>
      <c r="U481" s="9"/>
      <c r="V481" s="9"/>
      <c r="W481" s="9"/>
      <c r="X481" s="9"/>
      <c r="Y481" s="11"/>
      <c r="Z481" s="11"/>
      <c r="AA481" s="11"/>
      <c r="AB481" s="11"/>
      <c r="AC481" s="11"/>
      <c r="AD481" s="9"/>
      <c r="AE481" s="9"/>
      <c r="AF481" s="9"/>
      <c r="AG481" s="9"/>
      <c r="AH481" s="9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9"/>
      <c r="BG481" s="9"/>
      <c r="BH481" s="9"/>
      <c r="BI481" s="9"/>
      <c r="BJ481" s="9"/>
      <c r="BK481" s="9"/>
      <c r="BL481" s="9"/>
      <c r="BM481" s="9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  <c r="IF481" s="12"/>
      <c r="IG481" s="12"/>
      <c r="IH481" s="12"/>
      <c r="II481" s="12"/>
      <c r="IJ481" s="12"/>
      <c r="IK481" s="12"/>
      <c r="IL481" s="12"/>
      <c r="IM481" s="12"/>
      <c r="IN481" s="12"/>
      <c r="IO481" s="12"/>
      <c r="IP481" s="12"/>
      <c r="IQ481" s="12"/>
      <c r="IR481" s="12"/>
      <c r="IS481" s="12"/>
      <c r="IT481" s="12"/>
      <c r="IU481" s="12"/>
      <c r="IV481" s="12"/>
    </row>
    <row r="482" spans="1:256" ht="13.5" customHeight="1">
      <c r="A482" s="2"/>
      <c r="B482" s="11"/>
      <c r="C482" s="1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11"/>
      <c r="O482" s="11"/>
      <c r="P482" s="11"/>
      <c r="Q482" s="9"/>
      <c r="R482" s="9"/>
      <c r="S482" s="9"/>
      <c r="T482" s="9"/>
      <c r="U482" s="9"/>
      <c r="V482" s="9"/>
      <c r="W482" s="9"/>
      <c r="X482" s="9"/>
      <c r="Y482" s="11"/>
      <c r="Z482" s="11"/>
      <c r="AA482" s="11"/>
      <c r="AB482" s="11"/>
      <c r="AC482" s="11"/>
      <c r="AD482" s="9"/>
      <c r="AE482" s="9"/>
      <c r="AF482" s="9"/>
      <c r="AG482" s="9"/>
      <c r="AH482" s="9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9"/>
      <c r="BG482" s="9"/>
      <c r="BH482" s="9"/>
      <c r="BI482" s="9"/>
      <c r="BJ482" s="9"/>
      <c r="BK482" s="9"/>
      <c r="BL482" s="9"/>
      <c r="BM482" s="9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  <c r="IF482" s="12"/>
      <c r="IG482" s="12"/>
      <c r="IH482" s="12"/>
      <c r="II482" s="12"/>
      <c r="IJ482" s="12"/>
      <c r="IK482" s="12"/>
      <c r="IL482" s="12"/>
      <c r="IM482" s="12"/>
      <c r="IN482" s="12"/>
      <c r="IO482" s="12"/>
      <c r="IP482" s="12"/>
      <c r="IQ482" s="12"/>
      <c r="IR482" s="12"/>
      <c r="IS482" s="12"/>
      <c r="IT482" s="12"/>
      <c r="IU482" s="12"/>
      <c r="IV482" s="12"/>
    </row>
    <row r="483" spans="1:256" ht="13.5" customHeight="1">
      <c r="A483" s="2"/>
      <c r="B483" s="11"/>
      <c r="C483" s="1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11"/>
      <c r="O483" s="11"/>
      <c r="P483" s="11"/>
      <c r="Q483" s="9"/>
      <c r="R483" s="9"/>
      <c r="S483" s="9"/>
      <c r="T483" s="9"/>
      <c r="U483" s="9"/>
      <c r="V483" s="9"/>
      <c r="W483" s="9"/>
      <c r="X483" s="9"/>
      <c r="Y483" s="11"/>
      <c r="Z483" s="11"/>
      <c r="AA483" s="11"/>
      <c r="AB483" s="11"/>
      <c r="AC483" s="11"/>
      <c r="AD483" s="9"/>
      <c r="AE483" s="9"/>
      <c r="AF483" s="9"/>
      <c r="AG483" s="9"/>
      <c r="AH483" s="9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9"/>
      <c r="BG483" s="9"/>
      <c r="BH483" s="9"/>
      <c r="BI483" s="9"/>
      <c r="BJ483" s="9"/>
      <c r="BK483" s="9"/>
      <c r="BL483" s="9"/>
      <c r="BM483" s="9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  <c r="IL483" s="12"/>
      <c r="IM483" s="12"/>
      <c r="IN483" s="12"/>
      <c r="IO483" s="12"/>
      <c r="IP483" s="12"/>
      <c r="IQ483" s="12"/>
      <c r="IR483" s="12"/>
      <c r="IS483" s="12"/>
      <c r="IT483" s="12"/>
      <c r="IU483" s="12"/>
      <c r="IV483" s="12"/>
    </row>
    <row r="484" spans="1:256" ht="13.5" customHeight="1">
      <c r="A484" s="2"/>
      <c r="B484" s="11"/>
      <c r="C484" s="1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1"/>
      <c r="O484" s="11"/>
      <c r="P484" s="11"/>
      <c r="Q484" s="9"/>
      <c r="R484" s="9"/>
      <c r="S484" s="9"/>
      <c r="T484" s="9"/>
      <c r="U484" s="9"/>
      <c r="V484" s="9"/>
      <c r="W484" s="9"/>
      <c r="X484" s="9"/>
      <c r="Y484" s="11"/>
      <c r="Z484" s="11"/>
      <c r="AA484" s="11"/>
      <c r="AB484" s="11"/>
      <c r="AC484" s="11"/>
      <c r="AD484" s="9"/>
      <c r="AE484" s="9"/>
      <c r="AF484" s="9"/>
      <c r="AG484" s="9"/>
      <c r="AH484" s="9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9"/>
      <c r="BG484" s="9"/>
      <c r="BH484" s="9"/>
      <c r="BI484" s="9"/>
      <c r="BJ484" s="9"/>
      <c r="BK484" s="9"/>
      <c r="BL484" s="9"/>
      <c r="BM484" s="9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  <c r="IT484" s="12"/>
      <c r="IU484" s="12"/>
      <c r="IV484" s="12"/>
    </row>
    <row r="485" spans="1:256" ht="13.5" customHeight="1">
      <c r="A485" s="2"/>
      <c r="B485" s="11"/>
      <c r="C485" s="1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11"/>
      <c r="O485" s="11"/>
      <c r="P485" s="11"/>
      <c r="Q485" s="9"/>
      <c r="R485" s="9"/>
      <c r="S485" s="9"/>
      <c r="T485" s="9"/>
      <c r="U485" s="9"/>
      <c r="V485" s="9"/>
      <c r="W485" s="9"/>
      <c r="X485" s="9"/>
      <c r="Y485" s="11"/>
      <c r="Z485" s="11"/>
      <c r="AA485" s="11"/>
      <c r="AB485" s="11"/>
      <c r="AC485" s="11"/>
      <c r="AD485" s="9"/>
      <c r="AE485" s="9"/>
      <c r="AF485" s="9"/>
      <c r="AG485" s="9"/>
      <c r="AH485" s="9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9"/>
      <c r="BG485" s="9"/>
      <c r="BH485" s="9"/>
      <c r="BI485" s="9"/>
      <c r="BJ485" s="9"/>
      <c r="BK485" s="9"/>
      <c r="BL485" s="9"/>
      <c r="BM485" s="9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  <c r="IT485" s="12"/>
      <c r="IU485" s="12"/>
      <c r="IV485" s="12"/>
    </row>
    <row r="486" spans="1:256" ht="13.5" customHeight="1">
      <c r="A486" s="2"/>
      <c r="B486" s="11"/>
      <c r="C486" s="1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11"/>
      <c r="O486" s="11"/>
      <c r="P486" s="11"/>
      <c r="Q486" s="9"/>
      <c r="R486" s="9"/>
      <c r="S486" s="9"/>
      <c r="T486" s="9"/>
      <c r="U486" s="9"/>
      <c r="V486" s="9"/>
      <c r="W486" s="9"/>
      <c r="X486" s="9"/>
      <c r="Y486" s="11"/>
      <c r="Z486" s="11"/>
      <c r="AA486" s="11"/>
      <c r="AB486" s="11"/>
      <c r="AC486" s="11"/>
      <c r="AD486" s="9"/>
      <c r="AE486" s="9"/>
      <c r="AF486" s="9"/>
      <c r="AG486" s="9"/>
      <c r="AH486" s="9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9"/>
      <c r="BG486" s="9"/>
      <c r="BH486" s="9"/>
      <c r="BI486" s="9"/>
      <c r="BJ486" s="9"/>
      <c r="BK486" s="9"/>
      <c r="BL486" s="9"/>
      <c r="BM486" s="9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  <c r="IF486" s="12"/>
      <c r="IG486" s="12"/>
      <c r="IH486" s="12"/>
      <c r="II486" s="12"/>
      <c r="IJ486" s="12"/>
      <c r="IK486" s="12"/>
      <c r="IL486" s="12"/>
      <c r="IM486" s="12"/>
      <c r="IN486" s="12"/>
      <c r="IO486" s="12"/>
      <c r="IP486" s="12"/>
      <c r="IQ486" s="12"/>
      <c r="IR486" s="12"/>
      <c r="IS486" s="12"/>
      <c r="IT486" s="12"/>
      <c r="IU486" s="12"/>
      <c r="IV486" s="12"/>
    </row>
    <row r="487" spans="1:256" ht="13.5" customHeight="1">
      <c r="A487" s="2"/>
      <c r="B487" s="11"/>
      <c r="C487" s="1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11"/>
      <c r="O487" s="11"/>
      <c r="P487" s="11"/>
      <c r="Q487" s="9"/>
      <c r="R487" s="9"/>
      <c r="S487" s="9"/>
      <c r="T487" s="9"/>
      <c r="U487" s="9"/>
      <c r="V487" s="9"/>
      <c r="W487" s="9"/>
      <c r="X487" s="9"/>
      <c r="Y487" s="11"/>
      <c r="Z487" s="11"/>
      <c r="AA487" s="11"/>
      <c r="AB487" s="11"/>
      <c r="AC487" s="11"/>
      <c r="AD487" s="9"/>
      <c r="AE487" s="9"/>
      <c r="AF487" s="9"/>
      <c r="AG487" s="9"/>
      <c r="AH487" s="9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9"/>
      <c r="BG487" s="9"/>
      <c r="BH487" s="9"/>
      <c r="BI487" s="9"/>
      <c r="BJ487" s="9"/>
      <c r="BK487" s="9"/>
      <c r="BL487" s="9"/>
      <c r="BM487" s="9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  <c r="IL487" s="12"/>
      <c r="IM487" s="12"/>
      <c r="IN487" s="12"/>
      <c r="IO487" s="12"/>
      <c r="IP487" s="12"/>
      <c r="IQ487" s="12"/>
      <c r="IR487" s="12"/>
      <c r="IS487" s="12"/>
      <c r="IT487" s="12"/>
      <c r="IU487" s="12"/>
      <c r="IV487" s="12"/>
    </row>
    <row r="488" spans="1:256" ht="13.5" customHeight="1">
      <c r="A488" s="2"/>
      <c r="B488" s="11"/>
      <c r="C488" s="1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11"/>
      <c r="O488" s="11"/>
      <c r="P488" s="11"/>
      <c r="Q488" s="9"/>
      <c r="R488" s="9"/>
      <c r="S488" s="9"/>
      <c r="T488" s="9"/>
      <c r="U488" s="9"/>
      <c r="V488" s="9"/>
      <c r="W488" s="9"/>
      <c r="X488" s="9"/>
      <c r="Y488" s="11"/>
      <c r="Z488" s="11"/>
      <c r="AA488" s="11"/>
      <c r="AB488" s="11"/>
      <c r="AC488" s="11"/>
      <c r="AD488" s="9"/>
      <c r="AE488" s="9"/>
      <c r="AF488" s="9"/>
      <c r="AG488" s="9"/>
      <c r="AH488" s="9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9"/>
      <c r="BG488" s="9"/>
      <c r="BH488" s="9"/>
      <c r="BI488" s="9"/>
      <c r="BJ488" s="9"/>
      <c r="BK488" s="9"/>
      <c r="BL488" s="9"/>
      <c r="BM488" s="9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  <c r="IT488" s="12"/>
      <c r="IU488" s="12"/>
      <c r="IV488" s="12"/>
    </row>
    <row r="489" spans="1:256" ht="13.5" customHeight="1">
      <c r="A489" s="2"/>
      <c r="B489" s="11"/>
      <c r="C489" s="1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11"/>
      <c r="O489" s="11"/>
      <c r="P489" s="11"/>
      <c r="Q489" s="9"/>
      <c r="R489" s="9"/>
      <c r="S489" s="9"/>
      <c r="T489" s="9"/>
      <c r="U489" s="9"/>
      <c r="V489" s="9"/>
      <c r="W489" s="9"/>
      <c r="X489" s="9"/>
      <c r="Y489" s="11"/>
      <c r="Z489" s="11"/>
      <c r="AA489" s="11"/>
      <c r="AB489" s="11"/>
      <c r="AC489" s="11"/>
      <c r="AD489" s="9"/>
      <c r="AE489" s="9"/>
      <c r="AF489" s="9"/>
      <c r="AG489" s="9"/>
      <c r="AH489" s="9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9"/>
      <c r="BG489" s="9"/>
      <c r="BH489" s="9"/>
      <c r="BI489" s="9"/>
      <c r="BJ489" s="9"/>
      <c r="BK489" s="9"/>
      <c r="BL489" s="9"/>
      <c r="BM489" s="9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  <c r="IN489" s="12"/>
      <c r="IO489" s="12"/>
      <c r="IP489" s="12"/>
      <c r="IQ489" s="12"/>
      <c r="IR489" s="12"/>
      <c r="IS489" s="12"/>
      <c r="IT489" s="12"/>
      <c r="IU489" s="12"/>
      <c r="IV489" s="12"/>
    </row>
    <row r="490" spans="1:256" ht="13.5" customHeight="1">
      <c r="A490" s="2"/>
      <c r="B490" s="11"/>
      <c r="C490" s="1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11"/>
      <c r="O490" s="11"/>
      <c r="P490" s="11"/>
      <c r="Q490" s="9"/>
      <c r="R490" s="9"/>
      <c r="S490" s="9"/>
      <c r="T490" s="9"/>
      <c r="U490" s="9"/>
      <c r="V490" s="9"/>
      <c r="W490" s="9"/>
      <c r="X490" s="9"/>
      <c r="Y490" s="11"/>
      <c r="Z490" s="11"/>
      <c r="AA490" s="11"/>
      <c r="AB490" s="11"/>
      <c r="AC490" s="11"/>
      <c r="AD490" s="9"/>
      <c r="AE490" s="9"/>
      <c r="AF490" s="9"/>
      <c r="AG490" s="9"/>
      <c r="AH490" s="9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9"/>
      <c r="BG490" s="9"/>
      <c r="BH490" s="9"/>
      <c r="BI490" s="9"/>
      <c r="BJ490" s="9"/>
      <c r="BK490" s="9"/>
      <c r="BL490" s="9"/>
      <c r="BM490" s="9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  <c r="IT490" s="12"/>
      <c r="IU490" s="12"/>
      <c r="IV490" s="12"/>
    </row>
    <row r="491" spans="1:256" ht="13.5" customHeight="1">
      <c r="A491" s="2"/>
      <c r="B491" s="11"/>
      <c r="C491" s="1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11"/>
      <c r="O491" s="11"/>
      <c r="P491" s="11"/>
      <c r="Q491" s="9"/>
      <c r="R491" s="9"/>
      <c r="S491" s="9"/>
      <c r="T491" s="9"/>
      <c r="U491" s="9"/>
      <c r="V491" s="9"/>
      <c r="W491" s="9"/>
      <c r="X491" s="9"/>
      <c r="Y491" s="11"/>
      <c r="Z491" s="11"/>
      <c r="AA491" s="11"/>
      <c r="AB491" s="11"/>
      <c r="AC491" s="11"/>
      <c r="AD491" s="9"/>
      <c r="AE491" s="9"/>
      <c r="AF491" s="9"/>
      <c r="AG491" s="9"/>
      <c r="AH491" s="9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9"/>
      <c r="BG491" s="9"/>
      <c r="BH491" s="9"/>
      <c r="BI491" s="9"/>
      <c r="BJ491" s="9"/>
      <c r="BK491" s="9"/>
      <c r="BL491" s="9"/>
      <c r="BM491" s="9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  <c r="IL491" s="12"/>
      <c r="IM491" s="12"/>
      <c r="IN491" s="12"/>
      <c r="IO491" s="12"/>
      <c r="IP491" s="12"/>
      <c r="IQ491" s="12"/>
      <c r="IR491" s="12"/>
      <c r="IS491" s="12"/>
      <c r="IT491" s="12"/>
      <c r="IU491" s="12"/>
      <c r="IV491" s="12"/>
    </row>
    <row r="492" spans="1:256" ht="13.5" customHeight="1">
      <c r="A492" s="2"/>
      <c r="B492" s="11"/>
      <c r="C492" s="1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11"/>
      <c r="O492" s="11"/>
      <c r="P492" s="11"/>
      <c r="Q492" s="9"/>
      <c r="R492" s="9"/>
      <c r="S492" s="9"/>
      <c r="T492" s="9"/>
      <c r="U492" s="9"/>
      <c r="V492" s="9"/>
      <c r="W492" s="9"/>
      <c r="X492" s="9"/>
      <c r="Y492" s="11"/>
      <c r="Z492" s="11"/>
      <c r="AA492" s="11"/>
      <c r="AB492" s="11"/>
      <c r="AC492" s="11"/>
      <c r="AD492" s="9"/>
      <c r="AE492" s="9"/>
      <c r="AF492" s="9"/>
      <c r="AG492" s="9"/>
      <c r="AH492" s="9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9"/>
      <c r="BG492" s="9"/>
      <c r="BH492" s="9"/>
      <c r="BI492" s="9"/>
      <c r="BJ492" s="9"/>
      <c r="BK492" s="9"/>
      <c r="BL492" s="9"/>
      <c r="BM492" s="9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  <c r="IF492" s="12"/>
      <c r="IG492" s="12"/>
      <c r="IH492" s="12"/>
      <c r="II492" s="12"/>
      <c r="IJ492" s="12"/>
      <c r="IK492" s="12"/>
      <c r="IL492" s="12"/>
      <c r="IM492" s="12"/>
      <c r="IN492" s="12"/>
      <c r="IO492" s="12"/>
      <c r="IP492" s="12"/>
      <c r="IQ492" s="12"/>
      <c r="IR492" s="12"/>
      <c r="IS492" s="12"/>
      <c r="IT492" s="12"/>
      <c r="IU492" s="12"/>
      <c r="IV492" s="12"/>
    </row>
    <row r="493" spans="1:256" ht="13.5" customHeight="1">
      <c r="A493" s="2"/>
      <c r="B493" s="11"/>
      <c r="C493" s="1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11"/>
      <c r="O493" s="11"/>
      <c r="P493" s="11"/>
      <c r="Q493" s="9"/>
      <c r="R493" s="9"/>
      <c r="S493" s="9"/>
      <c r="T493" s="9"/>
      <c r="U493" s="9"/>
      <c r="V493" s="9"/>
      <c r="W493" s="9"/>
      <c r="X493" s="9"/>
      <c r="Y493" s="11"/>
      <c r="Z493" s="11"/>
      <c r="AA493" s="11"/>
      <c r="AB493" s="11"/>
      <c r="AC493" s="11"/>
      <c r="AD493" s="9"/>
      <c r="AE493" s="9"/>
      <c r="AF493" s="9"/>
      <c r="AG493" s="9"/>
      <c r="AH493" s="9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9"/>
      <c r="BG493" s="9"/>
      <c r="BH493" s="9"/>
      <c r="BI493" s="9"/>
      <c r="BJ493" s="9"/>
      <c r="BK493" s="9"/>
      <c r="BL493" s="9"/>
      <c r="BM493" s="9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  <c r="IN493" s="12"/>
      <c r="IO493" s="12"/>
      <c r="IP493" s="12"/>
      <c r="IQ493" s="12"/>
      <c r="IR493" s="12"/>
      <c r="IS493" s="12"/>
      <c r="IT493" s="12"/>
      <c r="IU493" s="12"/>
      <c r="IV493" s="12"/>
    </row>
    <row r="494" spans="1:256" ht="13.5" customHeight="1">
      <c r="A494" s="2"/>
      <c r="B494" s="11"/>
      <c r="C494" s="1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11"/>
      <c r="O494" s="11"/>
      <c r="P494" s="11"/>
      <c r="Q494" s="9"/>
      <c r="R494" s="9"/>
      <c r="S494" s="9"/>
      <c r="T494" s="9"/>
      <c r="U494" s="9"/>
      <c r="V494" s="9"/>
      <c r="W494" s="9"/>
      <c r="X494" s="9"/>
      <c r="Y494" s="11"/>
      <c r="Z494" s="11"/>
      <c r="AA494" s="11"/>
      <c r="AB494" s="11"/>
      <c r="AC494" s="11"/>
      <c r="AD494" s="9"/>
      <c r="AE494" s="9"/>
      <c r="AF494" s="9"/>
      <c r="AG494" s="9"/>
      <c r="AH494" s="9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9"/>
      <c r="BG494" s="9"/>
      <c r="BH494" s="9"/>
      <c r="BI494" s="9"/>
      <c r="BJ494" s="9"/>
      <c r="BK494" s="9"/>
      <c r="BL494" s="9"/>
      <c r="BM494" s="9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  <c r="IF494" s="12"/>
      <c r="IG494" s="12"/>
      <c r="IH494" s="12"/>
      <c r="II494" s="12"/>
      <c r="IJ494" s="12"/>
      <c r="IK494" s="12"/>
      <c r="IL494" s="12"/>
      <c r="IM494" s="12"/>
      <c r="IN494" s="12"/>
      <c r="IO494" s="12"/>
      <c r="IP494" s="12"/>
      <c r="IQ494" s="12"/>
      <c r="IR494" s="12"/>
      <c r="IS494" s="12"/>
      <c r="IT494" s="12"/>
      <c r="IU494" s="12"/>
      <c r="IV494" s="12"/>
    </row>
    <row r="495" spans="1:256" ht="13.5" customHeight="1">
      <c r="A495" s="2"/>
      <c r="B495" s="11"/>
      <c r="C495" s="1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11"/>
      <c r="O495" s="11"/>
      <c r="P495" s="11"/>
      <c r="Q495" s="9"/>
      <c r="R495" s="9"/>
      <c r="S495" s="9"/>
      <c r="T495" s="9"/>
      <c r="U495" s="9"/>
      <c r="V495" s="9"/>
      <c r="W495" s="9"/>
      <c r="X495" s="9"/>
      <c r="Y495" s="11"/>
      <c r="Z495" s="11"/>
      <c r="AA495" s="11"/>
      <c r="AB495" s="11"/>
      <c r="AC495" s="11"/>
      <c r="AD495" s="9"/>
      <c r="AE495" s="9"/>
      <c r="AF495" s="9"/>
      <c r="AG495" s="9"/>
      <c r="AH495" s="9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9"/>
      <c r="BG495" s="9"/>
      <c r="BH495" s="9"/>
      <c r="BI495" s="9"/>
      <c r="BJ495" s="9"/>
      <c r="BK495" s="9"/>
      <c r="BL495" s="9"/>
      <c r="BM495" s="9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  <c r="IL495" s="12"/>
      <c r="IM495" s="12"/>
      <c r="IN495" s="12"/>
      <c r="IO495" s="12"/>
      <c r="IP495" s="12"/>
      <c r="IQ495" s="12"/>
      <c r="IR495" s="12"/>
      <c r="IS495" s="12"/>
      <c r="IT495" s="12"/>
      <c r="IU495" s="12"/>
      <c r="IV495" s="12"/>
    </row>
    <row r="496" spans="1:256" ht="13.5" customHeight="1">
      <c r="A496" s="2"/>
      <c r="B496" s="11"/>
      <c r="C496" s="1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11"/>
      <c r="O496" s="11"/>
      <c r="P496" s="11"/>
      <c r="Q496" s="9"/>
      <c r="R496" s="9"/>
      <c r="S496" s="9"/>
      <c r="T496" s="9"/>
      <c r="U496" s="9"/>
      <c r="V496" s="9"/>
      <c r="W496" s="9"/>
      <c r="X496" s="9"/>
      <c r="Y496" s="11"/>
      <c r="Z496" s="11"/>
      <c r="AA496" s="11"/>
      <c r="AB496" s="11"/>
      <c r="AC496" s="11"/>
      <c r="AD496" s="9"/>
      <c r="AE496" s="9"/>
      <c r="AF496" s="9"/>
      <c r="AG496" s="9"/>
      <c r="AH496" s="9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9"/>
      <c r="BG496" s="9"/>
      <c r="BH496" s="9"/>
      <c r="BI496" s="9"/>
      <c r="BJ496" s="9"/>
      <c r="BK496" s="9"/>
      <c r="BL496" s="9"/>
      <c r="BM496" s="9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  <c r="IF496" s="12"/>
      <c r="IG496" s="12"/>
      <c r="IH496" s="12"/>
      <c r="II496" s="12"/>
      <c r="IJ496" s="12"/>
      <c r="IK496" s="12"/>
      <c r="IL496" s="12"/>
      <c r="IM496" s="12"/>
      <c r="IN496" s="12"/>
      <c r="IO496" s="12"/>
      <c r="IP496" s="12"/>
      <c r="IQ496" s="12"/>
      <c r="IR496" s="12"/>
      <c r="IS496" s="12"/>
      <c r="IT496" s="12"/>
      <c r="IU496" s="12"/>
      <c r="IV496" s="12"/>
    </row>
    <row r="497" spans="1:256" ht="13.5" customHeight="1">
      <c r="A497" s="2"/>
      <c r="B497" s="11"/>
      <c r="C497" s="1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11"/>
      <c r="O497" s="11"/>
      <c r="P497" s="11"/>
      <c r="Q497" s="9"/>
      <c r="R497" s="9"/>
      <c r="S497" s="9"/>
      <c r="T497" s="9"/>
      <c r="U497" s="9"/>
      <c r="V497" s="9"/>
      <c r="W497" s="9"/>
      <c r="X497" s="9"/>
      <c r="Y497" s="11"/>
      <c r="Z497" s="11"/>
      <c r="AA497" s="11"/>
      <c r="AB497" s="11"/>
      <c r="AC497" s="11"/>
      <c r="AD497" s="9"/>
      <c r="AE497" s="9"/>
      <c r="AF497" s="9"/>
      <c r="AG497" s="9"/>
      <c r="AH497" s="9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9"/>
      <c r="BG497" s="9"/>
      <c r="BH497" s="9"/>
      <c r="BI497" s="9"/>
      <c r="BJ497" s="9"/>
      <c r="BK497" s="9"/>
      <c r="BL497" s="9"/>
      <c r="BM497" s="9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12"/>
      <c r="IV497" s="12"/>
    </row>
    <row r="498" spans="1:256" ht="13.5" customHeight="1">
      <c r="A498" s="2"/>
      <c r="B498" s="11"/>
      <c r="C498" s="1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11"/>
      <c r="O498" s="11"/>
      <c r="P498" s="11"/>
      <c r="Q498" s="9"/>
      <c r="R498" s="9"/>
      <c r="S498" s="9"/>
      <c r="T498" s="9"/>
      <c r="U498" s="9"/>
      <c r="V498" s="9"/>
      <c r="W498" s="9"/>
      <c r="X498" s="9"/>
      <c r="Y498" s="11"/>
      <c r="Z498" s="11"/>
      <c r="AA498" s="11"/>
      <c r="AB498" s="11"/>
      <c r="AC498" s="11"/>
      <c r="AD498" s="9"/>
      <c r="AE498" s="9"/>
      <c r="AF498" s="9"/>
      <c r="AG498" s="9"/>
      <c r="AH498" s="9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9"/>
      <c r="BG498" s="9"/>
      <c r="BH498" s="9"/>
      <c r="BI498" s="9"/>
      <c r="BJ498" s="9"/>
      <c r="BK498" s="9"/>
      <c r="BL498" s="9"/>
      <c r="BM498" s="9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</row>
    <row r="499" spans="1:256" ht="13.5" customHeight="1">
      <c r="A499" s="2"/>
      <c r="B499" s="11"/>
      <c r="C499" s="1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11"/>
      <c r="O499" s="11"/>
      <c r="P499" s="11"/>
      <c r="Q499" s="9"/>
      <c r="R499" s="9"/>
      <c r="S499" s="9"/>
      <c r="T499" s="9"/>
      <c r="U499" s="9"/>
      <c r="V499" s="9"/>
      <c r="W499" s="9"/>
      <c r="X499" s="9"/>
      <c r="Y499" s="11"/>
      <c r="Z499" s="11"/>
      <c r="AA499" s="11"/>
      <c r="AB499" s="11"/>
      <c r="AC499" s="11"/>
      <c r="AD499" s="9"/>
      <c r="AE499" s="9"/>
      <c r="AF499" s="9"/>
      <c r="AG499" s="9"/>
      <c r="AH499" s="9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9"/>
      <c r="BG499" s="9"/>
      <c r="BH499" s="9"/>
      <c r="BI499" s="9"/>
      <c r="BJ499" s="9"/>
      <c r="BK499" s="9"/>
      <c r="BL499" s="9"/>
      <c r="BM499" s="9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  <c r="IV499" s="12"/>
    </row>
    <row r="500" spans="1:256" ht="13.5" customHeight="1">
      <c r="A500" s="2"/>
      <c r="B500" s="11"/>
      <c r="C500" s="1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11"/>
      <c r="O500" s="11"/>
      <c r="P500" s="11"/>
      <c r="Q500" s="9"/>
      <c r="R500" s="9"/>
      <c r="S500" s="9"/>
      <c r="T500" s="9"/>
      <c r="U500" s="9"/>
      <c r="V500" s="9"/>
      <c r="W500" s="9"/>
      <c r="X500" s="9"/>
      <c r="Y500" s="11"/>
      <c r="Z500" s="11"/>
      <c r="AA500" s="11"/>
      <c r="AB500" s="11"/>
      <c r="AC500" s="11"/>
      <c r="AD500" s="9"/>
      <c r="AE500" s="9"/>
      <c r="AF500" s="9"/>
      <c r="AG500" s="9"/>
      <c r="AH500" s="9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9"/>
      <c r="BG500" s="9"/>
      <c r="BH500" s="9"/>
      <c r="BI500" s="9"/>
      <c r="BJ500" s="9"/>
      <c r="BK500" s="9"/>
      <c r="BL500" s="9"/>
      <c r="BM500" s="9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  <c r="IV500" s="12"/>
    </row>
    <row r="501" spans="1:256" ht="13.5" customHeight="1">
      <c r="A501" s="2"/>
      <c r="B501" s="11"/>
      <c r="C501" s="1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11"/>
      <c r="O501" s="11"/>
      <c r="P501" s="11"/>
      <c r="Q501" s="9"/>
      <c r="R501" s="9"/>
      <c r="S501" s="9"/>
      <c r="T501" s="9"/>
      <c r="U501" s="9"/>
      <c r="V501" s="9"/>
      <c r="W501" s="9"/>
      <c r="X501" s="9"/>
      <c r="Y501" s="11"/>
      <c r="Z501" s="11"/>
      <c r="AA501" s="11"/>
      <c r="AB501" s="11"/>
      <c r="AC501" s="11"/>
      <c r="AD501" s="9"/>
      <c r="AE501" s="9"/>
      <c r="AF501" s="9"/>
      <c r="AG501" s="9"/>
      <c r="AH501" s="9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9"/>
      <c r="BG501" s="9"/>
      <c r="BH501" s="9"/>
      <c r="BI501" s="9"/>
      <c r="BJ501" s="9"/>
      <c r="BK501" s="9"/>
      <c r="BL501" s="9"/>
      <c r="BM501" s="9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  <c r="IV501" s="12"/>
    </row>
    <row r="502" spans="1:256" ht="13.5" customHeight="1">
      <c r="A502" s="2"/>
      <c r="B502" s="11"/>
      <c r="C502" s="1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11"/>
      <c r="O502" s="11"/>
      <c r="P502" s="11"/>
      <c r="Q502" s="9"/>
      <c r="R502" s="9"/>
      <c r="S502" s="9"/>
      <c r="T502" s="9"/>
      <c r="U502" s="9"/>
      <c r="V502" s="9"/>
      <c r="W502" s="9"/>
      <c r="X502" s="9"/>
      <c r="Y502" s="11"/>
      <c r="Z502" s="11"/>
      <c r="AA502" s="11"/>
      <c r="AB502" s="11"/>
      <c r="AC502" s="11"/>
      <c r="AD502" s="9"/>
      <c r="AE502" s="9"/>
      <c r="AF502" s="9"/>
      <c r="AG502" s="9"/>
      <c r="AH502" s="9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9"/>
      <c r="BG502" s="9"/>
      <c r="BH502" s="9"/>
      <c r="BI502" s="9"/>
      <c r="BJ502" s="9"/>
      <c r="BK502" s="9"/>
      <c r="BL502" s="9"/>
      <c r="BM502" s="9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</row>
    <row r="503" spans="1:256" ht="13.5" customHeight="1">
      <c r="A503" s="2"/>
      <c r="B503" s="11"/>
      <c r="C503" s="1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11"/>
      <c r="O503" s="11"/>
      <c r="P503" s="11"/>
      <c r="Q503" s="9"/>
      <c r="R503" s="9"/>
      <c r="S503" s="9"/>
      <c r="T503" s="9"/>
      <c r="U503" s="9"/>
      <c r="V503" s="9"/>
      <c r="W503" s="9"/>
      <c r="X503" s="9"/>
      <c r="Y503" s="11"/>
      <c r="Z503" s="11"/>
      <c r="AA503" s="11"/>
      <c r="AB503" s="11"/>
      <c r="AC503" s="11"/>
      <c r="AD503" s="9"/>
      <c r="AE503" s="9"/>
      <c r="AF503" s="9"/>
      <c r="AG503" s="9"/>
      <c r="AH503" s="9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9"/>
      <c r="BG503" s="9"/>
      <c r="BH503" s="9"/>
      <c r="BI503" s="9"/>
      <c r="BJ503" s="9"/>
      <c r="BK503" s="9"/>
      <c r="BL503" s="9"/>
      <c r="BM503" s="9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12"/>
      <c r="IV503" s="12"/>
    </row>
    <row r="504" spans="1:256" ht="13.5" customHeight="1">
      <c r="A504" s="2"/>
      <c r="B504" s="11"/>
      <c r="C504" s="1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11"/>
      <c r="O504" s="11"/>
      <c r="P504" s="11"/>
      <c r="Q504" s="9"/>
      <c r="R504" s="9"/>
      <c r="S504" s="9"/>
      <c r="T504" s="9"/>
      <c r="U504" s="9"/>
      <c r="V504" s="9"/>
      <c r="W504" s="9"/>
      <c r="X504" s="9"/>
      <c r="Y504" s="11"/>
      <c r="Z504" s="11"/>
      <c r="AA504" s="11"/>
      <c r="AB504" s="11"/>
      <c r="AC504" s="11"/>
      <c r="AD504" s="9"/>
      <c r="AE504" s="9"/>
      <c r="AF504" s="9"/>
      <c r="AG504" s="9"/>
      <c r="AH504" s="9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9"/>
      <c r="BG504" s="9"/>
      <c r="BH504" s="9"/>
      <c r="BI504" s="9"/>
      <c r="BJ504" s="9"/>
      <c r="BK504" s="9"/>
      <c r="BL504" s="9"/>
      <c r="BM504" s="9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  <c r="IV504" s="12"/>
    </row>
    <row r="505" spans="1:256" ht="13.5" customHeight="1">
      <c r="A505" s="2"/>
      <c r="B505" s="11"/>
      <c r="C505" s="1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11"/>
      <c r="O505" s="11"/>
      <c r="P505" s="11"/>
      <c r="Q505" s="9"/>
      <c r="R505" s="9"/>
      <c r="S505" s="9"/>
      <c r="T505" s="9"/>
      <c r="U505" s="9"/>
      <c r="V505" s="9"/>
      <c r="W505" s="9"/>
      <c r="X505" s="9"/>
      <c r="Y505" s="11"/>
      <c r="Z505" s="11"/>
      <c r="AA505" s="11"/>
      <c r="AB505" s="11"/>
      <c r="AC505" s="11"/>
      <c r="AD505" s="9"/>
      <c r="AE505" s="9"/>
      <c r="AF505" s="9"/>
      <c r="AG505" s="9"/>
      <c r="AH505" s="9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9"/>
      <c r="BG505" s="9"/>
      <c r="BH505" s="9"/>
      <c r="BI505" s="9"/>
      <c r="BJ505" s="9"/>
      <c r="BK505" s="9"/>
      <c r="BL505" s="9"/>
      <c r="BM505" s="9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  <c r="IN505" s="12"/>
      <c r="IO505" s="12"/>
      <c r="IP505" s="12"/>
      <c r="IQ505" s="12"/>
      <c r="IR505" s="12"/>
      <c r="IS505" s="12"/>
      <c r="IT505" s="12"/>
      <c r="IU505" s="12"/>
      <c r="IV505" s="12"/>
    </row>
    <row r="506" spans="1:256" ht="13.5" customHeight="1">
      <c r="A506" s="2"/>
      <c r="B506" s="11"/>
      <c r="C506" s="1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11"/>
      <c r="O506" s="11"/>
      <c r="P506" s="11"/>
      <c r="Q506" s="9"/>
      <c r="R506" s="9"/>
      <c r="S506" s="9"/>
      <c r="T506" s="9"/>
      <c r="U506" s="9"/>
      <c r="V506" s="9"/>
      <c r="W506" s="9"/>
      <c r="X506" s="9"/>
      <c r="Y506" s="11"/>
      <c r="Z506" s="11"/>
      <c r="AA506" s="11"/>
      <c r="AB506" s="11"/>
      <c r="AC506" s="11"/>
      <c r="AD506" s="9"/>
      <c r="AE506" s="9"/>
      <c r="AF506" s="9"/>
      <c r="AG506" s="9"/>
      <c r="AH506" s="9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9"/>
      <c r="BG506" s="9"/>
      <c r="BH506" s="9"/>
      <c r="BI506" s="9"/>
      <c r="BJ506" s="9"/>
      <c r="BK506" s="9"/>
      <c r="BL506" s="9"/>
      <c r="BM506" s="9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  <c r="IF506" s="12"/>
      <c r="IG506" s="12"/>
      <c r="IH506" s="12"/>
      <c r="II506" s="12"/>
      <c r="IJ506" s="12"/>
      <c r="IK506" s="12"/>
      <c r="IL506" s="12"/>
      <c r="IM506" s="12"/>
      <c r="IN506" s="12"/>
      <c r="IO506" s="12"/>
      <c r="IP506" s="12"/>
      <c r="IQ506" s="12"/>
      <c r="IR506" s="12"/>
      <c r="IS506" s="12"/>
      <c r="IT506" s="12"/>
      <c r="IU506" s="12"/>
      <c r="IV506" s="12"/>
    </row>
    <row r="507" spans="1:256" ht="13.5" customHeight="1">
      <c r="A507" s="2"/>
      <c r="B507" s="11"/>
      <c r="C507" s="1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11"/>
      <c r="O507" s="11"/>
      <c r="P507" s="11"/>
      <c r="Q507" s="9"/>
      <c r="R507" s="9"/>
      <c r="S507" s="9"/>
      <c r="T507" s="9"/>
      <c r="U507" s="9"/>
      <c r="V507" s="9"/>
      <c r="W507" s="9"/>
      <c r="X507" s="9"/>
      <c r="Y507" s="11"/>
      <c r="Z507" s="11"/>
      <c r="AA507" s="11"/>
      <c r="AB507" s="11"/>
      <c r="AC507" s="11"/>
      <c r="AD507" s="9"/>
      <c r="AE507" s="9"/>
      <c r="AF507" s="9"/>
      <c r="AG507" s="9"/>
      <c r="AH507" s="9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9"/>
      <c r="BG507" s="9"/>
      <c r="BH507" s="9"/>
      <c r="BI507" s="9"/>
      <c r="BJ507" s="9"/>
      <c r="BK507" s="9"/>
      <c r="BL507" s="9"/>
      <c r="BM507" s="9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  <c r="IF507" s="12"/>
      <c r="IG507" s="12"/>
      <c r="IH507" s="12"/>
      <c r="II507" s="12"/>
      <c r="IJ507" s="12"/>
      <c r="IK507" s="12"/>
      <c r="IL507" s="12"/>
      <c r="IM507" s="12"/>
      <c r="IN507" s="12"/>
      <c r="IO507" s="12"/>
      <c r="IP507" s="12"/>
      <c r="IQ507" s="12"/>
      <c r="IR507" s="12"/>
      <c r="IS507" s="12"/>
      <c r="IT507" s="12"/>
      <c r="IU507" s="12"/>
      <c r="IV507" s="12"/>
    </row>
    <row r="508" spans="1:256" ht="13.5" customHeight="1">
      <c r="A508" s="2"/>
      <c r="B508" s="11"/>
      <c r="C508" s="1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11"/>
      <c r="O508" s="11"/>
      <c r="P508" s="11"/>
      <c r="Q508" s="9"/>
      <c r="R508" s="9"/>
      <c r="S508" s="9"/>
      <c r="T508" s="9"/>
      <c r="U508" s="9"/>
      <c r="V508" s="9"/>
      <c r="W508" s="9"/>
      <c r="X508" s="9"/>
      <c r="Y508" s="11"/>
      <c r="Z508" s="11"/>
      <c r="AA508" s="11"/>
      <c r="AB508" s="11"/>
      <c r="AC508" s="11"/>
      <c r="AD508" s="9"/>
      <c r="AE508" s="9"/>
      <c r="AF508" s="9"/>
      <c r="AG508" s="9"/>
      <c r="AH508" s="9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9"/>
      <c r="BG508" s="9"/>
      <c r="BH508" s="9"/>
      <c r="BI508" s="9"/>
      <c r="BJ508" s="9"/>
      <c r="BK508" s="9"/>
      <c r="BL508" s="9"/>
      <c r="BM508" s="9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  <c r="IF508" s="12"/>
      <c r="IG508" s="12"/>
      <c r="IH508" s="12"/>
      <c r="II508" s="12"/>
      <c r="IJ508" s="12"/>
      <c r="IK508" s="12"/>
      <c r="IL508" s="12"/>
      <c r="IM508" s="12"/>
      <c r="IN508" s="12"/>
      <c r="IO508" s="12"/>
      <c r="IP508" s="12"/>
      <c r="IQ508" s="12"/>
      <c r="IR508" s="12"/>
      <c r="IS508" s="12"/>
      <c r="IT508" s="12"/>
      <c r="IU508" s="12"/>
      <c r="IV508" s="12"/>
    </row>
    <row r="509" spans="1:256" ht="13.5" customHeight="1">
      <c r="A509" s="2"/>
      <c r="B509" s="11"/>
      <c r="C509" s="1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11"/>
      <c r="O509" s="11"/>
      <c r="P509" s="11"/>
      <c r="Q509" s="9"/>
      <c r="R509" s="9"/>
      <c r="S509" s="9"/>
      <c r="T509" s="9"/>
      <c r="U509" s="9"/>
      <c r="V509" s="9"/>
      <c r="W509" s="9"/>
      <c r="X509" s="9"/>
      <c r="Y509" s="11"/>
      <c r="Z509" s="11"/>
      <c r="AA509" s="11"/>
      <c r="AB509" s="11"/>
      <c r="AC509" s="11"/>
      <c r="AD509" s="9"/>
      <c r="AE509" s="9"/>
      <c r="AF509" s="9"/>
      <c r="AG509" s="9"/>
      <c r="AH509" s="9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9"/>
      <c r="BG509" s="9"/>
      <c r="BH509" s="9"/>
      <c r="BI509" s="9"/>
      <c r="BJ509" s="9"/>
      <c r="BK509" s="9"/>
      <c r="BL509" s="9"/>
      <c r="BM509" s="9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  <c r="IL509" s="12"/>
      <c r="IM509" s="12"/>
      <c r="IN509" s="12"/>
      <c r="IO509" s="12"/>
      <c r="IP509" s="12"/>
      <c r="IQ509" s="12"/>
      <c r="IR509" s="12"/>
      <c r="IS509" s="12"/>
      <c r="IT509" s="12"/>
      <c r="IU509" s="12"/>
      <c r="IV509" s="12"/>
    </row>
    <row r="510" spans="1:256" ht="13.5" customHeight="1">
      <c r="A510" s="2"/>
      <c r="B510" s="11"/>
      <c r="C510" s="1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11"/>
      <c r="O510" s="11"/>
      <c r="P510" s="11"/>
      <c r="Q510" s="9"/>
      <c r="R510" s="9"/>
      <c r="S510" s="9"/>
      <c r="T510" s="9"/>
      <c r="U510" s="9"/>
      <c r="V510" s="9"/>
      <c r="W510" s="9"/>
      <c r="X510" s="9"/>
      <c r="Y510" s="11"/>
      <c r="Z510" s="11"/>
      <c r="AA510" s="11"/>
      <c r="AB510" s="11"/>
      <c r="AC510" s="11"/>
      <c r="AD510" s="9"/>
      <c r="AE510" s="9"/>
      <c r="AF510" s="9"/>
      <c r="AG510" s="9"/>
      <c r="AH510" s="9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9"/>
      <c r="BG510" s="9"/>
      <c r="BH510" s="9"/>
      <c r="BI510" s="9"/>
      <c r="BJ510" s="9"/>
      <c r="BK510" s="9"/>
      <c r="BL510" s="9"/>
      <c r="BM510" s="9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  <c r="IG510" s="12"/>
      <c r="IH510" s="12"/>
      <c r="II510" s="12"/>
      <c r="IJ510" s="12"/>
      <c r="IK510" s="12"/>
      <c r="IL510" s="12"/>
      <c r="IM510" s="12"/>
      <c r="IN510" s="12"/>
      <c r="IO510" s="12"/>
      <c r="IP510" s="12"/>
      <c r="IQ510" s="12"/>
      <c r="IR510" s="12"/>
      <c r="IS510" s="12"/>
      <c r="IT510" s="12"/>
      <c r="IU510" s="12"/>
      <c r="IV510" s="12"/>
    </row>
    <row r="511" spans="1:256" ht="13.5" customHeight="1">
      <c r="A511" s="2"/>
      <c r="B511" s="11"/>
      <c r="C511" s="1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11"/>
      <c r="O511" s="11"/>
      <c r="P511" s="11"/>
      <c r="Q511" s="9"/>
      <c r="R511" s="9"/>
      <c r="S511" s="9"/>
      <c r="T511" s="9"/>
      <c r="U511" s="9"/>
      <c r="V511" s="9"/>
      <c r="W511" s="9"/>
      <c r="X511" s="9"/>
      <c r="Y511" s="11"/>
      <c r="Z511" s="11"/>
      <c r="AA511" s="11"/>
      <c r="AB511" s="11"/>
      <c r="AC511" s="11"/>
      <c r="AD511" s="9"/>
      <c r="AE511" s="9"/>
      <c r="AF511" s="9"/>
      <c r="AG511" s="9"/>
      <c r="AH511" s="9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9"/>
      <c r="BG511" s="9"/>
      <c r="BH511" s="9"/>
      <c r="BI511" s="9"/>
      <c r="BJ511" s="9"/>
      <c r="BK511" s="9"/>
      <c r="BL511" s="9"/>
      <c r="BM511" s="9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  <c r="IF511" s="12"/>
      <c r="IG511" s="12"/>
      <c r="IH511" s="12"/>
      <c r="II511" s="12"/>
      <c r="IJ511" s="12"/>
      <c r="IK511" s="12"/>
      <c r="IL511" s="12"/>
      <c r="IM511" s="12"/>
      <c r="IN511" s="12"/>
      <c r="IO511" s="12"/>
      <c r="IP511" s="12"/>
      <c r="IQ511" s="12"/>
      <c r="IR511" s="12"/>
      <c r="IS511" s="12"/>
      <c r="IT511" s="12"/>
      <c r="IU511" s="12"/>
      <c r="IV511" s="12"/>
    </row>
    <row r="512" spans="1:256" ht="13.5" customHeight="1">
      <c r="A512" s="2"/>
      <c r="B512" s="11"/>
      <c r="C512" s="1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11"/>
      <c r="O512" s="11"/>
      <c r="P512" s="11"/>
      <c r="Q512" s="9"/>
      <c r="R512" s="9"/>
      <c r="S512" s="9"/>
      <c r="T512" s="9"/>
      <c r="U512" s="9"/>
      <c r="V512" s="9"/>
      <c r="W512" s="9"/>
      <c r="X512" s="9"/>
      <c r="Y512" s="11"/>
      <c r="Z512" s="11"/>
      <c r="AA512" s="11"/>
      <c r="AB512" s="11"/>
      <c r="AC512" s="11"/>
      <c r="AD512" s="9"/>
      <c r="AE512" s="9"/>
      <c r="AF512" s="9"/>
      <c r="AG512" s="9"/>
      <c r="AH512" s="9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9"/>
      <c r="BG512" s="9"/>
      <c r="BH512" s="9"/>
      <c r="BI512" s="9"/>
      <c r="BJ512" s="9"/>
      <c r="BK512" s="9"/>
      <c r="BL512" s="9"/>
      <c r="BM512" s="9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  <c r="IG512" s="12"/>
      <c r="IH512" s="12"/>
      <c r="II512" s="12"/>
      <c r="IJ512" s="12"/>
      <c r="IK512" s="12"/>
      <c r="IL512" s="12"/>
      <c r="IM512" s="12"/>
      <c r="IN512" s="12"/>
      <c r="IO512" s="12"/>
      <c r="IP512" s="12"/>
      <c r="IQ512" s="12"/>
      <c r="IR512" s="12"/>
      <c r="IS512" s="12"/>
      <c r="IT512" s="12"/>
      <c r="IU512" s="12"/>
      <c r="IV512" s="12"/>
    </row>
    <row r="513" spans="1:256" ht="13.5" customHeight="1">
      <c r="A513" s="2"/>
      <c r="B513" s="11"/>
      <c r="C513" s="1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11"/>
      <c r="O513" s="11"/>
      <c r="P513" s="11"/>
      <c r="Q513" s="9"/>
      <c r="R513" s="9"/>
      <c r="S513" s="9"/>
      <c r="T513" s="9"/>
      <c r="U513" s="9"/>
      <c r="V513" s="9"/>
      <c r="W513" s="9"/>
      <c r="X513" s="9"/>
      <c r="Y513" s="11"/>
      <c r="Z513" s="11"/>
      <c r="AA513" s="11"/>
      <c r="AB513" s="11"/>
      <c r="AC513" s="11"/>
      <c r="AD513" s="9"/>
      <c r="AE513" s="9"/>
      <c r="AF513" s="9"/>
      <c r="AG513" s="9"/>
      <c r="AH513" s="9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9"/>
      <c r="BG513" s="9"/>
      <c r="BH513" s="9"/>
      <c r="BI513" s="9"/>
      <c r="BJ513" s="9"/>
      <c r="BK513" s="9"/>
      <c r="BL513" s="9"/>
      <c r="BM513" s="9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  <c r="IL513" s="12"/>
      <c r="IM513" s="12"/>
      <c r="IN513" s="12"/>
      <c r="IO513" s="12"/>
      <c r="IP513" s="12"/>
      <c r="IQ513" s="12"/>
      <c r="IR513" s="12"/>
      <c r="IS513" s="12"/>
      <c r="IT513" s="12"/>
      <c r="IU513" s="12"/>
      <c r="IV513" s="12"/>
    </row>
    <row r="514" spans="1:256" ht="13.5" customHeight="1">
      <c r="A514" s="2"/>
      <c r="B514" s="11"/>
      <c r="C514" s="1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11"/>
      <c r="O514" s="11"/>
      <c r="P514" s="11"/>
      <c r="Q514" s="9"/>
      <c r="R514" s="9"/>
      <c r="S514" s="9"/>
      <c r="T514" s="9"/>
      <c r="U514" s="9"/>
      <c r="V514" s="9"/>
      <c r="W514" s="9"/>
      <c r="X514" s="9"/>
      <c r="Y514" s="11"/>
      <c r="Z514" s="11"/>
      <c r="AA514" s="11"/>
      <c r="AB514" s="11"/>
      <c r="AC514" s="11"/>
      <c r="AD514" s="9"/>
      <c r="AE514" s="9"/>
      <c r="AF514" s="9"/>
      <c r="AG514" s="9"/>
      <c r="AH514" s="9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9"/>
      <c r="BG514" s="9"/>
      <c r="BH514" s="9"/>
      <c r="BI514" s="9"/>
      <c r="BJ514" s="9"/>
      <c r="BK514" s="9"/>
      <c r="BL514" s="9"/>
      <c r="BM514" s="9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  <c r="IR514" s="12"/>
      <c r="IS514" s="12"/>
      <c r="IT514" s="12"/>
      <c r="IU514" s="12"/>
      <c r="IV514" s="12"/>
    </row>
    <row r="515" spans="1:256" ht="13.5" customHeight="1">
      <c r="A515" s="2"/>
      <c r="B515" s="11"/>
      <c r="C515" s="1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11"/>
      <c r="O515" s="11"/>
      <c r="P515" s="11"/>
      <c r="Q515" s="9"/>
      <c r="R515" s="9"/>
      <c r="S515" s="9"/>
      <c r="T515" s="9"/>
      <c r="U515" s="9"/>
      <c r="V515" s="9"/>
      <c r="W515" s="9"/>
      <c r="X515" s="9"/>
      <c r="Y515" s="11"/>
      <c r="Z515" s="11"/>
      <c r="AA515" s="11"/>
      <c r="AB515" s="11"/>
      <c r="AC515" s="11"/>
      <c r="AD515" s="9"/>
      <c r="AE515" s="9"/>
      <c r="AF515" s="9"/>
      <c r="AG515" s="9"/>
      <c r="AH515" s="9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9"/>
      <c r="BG515" s="9"/>
      <c r="BH515" s="9"/>
      <c r="BI515" s="9"/>
      <c r="BJ515" s="9"/>
      <c r="BK515" s="9"/>
      <c r="BL515" s="9"/>
      <c r="BM515" s="9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  <c r="IN515" s="12"/>
      <c r="IO515" s="12"/>
      <c r="IP515" s="12"/>
      <c r="IQ515" s="12"/>
      <c r="IR515" s="12"/>
      <c r="IS515" s="12"/>
      <c r="IT515" s="12"/>
      <c r="IU515" s="12"/>
      <c r="IV515" s="12"/>
    </row>
    <row r="516" spans="1:256" ht="13.5" customHeight="1">
      <c r="A516" s="2"/>
      <c r="B516" s="11"/>
      <c r="C516" s="1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11"/>
      <c r="O516" s="11"/>
      <c r="P516" s="11"/>
      <c r="Q516" s="9"/>
      <c r="R516" s="9"/>
      <c r="S516" s="9"/>
      <c r="T516" s="9"/>
      <c r="U516" s="9"/>
      <c r="V516" s="9"/>
      <c r="W516" s="9"/>
      <c r="X516" s="9"/>
      <c r="Y516" s="11"/>
      <c r="Z516" s="11"/>
      <c r="AA516" s="11"/>
      <c r="AB516" s="11"/>
      <c r="AC516" s="11"/>
      <c r="AD516" s="9"/>
      <c r="AE516" s="9"/>
      <c r="AF516" s="9"/>
      <c r="AG516" s="9"/>
      <c r="AH516" s="9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9"/>
      <c r="BG516" s="9"/>
      <c r="BH516" s="9"/>
      <c r="BI516" s="9"/>
      <c r="BJ516" s="9"/>
      <c r="BK516" s="9"/>
      <c r="BL516" s="9"/>
      <c r="BM516" s="9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  <c r="IT516" s="12"/>
      <c r="IU516" s="12"/>
      <c r="IV516" s="12"/>
    </row>
    <row r="517" spans="1:256" ht="13.5" customHeight="1">
      <c r="A517" s="2"/>
      <c r="B517" s="11"/>
      <c r="C517" s="1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11"/>
      <c r="O517" s="11"/>
      <c r="P517" s="11"/>
      <c r="Q517" s="9"/>
      <c r="R517" s="9"/>
      <c r="S517" s="9"/>
      <c r="T517" s="9"/>
      <c r="U517" s="9"/>
      <c r="V517" s="9"/>
      <c r="W517" s="9"/>
      <c r="X517" s="9"/>
      <c r="Y517" s="11"/>
      <c r="Z517" s="11"/>
      <c r="AA517" s="11"/>
      <c r="AB517" s="11"/>
      <c r="AC517" s="11"/>
      <c r="AD517" s="9"/>
      <c r="AE517" s="9"/>
      <c r="AF517" s="9"/>
      <c r="AG517" s="9"/>
      <c r="AH517" s="9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9"/>
      <c r="BG517" s="9"/>
      <c r="BH517" s="9"/>
      <c r="BI517" s="9"/>
      <c r="BJ517" s="9"/>
      <c r="BK517" s="9"/>
      <c r="BL517" s="9"/>
      <c r="BM517" s="9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12"/>
      <c r="IV517" s="12"/>
    </row>
    <row r="518" spans="1:256" ht="13.5" customHeight="1">
      <c r="A518" s="2"/>
      <c r="B518" s="11"/>
      <c r="C518" s="1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11"/>
      <c r="O518" s="11"/>
      <c r="P518" s="11"/>
      <c r="Q518" s="9"/>
      <c r="R518" s="9"/>
      <c r="S518" s="9"/>
      <c r="T518" s="9"/>
      <c r="U518" s="9"/>
      <c r="V518" s="9"/>
      <c r="W518" s="9"/>
      <c r="X518" s="9"/>
      <c r="Y518" s="11"/>
      <c r="Z518" s="11"/>
      <c r="AA518" s="11"/>
      <c r="AB518" s="11"/>
      <c r="AC518" s="11"/>
      <c r="AD518" s="9"/>
      <c r="AE518" s="9"/>
      <c r="AF518" s="9"/>
      <c r="AG518" s="9"/>
      <c r="AH518" s="9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9"/>
      <c r="BG518" s="9"/>
      <c r="BH518" s="9"/>
      <c r="BI518" s="9"/>
      <c r="BJ518" s="9"/>
      <c r="BK518" s="9"/>
      <c r="BL518" s="9"/>
      <c r="BM518" s="9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12"/>
      <c r="IV518" s="12"/>
    </row>
    <row r="519" spans="1:256" ht="13.5" customHeight="1">
      <c r="A519" s="2"/>
      <c r="B519" s="11"/>
      <c r="C519" s="1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11"/>
      <c r="O519" s="11"/>
      <c r="P519" s="11"/>
      <c r="Q519" s="9"/>
      <c r="R519" s="9"/>
      <c r="S519" s="9"/>
      <c r="T519" s="9"/>
      <c r="U519" s="9"/>
      <c r="V519" s="9"/>
      <c r="W519" s="9"/>
      <c r="X519" s="9"/>
      <c r="Y519" s="11"/>
      <c r="Z519" s="11"/>
      <c r="AA519" s="11"/>
      <c r="AB519" s="11"/>
      <c r="AC519" s="11"/>
      <c r="AD519" s="9"/>
      <c r="AE519" s="9"/>
      <c r="AF519" s="9"/>
      <c r="AG519" s="9"/>
      <c r="AH519" s="9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9"/>
      <c r="BG519" s="9"/>
      <c r="BH519" s="9"/>
      <c r="BI519" s="9"/>
      <c r="BJ519" s="9"/>
      <c r="BK519" s="9"/>
      <c r="BL519" s="9"/>
      <c r="BM519" s="9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12"/>
      <c r="IV519" s="12"/>
    </row>
    <row r="520" spans="1:256" ht="13.5" customHeight="1">
      <c r="A520" s="2"/>
      <c r="B520" s="11"/>
      <c r="C520" s="1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11"/>
      <c r="O520" s="11"/>
      <c r="P520" s="11"/>
      <c r="Q520" s="9"/>
      <c r="R520" s="9"/>
      <c r="S520" s="9"/>
      <c r="T520" s="9"/>
      <c r="U520" s="9"/>
      <c r="V520" s="9"/>
      <c r="W520" s="9"/>
      <c r="X520" s="9"/>
      <c r="Y520" s="11"/>
      <c r="Z520" s="11"/>
      <c r="AA520" s="11"/>
      <c r="AB520" s="11"/>
      <c r="AC520" s="11"/>
      <c r="AD520" s="9"/>
      <c r="AE520" s="9"/>
      <c r="AF520" s="9"/>
      <c r="AG520" s="9"/>
      <c r="AH520" s="9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9"/>
      <c r="BG520" s="9"/>
      <c r="BH520" s="9"/>
      <c r="BI520" s="9"/>
      <c r="BJ520" s="9"/>
      <c r="BK520" s="9"/>
      <c r="BL520" s="9"/>
      <c r="BM520" s="9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12"/>
      <c r="IV520" s="12"/>
    </row>
    <row r="521" spans="1:256" ht="13.5" customHeight="1">
      <c r="A521" s="2"/>
      <c r="B521" s="11"/>
      <c r="C521" s="1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11"/>
      <c r="O521" s="11"/>
      <c r="P521" s="11"/>
      <c r="Q521" s="9"/>
      <c r="R521" s="9"/>
      <c r="S521" s="9"/>
      <c r="T521" s="9"/>
      <c r="U521" s="9"/>
      <c r="V521" s="9"/>
      <c r="W521" s="9"/>
      <c r="X521" s="9"/>
      <c r="Y521" s="11"/>
      <c r="Z521" s="11"/>
      <c r="AA521" s="11"/>
      <c r="AB521" s="11"/>
      <c r="AC521" s="11"/>
      <c r="AD521" s="9"/>
      <c r="AE521" s="9"/>
      <c r="AF521" s="9"/>
      <c r="AG521" s="9"/>
      <c r="AH521" s="9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9"/>
      <c r="BG521" s="9"/>
      <c r="BH521" s="9"/>
      <c r="BI521" s="9"/>
      <c r="BJ521" s="9"/>
      <c r="BK521" s="9"/>
      <c r="BL521" s="9"/>
      <c r="BM521" s="9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12"/>
      <c r="IV521" s="12"/>
    </row>
    <row r="522" spans="1:256" ht="13.5" customHeight="1">
      <c r="A522" s="2"/>
      <c r="B522" s="11"/>
      <c r="C522" s="1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11"/>
      <c r="O522" s="11"/>
      <c r="P522" s="11"/>
      <c r="Q522" s="9"/>
      <c r="R522" s="9"/>
      <c r="S522" s="9"/>
      <c r="T522" s="9"/>
      <c r="U522" s="9"/>
      <c r="V522" s="9"/>
      <c r="W522" s="9"/>
      <c r="X522" s="9"/>
      <c r="Y522" s="11"/>
      <c r="Z522" s="11"/>
      <c r="AA522" s="11"/>
      <c r="AB522" s="11"/>
      <c r="AC522" s="11"/>
      <c r="AD522" s="9"/>
      <c r="AE522" s="9"/>
      <c r="AF522" s="9"/>
      <c r="AG522" s="9"/>
      <c r="AH522" s="9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9"/>
      <c r="BG522" s="9"/>
      <c r="BH522" s="9"/>
      <c r="BI522" s="9"/>
      <c r="BJ522" s="9"/>
      <c r="BK522" s="9"/>
      <c r="BL522" s="9"/>
      <c r="BM522" s="9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12"/>
      <c r="IV522" s="12"/>
    </row>
    <row r="523" spans="1:256" ht="13.5" customHeight="1">
      <c r="A523" s="2"/>
      <c r="B523" s="11"/>
      <c r="C523" s="1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11"/>
      <c r="O523" s="11"/>
      <c r="P523" s="11"/>
      <c r="Q523" s="9"/>
      <c r="R523" s="9"/>
      <c r="S523" s="9"/>
      <c r="T523" s="9"/>
      <c r="U523" s="9"/>
      <c r="V523" s="9"/>
      <c r="W523" s="9"/>
      <c r="X523" s="9"/>
      <c r="Y523" s="11"/>
      <c r="Z523" s="11"/>
      <c r="AA523" s="11"/>
      <c r="AB523" s="11"/>
      <c r="AC523" s="11"/>
      <c r="AD523" s="9"/>
      <c r="AE523" s="9"/>
      <c r="AF523" s="9"/>
      <c r="AG523" s="9"/>
      <c r="AH523" s="9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9"/>
      <c r="BG523" s="9"/>
      <c r="BH523" s="9"/>
      <c r="BI523" s="9"/>
      <c r="BJ523" s="9"/>
      <c r="BK523" s="9"/>
      <c r="BL523" s="9"/>
      <c r="BM523" s="9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12"/>
      <c r="IV523" s="12"/>
    </row>
    <row r="524" spans="1:256" ht="13.5" customHeight="1">
      <c r="A524" s="2"/>
      <c r="B524" s="11"/>
      <c r="C524" s="1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11"/>
      <c r="O524" s="11"/>
      <c r="P524" s="11"/>
      <c r="Q524" s="9"/>
      <c r="R524" s="9"/>
      <c r="S524" s="9"/>
      <c r="T524" s="9"/>
      <c r="U524" s="9"/>
      <c r="V524" s="9"/>
      <c r="W524" s="9"/>
      <c r="X524" s="9"/>
      <c r="Y524" s="11"/>
      <c r="Z524" s="11"/>
      <c r="AA524" s="11"/>
      <c r="AB524" s="11"/>
      <c r="AC524" s="11"/>
      <c r="AD524" s="9"/>
      <c r="AE524" s="9"/>
      <c r="AF524" s="9"/>
      <c r="AG524" s="9"/>
      <c r="AH524" s="9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9"/>
      <c r="BG524" s="9"/>
      <c r="BH524" s="9"/>
      <c r="BI524" s="9"/>
      <c r="BJ524" s="9"/>
      <c r="BK524" s="9"/>
      <c r="BL524" s="9"/>
      <c r="BM524" s="9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12"/>
      <c r="IV524" s="12"/>
    </row>
    <row r="525" spans="1:256" ht="13.5" customHeight="1">
      <c r="A525" s="2"/>
      <c r="B525" s="11"/>
      <c r="C525" s="1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11"/>
      <c r="O525" s="11"/>
      <c r="P525" s="11"/>
      <c r="Q525" s="9"/>
      <c r="R525" s="9"/>
      <c r="S525" s="9"/>
      <c r="T525" s="9"/>
      <c r="U525" s="9"/>
      <c r="V525" s="9"/>
      <c r="W525" s="9"/>
      <c r="X525" s="9"/>
      <c r="Y525" s="11"/>
      <c r="Z525" s="11"/>
      <c r="AA525" s="11"/>
      <c r="AB525" s="11"/>
      <c r="AC525" s="11"/>
      <c r="AD525" s="9"/>
      <c r="AE525" s="9"/>
      <c r="AF525" s="9"/>
      <c r="AG525" s="9"/>
      <c r="AH525" s="9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9"/>
      <c r="BG525" s="9"/>
      <c r="BH525" s="9"/>
      <c r="BI525" s="9"/>
      <c r="BJ525" s="9"/>
      <c r="BK525" s="9"/>
      <c r="BL525" s="9"/>
      <c r="BM525" s="9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12"/>
      <c r="IV525" s="12"/>
    </row>
    <row r="526" spans="1:256" ht="13.5" customHeight="1">
      <c r="A526" s="2"/>
      <c r="B526" s="11"/>
      <c r="C526" s="1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11"/>
      <c r="O526" s="11"/>
      <c r="P526" s="11"/>
      <c r="Q526" s="9"/>
      <c r="R526" s="9"/>
      <c r="S526" s="9"/>
      <c r="T526" s="9"/>
      <c r="U526" s="9"/>
      <c r="V526" s="9"/>
      <c r="W526" s="9"/>
      <c r="X526" s="9"/>
      <c r="Y526" s="11"/>
      <c r="Z526" s="11"/>
      <c r="AA526" s="11"/>
      <c r="AB526" s="11"/>
      <c r="AC526" s="11"/>
      <c r="AD526" s="9"/>
      <c r="AE526" s="9"/>
      <c r="AF526" s="9"/>
      <c r="AG526" s="9"/>
      <c r="AH526" s="9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9"/>
      <c r="BG526" s="9"/>
      <c r="BH526" s="9"/>
      <c r="BI526" s="9"/>
      <c r="BJ526" s="9"/>
      <c r="BK526" s="9"/>
      <c r="BL526" s="9"/>
      <c r="BM526" s="9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  <c r="IV526" s="12"/>
    </row>
    <row r="527" spans="1:256" ht="13.5" customHeight="1">
      <c r="A527" s="2"/>
      <c r="B527" s="11"/>
      <c r="C527" s="1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11"/>
      <c r="O527" s="11"/>
      <c r="P527" s="11"/>
      <c r="Q527" s="9"/>
      <c r="R527" s="9"/>
      <c r="S527" s="9"/>
      <c r="T527" s="9"/>
      <c r="U527" s="9"/>
      <c r="V527" s="9"/>
      <c r="W527" s="9"/>
      <c r="X527" s="9"/>
      <c r="Y527" s="11"/>
      <c r="Z527" s="11"/>
      <c r="AA527" s="11"/>
      <c r="AB527" s="11"/>
      <c r="AC527" s="11"/>
      <c r="AD527" s="9"/>
      <c r="AE527" s="9"/>
      <c r="AF527" s="9"/>
      <c r="AG527" s="9"/>
      <c r="AH527" s="9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9"/>
      <c r="BG527" s="9"/>
      <c r="BH527" s="9"/>
      <c r="BI527" s="9"/>
      <c r="BJ527" s="9"/>
      <c r="BK527" s="9"/>
      <c r="BL527" s="9"/>
      <c r="BM527" s="9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12"/>
      <c r="IV527" s="12"/>
    </row>
    <row r="528" spans="1:256" ht="13.5" customHeight="1">
      <c r="A528" s="2"/>
      <c r="B528" s="11"/>
      <c r="C528" s="1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11"/>
      <c r="O528" s="11"/>
      <c r="P528" s="11"/>
      <c r="Q528" s="9"/>
      <c r="R528" s="9"/>
      <c r="S528" s="9"/>
      <c r="T528" s="9"/>
      <c r="U528" s="9"/>
      <c r="V528" s="9"/>
      <c r="W528" s="9"/>
      <c r="X528" s="9"/>
      <c r="Y528" s="11"/>
      <c r="Z528" s="11"/>
      <c r="AA528" s="11"/>
      <c r="AB528" s="11"/>
      <c r="AC528" s="11"/>
      <c r="AD528" s="9"/>
      <c r="AE528" s="9"/>
      <c r="AF528" s="9"/>
      <c r="AG528" s="9"/>
      <c r="AH528" s="9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9"/>
      <c r="BG528" s="9"/>
      <c r="BH528" s="9"/>
      <c r="BI528" s="9"/>
      <c r="BJ528" s="9"/>
      <c r="BK528" s="9"/>
      <c r="BL528" s="9"/>
      <c r="BM528" s="9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</row>
    <row r="529" spans="1:256" ht="13.5" customHeight="1">
      <c r="A529" s="2"/>
      <c r="B529" s="11"/>
      <c r="C529" s="1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11"/>
      <c r="O529" s="11"/>
      <c r="P529" s="11"/>
      <c r="Q529" s="9"/>
      <c r="R529" s="9"/>
      <c r="S529" s="9"/>
      <c r="T529" s="9"/>
      <c r="U529" s="9"/>
      <c r="V529" s="9"/>
      <c r="W529" s="9"/>
      <c r="X529" s="9"/>
      <c r="Y529" s="11"/>
      <c r="Z529" s="11"/>
      <c r="AA529" s="11"/>
      <c r="AB529" s="11"/>
      <c r="AC529" s="11"/>
      <c r="AD529" s="9"/>
      <c r="AE529" s="9"/>
      <c r="AF529" s="9"/>
      <c r="AG529" s="9"/>
      <c r="AH529" s="9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9"/>
      <c r="BG529" s="9"/>
      <c r="BH529" s="9"/>
      <c r="BI529" s="9"/>
      <c r="BJ529" s="9"/>
      <c r="BK529" s="9"/>
      <c r="BL529" s="9"/>
      <c r="BM529" s="9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  <c r="IV529" s="12"/>
    </row>
    <row r="530" spans="1:256" ht="13.5" customHeight="1">
      <c r="A530" s="2"/>
      <c r="B530" s="11"/>
      <c r="C530" s="1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11"/>
      <c r="O530" s="11"/>
      <c r="P530" s="11"/>
      <c r="Q530" s="9"/>
      <c r="R530" s="9"/>
      <c r="S530" s="9"/>
      <c r="T530" s="9"/>
      <c r="U530" s="9"/>
      <c r="V530" s="9"/>
      <c r="W530" s="9"/>
      <c r="X530" s="9"/>
      <c r="Y530" s="11"/>
      <c r="Z530" s="11"/>
      <c r="AA530" s="11"/>
      <c r="AB530" s="11"/>
      <c r="AC530" s="11"/>
      <c r="AD530" s="9"/>
      <c r="AE530" s="9"/>
      <c r="AF530" s="9"/>
      <c r="AG530" s="9"/>
      <c r="AH530" s="9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9"/>
      <c r="BG530" s="9"/>
      <c r="BH530" s="9"/>
      <c r="BI530" s="9"/>
      <c r="BJ530" s="9"/>
      <c r="BK530" s="9"/>
      <c r="BL530" s="9"/>
      <c r="BM530" s="9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  <c r="IV530" s="12"/>
    </row>
    <row r="531" spans="1:256" ht="13.5" customHeight="1">
      <c r="A531" s="2"/>
      <c r="B531" s="11"/>
      <c r="C531" s="1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11"/>
      <c r="O531" s="11"/>
      <c r="P531" s="11"/>
      <c r="Q531" s="9"/>
      <c r="R531" s="9"/>
      <c r="S531" s="9"/>
      <c r="T531" s="9"/>
      <c r="U531" s="9"/>
      <c r="V531" s="9"/>
      <c r="W531" s="9"/>
      <c r="X531" s="9"/>
      <c r="Y531" s="11"/>
      <c r="Z531" s="11"/>
      <c r="AA531" s="11"/>
      <c r="AB531" s="11"/>
      <c r="AC531" s="11"/>
      <c r="AD531" s="9"/>
      <c r="AE531" s="9"/>
      <c r="AF531" s="9"/>
      <c r="AG531" s="9"/>
      <c r="AH531" s="9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9"/>
      <c r="BG531" s="9"/>
      <c r="BH531" s="9"/>
      <c r="BI531" s="9"/>
      <c r="BJ531" s="9"/>
      <c r="BK531" s="9"/>
      <c r="BL531" s="9"/>
      <c r="BM531" s="9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  <c r="IV531" s="12"/>
    </row>
    <row r="532" spans="1:256" ht="13.5" customHeight="1">
      <c r="A532" s="2"/>
      <c r="B532" s="11"/>
      <c r="C532" s="1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11"/>
      <c r="O532" s="11"/>
      <c r="P532" s="11"/>
      <c r="Q532" s="9"/>
      <c r="R532" s="9"/>
      <c r="S532" s="9"/>
      <c r="T532" s="9"/>
      <c r="U532" s="9"/>
      <c r="V532" s="9"/>
      <c r="W532" s="9"/>
      <c r="X532" s="9"/>
      <c r="Y532" s="11"/>
      <c r="Z532" s="11"/>
      <c r="AA532" s="11"/>
      <c r="AB532" s="11"/>
      <c r="AC532" s="11"/>
      <c r="AD532" s="9"/>
      <c r="AE532" s="9"/>
      <c r="AF532" s="9"/>
      <c r="AG532" s="9"/>
      <c r="AH532" s="9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9"/>
      <c r="BG532" s="9"/>
      <c r="BH532" s="9"/>
      <c r="BI532" s="9"/>
      <c r="BJ532" s="9"/>
      <c r="BK532" s="9"/>
      <c r="BL532" s="9"/>
      <c r="BM532" s="9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  <c r="IV532" s="12"/>
    </row>
    <row r="533" spans="1:256" ht="13.5" customHeight="1">
      <c r="A533" s="2"/>
      <c r="B533" s="11"/>
      <c r="C533" s="1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11"/>
      <c r="O533" s="11"/>
      <c r="P533" s="11"/>
      <c r="Q533" s="9"/>
      <c r="R533" s="9"/>
      <c r="S533" s="9"/>
      <c r="T533" s="9"/>
      <c r="U533" s="9"/>
      <c r="V533" s="9"/>
      <c r="W533" s="9"/>
      <c r="X533" s="9"/>
      <c r="Y533" s="11"/>
      <c r="Z533" s="11"/>
      <c r="AA533" s="11"/>
      <c r="AB533" s="11"/>
      <c r="AC533" s="11"/>
      <c r="AD533" s="9"/>
      <c r="AE533" s="9"/>
      <c r="AF533" s="9"/>
      <c r="AG533" s="9"/>
      <c r="AH533" s="9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9"/>
      <c r="BG533" s="9"/>
      <c r="BH533" s="9"/>
      <c r="BI533" s="9"/>
      <c r="BJ533" s="9"/>
      <c r="BK533" s="9"/>
      <c r="BL533" s="9"/>
      <c r="BM533" s="9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  <c r="IV533" s="12"/>
    </row>
    <row r="534" spans="1:256" ht="13.5" customHeight="1">
      <c r="A534" s="2"/>
      <c r="B534" s="11"/>
      <c r="C534" s="1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11"/>
      <c r="O534" s="11"/>
      <c r="P534" s="11"/>
      <c r="Q534" s="9"/>
      <c r="R534" s="9"/>
      <c r="S534" s="9"/>
      <c r="T534" s="9"/>
      <c r="U534" s="9"/>
      <c r="V534" s="9"/>
      <c r="W534" s="9"/>
      <c r="X534" s="9"/>
      <c r="Y534" s="11"/>
      <c r="Z534" s="11"/>
      <c r="AA534" s="11"/>
      <c r="AB534" s="11"/>
      <c r="AC534" s="11"/>
      <c r="AD534" s="9"/>
      <c r="AE534" s="9"/>
      <c r="AF534" s="9"/>
      <c r="AG534" s="9"/>
      <c r="AH534" s="9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9"/>
      <c r="BG534" s="9"/>
      <c r="BH534" s="9"/>
      <c r="BI534" s="9"/>
      <c r="BJ534" s="9"/>
      <c r="BK534" s="9"/>
      <c r="BL534" s="9"/>
      <c r="BM534" s="9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  <c r="IV534" s="12"/>
    </row>
    <row r="535" spans="1:256" ht="13.5" customHeight="1">
      <c r="A535" s="2"/>
      <c r="B535" s="11"/>
      <c r="C535" s="1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11"/>
      <c r="O535" s="11"/>
      <c r="P535" s="11"/>
      <c r="Q535" s="9"/>
      <c r="R535" s="9"/>
      <c r="S535" s="9"/>
      <c r="T535" s="9"/>
      <c r="U535" s="9"/>
      <c r="V535" s="9"/>
      <c r="W535" s="9"/>
      <c r="X535" s="9"/>
      <c r="Y535" s="11"/>
      <c r="Z535" s="11"/>
      <c r="AA535" s="11"/>
      <c r="AB535" s="11"/>
      <c r="AC535" s="11"/>
      <c r="AD535" s="9"/>
      <c r="AE535" s="9"/>
      <c r="AF535" s="9"/>
      <c r="AG535" s="9"/>
      <c r="AH535" s="9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9"/>
      <c r="BG535" s="9"/>
      <c r="BH535" s="9"/>
      <c r="BI535" s="9"/>
      <c r="BJ535" s="9"/>
      <c r="BK535" s="9"/>
      <c r="BL535" s="9"/>
      <c r="BM535" s="9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  <c r="IV535" s="12"/>
    </row>
    <row r="536" spans="1:256" ht="13.5" customHeight="1">
      <c r="A536" s="2"/>
      <c r="B536" s="11"/>
      <c r="C536" s="1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11"/>
      <c r="O536" s="11"/>
      <c r="P536" s="11"/>
      <c r="Q536" s="9"/>
      <c r="R536" s="9"/>
      <c r="S536" s="9"/>
      <c r="T536" s="9"/>
      <c r="U536" s="9"/>
      <c r="V536" s="9"/>
      <c r="W536" s="9"/>
      <c r="X536" s="9"/>
      <c r="Y536" s="11"/>
      <c r="Z536" s="11"/>
      <c r="AA536" s="11"/>
      <c r="AB536" s="11"/>
      <c r="AC536" s="11"/>
      <c r="AD536" s="9"/>
      <c r="AE536" s="9"/>
      <c r="AF536" s="9"/>
      <c r="AG536" s="9"/>
      <c r="AH536" s="9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9"/>
      <c r="BG536" s="9"/>
      <c r="BH536" s="9"/>
      <c r="BI536" s="9"/>
      <c r="BJ536" s="9"/>
      <c r="BK536" s="9"/>
      <c r="BL536" s="9"/>
      <c r="BM536" s="9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  <c r="IV536" s="12"/>
    </row>
    <row r="537" spans="1:256" ht="13.5" customHeight="1">
      <c r="A537" s="2"/>
      <c r="B537" s="11"/>
      <c r="C537" s="1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11"/>
      <c r="O537" s="11"/>
      <c r="P537" s="11"/>
      <c r="Q537" s="9"/>
      <c r="R537" s="9"/>
      <c r="S537" s="9"/>
      <c r="T537" s="9"/>
      <c r="U537" s="9"/>
      <c r="V537" s="9"/>
      <c r="W537" s="9"/>
      <c r="X537" s="9"/>
      <c r="Y537" s="11"/>
      <c r="Z537" s="11"/>
      <c r="AA537" s="11"/>
      <c r="AB537" s="11"/>
      <c r="AC537" s="11"/>
      <c r="AD537" s="9"/>
      <c r="AE537" s="9"/>
      <c r="AF537" s="9"/>
      <c r="AG537" s="9"/>
      <c r="AH537" s="9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9"/>
      <c r="BG537" s="9"/>
      <c r="BH537" s="9"/>
      <c r="BI537" s="9"/>
      <c r="BJ537" s="9"/>
      <c r="BK537" s="9"/>
      <c r="BL537" s="9"/>
      <c r="BM537" s="9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</row>
    <row r="538" spans="1:256" ht="13.5" customHeight="1">
      <c r="A538" s="2"/>
      <c r="B538" s="11"/>
      <c r="C538" s="1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11"/>
      <c r="O538" s="11"/>
      <c r="P538" s="11"/>
      <c r="Q538" s="9"/>
      <c r="R538" s="9"/>
      <c r="S538" s="9"/>
      <c r="T538" s="9"/>
      <c r="U538" s="9"/>
      <c r="V538" s="9"/>
      <c r="W538" s="9"/>
      <c r="X538" s="9"/>
      <c r="Y538" s="11"/>
      <c r="Z538" s="11"/>
      <c r="AA538" s="11"/>
      <c r="AB538" s="11"/>
      <c r="AC538" s="11"/>
      <c r="AD538" s="9"/>
      <c r="AE538" s="9"/>
      <c r="AF538" s="9"/>
      <c r="AG538" s="9"/>
      <c r="AH538" s="9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9"/>
      <c r="BG538" s="9"/>
      <c r="BH538" s="9"/>
      <c r="BI538" s="9"/>
      <c r="BJ538" s="9"/>
      <c r="BK538" s="9"/>
      <c r="BL538" s="9"/>
      <c r="BM538" s="9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</row>
    <row r="539" spans="1:256" ht="13.5" customHeight="1">
      <c r="A539" s="2"/>
      <c r="B539" s="11"/>
      <c r="C539" s="1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11"/>
      <c r="O539" s="11"/>
      <c r="P539" s="11"/>
      <c r="Q539" s="9"/>
      <c r="R539" s="9"/>
      <c r="S539" s="9"/>
      <c r="T539" s="9"/>
      <c r="U539" s="9"/>
      <c r="V539" s="9"/>
      <c r="W539" s="9"/>
      <c r="X539" s="9"/>
      <c r="Y539" s="11"/>
      <c r="Z539" s="11"/>
      <c r="AA539" s="11"/>
      <c r="AB539" s="11"/>
      <c r="AC539" s="11"/>
      <c r="AD539" s="9"/>
      <c r="AE539" s="9"/>
      <c r="AF539" s="9"/>
      <c r="AG539" s="9"/>
      <c r="AH539" s="9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9"/>
      <c r="BG539" s="9"/>
      <c r="BH539" s="9"/>
      <c r="BI539" s="9"/>
      <c r="BJ539" s="9"/>
      <c r="BK539" s="9"/>
      <c r="BL539" s="9"/>
      <c r="BM539" s="9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</row>
    <row r="540" spans="1:256" ht="13.5" customHeight="1">
      <c r="A540" s="2"/>
      <c r="B540" s="11"/>
      <c r="C540" s="1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11"/>
      <c r="O540" s="11"/>
      <c r="P540" s="11"/>
      <c r="Q540" s="9"/>
      <c r="R540" s="9"/>
      <c r="S540" s="9"/>
      <c r="T540" s="9"/>
      <c r="U540" s="9"/>
      <c r="V540" s="9"/>
      <c r="W540" s="9"/>
      <c r="X540" s="9"/>
      <c r="Y540" s="11"/>
      <c r="Z540" s="11"/>
      <c r="AA540" s="11"/>
      <c r="AB540" s="11"/>
      <c r="AC540" s="11"/>
      <c r="AD540" s="9"/>
      <c r="AE540" s="9"/>
      <c r="AF540" s="9"/>
      <c r="AG540" s="9"/>
      <c r="AH540" s="9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9"/>
      <c r="BG540" s="9"/>
      <c r="BH540" s="9"/>
      <c r="BI540" s="9"/>
      <c r="BJ540" s="9"/>
      <c r="BK540" s="9"/>
      <c r="BL540" s="9"/>
      <c r="BM540" s="9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</row>
    <row r="541" spans="1:256" ht="13.5" customHeight="1">
      <c r="A541" s="2"/>
      <c r="B541" s="11"/>
      <c r="C541" s="1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11"/>
      <c r="O541" s="11"/>
      <c r="P541" s="11"/>
      <c r="Q541" s="9"/>
      <c r="R541" s="9"/>
      <c r="S541" s="9"/>
      <c r="T541" s="9"/>
      <c r="U541" s="9"/>
      <c r="V541" s="9"/>
      <c r="W541" s="9"/>
      <c r="X541" s="9"/>
      <c r="Y541" s="11"/>
      <c r="Z541" s="11"/>
      <c r="AA541" s="11"/>
      <c r="AB541" s="11"/>
      <c r="AC541" s="11"/>
      <c r="AD541" s="9"/>
      <c r="AE541" s="9"/>
      <c r="AF541" s="9"/>
      <c r="AG541" s="9"/>
      <c r="AH541" s="9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9"/>
      <c r="BG541" s="9"/>
      <c r="BH541" s="9"/>
      <c r="BI541" s="9"/>
      <c r="BJ541" s="9"/>
      <c r="BK541" s="9"/>
      <c r="BL541" s="9"/>
      <c r="BM541" s="9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</row>
    <row r="542" spans="1:256" ht="13.5" customHeight="1">
      <c r="A542" s="2"/>
      <c r="B542" s="11"/>
      <c r="C542" s="1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11"/>
      <c r="O542" s="11"/>
      <c r="P542" s="11"/>
      <c r="Q542" s="9"/>
      <c r="R542" s="9"/>
      <c r="S542" s="9"/>
      <c r="T542" s="9"/>
      <c r="U542" s="9"/>
      <c r="V542" s="9"/>
      <c r="W542" s="9"/>
      <c r="X542" s="9"/>
      <c r="Y542" s="11"/>
      <c r="Z542" s="11"/>
      <c r="AA542" s="11"/>
      <c r="AB542" s="11"/>
      <c r="AC542" s="11"/>
      <c r="AD542" s="9"/>
      <c r="AE542" s="9"/>
      <c r="AF542" s="9"/>
      <c r="AG542" s="9"/>
      <c r="AH542" s="9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9"/>
      <c r="BG542" s="9"/>
      <c r="BH542" s="9"/>
      <c r="BI542" s="9"/>
      <c r="BJ542" s="9"/>
      <c r="BK542" s="9"/>
      <c r="BL542" s="9"/>
      <c r="BM542" s="9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</row>
    <row r="543" spans="1:256" ht="13.5" customHeight="1">
      <c r="A543" s="2"/>
      <c r="B543" s="11"/>
      <c r="C543" s="1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11"/>
      <c r="O543" s="11"/>
      <c r="P543" s="11"/>
      <c r="Q543" s="9"/>
      <c r="R543" s="9"/>
      <c r="S543" s="9"/>
      <c r="T543" s="9"/>
      <c r="U543" s="9"/>
      <c r="V543" s="9"/>
      <c r="W543" s="9"/>
      <c r="X543" s="9"/>
      <c r="Y543" s="11"/>
      <c r="Z543" s="11"/>
      <c r="AA543" s="11"/>
      <c r="AB543" s="11"/>
      <c r="AC543" s="11"/>
      <c r="AD543" s="9"/>
      <c r="AE543" s="9"/>
      <c r="AF543" s="9"/>
      <c r="AG543" s="9"/>
      <c r="AH543" s="9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9"/>
      <c r="BG543" s="9"/>
      <c r="BH543" s="9"/>
      <c r="BI543" s="9"/>
      <c r="BJ543" s="9"/>
      <c r="BK543" s="9"/>
      <c r="BL543" s="9"/>
      <c r="BM543" s="9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</row>
    <row r="544" spans="1:256" ht="13.5" customHeight="1">
      <c r="A544" s="2"/>
      <c r="B544" s="11"/>
      <c r="C544" s="1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11"/>
      <c r="O544" s="11"/>
      <c r="P544" s="11"/>
      <c r="Q544" s="9"/>
      <c r="R544" s="9"/>
      <c r="S544" s="9"/>
      <c r="T544" s="9"/>
      <c r="U544" s="9"/>
      <c r="V544" s="9"/>
      <c r="W544" s="9"/>
      <c r="X544" s="9"/>
      <c r="Y544" s="11"/>
      <c r="Z544" s="11"/>
      <c r="AA544" s="11"/>
      <c r="AB544" s="11"/>
      <c r="AC544" s="11"/>
      <c r="AD544" s="9"/>
      <c r="AE544" s="9"/>
      <c r="AF544" s="9"/>
      <c r="AG544" s="9"/>
      <c r="AH544" s="9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9"/>
      <c r="BG544" s="9"/>
      <c r="BH544" s="9"/>
      <c r="BI544" s="9"/>
      <c r="BJ544" s="9"/>
      <c r="BK544" s="9"/>
      <c r="BL544" s="9"/>
      <c r="BM544" s="9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</row>
    <row r="545" spans="1:256" ht="13.5" customHeight="1">
      <c r="A545" s="2"/>
      <c r="B545" s="11"/>
      <c r="C545" s="1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11"/>
      <c r="O545" s="11"/>
      <c r="P545" s="11"/>
      <c r="Q545" s="9"/>
      <c r="R545" s="9"/>
      <c r="S545" s="9"/>
      <c r="T545" s="9"/>
      <c r="U545" s="9"/>
      <c r="V545" s="9"/>
      <c r="W545" s="9"/>
      <c r="X545" s="9"/>
      <c r="Y545" s="11"/>
      <c r="Z545" s="11"/>
      <c r="AA545" s="11"/>
      <c r="AB545" s="11"/>
      <c r="AC545" s="11"/>
      <c r="AD545" s="9"/>
      <c r="AE545" s="9"/>
      <c r="AF545" s="9"/>
      <c r="AG545" s="9"/>
      <c r="AH545" s="9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9"/>
      <c r="BG545" s="9"/>
      <c r="BH545" s="9"/>
      <c r="BI545" s="9"/>
      <c r="BJ545" s="9"/>
      <c r="BK545" s="9"/>
      <c r="BL545" s="9"/>
      <c r="BM545" s="9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</row>
    <row r="546" spans="1:256" ht="13.5" customHeight="1">
      <c r="A546" s="2"/>
      <c r="B546" s="11"/>
      <c r="C546" s="1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11"/>
      <c r="O546" s="11"/>
      <c r="P546" s="11"/>
      <c r="Q546" s="9"/>
      <c r="R546" s="9"/>
      <c r="S546" s="9"/>
      <c r="T546" s="9"/>
      <c r="U546" s="9"/>
      <c r="V546" s="9"/>
      <c r="W546" s="9"/>
      <c r="X546" s="9"/>
      <c r="Y546" s="11"/>
      <c r="Z546" s="11"/>
      <c r="AA546" s="11"/>
      <c r="AB546" s="11"/>
      <c r="AC546" s="11"/>
      <c r="AD546" s="9"/>
      <c r="AE546" s="9"/>
      <c r="AF546" s="9"/>
      <c r="AG546" s="9"/>
      <c r="AH546" s="9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9"/>
      <c r="BG546" s="9"/>
      <c r="BH546" s="9"/>
      <c r="BI546" s="9"/>
      <c r="BJ546" s="9"/>
      <c r="BK546" s="9"/>
      <c r="BL546" s="9"/>
      <c r="BM546" s="9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</row>
    <row r="547" spans="1:256" ht="13.5" customHeight="1">
      <c r="A547" s="2"/>
      <c r="B547" s="11"/>
      <c r="C547" s="1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11"/>
      <c r="O547" s="11"/>
      <c r="P547" s="11"/>
      <c r="Q547" s="9"/>
      <c r="R547" s="9"/>
      <c r="S547" s="9"/>
      <c r="T547" s="9"/>
      <c r="U547" s="9"/>
      <c r="V547" s="9"/>
      <c r="W547" s="9"/>
      <c r="X547" s="9"/>
      <c r="Y547" s="11"/>
      <c r="Z547" s="11"/>
      <c r="AA547" s="11"/>
      <c r="AB547" s="11"/>
      <c r="AC547" s="11"/>
      <c r="AD547" s="9"/>
      <c r="AE547" s="9"/>
      <c r="AF547" s="9"/>
      <c r="AG547" s="9"/>
      <c r="AH547" s="9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9"/>
      <c r="BG547" s="9"/>
      <c r="BH547" s="9"/>
      <c r="BI547" s="9"/>
      <c r="BJ547" s="9"/>
      <c r="BK547" s="9"/>
      <c r="BL547" s="9"/>
      <c r="BM547" s="9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</row>
    <row r="548" spans="1:256" ht="13.5" customHeight="1">
      <c r="A548" s="2"/>
      <c r="B548" s="11"/>
      <c r="C548" s="1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11"/>
      <c r="O548" s="11"/>
      <c r="P548" s="11"/>
      <c r="Q548" s="9"/>
      <c r="R548" s="9"/>
      <c r="S548" s="9"/>
      <c r="T548" s="9"/>
      <c r="U548" s="9"/>
      <c r="V548" s="9"/>
      <c r="W548" s="9"/>
      <c r="X548" s="9"/>
      <c r="Y548" s="11"/>
      <c r="Z548" s="11"/>
      <c r="AA548" s="11"/>
      <c r="AB548" s="11"/>
      <c r="AC548" s="11"/>
      <c r="AD548" s="9"/>
      <c r="AE548" s="9"/>
      <c r="AF548" s="9"/>
      <c r="AG548" s="9"/>
      <c r="AH548" s="9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9"/>
      <c r="BG548" s="9"/>
      <c r="BH548" s="9"/>
      <c r="BI548" s="9"/>
      <c r="BJ548" s="9"/>
      <c r="BK548" s="9"/>
      <c r="BL548" s="9"/>
      <c r="BM548" s="9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</row>
    <row r="549" spans="1:256" ht="13.5" customHeight="1">
      <c r="A549" s="2"/>
      <c r="B549" s="11"/>
      <c r="C549" s="1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11"/>
      <c r="O549" s="11"/>
      <c r="P549" s="11"/>
      <c r="Q549" s="9"/>
      <c r="R549" s="9"/>
      <c r="S549" s="9"/>
      <c r="T549" s="9"/>
      <c r="U549" s="9"/>
      <c r="V549" s="9"/>
      <c r="W549" s="9"/>
      <c r="X549" s="9"/>
      <c r="Y549" s="11"/>
      <c r="Z549" s="11"/>
      <c r="AA549" s="11"/>
      <c r="AB549" s="11"/>
      <c r="AC549" s="11"/>
      <c r="AD549" s="9"/>
      <c r="AE549" s="9"/>
      <c r="AF549" s="9"/>
      <c r="AG549" s="9"/>
      <c r="AH549" s="9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9"/>
      <c r="BG549" s="9"/>
      <c r="BH549" s="9"/>
      <c r="BI549" s="9"/>
      <c r="BJ549" s="9"/>
      <c r="BK549" s="9"/>
      <c r="BL549" s="9"/>
      <c r="BM549" s="9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</row>
    <row r="550" spans="1:256" ht="13.5" customHeight="1">
      <c r="A550" s="2"/>
      <c r="B550" s="11"/>
      <c r="C550" s="1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11"/>
      <c r="O550" s="11"/>
      <c r="P550" s="11"/>
      <c r="Q550" s="9"/>
      <c r="R550" s="9"/>
      <c r="S550" s="9"/>
      <c r="T550" s="9"/>
      <c r="U550" s="9"/>
      <c r="V550" s="9"/>
      <c r="W550" s="9"/>
      <c r="X550" s="9"/>
      <c r="Y550" s="11"/>
      <c r="Z550" s="11"/>
      <c r="AA550" s="11"/>
      <c r="AB550" s="11"/>
      <c r="AC550" s="11"/>
      <c r="AD550" s="9"/>
      <c r="AE550" s="9"/>
      <c r="AF550" s="9"/>
      <c r="AG550" s="9"/>
      <c r="AH550" s="9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9"/>
      <c r="BG550" s="9"/>
      <c r="BH550" s="9"/>
      <c r="BI550" s="9"/>
      <c r="BJ550" s="9"/>
      <c r="BK550" s="9"/>
      <c r="BL550" s="9"/>
      <c r="BM550" s="9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</row>
    <row r="551" spans="1:256" ht="13.5" customHeight="1">
      <c r="A551" s="2"/>
      <c r="B551" s="11"/>
      <c r="C551" s="1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11"/>
      <c r="O551" s="11"/>
      <c r="P551" s="11"/>
      <c r="Q551" s="9"/>
      <c r="R551" s="9"/>
      <c r="S551" s="9"/>
      <c r="T551" s="9"/>
      <c r="U551" s="9"/>
      <c r="V551" s="9"/>
      <c r="W551" s="9"/>
      <c r="X551" s="9"/>
      <c r="Y551" s="11"/>
      <c r="Z551" s="11"/>
      <c r="AA551" s="11"/>
      <c r="AB551" s="11"/>
      <c r="AC551" s="11"/>
      <c r="AD551" s="9"/>
      <c r="AE551" s="9"/>
      <c r="AF551" s="9"/>
      <c r="AG551" s="9"/>
      <c r="AH551" s="9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9"/>
      <c r="BG551" s="9"/>
      <c r="BH551" s="9"/>
      <c r="BI551" s="9"/>
      <c r="BJ551" s="9"/>
      <c r="BK551" s="9"/>
      <c r="BL551" s="9"/>
      <c r="BM551" s="9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</row>
    <row r="552" spans="1:256" ht="13.5" customHeight="1">
      <c r="A552" s="2"/>
      <c r="B552" s="11"/>
      <c r="C552" s="1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11"/>
      <c r="O552" s="11"/>
      <c r="P552" s="11"/>
      <c r="Q552" s="9"/>
      <c r="R552" s="9"/>
      <c r="S552" s="9"/>
      <c r="T552" s="9"/>
      <c r="U552" s="9"/>
      <c r="V552" s="9"/>
      <c r="W552" s="9"/>
      <c r="X552" s="9"/>
      <c r="Y552" s="11"/>
      <c r="Z552" s="11"/>
      <c r="AA552" s="11"/>
      <c r="AB552" s="11"/>
      <c r="AC552" s="11"/>
      <c r="AD552" s="9"/>
      <c r="AE552" s="9"/>
      <c r="AF552" s="9"/>
      <c r="AG552" s="9"/>
      <c r="AH552" s="9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9"/>
      <c r="BG552" s="9"/>
      <c r="BH552" s="9"/>
      <c r="BI552" s="9"/>
      <c r="BJ552" s="9"/>
      <c r="BK552" s="9"/>
      <c r="BL552" s="9"/>
      <c r="BM552" s="9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</row>
    <row r="553" spans="1:256" ht="13.5" customHeight="1">
      <c r="A553" s="2"/>
      <c r="B553" s="11"/>
      <c r="C553" s="1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11"/>
      <c r="O553" s="11"/>
      <c r="P553" s="11"/>
      <c r="Q553" s="9"/>
      <c r="R553" s="9"/>
      <c r="S553" s="9"/>
      <c r="T553" s="9"/>
      <c r="U553" s="9"/>
      <c r="V553" s="9"/>
      <c r="W553" s="9"/>
      <c r="X553" s="9"/>
      <c r="Y553" s="11"/>
      <c r="Z553" s="11"/>
      <c r="AA553" s="11"/>
      <c r="AB553" s="11"/>
      <c r="AC553" s="11"/>
      <c r="AD553" s="9"/>
      <c r="AE553" s="9"/>
      <c r="AF553" s="9"/>
      <c r="AG553" s="9"/>
      <c r="AH553" s="9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9"/>
      <c r="BG553" s="9"/>
      <c r="BH553" s="9"/>
      <c r="BI553" s="9"/>
      <c r="BJ553" s="9"/>
      <c r="BK553" s="9"/>
      <c r="BL553" s="9"/>
      <c r="BM553" s="9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  <c r="IV553" s="12"/>
    </row>
    <row r="554" spans="1:256" ht="13.5" customHeight="1">
      <c r="A554" s="2"/>
      <c r="B554" s="11"/>
      <c r="C554" s="1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11"/>
      <c r="O554" s="11"/>
      <c r="P554" s="11"/>
      <c r="Q554" s="9"/>
      <c r="R554" s="9"/>
      <c r="S554" s="9"/>
      <c r="T554" s="9"/>
      <c r="U554" s="9"/>
      <c r="V554" s="9"/>
      <c r="W554" s="9"/>
      <c r="X554" s="9"/>
      <c r="Y554" s="11"/>
      <c r="Z554" s="11"/>
      <c r="AA554" s="11"/>
      <c r="AB554" s="11"/>
      <c r="AC554" s="11"/>
      <c r="AD554" s="9"/>
      <c r="AE554" s="9"/>
      <c r="AF554" s="9"/>
      <c r="AG554" s="9"/>
      <c r="AH554" s="9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9"/>
      <c r="BG554" s="9"/>
      <c r="BH554" s="9"/>
      <c r="BI554" s="9"/>
      <c r="BJ554" s="9"/>
      <c r="BK554" s="9"/>
      <c r="BL554" s="9"/>
      <c r="BM554" s="9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  <c r="IV554" s="12"/>
    </row>
    <row r="555" spans="1:256" ht="13.5" customHeight="1">
      <c r="A555" s="2"/>
      <c r="B555" s="11"/>
      <c r="C555" s="1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11"/>
      <c r="O555" s="11"/>
      <c r="P555" s="11"/>
      <c r="Q555" s="9"/>
      <c r="R555" s="9"/>
      <c r="S555" s="9"/>
      <c r="T555" s="9"/>
      <c r="U555" s="9"/>
      <c r="V555" s="9"/>
      <c r="W555" s="9"/>
      <c r="X555" s="9"/>
      <c r="Y555" s="11"/>
      <c r="Z555" s="11"/>
      <c r="AA555" s="11"/>
      <c r="AB555" s="11"/>
      <c r="AC555" s="11"/>
      <c r="AD555" s="9"/>
      <c r="AE555" s="9"/>
      <c r="AF555" s="9"/>
      <c r="AG555" s="9"/>
      <c r="AH555" s="9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9"/>
      <c r="BG555" s="9"/>
      <c r="BH555" s="9"/>
      <c r="BI555" s="9"/>
      <c r="BJ555" s="9"/>
      <c r="BK555" s="9"/>
      <c r="BL555" s="9"/>
      <c r="BM555" s="9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  <c r="IV555" s="12"/>
    </row>
    <row r="556" spans="1:256" ht="13.5" customHeight="1">
      <c r="A556" s="2"/>
      <c r="B556" s="11"/>
      <c r="C556" s="1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11"/>
      <c r="O556" s="11"/>
      <c r="P556" s="11"/>
      <c r="Q556" s="9"/>
      <c r="R556" s="9"/>
      <c r="S556" s="9"/>
      <c r="T556" s="9"/>
      <c r="U556" s="9"/>
      <c r="V556" s="9"/>
      <c r="W556" s="9"/>
      <c r="X556" s="9"/>
      <c r="Y556" s="11"/>
      <c r="Z556" s="11"/>
      <c r="AA556" s="11"/>
      <c r="AB556" s="11"/>
      <c r="AC556" s="11"/>
      <c r="AD556" s="9"/>
      <c r="AE556" s="9"/>
      <c r="AF556" s="9"/>
      <c r="AG556" s="9"/>
      <c r="AH556" s="9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9"/>
      <c r="BG556" s="9"/>
      <c r="BH556" s="9"/>
      <c r="BI556" s="9"/>
      <c r="BJ556" s="9"/>
      <c r="BK556" s="9"/>
      <c r="BL556" s="9"/>
      <c r="BM556" s="9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  <c r="IV556" s="12"/>
    </row>
    <row r="557" spans="1:256" ht="13.5" customHeight="1">
      <c r="A557" s="2"/>
      <c r="B557" s="11"/>
      <c r="C557" s="1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11"/>
      <c r="O557" s="11"/>
      <c r="P557" s="11"/>
      <c r="Q557" s="9"/>
      <c r="R557" s="9"/>
      <c r="S557" s="9"/>
      <c r="T557" s="9"/>
      <c r="U557" s="9"/>
      <c r="V557" s="9"/>
      <c r="W557" s="9"/>
      <c r="X557" s="9"/>
      <c r="Y557" s="11"/>
      <c r="Z557" s="11"/>
      <c r="AA557" s="11"/>
      <c r="AB557" s="11"/>
      <c r="AC557" s="11"/>
      <c r="AD557" s="9"/>
      <c r="AE557" s="9"/>
      <c r="AF557" s="9"/>
      <c r="AG557" s="9"/>
      <c r="AH557" s="9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9"/>
      <c r="BG557" s="9"/>
      <c r="BH557" s="9"/>
      <c r="BI557" s="9"/>
      <c r="BJ557" s="9"/>
      <c r="BK557" s="9"/>
      <c r="BL557" s="9"/>
      <c r="BM557" s="9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  <c r="IV557" s="12"/>
    </row>
    <row r="558" spans="1:256" ht="13.5" customHeight="1">
      <c r="A558" s="2"/>
      <c r="B558" s="11"/>
      <c r="C558" s="1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11"/>
      <c r="O558" s="11"/>
      <c r="P558" s="11"/>
      <c r="Q558" s="9"/>
      <c r="R558" s="9"/>
      <c r="S558" s="9"/>
      <c r="T558" s="9"/>
      <c r="U558" s="9"/>
      <c r="V558" s="9"/>
      <c r="W558" s="9"/>
      <c r="X558" s="9"/>
      <c r="Y558" s="11"/>
      <c r="Z558" s="11"/>
      <c r="AA558" s="11"/>
      <c r="AB558" s="11"/>
      <c r="AC558" s="11"/>
      <c r="AD558" s="9"/>
      <c r="AE558" s="9"/>
      <c r="AF558" s="9"/>
      <c r="AG558" s="9"/>
      <c r="AH558" s="9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9"/>
      <c r="BG558" s="9"/>
      <c r="BH558" s="9"/>
      <c r="BI558" s="9"/>
      <c r="BJ558" s="9"/>
      <c r="BK558" s="9"/>
      <c r="BL558" s="9"/>
      <c r="BM558" s="9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  <c r="IV558" s="12"/>
    </row>
    <row r="559" spans="1:256" ht="13.5" customHeight="1">
      <c r="A559" s="2"/>
      <c r="B559" s="11"/>
      <c r="C559" s="1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11"/>
      <c r="O559" s="11"/>
      <c r="P559" s="11"/>
      <c r="Q559" s="9"/>
      <c r="R559" s="9"/>
      <c r="S559" s="9"/>
      <c r="T559" s="9"/>
      <c r="U559" s="9"/>
      <c r="V559" s="9"/>
      <c r="W559" s="9"/>
      <c r="X559" s="9"/>
      <c r="Y559" s="11"/>
      <c r="Z559" s="11"/>
      <c r="AA559" s="11"/>
      <c r="AB559" s="11"/>
      <c r="AC559" s="11"/>
      <c r="AD559" s="9"/>
      <c r="AE559" s="9"/>
      <c r="AF559" s="9"/>
      <c r="AG559" s="9"/>
      <c r="AH559" s="9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9"/>
      <c r="BG559" s="9"/>
      <c r="BH559" s="9"/>
      <c r="BI559" s="9"/>
      <c r="BJ559" s="9"/>
      <c r="BK559" s="9"/>
      <c r="BL559" s="9"/>
      <c r="BM559" s="9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  <c r="IV559" s="12"/>
    </row>
    <row r="560" spans="1:256" ht="13.5" customHeight="1">
      <c r="A560" s="2"/>
      <c r="B560" s="11"/>
      <c r="C560" s="1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11"/>
      <c r="O560" s="11"/>
      <c r="P560" s="11"/>
      <c r="Q560" s="9"/>
      <c r="R560" s="9"/>
      <c r="S560" s="9"/>
      <c r="T560" s="9"/>
      <c r="U560" s="9"/>
      <c r="V560" s="9"/>
      <c r="W560" s="9"/>
      <c r="X560" s="9"/>
      <c r="Y560" s="11"/>
      <c r="Z560" s="11"/>
      <c r="AA560" s="11"/>
      <c r="AB560" s="11"/>
      <c r="AC560" s="11"/>
      <c r="AD560" s="9"/>
      <c r="AE560" s="9"/>
      <c r="AF560" s="9"/>
      <c r="AG560" s="9"/>
      <c r="AH560" s="9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9"/>
      <c r="BG560" s="9"/>
      <c r="BH560" s="9"/>
      <c r="BI560" s="9"/>
      <c r="BJ560" s="9"/>
      <c r="BK560" s="9"/>
      <c r="BL560" s="9"/>
      <c r="BM560" s="9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</row>
    <row r="561" spans="1:256" ht="13.5" customHeight="1">
      <c r="A561" s="2"/>
      <c r="B561" s="11"/>
      <c r="C561" s="1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11"/>
      <c r="O561" s="11"/>
      <c r="P561" s="11"/>
      <c r="Q561" s="9"/>
      <c r="R561" s="9"/>
      <c r="S561" s="9"/>
      <c r="T561" s="9"/>
      <c r="U561" s="9"/>
      <c r="V561" s="9"/>
      <c r="W561" s="9"/>
      <c r="X561" s="9"/>
      <c r="Y561" s="11"/>
      <c r="Z561" s="11"/>
      <c r="AA561" s="11"/>
      <c r="AB561" s="11"/>
      <c r="AC561" s="11"/>
      <c r="AD561" s="9"/>
      <c r="AE561" s="9"/>
      <c r="AF561" s="9"/>
      <c r="AG561" s="9"/>
      <c r="AH561" s="9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9"/>
      <c r="BG561" s="9"/>
      <c r="BH561" s="9"/>
      <c r="BI561" s="9"/>
      <c r="BJ561" s="9"/>
      <c r="BK561" s="9"/>
      <c r="BL561" s="9"/>
      <c r="BM561" s="9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  <c r="IV561" s="12"/>
    </row>
    <row r="562" spans="1:256" ht="13.5" customHeight="1">
      <c r="A562" s="2"/>
      <c r="B562" s="11"/>
      <c r="C562" s="1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11"/>
      <c r="O562" s="11"/>
      <c r="P562" s="11"/>
      <c r="Q562" s="9"/>
      <c r="R562" s="9"/>
      <c r="S562" s="9"/>
      <c r="T562" s="9"/>
      <c r="U562" s="9"/>
      <c r="V562" s="9"/>
      <c r="W562" s="9"/>
      <c r="X562" s="9"/>
      <c r="Y562" s="11"/>
      <c r="Z562" s="11"/>
      <c r="AA562" s="11"/>
      <c r="AB562" s="11"/>
      <c r="AC562" s="11"/>
      <c r="AD562" s="9"/>
      <c r="AE562" s="9"/>
      <c r="AF562" s="9"/>
      <c r="AG562" s="9"/>
      <c r="AH562" s="9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9"/>
      <c r="BG562" s="9"/>
      <c r="BH562" s="9"/>
      <c r="BI562" s="9"/>
      <c r="BJ562" s="9"/>
      <c r="BK562" s="9"/>
      <c r="BL562" s="9"/>
      <c r="BM562" s="9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</row>
    <row r="563" spans="1:256" ht="13.5" customHeight="1">
      <c r="A563" s="2"/>
      <c r="B563" s="11"/>
      <c r="C563" s="1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11"/>
      <c r="O563" s="11"/>
      <c r="P563" s="11"/>
      <c r="Q563" s="9"/>
      <c r="R563" s="9"/>
      <c r="S563" s="9"/>
      <c r="T563" s="9"/>
      <c r="U563" s="9"/>
      <c r="V563" s="9"/>
      <c r="W563" s="9"/>
      <c r="X563" s="9"/>
      <c r="Y563" s="11"/>
      <c r="Z563" s="11"/>
      <c r="AA563" s="11"/>
      <c r="AB563" s="11"/>
      <c r="AC563" s="11"/>
      <c r="AD563" s="9"/>
      <c r="AE563" s="9"/>
      <c r="AF563" s="9"/>
      <c r="AG563" s="9"/>
      <c r="AH563" s="9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9"/>
      <c r="BG563" s="9"/>
      <c r="BH563" s="9"/>
      <c r="BI563" s="9"/>
      <c r="BJ563" s="9"/>
      <c r="BK563" s="9"/>
      <c r="BL563" s="9"/>
      <c r="BM563" s="9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  <c r="IV563" s="12"/>
    </row>
    <row r="564" spans="1:256" ht="13.5" customHeight="1">
      <c r="A564" s="2"/>
      <c r="B564" s="11"/>
      <c r="C564" s="1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11"/>
      <c r="O564" s="11"/>
      <c r="P564" s="11"/>
      <c r="Q564" s="9"/>
      <c r="R564" s="9"/>
      <c r="S564" s="9"/>
      <c r="T564" s="9"/>
      <c r="U564" s="9"/>
      <c r="V564" s="9"/>
      <c r="W564" s="9"/>
      <c r="X564" s="9"/>
      <c r="Y564" s="11"/>
      <c r="Z564" s="11"/>
      <c r="AA564" s="11"/>
      <c r="AB564" s="11"/>
      <c r="AC564" s="11"/>
      <c r="AD564" s="9"/>
      <c r="AE564" s="9"/>
      <c r="AF564" s="9"/>
      <c r="AG564" s="9"/>
      <c r="AH564" s="9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9"/>
      <c r="BG564" s="9"/>
      <c r="BH564" s="9"/>
      <c r="BI564" s="9"/>
      <c r="BJ564" s="9"/>
      <c r="BK564" s="9"/>
      <c r="BL564" s="9"/>
      <c r="BM564" s="9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  <c r="IV564" s="12"/>
    </row>
    <row r="565" spans="1:256" ht="13.5" customHeight="1">
      <c r="A565" s="2"/>
      <c r="B565" s="11"/>
      <c r="C565" s="1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11"/>
      <c r="O565" s="11"/>
      <c r="P565" s="11"/>
      <c r="Q565" s="9"/>
      <c r="R565" s="9"/>
      <c r="S565" s="9"/>
      <c r="T565" s="9"/>
      <c r="U565" s="9"/>
      <c r="V565" s="9"/>
      <c r="W565" s="9"/>
      <c r="X565" s="9"/>
      <c r="Y565" s="11"/>
      <c r="Z565" s="11"/>
      <c r="AA565" s="11"/>
      <c r="AB565" s="11"/>
      <c r="AC565" s="11"/>
      <c r="AD565" s="9"/>
      <c r="AE565" s="9"/>
      <c r="AF565" s="9"/>
      <c r="AG565" s="9"/>
      <c r="AH565" s="9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9"/>
      <c r="BG565" s="9"/>
      <c r="BH565" s="9"/>
      <c r="BI565" s="9"/>
      <c r="BJ565" s="9"/>
      <c r="BK565" s="9"/>
      <c r="BL565" s="9"/>
      <c r="BM565" s="9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  <c r="IV565" s="12"/>
    </row>
    <row r="566" spans="1:256" ht="13.5" customHeight="1">
      <c r="A566" s="2"/>
      <c r="B566" s="11"/>
      <c r="C566" s="1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11"/>
      <c r="O566" s="11"/>
      <c r="P566" s="11"/>
      <c r="Q566" s="9"/>
      <c r="R566" s="9"/>
      <c r="S566" s="9"/>
      <c r="T566" s="9"/>
      <c r="U566" s="9"/>
      <c r="V566" s="9"/>
      <c r="W566" s="9"/>
      <c r="X566" s="9"/>
      <c r="Y566" s="11"/>
      <c r="Z566" s="11"/>
      <c r="AA566" s="11"/>
      <c r="AB566" s="11"/>
      <c r="AC566" s="11"/>
      <c r="AD566" s="9"/>
      <c r="AE566" s="9"/>
      <c r="AF566" s="9"/>
      <c r="AG566" s="9"/>
      <c r="AH566" s="9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9"/>
      <c r="BG566" s="9"/>
      <c r="BH566" s="9"/>
      <c r="BI566" s="9"/>
      <c r="BJ566" s="9"/>
      <c r="BK566" s="9"/>
      <c r="BL566" s="9"/>
      <c r="BM566" s="9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  <c r="IV566" s="12"/>
    </row>
    <row r="567" spans="1:256" ht="13.5" customHeight="1">
      <c r="A567" s="2"/>
      <c r="B567" s="11"/>
      <c r="C567" s="1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11"/>
      <c r="O567" s="11"/>
      <c r="P567" s="11"/>
      <c r="Q567" s="9"/>
      <c r="R567" s="9"/>
      <c r="S567" s="9"/>
      <c r="T567" s="9"/>
      <c r="U567" s="9"/>
      <c r="V567" s="9"/>
      <c r="W567" s="9"/>
      <c r="X567" s="9"/>
      <c r="Y567" s="11"/>
      <c r="Z567" s="11"/>
      <c r="AA567" s="11"/>
      <c r="AB567" s="11"/>
      <c r="AC567" s="11"/>
      <c r="AD567" s="9"/>
      <c r="AE567" s="9"/>
      <c r="AF567" s="9"/>
      <c r="AG567" s="9"/>
      <c r="AH567" s="9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9"/>
      <c r="BG567" s="9"/>
      <c r="BH567" s="9"/>
      <c r="BI567" s="9"/>
      <c r="BJ567" s="9"/>
      <c r="BK567" s="9"/>
      <c r="BL567" s="9"/>
      <c r="BM567" s="9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  <c r="IV567" s="12"/>
    </row>
    <row r="568" spans="1:256" ht="13.5" customHeight="1">
      <c r="A568" s="2"/>
      <c r="B568" s="11"/>
      <c r="C568" s="1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11"/>
      <c r="O568" s="11"/>
      <c r="P568" s="11"/>
      <c r="Q568" s="9"/>
      <c r="R568" s="9"/>
      <c r="S568" s="9"/>
      <c r="T568" s="9"/>
      <c r="U568" s="9"/>
      <c r="V568" s="9"/>
      <c r="W568" s="9"/>
      <c r="X568" s="9"/>
      <c r="Y568" s="11"/>
      <c r="Z568" s="11"/>
      <c r="AA568" s="11"/>
      <c r="AB568" s="11"/>
      <c r="AC568" s="11"/>
      <c r="AD568" s="9"/>
      <c r="AE568" s="9"/>
      <c r="AF568" s="9"/>
      <c r="AG568" s="9"/>
      <c r="AH568" s="9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9"/>
      <c r="BG568" s="9"/>
      <c r="BH568" s="9"/>
      <c r="BI568" s="9"/>
      <c r="BJ568" s="9"/>
      <c r="BK568" s="9"/>
      <c r="BL568" s="9"/>
      <c r="BM568" s="9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  <c r="IV568" s="12"/>
    </row>
    <row r="569" spans="1:256" ht="13.5" customHeight="1">
      <c r="A569" s="2"/>
      <c r="B569" s="11"/>
      <c r="C569" s="1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11"/>
      <c r="O569" s="11"/>
      <c r="P569" s="11"/>
      <c r="Q569" s="9"/>
      <c r="R569" s="9"/>
      <c r="S569" s="9"/>
      <c r="T569" s="9"/>
      <c r="U569" s="9"/>
      <c r="V569" s="9"/>
      <c r="W569" s="9"/>
      <c r="X569" s="9"/>
      <c r="Y569" s="11"/>
      <c r="Z569" s="11"/>
      <c r="AA569" s="11"/>
      <c r="AB569" s="11"/>
      <c r="AC569" s="11"/>
      <c r="AD569" s="9"/>
      <c r="AE569" s="9"/>
      <c r="AF569" s="9"/>
      <c r="AG569" s="9"/>
      <c r="AH569" s="9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9"/>
      <c r="BG569" s="9"/>
      <c r="BH569" s="9"/>
      <c r="BI569" s="9"/>
      <c r="BJ569" s="9"/>
      <c r="BK569" s="9"/>
      <c r="BL569" s="9"/>
      <c r="BM569" s="9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</row>
    <row r="570" spans="1:256" ht="13.5" customHeight="1">
      <c r="A570" s="2"/>
      <c r="B570" s="11"/>
      <c r="C570" s="1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11"/>
      <c r="O570" s="11"/>
      <c r="P570" s="11"/>
      <c r="Q570" s="9"/>
      <c r="R570" s="9"/>
      <c r="S570" s="9"/>
      <c r="T570" s="9"/>
      <c r="U570" s="9"/>
      <c r="V570" s="9"/>
      <c r="W570" s="9"/>
      <c r="X570" s="9"/>
      <c r="Y570" s="11"/>
      <c r="Z570" s="11"/>
      <c r="AA570" s="11"/>
      <c r="AB570" s="11"/>
      <c r="AC570" s="11"/>
      <c r="AD570" s="9"/>
      <c r="AE570" s="9"/>
      <c r="AF570" s="9"/>
      <c r="AG570" s="9"/>
      <c r="AH570" s="9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9"/>
      <c r="BG570" s="9"/>
      <c r="BH570" s="9"/>
      <c r="BI570" s="9"/>
      <c r="BJ570" s="9"/>
      <c r="BK570" s="9"/>
      <c r="BL570" s="9"/>
      <c r="BM570" s="9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</row>
    <row r="571" spans="1:256" ht="13.5" customHeight="1">
      <c r="A571" s="2"/>
      <c r="B571" s="11"/>
      <c r="C571" s="1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11"/>
      <c r="O571" s="11"/>
      <c r="P571" s="11"/>
      <c r="Q571" s="9"/>
      <c r="R571" s="9"/>
      <c r="S571" s="9"/>
      <c r="T571" s="9"/>
      <c r="U571" s="9"/>
      <c r="V571" s="9"/>
      <c r="W571" s="9"/>
      <c r="X571" s="9"/>
      <c r="Y571" s="11"/>
      <c r="Z571" s="11"/>
      <c r="AA571" s="11"/>
      <c r="AB571" s="11"/>
      <c r="AC571" s="11"/>
      <c r="AD571" s="9"/>
      <c r="AE571" s="9"/>
      <c r="AF571" s="9"/>
      <c r="AG571" s="9"/>
      <c r="AH571" s="9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9"/>
      <c r="BG571" s="9"/>
      <c r="BH571" s="9"/>
      <c r="BI571" s="9"/>
      <c r="BJ571" s="9"/>
      <c r="BK571" s="9"/>
      <c r="BL571" s="9"/>
      <c r="BM571" s="9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  <c r="IV571" s="12"/>
    </row>
    <row r="572" spans="1:256" ht="13.5" customHeight="1">
      <c r="A572" s="2"/>
      <c r="B572" s="11"/>
      <c r="C572" s="1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11"/>
      <c r="O572" s="11"/>
      <c r="P572" s="11"/>
      <c r="Q572" s="9"/>
      <c r="R572" s="9"/>
      <c r="S572" s="9"/>
      <c r="T572" s="9"/>
      <c r="U572" s="9"/>
      <c r="V572" s="9"/>
      <c r="W572" s="9"/>
      <c r="X572" s="9"/>
      <c r="Y572" s="11"/>
      <c r="Z572" s="11"/>
      <c r="AA572" s="11"/>
      <c r="AB572" s="11"/>
      <c r="AC572" s="11"/>
      <c r="AD572" s="9"/>
      <c r="AE572" s="9"/>
      <c r="AF572" s="9"/>
      <c r="AG572" s="9"/>
      <c r="AH572" s="9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9"/>
      <c r="BG572" s="9"/>
      <c r="BH572" s="9"/>
      <c r="BI572" s="9"/>
      <c r="BJ572" s="9"/>
      <c r="BK572" s="9"/>
      <c r="BL572" s="9"/>
      <c r="BM572" s="9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</row>
    <row r="573" spans="1:256" ht="13.5" customHeight="1">
      <c r="A573" s="2"/>
      <c r="B573" s="11"/>
      <c r="C573" s="1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11"/>
      <c r="O573" s="11"/>
      <c r="P573" s="11"/>
      <c r="Q573" s="9"/>
      <c r="R573" s="9"/>
      <c r="S573" s="9"/>
      <c r="T573" s="9"/>
      <c r="U573" s="9"/>
      <c r="V573" s="9"/>
      <c r="W573" s="9"/>
      <c r="X573" s="9"/>
      <c r="Y573" s="11"/>
      <c r="Z573" s="11"/>
      <c r="AA573" s="11"/>
      <c r="AB573" s="11"/>
      <c r="AC573" s="11"/>
      <c r="AD573" s="9"/>
      <c r="AE573" s="9"/>
      <c r="AF573" s="9"/>
      <c r="AG573" s="9"/>
      <c r="AH573" s="9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9"/>
      <c r="BG573" s="9"/>
      <c r="BH573" s="9"/>
      <c r="BI573" s="9"/>
      <c r="BJ573" s="9"/>
      <c r="BK573" s="9"/>
      <c r="BL573" s="9"/>
      <c r="BM573" s="9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  <c r="IV573" s="12"/>
    </row>
    <row r="574" spans="1:256" ht="13.5" customHeight="1">
      <c r="A574" s="2"/>
      <c r="B574" s="11"/>
      <c r="C574" s="1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11"/>
      <c r="O574" s="11"/>
      <c r="P574" s="11"/>
      <c r="Q574" s="9"/>
      <c r="R574" s="9"/>
      <c r="S574" s="9"/>
      <c r="T574" s="9"/>
      <c r="U574" s="9"/>
      <c r="V574" s="9"/>
      <c r="W574" s="9"/>
      <c r="X574" s="9"/>
      <c r="Y574" s="11"/>
      <c r="Z574" s="11"/>
      <c r="AA574" s="11"/>
      <c r="AB574" s="11"/>
      <c r="AC574" s="11"/>
      <c r="AD574" s="9"/>
      <c r="AE574" s="9"/>
      <c r="AF574" s="9"/>
      <c r="AG574" s="9"/>
      <c r="AH574" s="9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9"/>
      <c r="BG574" s="9"/>
      <c r="BH574" s="9"/>
      <c r="BI574" s="9"/>
      <c r="BJ574" s="9"/>
      <c r="BK574" s="9"/>
      <c r="BL574" s="9"/>
      <c r="BM574" s="9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</row>
    <row r="575" spans="1:256" ht="13.5" customHeight="1">
      <c r="A575" s="2"/>
      <c r="B575" s="11"/>
      <c r="C575" s="1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11"/>
      <c r="O575" s="11"/>
      <c r="P575" s="11"/>
      <c r="Q575" s="9"/>
      <c r="R575" s="9"/>
      <c r="S575" s="9"/>
      <c r="T575" s="9"/>
      <c r="U575" s="9"/>
      <c r="V575" s="9"/>
      <c r="W575" s="9"/>
      <c r="X575" s="9"/>
      <c r="Y575" s="11"/>
      <c r="Z575" s="11"/>
      <c r="AA575" s="11"/>
      <c r="AB575" s="11"/>
      <c r="AC575" s="11"/>
      <c r="AD575" s="9"/>
      <c r="AE575" s="9"/>
      <c r="AF575" s="9"/>
      <c r="AG575" s="9"/>
      <c r="AH575" s="9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9"/>
      <c r="BG575" s="9"/>
      <c r="BH575" s="9"/>
      <c r="BI575" s="9"/>
      <c r="BJ575" s="9"/>
      <c r="BK575" s="9"/>
      <c r="BL575" s="9"/>
      <c r="BM575" s="9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</row>
    <row r="576" spans="1:256" ht="13.5" customHeight="1">
      <c r="A576" s="2"/>
      <c r="B576" s="11"/>
      <c r="C576" s="1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11"/>
      <c r="O576" s="11"/>
      <c r="P576" s="11"/>
      <c r="Q576" s="9"/>
      <c r="R576" s="9"/>
      <c r="S576" s="9"/>
      <c r="T576" s="9"/>
      <c r="U576" s="9"/>
      <c r="V576" s="9"/>
      <c r="W576" s="9"/>
      <c r="X576" s="9"/>
      <c r="Y576" s="11"/>
      <c r="Z576" s="11"/>
      <c r="AA576" s="11"/>
      <c r="AB576" s="11"/>
      <c r="AC576" s="11"/>
      <c r="AD576" s="9"/>
      <c r="AE576" s="9"/>
      <c r="AF576" s="9"/>
      <c r="AG576" s="9"/>
      <c r="AH576" s="9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9"/>
      <c r="BG576" s="9"/>
      <c r="BH576" s="9"/>
      <c r="BI576" s="9"/>
      <c r="BJ576" s="9"/>
      <c r="BK576" s="9"/>
      <c r="BL576" s="9"/>
      <c r="BM576" s="9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  <c r="IV576" s="12"/>
    </row>
    <row r="577" spans="1:256" ht="13.5" customHeight="1">
      <c r="A577" s="2"/>
      <c r="B577" s="11"/>
      <c r="C577" s="1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11"/>
      <c r="O577" s="11"/>
      <c r="P577" s="11"/>
      <c r="Q577" s="9"/>
      <c r="R577" s="9"/>
      <c r="S577" s="9"/>
      <c r="T577" s="9"/>
      <c r="U577" s="9"/>
      <c r="V577" s="9"/>
      <c r="W577" s="9"/>
      <c r="X577" s="9"/>
      <c r="Y577" s="11"/>
      <c r="Z577" s="11"/>
      <c r="AA577" s="11"/>
      <c r="AB577" s="11"/>
      <c r="AC577" s="11"/>
      <c r="AD577" s="9"/>
      <c r="AE577" s="9"/>
      <c r="AF577" s="9"/>
      <c r="AG577" s="9"/>
      <c r="AH577" s="9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9"/>
      <c r="BG577" s="9"/>
      <c r="BH577" s="9"/>
      <c r="BI577" s="9"/>
      <c r="BJ577" s="9"/>
      <c r="BK577" s="9"/>
      <c r="BL577" s="9"/>
      <c r="BM577" s="9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  <c r="IV577" s="12"/>
    </row>
    <row r="578" spans="1:256" ht="13.5" customHeight="1">
      <c r="A578" s="2"/>
      <c r="B578" s="11"/>
      <c r="C578" s="1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11"/>
      <c r="O578" s="11"/>
      <c r="P578" s="11"/>
      <c r="Q578" s="9"/>
      <c r="R578" s="9"/>
      <c r="S578" s="9"/>
      <c r="T578" s="9"/>
      <c r="U578" s="9"/>
      <c r="V578" s="9"/>
      <c r="W578" s="9"/>
      <c r="X578" s="9"/>
      <c r="Y578" s="11"/>
      <c r="Z578" s="11"/>
      <c r="AA578" s="11"/>
      <c r="AB578" s="11"/>
      <c r="AC578" s="11"/>
      <c r="AD578" s="9"/>
      <c r="AE578" s="9"/>
      <c r="AF578" s="9"/>
      <c r="AG578" s="9"/>
      <c r="AH578" s="9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9"/>
      <c r="BG578" s="9"/>
      <c r="BH578" s="9"/>
      <c r="BI578" s="9"/>
      <c r="BJ578" s="9"/>
      <c r="BK578" s="9"/>
      <c r="BL578" s="9"/>
      <c r="BM578" s="9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  <c r="IV578" s="12"/>
    </row>
    <row r="579" spans="1:256" ht="13.5" customHeight="1">
      <c r="A579" s="2"/>
      <c r="B579" s="11"/>
      <c r="C579" s="1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11"/>
      <c r="O579" s="11"/>
      <c r="P579" s="11"/>
      <c r="Q579" s="9"/>
      <c r="R579" s="9"/>
      <c r="S579" s="9"/>
      <c r="T579" s="9"/>
      <c r="U579" s="9"/>
      <c r="V579" s="9"/>
      <c r="W579" s="9"/>
      <c r="X579" s="9"/>
      <c r="Y579" s="11"/>
      <c r="Z579" s="11"/>
      <c r="AA579" s="11"/>
      <c r="AB579" s="11"/>
      <c r="AC579" s="11"/>
      <c r="AD579" s="9"/>
      <c r="AE579" s="9"/>
      <c r="AF579" s="9"/>
      <c r="AG579" s="9"/>
      <c r="AH579" s="9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9"/>
      <c r="BG579" s="9"/>
      <c r="BH579" s="9"/>
      <c r="BI579" s="9"/>
      <c r="BJ579" s="9"/>
      <c r="BK579" s="9"/>
      <c r="BL579" s="9"/>
      <c r="BM579" s="9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  <c r="IV579" s="12"/>
    </row>
    <row r="580" spans="1:256" ht="13.5" customHeight="1">
      <c r="A580" s="2"/>
      <c r="B580" s="11"/>
      <c r="C580" s="1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11"/>
      <c r="O580" s="11"/>
      <c r="P580" s="11"/>
      <c r="Q580" s="9"/>
      <c r="R580" s="9"/>
      <c r="S580" s="9"/>
      <c r="T580" s="9"/>
      <c r="U580" s="9"/>
      <c r="V580" s="9"/>
      <c r="W580" s="9"/>
      <c r="X580" s="9"/>
      <c r="Y580" s="11"/>
      <c r="Z580" s="11"/>
      <c r="AA580" s="11"/>
      <c r="AB580" s="11"/>
      <c r="AC580" s="11"/>
      <c r="AD580" s="9"/>
      <c r="AE580" s="9"/>
      <c r="AF580" s="9"/>
      <c r="AG580" s="9"/>
      <c r="AH580" s="9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9"/>
      <c r="BG580" s="9"/>
      <c r="BH580" s="9"/>
      <c r="BI580" s="9"/>
      <c r="BJ580" s="9"/>
      <c r="BK580" s="9"/>
      <c r="BL580" s="9"/>
      <c r="BM580" s="9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</row>
    <row r="581" spans="1:256" ht="13.5" customHeight="1">
      <c r="A581" s="2"/>
      <c r="B581" s="11"/>
      <c r="C581" s="1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11"/>
      <c r="O581" s="11"/>
      <c r="P581" s="11"/>
      <c r="Q581" s="9"/>
      <c r="R581" s="9"/>
      <c r="S581" s="9"/>
      <c r="T581" s="9"/>
      <c r="U581" s="9"/>
      <c r="V581" s="9"/>
      <c r="W581" s="9"/>
      <c r="X581" s="9"/>
      <c r="Y581" s="11"/>
      <c r="Z581" s="11"/>
      <c r="AA581" s="11"/>
      <c r="AB581" s="11"/>
      <c r="AC581" s="11"/>
      <c r="AD581" s="9"/>
      <c r="AE581" s="9"/>
      <c r="AF581" s="9"/>
      <c r="AG581" s="9"/>
      <c r="AH581" s="9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9"/>
      <c r="BG581" s="9"/>
      <c r="BH581" s="9"/>
      <c r="BI581" s="9"/>
      <c r="BJ581" s="9"/>
      <c r="BK581" s="9"/>
      <c r="BL581" s="9"/>
      <c r="BM581" s="9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</row>
    <row r="582" spans="1:256" ht="13.5" customHeight="1">
      <c r="A582" s="2"/>
      <c r="B582" s="11"/>
      <c r="C582" s="1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11"/>
      <c r="O582" s="11"/>
      <c r="P582" s="11"/>
      <c r="Q582" s="9"/>
      <c r="R582" s="9"/>
      <c r="S582" s="9"/>
      <c r="T582" s="9"/>
      <c r="U582" s="9"/>
      <c r="V582" s="9"/>
      <c r="W582" s="9"/>
      <c r="X582" s="9"/>
      <c r="Y582" s="11"/>
      <c r="Z582" s="11"/>
      <c r="AA582" s="11"/>
      <c r="AB582" s="11"/>
      <c r="AC582" s="11"/>
      <c r="AD582" s="9"/>
      <c r="AE582" s="9"/>
      <c r="AF582" s="9"/>
      <c r="AG582" s="9"/>
      <c r="AH582" s="9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9"/>
      <c r="BG582" s="9"/>
      <c r="BH582" s="9"/>
      <c r="BI582" s="9"/>
      <c r="BJ582" s="9"/>
      <c r="BK582" s="9"/>
      <c r="BL582" s="9"/>
      <c r="BM582" s="9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  <c r="IV582" s="12"/>
    </row>
    <row r="583" spans="1:256" ht="13.5" customHeight="1">
      <c r="A583" s="2"/>
      <c r="B583" s="11"/>
      <c r="C583" s="1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11"/>
      <c r="O583" s="11"/>
      <c r="P583" s="11"/>
      <c r="Q583" s="9"/>
      <c r="R583" s="9"/>
      <c r="S583" s="9"/>
      <c r="T583" s="9"/>
      <c r="U583" s="9"/>
      <c r="V583" s="9"/>
      <c r="W583" s="9"/>
      <c r="X583" s="9"/>
      <c r="Y583" s="11"/>
      <c r="Z583" s="11"/>
      <c r="AA583" s="11"/>
      <c r="AB583" s="11"/>
      <c r="AC583" s="11"/>
      <c r="AD583" s="9"/>
      <c r="AE583" s="9"/>
      <c r="AF583" s="9"/>
      <c r="AG583" s="9"/>
      <c r="AH583" s="9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9"/>
      <c r="BG583" s="9"/>
      <c r="BH583" s="9"/>
      <c r="BI583" s="9"/>
      <c r="BJ583" s="9"/>
      <c r="BK583" s="9"/>
      <c r="BL583" s="9"/>
      <c r="BM583" s="9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  <c r="IV583" s="12"/>
    </row>
    <row r="584" spans="1:256" ht="13.5" customHeight="1">
      <c r="A584" s="2"/>
      <c r="B584" s="11"/>
      <c r="C584" s="1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11"/>
      <c r="O584" s="11"/>
      <c r="P584" s="11"/>
      <c r="Q584" s="9"/>
      <c r="R584" s="9"/>
      <c r="S584" s="9"/>
      <c r="T584" s="9"/>
      <c r="U584" s="9"/>
      <c r="V584" s="9"/>
      <c r="W584" s="9"/>
      <c r="X584" s="9"/>
      <c r="Y584" s="11"/>
      <c r="Z584" s="11"/>
      <c r="AA584" s="11"/>
      <c r="AB584" s="11"/>
      <c r="AC584" s="11"/>
      <c r="AD584" s="9"/>
      <c r="AE584" s="9"/>
      <c r="AF584" s="9"/>
      <c r="AG584" s="9"/>
      <c r="AH584" s="9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9"/>
      <c r="BG584" s="9"/>
      <c r="BH584" s="9"/>
      <c r="BI584" s="9"/>
      <c r="BJ584" s="9"/>
      <c r="BK584" s="9"/>
      <c r="BL584" s="9"/>
      <c r="BM584" s="9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  <c r="IV584" s="12"/>
    </row>
    <row r="585" spans="1:256" ht="13.5" customHeight="1">
      <c r="A585" s="2"/>
      <c r="B585" s="11"/>
      <c r="C585" s="1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11"/>
      <c r="O585" s="11"/>
      <c r="P585" s="11"/>
      <c r="Q585" s="9"/>
      <c r="R585" s="9"/>
      <c r="S585" s="9"/>
      <c r="T585" s="9"/>
      <c r="U585" s="9"/>
      <c r="V585" s="9"/>
      <c r="W585" s="9"/>
      <c r="X585" s="9"/>
      <c r="Y585" s="11"/>
      <c r="Z585" s="11"/>
      <c r="AA585" s="11"/>
      <c r="AB585" s="11"/>
      <c r="AC585" s="11"/>
      <c r="AD585" s="9"/>
      <c r="AE585" s="9"/>
      <c r="AF585" s="9"/>
      <c r="AG585" s="9"/>
      <c r="AH585" s="9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9"/>
      <c r="BG585" s="9"/>
      <c r="BH585" s="9"/>
      <c r="BI585" s="9"/>
      <c r="BJ585" s="9"/>
      <c r="BK585" s="9"/>
      <c r="BL585" s="9"/>
      <c r="BM585" s="9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  <c r="IV585" s="12"/>
    </row>
    <row r="586" spans="1:256" ht="13.5" customHeight="1">
      <c r="A586" s="2"/>
      <c r="B586" s="11"/>
      <c r="C586" s="1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11"/>
      <c r="O586" s="11"/>
      <c r="P586" s="11"/>
      <c r="Q586" s="9"/>
      <c r="R586" s="9"/>
      <c r="S586" s="9"/>
      <c r="T586" s="9"/>
      <c r="U586" s="9"/>
      <c r="V586" s="9"/>
      <c r="W586" s="9"/>
      <c r="X586" s="9"/>
      <c r="Y586" s="11"/>
      <c r="Z586" s="11"/>
      <c r="AA586" s="11"/>
      <c r="AB586" s="11"/>
      <c r="AC586" s="11"/>
      <c r="AD586" s="9"/>
      <c r="AE586" s="9"/>
      <c r="AF586" s="9"/>
      <c r="AG586" s="9"/>
      <c r="AH586" s="9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9"/>
      <c r="BG586" s="9"/>
      <c r="BH586" s="9"/>
      <c r="BI586" s="9"/>
      <c r="BJ586" s="9"/>
      <c r="BK586" s="9"/>
      <c r="BL586" s="9"/>
      <c r="BM586" s="9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  <c r="IV586" s="12"/>
    </row>
    <row r="587" spans="1:256" ht="13.5" customHeight="1">
      <c r="A587" s="2"/>
      <c r="B587" s="11"/>
      <c r="C587" s="1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11"/>
      <c r="O587" s="11"/>
      <c r="P587" s="11"/>
      <c r="Q587" s="9"/>
      <c r="R587" s="9"/>
      <c r="S587" s="9"/>
      <c r="T587" s="9"/>
      <c r="U587" s="9"/>
      <c r="V587" s="9"/>
      <c r="W587" s="9"/>
      <c r="X587" s="9"/>
      <c r="Y587" s="11"/>
      <c r="Z587" s="11"/>
      <c r="AA587" s="11"/>
      <c r="AB587" s="11"/>
      <c r="AC587" s="11"/>
      <c r="AD587" s="9"/>
      <c r="AE587" s="9"/>
      <c r="AF587" s="9"/>
      <c r="AG587" s="9"/>
      <c r="AH587" s="9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9"/>
      <c r="BG587" s="9"/>
      <c r="BH587" s="9"/>
      <c r="BI587" s="9"/>
      <c r="BJ587" s="9"/>
      <c r="BK587" s="9"/>
      <c r="BL587" s="9"/>
      <c r="BM587" s="9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  <c r="IV587" s="12"/>
    </row>
    <row r="588" spans="1:256" ht="13.5" customHeight="1">
      <c r="A588" s="2"/>
      <c r="B588" s="11"/>
      <c r="C588" s="1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11"/>
      <c r="O588" s="11"/>
      <c r="P588" s="11"/>
      <c r="Q588" s="9"/>
      <c r="R588" s="9"/>
      <c r="S588" s="9"/>
      <c r="T588" s="9"/>
      <c r="U588" s="9"/>
      <c r="V588" s="9"/>
      <c r="W588" s="9"/>
      <c r="X588" s="9"/>
      <c r="Y588" s="11"/>
      <c r="Z588" s="11"/>
      <c r="AA588" s="11"/>
      <c r="AB588" s="11"/>
      <c r="AC588" s="11"/>
      <c r="AD588" s="9"/>
      <c r="AE588" s="9"/>
      <c r="AF588" s="9"/>
      <c r="AG588" s="9"/>
      <c r="AH588" s="9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9"/>
      <c r="BG588" s="9"/>
      <c r="BH588" s="9"/>
      <c r="BI588" s="9"/>
      <c r="BJ588" s="9"/>
      <c r="BK588" s="9"/>
      <c r="BL588" s="9"/>
      <c r="BM588" s="9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  <c r="IV588" s="12"/>
    </row>
    <row r="589" spans="1:256" ht="13.5" customHeight="1">
      <c r="A589" s="2"/>
      <c r="B589" s="11"/>
      <c r="C589" s="1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11"/>
      <c r="O589" s="11"/>
      <c r="P589" s="11"/>
      <c r="Q589" s="9"/>
      <c r="R589" s="9"/>
      <c r="S589" s="9"/>
      <c r="T589" s="9"/>
      <c r="U589" s="9"/>
      <c r="V589" s="9"/>
      <c r="W589" s="9"/>
      <c r="X589" s="9"/>
      <c r="Y589" s="11"/>
      <c r="Z589" s="11"/>
      <c r="AA589" s="11"/>
      <c r="AB589" s="11"/>
      <c r="AC589" s="11"/>
      <c r="AD589" s="9"/>
      <c r="AE589" s="9"/>
      <c r="AF589" s="9"/>
      <c r="AG589" s="9"/>
      <c r="AH589" s="9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9"/>
      <c r="BG589" s="9"/>
      <c r="BH589" s="9"/>
      <c r="BI589" s="9"/>
      <c r="BJ589" s="9"/>
      <c r="BK589" s="9"/>
      <c r="BL589" s="9"/>
      <c r="BM589" s="9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  <c r="IV589" s="12"/>
    </row>
    <row r="590" spans="1:256" ht="13.5" customHeight="1">
      <c r="A590" s="2"/>
      <c r="B590" s="11"/>
      <c r="C590" s="1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11"/>
      <c r="O590" s="11"/>
      <c r="P590" s="11"/>
      <c r="Q590" s="9"/>
      <c r="R590" s="9"/>
      <c r="S590" s="9"/>
      <c r="T590" s="9"/>
      <c r="U590" s="9"/>
      <c r="V590" s="9"/>
      <c r="W590" s="9"/>
      <c r="X590" s="9"/>
      <c r="Y590" s="11"/>
      <c r="Z590" s="11"/>
      <c r="AA590" s="11"/>
      <c r="AB590" s="11"/>
      <c r="AC590" s="11"/>
      <c r="AD590" s="9"/>
      <c r="AE590" s="9"/>
      <c r="AF590" s="9"/>
      <c r="AG590" s="9"/>
      <c r="AH590" s="9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9"/>
      <c r="BG590" s="9"/>
      <c r="BH590" s="9"/>
      <c r="BI590" s="9"/>
      <c r="BJ590" s="9"/>
      <c r="BK590" s="9"/>
      <c r="BL590" s="9"/>
      <c r="BM590" s="9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  <c r="IV590" s="12"/>
    </row>
    <row r="591" spans="1:256" ht="13.5" customHeight="1">
      <c r="A591" s="2"/>
      <c r="B591" s="11"/>
      <c r="C591" s="1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11"/>
      <c r="O591" s="11"/>
      <c r="P591" s="11"/>
      <c r="Q591" s="9"/>
      <c r="R591" s="9"/>
      <c r="S591" s="9"/>
      <c r="T591" s="9"/>
      <c r="U591" s="9"/>
      <c r="V591" s="9"/>
      <c r="W591" s="9"/>
      <c r="X591" s="9"/>
      <c r="Y591" s="11"/>
      <c r="Z591" s="11"/>
      <c r="AA591" s="11"/>
      <c r="AB591" s="11"/>
      <c r="AC591" s="11"/>
      <c r="AD591" s="9"/>
      <c r="AE591" s="9"/>
      <c r="AF591" s="9"/>
      <c r="AG591" s="9"/>
      <c r="AH591" s="9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9"/>
      <c r="BG591" s="9"/>
      <c r="BH591" s="9"/>
      <c r="BI591" s="9"/>
      <c r="BJ591" s="9"/>
      <c r="BK591" s="9"/>
      <c r="BL591" s="9"/>
      <c r="BM591" s="9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  <c r="IV591" s="12"/>
    </row>
    <row r="592" spans="1:256" ht="13.5" customHeight="1">
      <c r="A592" s="2"/>
      <c r="B592" s="11"/>
      <c r="C592" s="1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11"/>
      <c r="O592" s="11"/>
      <c r="P592" s="11"/>
      <c r="Q592" s="9"/>
      <c r="R592" s="9"/>
      <c r="S592" s="9"/>
      <c r="T592" s="9"/>
      <c r="U592" s="9"/>
      <c r="V592" s="9"/>
      <c r="W592" s="9"/>
      <c r="X592" s="9"/>
      <c r="Y592" s="11"/>
      <c r="Z592" s="11"/>
      <c r="AA592" s="11"/>
      <c r="AB592" s="11"/>
      <c r="AC592" s="11"/>
      <c r="AD592" s="9"/>
      <c r="AE592" s="9"/>
      <c r="AF592" s="9"/>
      <c r="AG592" s="9"/>
      <c r="AH592" s="9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9"/>
      <c r="BG592" s="9"/>
      <c r="BH592" s="9"/>
      <c r="BI592" s="9"/>
      <c r="BJ592" s="9"/>
      <c r="BK592" s="9"/>
      <c r="BL592" s="9"/>
      <c r="BM592" s="9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  <c r="IV592" s="12"/>
    </row>
    <row r="593" spans="1:256" ht="13.5" customHeight="1">
      <c r="A593" s="2"/>
      <c r="B593" s="11"/>
      <c r="C593" s="1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11"/>
      <c r="O593" s="11"/>
      <c r="P593" s="11"/>
      <c r="Q593" s="9"/>
      <c r="R593" s="9"/>
      <c r="S593" s="9"/>
      <c r="T593" s="9"/>
      <c r="U593" s="9"/>
      <c r="V593" s="9"/>
      <c r="W593" s="9"/>
      <c r="X593" s="9"/>
      <c r="Y593" s="11"/>
      <c r="Z593" s="11"/>
      <c r="AA593" s="11"/>
      <c r="AB593" s="11"/>
      <c r="AC593" s="11"/>
      <c r="AD593" s="9"/>
      <c r="AE593" s="9"/>
      <c r="AF593" s="9"/>
      <c r="AG593" s="9"/>
      <c r="AH593" s="9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9"/>
      <c r="BG593" s="9"/>
      <c r="BH593" s="9"/>
      <c r="BI593" s="9"/>
      <c r="BJ593" s="9"/>
      <c r="BK593" s="9"/>
      <c r="BL593" s="9"/>
      <c r="BM593" s="9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  <c r="IV593" s="12"/>
    </row>
    <row r="594" spans="1:256" ht="13.5" customHeight="1">
      <c r="A594" s="2"/>
      <c r="B594" s="11"/>
      <c r="C594" s="1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11"/>
      <c r="O594" s="11"/>
      <c r="P594" s="11"/>
      <c r="Q594" s="9"/>
      <c r="R594" s="9"/>
      <c r="S594" s="9"/>
      <c r="T594" s="9"/>
      <c r="U594" s="9"/>
      <c r="V594" s="9"/>
      <c r="W594" s="9"/>
      <c r="X594" s="9"/>
      <c r="Y594" s="11"/>
      <c r="Z594" s="11"/>
      <c r="AA594" s="11"/>
      <c r="AB594" s="11"/>
      <c r="AC594" s="11"/>
      <c r="AD594" s="9"/>
      <c r="AE594" s="9"/>
      <c r="AF594" s="9"/>
      <c r="AG594" s="9"/>
      <c r="AH594" s="9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9"/>
      <c r="BG594" s="9"/>
      <c r="BH594" s="9"/>
      <c r="BI594" s="9"/>
      <c r="BJ594" s="9"/>
      <c r="BK594" s="9"/>
      <c r="BL594" s="9"/>
      <c r="BM594" s="9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  <c r="IV594" s="12"/>
    </row>
    <row r="595" spans="1:256" ht="13.5" customHeight="1">
      <c r="A595" s="2"/>
      <c r="B595" s="11"/>
      <c r="C595" s="1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11"/>
      <c r="O595" s="11"/>
      <c r="P595" s="11"/>
      <c r="Q595" s="9"/>
      <c r="R595" s="9"/>
      <c r="S595" s="9"/>
      <c r="T595" s="9"/>
      <c r="U595" s="9"/>
      <c r="V595" s="9"/>
      <c r="W595" s="9"/>
      <c r="X595" s="9"/>
      <c r="Y595" s="11"/>
      <c r="Z595" s="11"/>
      <c r="AA595" s="11"/>
      <c r="AB595" s="11"/>
      <c r="AC595" s="11"/>
      <c r="AD595" s="9"/>
      <c r="AE595" s="9"/>
      <c r="AF595" s="9"/>
      <c r="AG595" s="9"/>
      <c r="AH595" s="9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9"/>
      <c r="BG595" s="9"/>
      <c r="BH595" s="9"/>
      <c r="BI595" s="9"/>
      <c r="BJ595" s="9"/>
      <c r="BK595" s="9"/>
      <c r="BL595" s="9"/>
      <c r="BM595" s="9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  <c r="IV595" s="12"/>
    </row>
    <row r="596" spans="1:256" ht="13.5" customHeight="1">
      <c r="A596" s="2"/>
      <c r="B596" s="11"/>
      <c r="C596" s="1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11"/>
      <c r="O596" s="11"/>
      <c r="P596" s="11"/>
      <c r="Q596" s="9"/>
      <c r="R596" s="9"/>
      <c r="S596" s="9"/>
      <c r="T596" s="9"/>
      <c r="U596" s="9"/>
      <c r="V596" s="9"/>
      <c r="W596" s="9"/>
      <c r="X596" s="9"/>
      <c r="Y596" s="11"/>
      <c r="Z596" s="11"/>
      <c r="AA596" s="11"/>
      <c r="AB596" s="11"/>
      <c r="AC596" s="11"/>
      <c r="AD596" s="9"/>
      <c r="AE596" s="9"/>
      <c r="AF596" s="9"/>
      <c r="AG596" s="9"/>
      <c r="AH596" s="9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9"/>
      <c r="BG596" s="9"/>
      <c r="BH596" s="9"/>
      <c r="BI596" s="9"/>
      <c r="BJ596" s="9"/>
      <c r="BK596" s="9"/>
      <c r="BL596" s="9"/>
      <c r="BM596" s="9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  <c r="IV596" s="12"/>
    </row>
    <row r="597" spans="1:256" ht="13.5" customHeight="1">
      <c r="A597" s="2"/>
      <c r="B597" s="11"/>
      <c r="C597" s="1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11"/>
      <c r="O597" s="11"/>
      <c r="P597" s="11"/>
      <c r="Q597" s="9"/>
      <c r="R597" s="9"/>
      <c r="S597" s="9"/>
      <c r="T597" s="9"/>
      <c r="U597" s="9"/>
      <c r="V597" s="9"/>
      <c r="W597" s="9"/>
      <c r="X597" s="9"/>
      <c r="Y597" s="11"/>
      <c r="Z597" s="11"/>
      <c r="AA597" s="11"/>
      <c r="AB597" s="11"/>
      <c r="AC597" s="11"/>
      <c r="AD597" s="9"/>
      <c r="AE597" s="9"/>
      <c r="AF597" s="9"/>
      <c r="AG597" s="9"/>
      <c r="AH597" s="9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9"/>
      <c r="BG597" s="9"/>
      <c r="BH597" s="9"/>
      <c r="BI597" s="9"/>
      <c r="BJ597" s="9"/>
      <c r="BK597" s="9"/>
      <c r="BL597" s="9"/>
      <c r="BM597" s="9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  <c r="IV597" s="12"/>
    </row>
    <row r="598" spans="1:256" ht="13.5" customHeight="1">
      <c r="A598" s="2"/>
      <c r="B598" s="11"/>
      <c r="C598" s="1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11"/>
      <c r="O598" s="11"/>
      <c r="P598" s="11"/>
      <c r="Q598" s="9"/>
      <c r="R598" s="9"/>
      <c r="S598" s="9"/>
      <c r="T598" s="9"/>
      <c r="U598" s="9"/>
      <c r="V598" s="9"/>
      <c r="W598" s="9"/>
      <c r="X598" s="9"/>
      <c r="Y598" s="11"/>
      <c r="Z598" s="11"/>
      <c r="AA598" s="11"/>
      <c r="AB598" s="11"/>
      <c r="AC598" s="11"/>
      <c r="AD598" s="9"/>
      <c r="AE598" s="9"/>
      <c r="AF598" s="9"/>
      <c r="AG598" s="9"/>
      <c r="AH598" s="9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9"/>
      <c r="BG598" s="9"/>
      <c r="BH598" s="9"/>
      <c r="BI598" s="9"/>
      <c r="BJ598" s="9"/>
      <c r="BK598" s="9"/>
      <c r="BL598" s="9"/>
      <c r="BM598" s="9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  <c r="IV598" s="12"/>
    </row>
    <row r="599" spans="1:256" ht="13.5" customHeight="1">
      <c r="A599" s="2"/>
      <c r="B599" s="11"/>
      <c r="C599" s="1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11"/>
      <c r="O599" s="11"/>
      <c r="P599" s="11"/>
      <c r="Q599" s="9"/>
      <c r="R599" s="9"/>
      <c r="S599" s="9"/>
      <c r="T599" s="9"/>
      <c r="U599" s="9"/>
      <c r="V599" s="9"/>
      <c r="W599" s="9"/>
      <c r="X599" s="9"/>
      <c r="Y599" s="11"/>
      <c r="Z599" s="11"/>
      <c r="AA599" s="11"/>
      <c r="AB599" s="11"/>
      <c r="AC599" s="11"/>
      <c r="AD599" s="9"/>
      <c r="AE599" s="9"/>
      <c r="AF599" s="9"/>
      <c r="AG599" s="9"/>
      <c r="AH599" s="9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9"/>
      <c r="BG599" s="9"/>
      <c r="BH599" s="9"/>
      <c r="BI599" s="9"/>
      <c r="BJ599" s="9"/>
      <c r="BK599" s="9"/>
      <c r="BL599" s="9"/>
      <c r="BM599" s="9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  <c r="IV599" s="12"/>
    </row>
    <row r="600" spans="1:256" ht="13.5" customHeight="1">
      <c r="A600" s="2"/>
      <c r="B600" s="11"/>
      <c r="C600" s="1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11"/>
      <c r="O600" s="11"/>
      <c r="P600" s="11"/>
      <c r="Q600" s="9"/>
      <c r="R600" s="9"/>
      <c r="S600" s="9"/>
      <c r="T600" s="9"/>
      <c r="U600" s="9"/>
      <c r="V600" s="9"/>
      <c r="W600" s="9"/>
      <c r="X600" s="9"/>
      <c r="Y600" s="11"/>
      <c r="Z600" s="11"/>
      <c r="AA600" s="11"/>
      <c r="AB600" s="11"/>
      <c r="AC600" s="11"/>
      <c r="AD600" s="9"/>
      <c r="AE600" s="9"/>
      <c r="AF600" s="9"/>
      <c r="AG600" s="9"/>
      <c r="AH600" s="9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9"/>
      <c r="BG600" s="9"/>
      <c r="BH600" s="9"/>
      <c r="BI600" s="9"/>
      <c r="BJ600" s="9"/>
      <c r="BK600" s="9"/>
      <c r="BL600" s="9"/>
      <c r="BM600" s="9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2"/>
      <c r="FZ600" s="12"/>
      <c r="GA600" s="12"/>
      <c r="GB600" s="12"/>
      <c r="GC600" s="12"/>
      <c r="GD600" s="12"/>
      <c r="GE600" s="12"/>
      <c r="GF600" s="12"/>
      <c r="GG600" s="12"/>
      <c r="GH600" s="12"/>
      <c r="GI600" s="12"/>
      <c r="GJ600" s="12"/>
      <c r="GK600" s="12"/>
      <c r="GL600" s="12"/>
      <c r="GM600" s="12"/>
      <c r="GN600" s="12"/>
      <c r="GO600" s="12"/>
      <c r="GP600" s="12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  <c r="IT600" s="12"/>
      <c r="IU600" s="12"/>
      <c r="IV600" s="12"/>
    </row>
    <row r="601" spans="1:256" ht="13.5" customHeight="1">
      <c r="A601" s="2"/>
      <c r="B601" s="11"/>
      <c r="C601" s="1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11"/>
      <c r="O601" s="11"/>
      <c r="P601" s="11"/>
      <c r="Q601" s="9"/>
      <c r="R601" s="9"/>
      <c r="S601" s="9"/>
      <c r="T601" s="9"/>
      <c r="U601" s="9"/>
      <c r="V601" s="9"/>
      <c r="W601" s="9"/>
      <c r="X601" s="9"/>
      <c r="Y601" s="11"/>
      <c r="Z601" s="11"/>
      <c r="AA601" s="11"/>
      <c r="AB601" s="11"/>
      <c r="AC601" s="11"/>
      <c r="AD601" s="9"/>
      <c r="AE601" s="9"/>
      <c r="AF601" s="9"/>
      <c r="AG601" s="9"/>
      <c r="AH601" s="9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9"/>
      <c r="BG601" s="9"/>
      <c r="BH601" s="9"/>
      <c r="BI601" s="9"/>
      <c r="BJ601" s="9"/>
      <c r="BK601" s="9"/>
      <c r="BL601" s="9"/>
      <c r="BM601" s="9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2"/>
      <c r="FZ601" s="12"/>
      <c r="GA601" s="12"/>
      <c r="GB601" s="12"/>
      <c r="GC601" s="12"/>
      <c r="GD601" s="12"/>
      <c r="GE601" s="12"/>
      <c r="GF601" s="12"/>
      <c r="GG601" s="12"/>
      <c r="GH601" s="12"/>
      <c r="GI601" s="12"/>
      <c r="GJ601" s="12"/>
      <c r="GK601" s="12"/>
      <c r="GL601" s="12"/>
      <c r="GM601" s="12"/>
      <c r="GN601" s="12"/>
      <c r="GO601" s="12"/>
      <c r="GP601" s="12"/>
      <c r="GQ601" s="12"/>
      <c r="GR601" s="12"/>
      <c r="GS601" s="12"/>
      <c r="GT601" s="12"/>
      <c r="GU601" s="12"/>
      <c r="GV601" s="12"/>
      <c r="GW601" s="12"/>
      <c r="GX601" s="12"/>
      <c r="GY601" s="12"/>
      <c r="GZ601" s="12"/>
      <c r="HA601" s="12"/>
      <c r="HB601" s="12"/>
      <c r="HC601" s="12"/>
      <c r="HD601" s="12"/>
      <c r="HE601" s="12"/>
      <c r="HF601" s="12"/>
      <c r="HG601" s="12"/>
      <c r="HH601" s="12"/>
      <c r="HI601" s="12"/>
      <c r="HJ601" s="12"/>
      <c r="HK601" s="12"/>
      <c r="HL601" s="12"/>
      <c r="HM601" s="12"/>
      <c r="HN601" s="12"/>
      <c r="HO601" s="12"/>
      <c r="HP601" s="12"/>
      <c r="HQ601" s="12"/>
      <c r="HR601" s="12"/>
      <c r="HS601" s="12"/>
      <c r="HT601" s="12"/>
      <c r="HU601" s="12"/>
      <c r="HV601" s="12"/>
      <c r="HW601" s="12"/>
      <c r="HX601" s="12"/>
      <c r="HY601" s="12"/>
      <c r="HZ601" s="12"/>
      <c r="IA601" s="12"/>
      <c r="IB601" s="12"/>
      <c r="IC601" s="12"/>
      <c r="ID601" s="12"/>
      <c r="IE601" s="12"/>
      <c r="IF601" s="12"/>
      <c r="IG601" s="12"/>
      <c r="IH601" s="12"/>
      <c r="II601" s="12"/>
      <c r="IJ601" s="12"/>
      <c r="IK601" s="12"/>
      <c r="IL601" s="12"/>
      <c r="IM601" s="12"/>
      <c r="IN601" s="12"/>
      <c r="IO601" s="12"/>
      <c r="IP601" s="12"/>
      <c r="IQ601" s="12"/>
      <c r="IR601" s="12"/>
      <c r="IS601" s="12"/>
      <c r="IT601" s="12"/>
      <c r="IU601" s="12"/>
      <c r="IV601" s="12"/>
    </row>
    <row r="602" spans="1:256" ht="13.5" customHeight="1">
      <c r="A602" s="2"/>
      <c r="B602" s="11"/>
      <c r="C602" s="1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11"/>
      <c r="O602" s="11"/>
      <c r="P602" s="11"/>
      <c r="Q602" s="9"/>
      <c r="R602" s="9"/>
      <c r="S602" s="9"/>
      <c r="T602" s="9"/>
      <c r="U602" s="9"/>
      <c r="V602" s="9"/>
      <c r="W602" s="9"/>
      <c r="X602" s="9"/>
      <c r="Y602" s="11"/>
      <c r="Z602" s="11"/>
      <c r="AA602" s="11"/>
      <c r="AB602" s="11"/>
      <c r="AC602" s="11"/>
      <c r="AD602" s="9"/>
      <c r="AE602" s="9"/>
      <c r="AF602" s="9"/>
      <c r="AG602" s="9"/>
      <c r="AH602" s="9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9"/>
      <c r="BG602" s="9"/>
      <c r="BH602" s="9"/>
      <c r="BI602" s="9"/>
      <c r="BJ602" s="9"/>
      <c r="BK602" s="9"/>
      <c r="BL602" s="9"/>
      <c r="BM602" s="9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2"/>
      <c r="FZ602" s="12"/>
      <c r="GA602" s="12"/>
      <c r="GB602" s="12"/>
      <c r="GC602" s="12"/>
      <c r="GD602" s="12"/>
      <c r="GE602" s="12"/>
      <c r="GF602" s="12"/>
      <c r="GG602" s="12"/>
      <c r="GH602" s="12"/>
      <c r="GI602" s="12"/>
      <c r="GJ602" s="12"/>
      <c r="GK602" s="12"/>
      <c r="GL602" s="12"/>
      <c r="GM602" s="12"/>
      <c r="GN602" s="12"/>
      <c r="GO602" s="12"/>
      <c r="GP602" s="12"/>
      <c r="GQ602" s="12"/>
      <c r="GR602" s="12"/>
      <c r="GS602" s="12"/>
      <c r="GT602" s="12"/>
      <c r="GU602" s="12"/>
      <c r="GV602" s="12"/>
      <c r="GW602" s="12"/>
      <c r="GX602" s="12"/>
      <c r="GY602" s="12"/>
      <c r="GZ602" s="12"/>
      <c r="HA602" s="12"/>
      <c r="HB602" s="12"/>
      <c r="HC602" s="12"/>
      <c r="HD602" s="12"/>
      <c r="HE602" s="12"/>
      <c r="HF602" s="12"/>
      <c r="HG602" s="12"/>
      <c r="HH602" s="12"/>
      <c r="HI602" s="12"/>
      <c r="HJ602" s="12"/>
      <c r="HK602" s="12"/>
      <c r="HL602" s="12"/>
      <c r="HM602" s="12"/>
      <c r="HN602" s="12"/>
      <c r="HO602" s="12"/>
      <c r="HP602" s="12"/>
      <c r="HQ602" s="12"/>
      <c r="HR602" s="12"/>
      <c r="HS602" s="12"/>
      <c r="HT602" s="12"/>
      <c r="HU602" s="12"/>
      <c r="HV602" s="12"/>
      <c r="HW602" s="12"/>
      <c r="HX602" s="12"/>
      <c r="HY602" s="12"/>
      <c r="HZ602" s="12"/>
      <c r="IA602" s="12"/>
      <c r="IB602" s="12"/>
      <c r="IC602" s="12"/>
      <c r="ID602" s="12"/>
      <c r="IE602" s="12"/>
      <c r="IF602" s="12"/>
      <c r="IG602" s="12"/>
      <c r="IH602" s="12"/>
      <c r="II602" s="12"/>
      <c r="IJ602" s="12"/>
      <c r="IK602" s="12"/>
      <c r="IL602" s="12"/>
      <c r="IM602" s="12"/>
      <c r="IN602" s="12"/>
      <c r="IO602" s="12"/>
      <c r="IP602" s="12"/>
      <c r="IQ602" s="12"/>
      <c r="IR602" s="12"/>
      <c r="IS602" s="12"/>
      <c r="IT602" s="12"/>
      <c r="IU602" s="12"/>
      <c r="IV602" s="12"/>
    </row>
    <row r="603" spans="1:256" ht="13.5" customHeight="1">
      <c r="A603" s="2"/>
      <c r="B603" s="11"/>
      <c r="C603" s="1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11"/>
      <c r="O603" s="11"/>
      <c r="P603" s="11"/>
      <c r="Q603" s="9"/>
      <c r="R603" s="9"/>
      <c r="S603" s="9"/>
      <c r="T603" s="9"/>
      <c r="U603" s="9"/>
      <c r="V603" s="9"/>
      <c r="W603" s="9"/>
      <c r="X603" s="9"/>
      <c r="Y603" s="11"/>
      <c r="Z603" s="11"/>
      <c r="AA603" s="11"/>
      <c r="AB603" s="11"/>
      <c r="AC603" s="11"/>
      <c r="AD603" s="9"/>
      <c r="AE603" s="9"/>
      <c r="AF603" s="9"/>
      <c r="AG603" s="9"/>
      <c r="AH603" s="9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9"/>
      <c r="BG603" s="9"/>
      <c r="BH603" s="9"/>
      <c r="BI603" s="9"/>
      <c r="BJ603" s="9"/>
      <c r="BK603" s="9"/>
      <c r="BL603" s="9"/>
      <c r="BM603" s="9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2"/>
      <c r="FZ603" s="12"/>
      <c r="GA603" s="12"/>
      <c r="GB603" s="12"/>
      <c r="GC603" s="12"/>
      <c r="GD603" s="12"/>
      <c r="GE603" s="12"/>
      <c r="GF603" s="12"/>
      <c r="GG603" s="12"/>
      <c r="GH603" s="12"/>
      <c r="GI603" s="12"/>
      <c r="GJ603" s="12"/>
      <c r="GK603" s="12"/>
      <c r="GL603" s="12"/>
      <c r="GM603" s="12"/>
      <c r="GN603" s="12"/>
      <c r="GO603" s="12"/>
      <c r="GP603" s="12"/>
      <c r="GQ603" s="12"/>
      <c r="GR603" s="12"/>
      <c r="GS603" s="12"/>
      <c r="GT603" s="12"/>
      <c r="GU603" s="12"/>
      <c r="GV603" s="12"/>
      <c r="GW603" s="12"/>
      <c r="GX603" s="12"/>
      <c r="GY603" s="12"/>
      <c r="GZ603" s="12"/>
      <c r="HA603" s="12"/>
      <c r="HB603" s="12"/>
      <c r="HC603" s="12"/>
      <c r="HD603" s="12"/>
      <c r="HE603" s="12"/>
      <c r="HF603" s="12"/>
      <c r="HG603" s="12"/>
      <c r="HH603" s="12"/>
      <c r="HI603" s="12"/>
      <c r="HJ603" s="12"/>
      <c r="HK603" s="12"/>
      <c r="HL603" s="12"/>
      <c r="HM603" s="12"/>
      <c r="HN603" s="12"/>
      <c r="HO603" s="12"/>
      <c r="HP603" s="12"/>
      <c r="HQ603" s="12"/>
      <c r="HR603" s="12"/>
      <c r="HS603" s="12"/>
      <c r="HT603" s="12"/>
      <c r="HU603" s="12"/>
      <c r="HV603" s="12"/>
      <c r="HW603" s="12"/>
      <c r="HX603" s="12"/>
      <c r="HY603" s="12"/>
      <c r="HZ603" s="12"/>
      <c r="IA603" s="12"/>
      <c r="IB603" s="12"/>
      <c r="IC603" s="12"/>
      <c r="ID603" s="12"/>
      <c r="IE603" s="12"/>
      <c r="IF603" s="12"/>
      <c r="IG603" s="12"/>
      <c r="IH603" s="12"/>
      <c r="II603" s="12"/>
      <c r="IJ603" s="12"/>
      <c r="IK603" s="12"/>
      <c r="IL603" s="12"/>
      <c r="IM603" s="12"/>
      <c r="IN603" s="12"/>
      <c r="IO603" s="12"/>
      <c r="IP603" s="12"/>
      <c r="IQ603" s="12"/>
      <c r="IR603" s="12"/>
      <c r="IS603" s="12"/>
      <c r="IT603" s="12"/>
      <c r="IU603" s="12"/>
      <c r="IV603" s="12"/>
    </row>
    <row r="604" spans="1:256" ht="13.5" customHeight="1">
      <c r="A604" s="2"/>
      <c r="B604" s="11"/>
      <c r="C604" s="1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11"/>
      <c r="O604" s="11"/>
      <c r="P604" s="11"/>
      <c r="Q604" s="9"/>
      <c r="R604" s="9"/>
      <c r="S604" s="9"/>
      <c r="T604" s="9"/>
      <c r="U604" s="9"/>
      <c r="V604" s="9"/>
      <c r="W604" s="9"/>
      <c r="X604" s="9"/>
      <c r="Y604" s="11"/>
      <c r="Z604" s="11"/>
      <c r="AA604" s="11"/>
      <c r="AB604" s="11"/>
      <c r="AC604" s="11"/>
      <c r="AD604" s="9"/>
      <c r="AE604" s="9"/>
      <c r="AF604" s="9"/>
      <c r="AG604" s="9"/>
      <c r="AH604" s="9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9"/>
      <c r="BG604" s="9"/>
      <c r="BH604" s="9"/>
      <c r="BI604" s="9"/>
      <c r="BJ604" s="9"/>
      <c r="BK604" s="9"/>
      <c r="BL604" s="9"/>
      <c r="BM604" s="9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2"/>
      <c r="FZ604" s="12"/>
      <c r="GA604" s="12"/>
      <c r="GB604" s="12"/>
      <c r="GC604" s="12"/>
      <c r="GD604" s="12"/>
      <c r="GE604" s="12"/>
      <c r="GF604" s="12"/>
      <c r="GG604" s="12"/>
      <c r="GH604" s="12"/>
      <c r="GI604" s="12"/>
      <c r="GJ604" s="12"/>
      <c r="GK604" s="12"/>
      <c r="GL604" s="12"/>
      <c r="GM604" s="12"/>
      <c r="GN604" s="12"/>
      <c r="GO604" s="12"/>
      <c r="GP604" s="12"/>
      <c r="GQ604" s="12"/>
      <c r="GR604" s="12"/>
      <c r="GS604" s="12"/>
      <c r="GT604" s="12"/>
      <c r="GU604" s="12"/>
      <c r="GV604" s="12"/>
      <c r="GW604" s="12"/>
      <c r="GX604" s="12"/>
      <c r="GY604" s="12"/>
      <c r="GZ604" s="12"/>
      <c r="HA604" s="12"/>
      <c r="HB604" s="12"/>
      <c r="HC604" s="12"/>
      <c r="HD604" s="12"/>
      <c r="HE604" s="12"/>
      <c r="HF604" s="12"/>
      <c r="HG604" s="12"/>
      <c r="HH604" s="12"/>
      <c r="HI604" s="12"/>
      <c r="HJ604" s="12"/>
      <c r="HK604" s="12"/>
      <c r="HL604" s="12"/>
      <c r="HM604" s="12"/>
      <c r="HN604" s="12"/>
      <c r="HO604" s="12"/>
      <c r="HP604" s="12"/>
      <c r="HQ604" s="12"/>
      <c r="HR604" s="12"/>
      <c r="HS604" s="12"/>
      <c r="HT604" s="12"/>
      <c r="HU604" s="12"/>
      <c r="HV604" s="12"/>
      <c r="HW604" s="12"/>
      <c r="HX604" s="12"/>
      <c r="HY604" s="12"/>
      <c r="HZ604" s="12"/>
      <c r="IA604" s="12"/>
      <c r="IB604" s="12"/>
      <c r="IC604" s="12"/>
      <c r="ID604" s="12"/>
      <c r="IE604" s="12"/>
      <c r="IF604" s="12"/>
      <c r="IG604" s="12"/>
      <c r="IH604" s="12"/>
      <c r="II604" s="12"/>
      <c r="IJ604" s="12"/>
      <c r="IK604" s="12"/>
      <c r="IL604" s="12"/>
      <c r="IM604" s="12"/>
      <c r="IN604" s="12"/>
      <c r="IO604" s="12"/>
      <c r="IP604" s="12"/>
      <c r="IQ604" s="12"/>
      <c r="IR604" s="12"/>
      <c r="IS604" s="12"/>
      <c r="IT604" s="12"/>
      <c r="IU604" s="12"/>
      <c r="IV604" s="12"/>
    </row>
    <row r="605" spans="1:256" ht="13.5" customHeight="1">
      <c r="A605" s="2"/>
      <c r="B605" s="11"/>
      <c r="C605" s="1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11"/>
      <c r="O605" s="11"/>
      <c r="P605" s="11"/>
      <c r="Q605" s="9"/>
      <c r="R605" s="9"/>
      <c r="S605" s="9"/>
      <c r="T605" s="9"/>
      <c r="U605" s="9"/>
      <c r="V605" s="9"/>
      <c r="W605" s="9"/>
      <c r="X605" s="9"/>
      <c r="Y605" s="11"/>
      <c r="Z605" s="11"/>
      <c r="AA605" s="11"/>
      <c r="AB605" s="11"/>
      <c r="AC605" s="11"/>
      <c r="AD605" s="9"/>
      <c r="AE605" s="9"/>
      <c r="AF605" s="9"/>
      <c r="AG605" s="9"/>
      <c r="AH605" s="9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9"/>
      <c r="BG605" s="9"/>
      <c r="BH605" s="9"/>
      <c r="BI605" s="9"/>
      <c r="BJ605" s="9"/>
      <c r="BK605" s="9"/>
      <c r="BL605" s="9"/>
      <c r="BM605" s="9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2"/>
      <c r="FZ605" s="12"/>
      <c r="GA605" s="12"/>
      <c r="GB605" s="12"/>
      <c r="GC605" s="12"/>
      <c r="GD605" s="12"/>
      <c r="GE605" s="12"/>
      <c r="GF605" s="12"/>
      <c r="GG605" s="12"/>
      <c r="GH605" s="12"/>
      <c r="GI605" s="12"/>
      <c r="GJ605" s="12"/>
      <c r="GK605" s="12"/>
      <c r="GL605" s="12"/>
      <c r="GM605" s="12"/>
      <c r="GN605" s="12"/>
      <c r="GO605" s="12"/>
      <c r="GP605" s="12"/>
      <c r="GQ605" s="12"/>
      <c r="GR605" s="12"/>
      <c r="GS605" s="12"/>
      <c r="GT605" s="12"/>
      <c r="GU605" s="12"/>
      <c r="GV605" s="12"/>
      <c r="GW605" s="12"/>
      <c r="GX605" s="12"/>
      <c r="GY605" s="12"/>
      <c r="GZ605" s="12"/>
      <c r="HA605" s="12"/>
      <c r="HB605" s="12"/>
      <c r="HC605" s="12"/>
      <c r="HD605" s="12"/>
      <c r="HE605" s="12"/>
      <c r="HF605" s="12"/>
      <c r="HG605" s="12"/>
      <c r="HH605" s="12"/>
      <c r="HI605" s="12"/>
      <c r="HJ605" s="12"/>
      <c r="HK605" s="12"/>
      <c r="HL605" s="12"/>
      <c r="HM605" s="12"/>
      <c r="HN605" s="12"/>
      <c r="HO605" s="12"/>
      <c r="HP605" s="12"/>
      <c r="HQ605" s="12"/>
      <c r="HR605" s="12"/>
      <c r="HS605" s="12"/>
      <c r="HT605" s="12"/>
      <c r="HU605" s="12"/>
      <c r="HV605" s="12"/>
      <c r="HW605" s="12"/>
      <c r="HX605" s="12"/>
      <c r="HY605" s="12"/>
      <c r="HZ605" s="12"/>
      <c r="IA605" s="12"/>
      <c r="IB605" s="12"/>
      <c r="IC605" s="12"/>
      <c r="ID605" s="12"/>
      <c r="IE605" s="12"/>
      <c r="IF605" s="12"/>
      <c r="IG605" s="12"/>
      <c r="IH605" s="12"/>
      <c r="II605" s="12"/>
      <c r="IJ605" s="12"/>
      <c r="IK605" s="12"/>
      <c r="IL605" s="12"/>
      <c r="IM605" s="12"/>
      <c r="IN605" s="12"/>
      <c r="IO605" s="12"/>
      <c r="IP605" s="12"/>
      <c r="IQ605" s="12"/>
      <c r="IR605" s="12"/>
      <c r="IS605" s="12"/>
      <c r="IT605" s="12"/>
      <c r="IU605" s="12"/>
      <c r="IV605" s="12"/>
    </row>
    <row r="606" spans="1:256" ht="13.5" customHeight="1">
      <c r="A606" s="2"/>
      <c r="B606" s="11"/>
      <c r="C606" s="1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11"/>
      <c r="O606" s="11"/>
      <c r="P606" s="11"/>
      <c r="Q606" s="9"/>
      <c r="R606" s="9"/>
      <c r="S606" s="9"/>
      <c r="T606" s="9"/>
      <c r="U606" s="9"/>
      <c r="V606" s="9"/>
      <c r="W606" s="9"/>
      <c r="X606" s="9"/>
      <c r="Y606" s="11"/>
      <c r="Z606" s="11"/>
      <c r="AA606" s="11"/>
      <c r="AB606" s="11"/>
      <c r="AC606" s="11"/>
      <c r="AD606" s="9"/>
      <c r="AE606" s="9"/>
      <c r="AF606" s="9"/>
      <c r="AG606" s="9"/>
      <c r="AH606" s="9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9"/>
      <c r="BG606" s="9"/>
      <c r="BH606" s="9"/>
      <c r="BI606" s="9"/>
      <c r="BJ606" s="9"/>
      <c r="BK606" s="9"/>
      <c r="BL606" s="9"/>
      <c r="BM606" s="9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12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  <c r="IR606" s="12"/>
      <c r="IS606" s="12"/>
      <c r="IT606" s="12"/>
      <c r="IU606" s="12"/>
      <c r="IV606" s="12"/>
    </row>
    <row r="607" spans="1:256" ht="13.5" customHeight="1">
      <c r="A607" s="2"/>
      <c r="B607" s="11"/>
      <c r="C607" s="1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11"/>
      <c r="O607" s="11"/>
      <c r="P607" s="11"/>
      <c r="Q607" s="9"/>
      <c r="R607" s="9"/>
      <c r="S607" s="9"/>
      <c r="T607" s="9"/>
      <c r="U607" s="9"/>
      <c r="V607" s="9"/>
      <c r="W607" s="9"/>
      <c r="X607" s="9"/>
      <c r="Y607" s="11"/>
      <c r="Z607" s="11"/>
      <c r="AA607" s="11"/>
      <c r="AB607" s="11"/>
      <c r="AC607" s="11"/>
      <c r="AD607" s="9"/>
      <c r="AE607" s="9"/>
      <c r="AF607" s="9"/>
      <c r="AG607" s="9"/>
      <c r="AH607" s="9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9"/>
      <c r="BG607" s="9"/>
      <c r="BH607" s="9"/>
      <c r="BI607" s="9"/>
      <c r="BJ607" s="9"/>
      <c r="BK607" s="9"/>
      <c r="BL607" s="9"/>
      <c r="BM607" s="9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2"/>
      <c r="FZ607" s="12"/>
      <c r="GA607" s="12"/>
      <c r="GB607" s="12"/>
      <c r="GC607" s="12"/>
      <c r="GD607" s="12"/>
      <c r="GE607" s="12"/>
      <c r="GF607" s="12"/>
      <c r="GG607" s="12"/>
      <c r="GH607" s="12"/>
      <c r="GI607" s="12"/>
      <c r="GJ607" s="12"/>
      <c r="GK607" s="12"/>
      <c r="GL607" s="12"/>
      <c r="GM607" s="12"/>
      <c r="GN607" s="12"/>
      <c r="GO607" s="12"/>
      <c r="GP607" s="12"/>
      <c r="GQ607" s="12"/>
      <c r="GR607" s="12"/>
      <c r="GS607" s="12"/>
      <c r="GT607" s="12"/>
      <c r="GU607" s="12"/>
      <c r="GV607" s="12"/>
      <c r="GW607" s="12"/>
      <c r="GX607" s="12"/>
      <c r="GY607" s="12"/>
      <c r="GZ607" s="12"/>
      <c r="HA607" s="12"/>
      <c r="HB607" s="12"/>
      <c r="HC607" s="12"/>
      <c r="HD607" s="12"/>
      <c r="HE607" s="12"/>
      <c r="HF607" s="12"/>
      <c r="HG607" s="12"/>
      <c r="HH607" s="12"/>
      <c r="HI607" s="12"/>
      <c r="HJ607" s="12"/>
      <c r="HK607" s="12"/>
      <c r="HL607" s="12"/>
      <c r="HM607" s="12"/>
      <c r="HN607" s="12"/>
      <c r="HO607" s="12"/>
      <c r="HP607" s="12"/>
      <c r="HQ607" s="12"/>
      <c r="HR607" s="12"/>
      <c r="HS607" s="12"/>
      <c r="HT607" s="12"/>
      <c r="HU607" s="12"/>
      <c r="HV607" s="12"/>
      <c r="HW607" s="12"/>
      <c r="HX607" s="12"/>
      <c r="HY607" s="12"/>
      <c r="HZ607" s="12"/>
      <c r="IA607" s="12"/>
      <c r="IB607" s="12"/>
      <c r="IC607" s="12"/>
      <c r="ID607" s="12"/>
      <c r="IE607" s="12"/>
      <c r="IF607" s="12"/>
      <c r="IG607" s="12"/>
      <c r="IH607" s="12"/>
      <c r="II607" s="12"/>
      <c r="IJ607" s="12"/>
      <c r="IK607" s="12"/>
      <c r="IL607" s="12"/>
      <c r="IM607" s="12"/>
      <c r="IN607" s="12"/>
      <c r="IO607" s="12"/>
      <c r="IP607" s="12"/>
      <c r="IQ607" s="12"/>
      <c r="IR607" s="12"/>
      <c r="IS607" s="12"/>
      <c r="IT607" s="12"/>
      <c r="IU607" s="12"/>
      <c r="IV607" s="12"/>
    </row>
    <row r="608" spans="1:256" ht="13.5" customHeight="1">
      <c r="A608" s="2"/>
      <c r="B608" s="11"/>
      <c r="C608" s="1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11"/>
      <c r="O608" s="11"/>
      <c r="P608" s="11"/>
      <c r="Q608" s="9"/>
      <c r="R608" s="9"/>
      <c r="S608" s="9"/>
      <c r="T608" s="9"/>
      <c r="U608" s="9"/>
      <c r="V608" s="9"/>
      <c r="W608" s="9"/>
      <c r="X608" s="9"/>
      <c r="Y608" s="11"/>
      <c r="Z608" s="11"/>
      <c r="AA608" s="11"/>
      <c r="AB608" s="11"/>
      <c r="AC608" s="11"/>
      <c r="AD608" s="9"/>
      <c r="AE608" s="9"/>
      <c r="AF608" s="9"/>
      <c r="AG608" s="9"/>
      <c r="AH608" s="9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9"/>
      <c r="BG608" s="9"/>
      <c r="BH608" s="9"/>
      <c r="BI608" s="9"/>
      <c r="BJ608" s="9"/>
      <c r="BK608" s="9"/>
      <c r="BL608" s="9"/>
      <c r="BM608" s="9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2"/>
      <c r="FZ608" s="12"/>
      <c r="GA608" s="12"/>
      <c r="GB608" s="12"/>
      <c r="GC608" s="12"/>
      <c r="GD608" s="12"/>
      <c r="GE608" s="12"/>
      <c r="GF608" s="12"/>
      <c r="GG608" s="12"/>
      <c r="GH608" s="12"/>
      <c r="GI608" s="12"/>
      <c r="GJ608" s="12"/>
      <c r="GK608" s="12"/>
      <c r="GL608" s="12"/>
      <c r="GM608" s="12"/>
      <c r="GN608" s="12"/>
      <c r="GO608" s="12"/>
      <c r="GP608" s="12"/>
      <c r="GQ608" s="12"/>
      <c r="GR608" s="12"/>
      <c r="GS608" s="12"/>
      <c r="GT608" s="12"/>
      <c r="GU608" s="12"/>
      <c r="GV608" s="12"/>
      <c r="GW608" s="12"/>
      <c r="GX608" s="12"/>
      <c r="GY608" s="12"/>
      <c r="GZ608" s="12"/>
      <c r="HA608" s="12"/>
      <c r="HB608" s="12"/>
      <c r="HC608" s="12"/>
      <c r="HD608" s="12"/>
      <c r="HE608" s="12"/>
      <c r="HF608" s="12"/>
      <c r="HG608" s="12"/>
      <c r="HH608" s="12"/>
      <c r="HI608" s="12"/>
      <c r="HJ608" s="12"/>
      <c r="HK608" s="12"/>
      <c r="HL608" s="12"/>
      <c r="HM608" s="12"/>
      <c r="HN608" s="12"/>
      <c r="HO608" s="12"/>
      <c r="HP608" s="12"/>
      <c r="HQ608" s="12"/>
      <c r="HR608" s="12"/>
      <c r="HS608" s="12"/>
      <c r="HT608" s="12"/>
      <c r="HU608" s="12"/>
      <c r="HV608" s="12"/>
      <c r="HW608" s="12"/>
      <c r="HX608" s="12"/>
      <c r="HY608" s="12"/>
      <c r="HZ608" s="12"/>
      <c r="IA608" s="12"/>
      <c r="IB608" s="12"/>
      <c r="IC608" s="12"/>
      <c r="ID608" s="12"/>
      <c r="IE608" s="12"/>
      <c r="IF608" s="12"/>
      <c r="IG608" s="12"/>
      <c r="IH608" s="12"/>
      <c r="II608" s="12"/>
      <c r="IJ608" s="12"/>
      <c r="IK608" s="12"/>
      <c r="IL608" s="12"/>
      <c r="IM608" s="12"/>
      <c r="IN608" s="12"/>
      <c r="IO608" s="12"/>
      <c r="IP608" s="12"/>
      <c r="IQ608" s="12"/>
      <c r="IR608" s="12"/>
      <c r="IS608" s="12"/>
      <c r="IT608" s="12"/>
      <c r="IU608" s="12"/>
      <c r="IV608" s="12"/>
    </row>
    <row r="609" spans="1:256" ht="13.5" customHeight="1">
      <c r="A609" s="2"/>
      <c r="B609" s="11"/>
      <c r="C609" s="1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11"/>
      <c r="O609" s="11"/>
      <c r="P609" s="11"/>
      <c r="Q609" s="9"/>
      <c r="R609" s="9"/>
      <c r="S609" s="9"/>
      <c r="T609" s="9"/>
      <c r="U609" s="9"/>
      <c r="V609" s="9"/>
      <c r="W609" s="9"/>
      <c r="X609" s="9"/>
      <c r="Y609" s="11"/>
      <c r="Z609" s="11"/>
      <c r="AA609" s="11"/>
      <c r="AB609" s="11"/>
      <c r="AC609" s="11"/>
      <c r="AD609" s="9"/>
      <c r="AE609" s="9"/>
      <c r="AF609" s="9"/>
      <c r="AG609" s="9"/>
      <c r="AH609" s="9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9"/>
      <c r="BG609" s="9"/>
      <c r="BH609" s="9"/>
      <c r="BI609" s="9"/>
      <c r="BJ609" s="9"/>
      <c r="BK609" s="9"/>
      <c r="BL609" s="9"/>
      <c r="BM609" s="9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2"/>
      <c r="FZ609" s="12"/>
      <c r="GA609" s="12"/>
      <c r="GB609" s="12"/>
      <c r="GC609" s="12"/>
      <c r="GD609" s="12"/>
      <c r="GE609" s="12"/>
      <c r="GF609" s="12"/>
      <c r="GG609" s="12"/>
      <c r="GH609" s="12"/>
      <c r="GI609" s="12"/>
      <c r="GJ609" s="12"/>
      <c r="GK609" s="12"/>
      <c r="GL609" s="12"/>
      <c r="GM609" s="12"/>
      <c r="GN609" s="12"/>
      <c r="GO609" s="12"/>
      <c r="GP609" s="12"/>
      <c r="GQ609" s="12"/>
      <c r="GR609" s="12"/>
      <c r="GS609" s="12"/>
      <c r="GT609" s="12"/>
      <c r="GU609" s="12"/>
      <c r="GV609" s="12"/>
      <c r="GW609" s="12"/>
      <c r="GX609" s="12"/>
      <c r="GY609" s="12"/>
      <c r="GZ609" s="12"/>
      <c r="HA609" s="12"/>
      <c r="HB609" s="12"/>
      <c r="HC609" s="12"/>
      <c r="HD609" s="12"/>
      <c r="HE609" s="12"/>
      <c r="HF609" s="12"/>
      <c r="HG609" s="12"/>
      <c r="HH609" s="12"/>
      <c r="HI609" s="12"/>
      <c r="HJ609" s="12"/>
      <c r="HK609" s="12"/>
      <c r="HL609" s="12"/>
      <c r="HM609" s="12"/>
      <c r="HN609" s="12"/>
      <c r="HO609" s="12"/>
      <c r="HP609" s="12"/>
      <c r="HQ609" s="12"/>
      <c r="HR609" s="12"/>
      <c r="HS609" s="12"/>
      <c r="HT609" s="12"/>
      <c r="HU609" s="12"/>
      <c r="HV609" s="12"/>
      <c r="HW609" s="12"/>
      <c r="HX609" s="12"/>
      <c r="HY609" s="12"/>
      <c r="HZ609" s="12"/>
      <c r="IA609" s="12"/>
      <c r="IB609" s="12"/>
      <c r="IC609" s="12"/>
      <c r="ID609" s="12"/>
      <c r="IE609" s="12"/>
      <c r="IF609" s="12"/>
      <c r="IG609" s="12"/>
      <c r="IH609" s="12"/>
      <c r="II609" s="12"/>
      <c r="IJ609" s="12"/>
      <c r="IK609" s="12"/>
      <c r="IL609" s="12"/>
      <c r="IM609" s="12"/>
      <c r="IN609" s="12"/>
      <c r="IO609" s="12"/>
      <c r="IP609" s="12"/>
      <c r="IQ609" s="12"/>
      <c r="IR609" s="12"/>
      <c r="IS609" s="12"/>
      <c r="IT609" s="12"/>
      <c r="IU609" s="12"/>
      <c r="IV609" s="12"/>
    </row>
    <row r="610" spans="1:256" ht="13.5" customHeight="1">
      <c r="A610" s="2"/>
      <c r="B610" s="11"/>
      <c r="C610" s="1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11"/>
      <c r="O610" s="11"/>
      <c r="P610" s="11"/>
      <c r="Q610" s="9"/>
      <c r="R610" s="9"/>
      <c r="S610" s="9"/>
      <c r="T610" s="9"/>
      <c r="U610" s="9"/>
      <c r="V610" s="9"/>
      <c r="W610" s="9"/>
      <c r="X610" s="9"/>
      <c r="Y610" s="11"/>
      <c r="Z610" s="11"/>
      <c r="AA610" s="11"/>
      <c r="AB610" s="11"/>
      <c r="AC610" s="11"/>
      <c r="AD610" s="9"/>
      <c r="AE610" s="9"/>
      <c r="AF610" s="9"/>
      <c r="AG610" s="9"/>
      <c r="AH610" s="9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9"/>
      <c r="BG610" s="9"/>
      <c r="BH610" s="9"/>
      <c r="BI610" s="9"/>
      <c r="BJ610" s="9"/>
      <c r="BK610" s="9"/>
      <c r="BL610" s="9"/>
      <c r="BM610" s="9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2"/>
      <c r="FZ610" s="12"/>
      <c r="GA610" s="12"/>
      <c r="GB610" s="12"/>
      <c r="GC610" s="12"/>
      <c r="GD610" s="12"/>
      <c r="GE610" s="12"/>
      <c r="GF610" s="12"/>
      <c r="GG610" s="12"/>
      <c r="GH610" s="12"/>
      <c r="GI610" s="12"/>
      <c r="GJ610" s="12"/>
      <c r="GK610" s="12"/>
      <c r="GL610" s="12"/>
      <c r="GM610" s="12"/>
      <c r="GN610" s="12"/>
      <c r="GO610" s="12"/>
      <c r="GP610" s="12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  <c r="IR610" s="12"/>
      <c r="IS610" s="12"/>
      <c r="IT610" s="12"/>
      <c r="IU610" s="12"/>
      <c r="IV610" s="12"/>
    </row>
    <row r="611" spans="1:256" ht="13.5" customHeight="1">
      <c r="A611" s="2"/>
      <c r="B611" s="11"/>
      <c r="C611" s="1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11"/>
      <c r="O611" s="11"/>
      <c r="P611" s="11"/>
      <c r="Q611" s="9"/>
      <c r="R611" s="9"/>
      <c r="S611" s="9"/>
      <c r="T611" s="9"/>
      <c r="U611" s="9"/>
      <c r="V611" s="9"/>
      <c r="W611" s="9"/>
      <c r="X611" s="9"/>
      <c r="Y611" s="11"/>
      <c r="Z611" s="11"/>
      <c r="AA611" s="11"/>
      <c r="AB611" s="11"/>
      <c r="AC611" s="11"/>
      <c r="AD611" s="9"/>
      <c r="AE611" s="9"/>
      <c r="AF611" s="9"/>
      <c r="AG611" s="9"/>
      <c r="AH611" s="9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9"/>
      <c r="BG611" s="9"/>
      <c r="BH611" s="9"/>
      <c r="BI611" s="9"/>
      <c r="BJ611" s="9"/>
      <c r="BK611" s="9"/>
      <c r="BL611" s="9"/>
      <c r="BM611" s="9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2"/>
      <c r="FZ611" s="12"/>
      <c r="GA611" s="12"/>
      <c r="GB611" s="12"/>
      <c r="GC611" s="12"/>
      <c r="GD611" s="12"/>
      <c r="GE611" s="12"/>
      <c r="GF611" s="12"/>
      <c r="GG611" s="12"/>
      <c r="GH611" s="12"/>
      <c r="GI611" s="12"/>
      <c r="GJ611" s="12"/>
      <c r="GK611" s="12"/>
      <c r="GL611" s="12"/>
      <c r="GM611" s="12"/>
      <c r="GN611" s="12"/>
      <c r="GO611" s="12"/>
      <c r="GP611" s="12"/>
      <c r="GQ611" s="12"/>
      <c r="GR611" s="12"/>
      <c r="GS611" s="12"/>
      <c r="GT611" s="12"/>
      <c r="GU611" s="12"/>
      <c r="GV611" s="12"/>
      <c r="GW611" s="12"/>
      <c r="GX611" s="12"/>
      <c r="GY611" s="12"/>
      <c r="GZ611" s="12"/>
      <c r="HA611" s="12"/>
      <c r="HB611" s="12"/>
      <c r="HC611" s="12"/>
      <c r="HD611" s="12"/>
      <c r="HE611" s="12"/>
      <c r="HF611" s="12"/>
      <c r="HG611" s="12"/>
      <c r="HH611" s="12"/>
      <c r="HI611" s="12"/>
      <c r="HJ611" s="12"/>
      <c r="HK611" s="12"/>
      <c r="HL611" s="12"/>
      <c r="HM611" s="12"/>
      <c r="HN611" s="12"/>
      <c r="HO611" s="12"/>
      <c r="HP611" s="12"/>
      <c r="HQ611" s="12"/>
      <c r="HR611" s="12"/>
      <c r="HS611" s="12"/>
      <c r="HT611" s="12"/>
      <c r="HU611" s="12"/>
      <c r="HV611" s="12"/>
      <c r="HW611" s="12"/>
      <c r="HX611" s="12"/>
      <c r="HY611" s="12"/>
      <c r="HZ611" s="12"/>
      <c r="IA611" s="12"/>
      <c r="IB611" s="12"/>
      <c r="IC611" s="12"/>
      <c r="ID611" s="12"/>
      <c r="IE611" s="12"/>
      <c r="IF611" s="12"/>
      <c r="IG611" s="12"/>
      <c r="IH611" s="12"/>
      <c r="II611" s="12"/>
      <c r="IJ611" s="12"/>
      <c r="IK611" s="12"/>
      <c r="IL611" s="12"/>
      <c r="IM611" s="12"/>
      <c r="IN611" s="12"/>
      <c r="IO611" s="12"/>
      <c r="IP611" s="12"/>
      <c r="IQ611" s="12"/>
      <c r="IR611" s="12"/>
      <c r="IS611" s="12"/>
      <c r="IT611" s="12"/>
      <c r="IU611" s="12"/>
      <c r="IV611" s="12"/>
    </row>
    <row r="612" spans="1:256" ht="13.5" customHeight="1">
      <c r="A612" s="2"/>
      <c r="B612" s="11"/>
      <c r="C612" s="1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11"/>
      <c r="O612" s="11"/>
      <c r="P612" s="11"/>
      <c r="Q612" s="9"/>
      <c r="R612" s="9"/>
      <c r="S612" s="9"/>
      <c r="T612" s="9"/>
      <c r="U612" s="9"/>
      <c r="V612" s="9"/>
      <c r="W612" s="9"/>
      <c r="X612" s="9"/>
      <c r="Y612" s="11"/>
      <c r="Z612" s="11"/>
      <c r="AA612" s="11"/>
      <c r="AB612" s="11"/>
      <c r="AC612" s="11"/>
      <c r="AD612" s="9"/>
      <c r="AE612" s="9"/>
      <c r="AF612" s="9"/>
      <c r="AG612" s="9"/>
      <c r="AH612" s="9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9"/>
      <c r="BG612" s="9"/>
      <c r="BH612" s="9"/>
      <c r="BI612" s="9"/>
      <c r="BJ612" s="9"/>
      <c r="BK612" s="9"/>
      <c r="BL612" s="9"/>
      <c r="BM612" s="9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2"/>
      <c r="FZ612" s="12"/>
      <c r="GA612" s="12"/>
      <c r="GB612" s="12"/>
      <c r="GC612" s="12"/>
      <c r="GD612" s="12"/>
      <c r="GE612" s="12"/>
      <c r="GF612" s="12"/>
      <c r="GG612" s="12"/>
      <c r="GH612" s="12"/>
      <c r="GI612" s="12"/>
      <c r="GJ612" s="12"/>
      <c r="GK612" s="12"/>
      <c r="GL612" s="12"/>
      <c r="GM612" s="12"/>
      <c r="GN612" s="12"/>
      <c r="GO612" s="12"/>
      <c r="GP612" s="12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  <c r="IF612" s="12"/>
      <c r="IG612" s="12"/>
      <c r="IH612" s="12"/>
      <c r="II612" s="12"/>
      <c r="IJ612" s="12"/>
      <c r="IK612" s="12"/>
      <c r="IL612" s="12"/>
      <c r="IM612" s="12"/>
      <c r="IN612" s="12"/>
      <c r="IO612" s="12"/>
      <c r="IP612" s="12"/>
      <c r="IQ612" s="12"/>
      <c r="IR612" s="12"/>
      <c r="IS612" s="12"/>
      <c r="IT612" s="12"/>
      <c r="IU612" s="12"/>
      <c r="IV612" s="12"/>
    </row>
    <row r="613" spans="1:256" ht="13.5" customHeight="1">
      <c r="A613" s="2"/>
      <c r="B613" s="11"/>
      <c r="C613" s="1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11"/>
      <c r="O613" s="11"/>
      <c r="P613" s="11"/>
      <c r="Q613" s="9"/>
      <c r="R613" s="9"/>
      <c r="S613" s="9"/>
      <c r="T613" s="9"/>
      <c r="U613" s="9"/>
      <c r="V613" s="9"/>
      <c r="W613" s="9"/>
      <c r="X613" s="9"/>
      <c r="Y613" s="11"/>
      <c r="Z613" s="11"/>
      <c r="AA613" s="11"/>
      <c r="AB613" s="11"/>
      <c r="AC613" s="11"/>
      <c r="AD613" s="9"/>
      <c r="AE613" s="9"/>
      <c r="AF613" s="9"/>
      <c r="AG613" s="9"/>
      <c r="AH613" s="9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9"/>
      <c r="BG613" s="9"/>
      <c r="BH613" s="9"/>
      <c r="BI613" s="9"/>
      <c r="BJ613" s="9"/>
      <c r="BK613" s="9"/>
      <c r="BL613" s="9"/>
      <c r="BM613" s="9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2"/>
      <c r="FZ613" s="12"/>
      <c r="GA613" s="12"/>
      <c r="GB613" s="12"/>
      <c r="GC613" s="12"/>
      <c r="GD613" s="12"/>
      <c r="GE613" s="12"/>
      <c r="GF613" s="12"/>
      <c r="GG613" s="12"/>
      <c r="GH613" s="12"/>
      <c r="GI613" s="12"/>
      <c r="GJ613" s="12"/>
      <c r="GK613" s="12"/>
      <c r="GL613" s="12"/>
      <c r="GM613" s="12"/>
      <c r="GN613" s="12"/>
      <c r="GO613" s="12"/>
      <c r="GP613" s="12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  <c r="IF613" s="12"/>
      <c r="IG613" s="12"/>
      <c r="IH613" s="12"/>
      <c r="II613" s="12"/>
      <c r="IJ613" s="12"/>
      <c r="IK613" s="12"/>
      <c r="IL613" s="12"/>
      <c r="IM613" s="12"/>
      <c r="IN613" s="12"/>
      <c r="IO613" s="12"/>
      <c r="IP613" s="12"/>
      <c r="IQ613" s="12"/>
      <c r="IR613" s="12"/>
      <c r="IS613" s="12"/>
      <c r="IT613" s="12"/>
      <c r="IU613" s="12"/>
      <c r="IV613" s="12"/>
    </row>
    <row r="614" spans="1:256" ht="13.5" customHeight="1">
      <c r="A614" s="2"/>
      <c r="B614" s="11"/>
      <c r="C614" s="1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11"/>
      <c r="O614" s="11"/>
      <c r="P614" s="11"/>
      <c r="Q614" s="9"/>
      <c r="R614" s="9"/>
      <c r="S614" s="9"/>
      <c r="T614" s="9"/>
      <c r="U614" s="9"/>
      <c r="V614" s="9"/>
      <c r="W614" s="9"/>
      <c r="X614" s="9"/>
      <c r="Y614" s="11"/>
      <c r="Z614" s="11"/>
      <c r="AA614" s="11"/>
      <c r="AB614" s="11"/>
      <c r="AC614" s="11"/>
      <c r="AD614" s="9"/>
      <c r="AE614" s="9"/>
      <c r="AF614" s="9"/>
      <c r="AG614" s="9"/>
      <c r="AH614" s="9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9"/>
      <c r="BG614" s="9"/>
      <c r="BH614" s="9"/>
      <c r="BI614" s="9"/>
      <c r="BJ614" s="9"/>
      <c r="BK614" s="9"/>
      <c r="BL614" s="9"/>
      <c r="BM614" s="9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  <c r="IF614" s="12"/>
      <c r="IG614" s="12"/>
      <c r="IH614" s="12"/>
      <c r="II614" s="12"/>
      <c r="IJ614" s="12"/>
      <c r="IK614" s="12"/>
      <c r="IL614" s="12"/>
      <c r="IM614" s="12"/>
      <c r="IN614" s="12"/>
      <c r="IO614" s="12"/>
      <c r="IP614" s="12"/>
      <c r="IQ614" s="12"/>
      <c r="IR614" s="12"/>
      <c r="IS614" s="12"/>
      <c r="IT614" s="12"/>
      <c r="IU614" s="12"/>
      <c r="IV614" s="12"/>
    </row>
    <row r="615" spans="1:256" ht="13.5" customHeight="1">
      <c r="A615" s="2"/>
      <c r="B615" s="11"/>
      <c r="C615" s="1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11"/>
      <c r="O615" s="11"/>
      <c r="P615" s="11"/>
      <c r="Q615" s="9"/>
      <c r="R615" s="9"/>
      <c r="S615" s="9"/>
      <c r="T615" s="9"/>
      <c r="U615" s="9"/>
      <c r="V615" s="9"/>
      <c r="W615" s="9"/>
      <c r="X615" s="9"/>
      <c r="Y615" s="11"/>
      <c r="Z615" s="11"/>
      <c r="AA615" s="11"/>
      <c r="AB615" s="11"/>
      <c r="AC615" s="11"/>
      <c r="AD615" s="9"/>
      <c r="AE615" s="9"/>
      <c r="AF615" s="9"/>
      <c r="AG615" s="9"/>
      <c r="AH615" s="9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9"/>
      <c r="BG615" s="9"/>
      <c r="BH615" s="9"/>
      <c r="BI615" s="9"/>
      <c r="BJ615" s="9"/>
      <c r="BK615" s="9"/>
      <c r="BL615" s="9"/>
      <c r="BM615" s="9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2"/>
      <c r="FZ615" s="12"/>
      <c r="GA615" s="12"/>
      <c r="GB615" s="12"/>
      <c r="GC615" s="12"/>
      <c r="GD615" s="12"/>
      <c r="GE615" s="12"/>
      <c r="GF615" s="12"/>
      <c r="GG615" s="12"/>
      <c r="GH615" s="12"/>
      <c r="GI615" s="12"/>
      <c r="GJ615" s="12"/>
      <c r="GK615" s="12"/>
      <c r="GL615" s="12"/>
      <c r="GM615" s="12"/>
      <c r="GN615" s="12"/>
      <c r="GO615" s="12"/>
      <c r="GP615" s="12"/>
      <c r="GQ615" s="12"/>
      <c r="GR615" s="12"/>
      <c r="GS615" s="12"/>
      <c r="GT615" s="12"/>
      <c r="GU615" s="12"/>
      <c r="GV615" s="12"/>
      <c r="GW615" s="12"/>
      <c r="GX615" s="12"/>
      <c r="GY615" s="12"/>
      <c r="GZ615" s="12"/>
      <c r="HA615" s="12"/>
      <c r="HB615" s="12"/>
      <c r="HC615" s="12"/>
      <c r="HD615" s="12"/>
      <c r="HE615" s="12"/>
      <c r="HF615" s="12"/>
      <c r="HG615" s="12"/>
      <c r="HH615" s="12"/>
      <c r="HI615" s="12"/>
      <c r="HJ615" s="12"/>
      <c r="HK615" s="12"/>
      <c r="HL615" s="12"/>
      <c r="HM615" s="12"/>
      <c r="HN615" s="12"/>
      <c r="HO615" s="12"/>
      <c r="HP615" s="12"/>
      <c r="HQ615" s="12"/>
      <c r="HR615" s="12"/>
      <c r="HS615" s="12"/>
      <c r="HT615" s="12"/>
      <c r="HU615" s="12"/>
      <c r="HV615" s="12"/>
      <c r="HW615" s="12"/>
      <c r="HX615" s="12"/>
      <c r="HY615" s="12"/>
      <c r="HZ615" s="12"/>
      <c r="IA615" s="12"/>
      <c r="IB615" s="12"/>
      <c r="IC615" s="12"/>
      <c r="ID615" s="12"/>
      <c r="IE615" s="12"/>
      <c r="IF615" s="12"/>
      <c r="IG615" s="12"/>
      <c r="IH615" s="12"/>
      <c r="II615" s="12"/>
      <c r="IJ615" s="12"/>
      <c r="IK615" s="12"/>
      <c r="IL615" s="12"/>
      <c r="IM615" s="12"/>
      <c r="IN615" s="12"/>
      <c r="IO615" s="12"/>
      <c r="IP615" s="12"/>
      <c r="IQ615" s="12"/>
      <c r="IR615" s="12"/>
      <c r="IS615" s="12"/>
      <c r="IT615" s="12"/>
      <c r="IU615" s="12"/>
      <c r="IV615" s="12"/>
    </row>
    <row r="616" spans="1:256" ht="13.5" customHeight="1">
      <c r="A616" s="2"/>
      <c r="B616" s="11"/>
      <c r="C616" s="1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11"/>
      <c r="O616" s="11"/>
      <c r="P616" s="11"/>
      <c r="Q616" s="9"/>
      <c r="R616" s="9"/>
      <c r="S616" s="9"/>
      <c r="T616" s="9"/>
      <c r="U616" s="9"/>
      <c r="V616" s="9"/>
      <c r="W616" s="9"/>
      <c r="X616" s="9"/>
      <c r="Y616" s="11"/>
      <c r="Z616" s="11"/>
      <c r="AA616" s="11"/>
      <c r="AB616" s="11"/>
      <c r="AC616" s="11"/>
      <c r="AD616" s="9"/>
      <c r="AE616" s="9"/>
      <c r="AF616" s="9"/>
      <c r="AG616" s="9"/>
      <c r="AH616" s="9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9"/>
      <c r="BG616" s="9"/>
      <c r="BH616" s="9"/>
      <c r="BI616" s="9"/>
      <c r="BJ616" s="9"/>
      <c r="BK616" s="9"/>
      <c r="BL616" s="9"/>
      <c r="BM616" s="9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2"/>
      <c r="FZ616" s="12"/>
      <c r="GA616" s="12"/>
      <c r="GB616" s="12"/>
      <c r="GC616" s="12"/>
      <c r="GD616" s="12"/>
      <c r="GE616" s="12"/>
      <c r="GF616" s="12"/>
      <c r="GG616" s="12"/>
      <c r="GH616" s="12"/>
      <c r="GI616" s="12"/>
      <c r="GJ616" s="12"/>
      <c r="GK616" s="12"/>
      <c r="GL616" s="12"/>
      <c r="GM616" s="12"/>
      <c r="GN616" s="12"/>
      <c r="GO616" s="12"/>
      <c r="GP616" s="12"/>
      <c r="GQ616" s="12"/>
      <c r="GR616" s="12"/>
      <c r="GS616" s="12"/>
      <c r="GT616" s="12"/>
      <c r="GU616" s="12"/>
      <c r="GV616" s="12"/>
      <c r="GW616" s="12"/>
      <c r="GX616" s="12"/>
      <c r="GY616" s="12"/>
      <c r="GZ616" s="12"/>
      <c r="HA616" s="12"/>
      <c r="HB616" s="12"/>
      <c r="HC616" s="12"/>
      <c r="HD616" s="12"/>
      <c r="HE616" s="12"/>
      <c r="HF616" s="12"/>
      <c r="HG616" s="12"/>
      <c r="HH616" s="12"/>
      <c r="HI616" s="12"/>
      <c r="HJ616" s="12"/>
      <c r="HK616" s="12"/>
      <c r="HL616" s="12"/>
      <c r="HM616" s="12"/>
      <c r="HN616" s="12"/>
      <c r="HO616" s="12"/>
      <c r="HP616" s="12"/>
      <c r="HQ616" s="12"/>
      <c r="HR616" s="12"/>
      <c r="HS616" s="12"/>
      <c r="HT616" s="12"/>
      <c r="HU616" s="12"/>
      <c r="HV616" s="12"/>
      <c r="HW616" s="12"/>
      <c r="HX616" s="12"/>
      <c r="HY616" s="12"/>
      <c r="HZ616" s="12"/>
      <c r="IA616" s="12"/>
      <c r="IB616" s="12"/>
      <c r="IC616" s="12"/>
      <c r="ID616" s="12"/>
      <c r="IE616" s="12"/>
      <c r="IF616" s="12"/>
      <c r="IG616" s="12"/>
      <c r="IH616" s="12"/>
      <c r="II616" s="12"/>
      <c r="IJ616" s="12"/>
      <c r="IK616" s="12"/>
      <c r="IL616" s="12"/>
      <c r="IM616" s="12"/>
      <c r="IN616" s="12"/>
      <c r="IO616" s="12"/>
      <c r="IP616" s="12"/>
      <c r="IQ616" s="12"/>
      <c r="IR616" s="12"/>
      <c r="IS616" s="12"/>
      <c r="IT616" s="12"/>
      <c r="IU616" s="12"/>
      <c r="IV616" s="12"/>
    </row>
    <row r="617" spans="1:256" ht="13.5" customHeight="1">
      <c r="A617" s="2"/>
      <c r="B617" s="11"/>
      <c r="C617" s="1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11"/>
      <c r="O617" s="11"/>
      <c r="P617" s="11"/>
      <c r="Q617" s="9"/>
      <c r="R617" s="9"/>
      <c r="S617" s="9"/>
      <c r="T617" s="9"/>
      <c r="U617" s="9"/>
      <c r="V617" s="9"/>
      <c r="W617" s="9"/>
      <c r="X617" s="9"/>
      <c r="Y617" s="11"/>
      <c r="Z617" s="11"/>
      <c r="AA617" s="11"/>
      <c r="AB617" s="11"/>
      <c r="AC617" s="11"/>
      <c r="AD617" s="9"/>
      <c r="AE617" s="9"/>
      <c r="AF617" s="9"/>
      <c r="AG617" s="9"/>
      <c r="AH617" s="9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9"/>
      <c r="BG617" s="9"/>
      <c r="BH617" s="9"/>
      <c r="BI617" s="9"/>
      <c r="BJ617" s="9"/>
      <c r="BK617" s="9"/>
      <c r="BL617" s="9"/>
      <c r="BM617" s="9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2"/>
      <c r="FZ617" s="12"/>
      <c r="GA617" s="12"/>
      <c r="GB617" s="12"/>
      <c r="GC617" s="12"/>
      <c r="GD617" s="12"/>
      <c r="GE617" s="12"/>
      <c r="GF617" s="12"/>
      <c r="GG617" s="12"/>
      <c r="GH617" s="12"/>
      <c r="GI617" s="12"/>
      <c r="GJ617" s="12"/>
      <c r="GK617" s="12"/>
      <c r="GL617" s="12"/>
      <c r="GM617" s="12"/>
      <c r="GN617" s="12"/>
      <c r="GO617" s="12"/>
      <c r="GP617" s="12"/>
      <c r="GQ617" s="12"/>
      <c r="GR617" s="12"/>
      <c r="GS617" s="12"/>
      <c r="GT617" s="12"/>
      <c r="GU617" s="12"/>
      <c r="GV617" s="12"/>
      <c r="GW617" s="12"/>
      <c r="GX617" s="12"/>
      <c r="GY617" s="12"/>
      <c r="GZ617" s="12"/>
      <c r="HA617" s="12"/>
      <c r="HB617" s="12"/>
      <c r="HC617" s="12"/>
      <c r="HD617" s="12"/>
      <c r="HE617" s="12"/>
      <c r="HF617" s="12"/>
      <c r="HG617" s="12"/>
      <c r="HH617" s="12"/>
      <c r="HI617" s="12"/>
      <c r="HJ617" s="12"/>
      <c r="HK617" s="12"/>
      <c r="HL617" s="12"/>
      <c r="HM617" s="12"/>
      <c r="HN617" s="12"/>
      <c r="HO617" s="12"/>
      <c r="HP617" s="12"/>
      <c r="HQ617" s="12"/>
      <c r="HR617" s="12"/>
      <c r="HS617" s="12"/>
      <c r="HT617" s="12"/>
      <c r="HU617" s="12"/>
      <c r="HV617" s="12"/>
      <c r="HW617" s="12"/>
      <c r="HX617" s="12"/>
      <c r="HY617" s="12"/>
      <c r="HZ617" s="12"/>
      <c r="IA617" s="12"/>
      <c r="IB617" s="12"/>
      <c r="IC617" s="12"/>
      <c r="ID617" s="12"/>
      <c r="IE617" s="12"/>
      <c r="IF617" s="12"/>
      <c r="IG617" s="12"/>
      <c r="IH617" s="12"/>
      <c r="II617" s="12"/>
      <c r="IJ617" s="12"/>
      <c r="IK617" s="12"/>
      <c r="IL617" s="12"/>
      <c r="IM617" s="12"/>
      <c r="IN617" s="12"/>
      <c r="IO617" s="12"/>
      <c r="IP617" s="12"/>
      <c r="IQ617" s="12"/>
      <c r="IR617" s="12"/>
      <c r="IS617" s="12"/>
      <c r="IT617" s="12"/>
      <c r="IU617" s="12"/>
      <c r="IV617" s="12"/>
    </row>
    <row r="618" spans="1:256" ht="13.5" customHeight="1">
      <c r="A618" s="2"/>
      <c r="B618" s="11"/>
      <c r="C618" s="1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11"/>
      <c r="O618" s="11"/>
      <c r="P618" s="11"/>
      <c r="Q618" s="9"/>
      <c r="R618" s="9"/>
      <c r="S618" s="9"/>
      <c r="T618" s="9"/>
      <c r="U618" s="9"/>
      <c r="V618" s="9"/>
      <c r="W618" s="9"/>
      <c r="X618" s="9"/>
      <c r="Y618" s="11"/>
      <c r="Z618" s="11"/>
      <c r="AA618" s="11"/>
      <c r="AB618" s="11"/>
      <c r="AC618" s="11"/>
      <c r="AD618" s="9"/>
      <c r="AE618" s="9"/>
      <c r="AF618" s="9"/>
      <c r="AG618" s="9"/>
      <c r="AH618" s="9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9"/>
      <c r="BG618" s="9"/>
      <c r="BH618" s="9"/>
      <c r="BI618" s="9"/>
      <c r="BJ618" s="9"/>
      <c r="BK618" s="9"/>
      <c r="BL618" s="9"/>
      <c r="BM618" s="9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2"/>
      <c r="FZ618" s="12"/>
      <c r="GA618" s="12"/>
      <c r="GB618" s="12"/>
      <c r="GC618" s="12"/>
      <c r="GD618" s="12"/>
      <c r="GE618" s="12"/>
      <c r="GF618" s="12"/>
      <c r="GG618" s="12"/>
      <c r="GH618" s="12"/>
      <c r="GI618" s="12"/>
      <c r="GJ618" s="12"/>
      <c r="GK618" s="12"/>
      <c r="GL618" s="12"/>
      <c r="GM618" s="12"/>
      <c r="GN618" s="12"/>
      <c r="GO618" s="12"/>
      <c r="GP618" s="12"/>
      <c r="GQ618" s="12"/>
      <c r="GR618" s="12"/>
      <c r="GS618" s="12"/>
      <c r="GT618" s="12"/>
      <c r="GU618" s="12"/>
      <c r="GV618" s="12"/>
      <c r="GW618" s="12"/>
      <c r="GX618" s="12"/>
      <c r="GY618" s="12"/>
      <c r="GZ618" s="12"/>
      <c r="HA618" s="12"/>
      <c r="HB618" s="12"/>
      <c r="HC618" s="12"/>
      <c r="HD618" s="12"/>
      <c r="HE618" s="12"/>
      <c r="HF618" s="12"/>
      <c r="HG618" s="12"/>
      <c r="HH618" s="12"/>
      <c r="HI618" s="12"/>
      <c r="HJ618" s="12"/>
      <c r="HK618" s="12"/>
      <c r="HL618" s="12"/>
      <c r="HM618" s="12"/>
      <c r="HN618" s="12"/>
      <c r="HO618" s="12"/>
      <c r="HP618" s="12"/>
      <c r="HQ618" s="12"/>
      <c r="HR618" s="12"/>
      <c r="HS618" s="12"/>
      <c r="HT618" s="12"/>
      <c r="HU618" s="12"/>
      <c r="HV618" s="12"/>
      <c r="HW618" s="12"/>
      <c r="HX618" s="12"/>
      <c r="HY618" s="12"/>
      <c r="HZ618" s="12"/>
      <c r="IA618" s="12"/>
      <c r="IB618" s="12"/>
      <c r="IC618" s="12"/>
      <c r="ID618" s="12"/>
      <c r="IE618" s="12"/>
      <c r="IF618" s="12"/>
      <c r="IG618" s="12"/>
      <c r="IH618" s="12"/>
      <c r="II618" s="12"/>
      <c r="IJ618" s="12"/>
      <c r="IK618" s="12"/>
      <c r="IL618" s="12"/>
      <c r="IM618" s="12"/>
      <c r="IN618" s="12"/>
      <c r="IO618" s="12"/>
      <c r="IP618" s="12"/>
      <c r="IQ618" s="12"/>
      <c r="IR618" s="12"/>
      <c r="IS618" s="12"/>
      <c r="IT618" s="12"/>
      <c r="IU618" s="12"/>
      <c r="IV618" s="12"/>
    </row>
    <row r="619" spans="1:256" ht="13.5" customHeight="1">
      <c r="A619" s="2"/>
      <c r="B619" s="11"/>
      <c r="C619" s="1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11"/>
      <c r="O619" s="11"/>
      <c r="P619" s="11"/>
      <c r="Q619" s="9"/>
      <c r="R619" s="9"/>
      <c r="S619" s="9"/>
      <c r="T619" s="9"/>
      <c r="U619" s="9"/>
      <c r="V619" s="9"/>
      <c r="W619" s="9"/>
      <c r="X619" s="9"/>
      <c r="Y619" s="11"/>
      <c r="Z619" s="11"/>
      <c r="AA619" s="11"/>
      <c r="AB619" s="11"/>
      <c r="AC619" s="11"/>
      <c r="AD619" s="9"/>
      <c r="AE619" s="9"/>
      <c r="AF619" s="9"/>
      <c r="AG619" s="9"/>
      <c r="AH619" s="9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9"/>
      <c r="BG619" s="9"/>
      <c r="BH619" s="9"/>
      <c r="BI619" s="9"/>
      <c r="BJ619" s="9"/>
      <c r="BK619" s="9"/>
      <c r="BL619" s="9"/>
      <c r="BM619" s="9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2"/>
      <c r="FZ619" s="12"/>
      <c r="GA619" s="12"/>
      <c r="GB619" s="12"/>
      <c r="GC619" s="12"/>
      <c r="GD619" s="12"/>
      <c r="GE619" s="12"/>
      <c r="GF619" s="12"/>
      <c r="GG619" s="12"/>
      <c r="GH619" s="12"/>
      <c r="GI619" s="12"/>
      <c r="GJ619" s="12"/>
      <c r="GK619" s="12"/>
      <c r="GL619" s="12"/>
      <c r="GM619" s="12"/>
      <c r="GN619" s="12"/>
      <c r="GO619" s="12"/>
      <c r="GP619" s="12"/>
      <c r="GQ619" s="12"/>
      <c r="GR619" s="12"/>
      <c r="GS619" s="12"/>
      <c r="GT619" s="12"/>
      <c r="GU619" s="12"/>
      <c r="GV619" s="12"/>
      <c r="GW619" s="12"/>
      <c r="GX619" s="12"/>
      <c r="GY619" s="12"/>
      <c r="GZ619" s="12"/>
      <c r="HA619" s="12"/>
      <c r="HB619" s="12"/>
      <c r="HC619" s="12"/>
      <c r="HD619" s="12"/>
      <c r="HE619" s="12"/>
      <c r="HF619" s="12"/>
      <c r="HG619" s="12"/>
      <c r="HH619" s="12"/>
      <c r="HI619" s="12"/>
      <c r="HJ619" s="12"/>
      <c r="HK619" s="12"/>
      <c r="HL619" s="12"/>
      <c r="HM619" s="12"/>
      <c r="HN619" s="12"/>
      <c r="HO619" s="12"/>
      <c r="HP619" s="12"/>
      <c r="HQ619" s="12"/>
      <c r="HR619" s="12"/>
      <c r="HS619" s="12"/>
      <c r="HT619" s="12"/>
      <c r="HU619" s="12"/>
      <c r="HV619" s="12"/>
      <c r="HW619" s="12"/>
      <c r="HX619" s="12"/>
      <c r="HY619" s="12"/>
      <c r="HZ619" s="12"/>
      <c r="IA619" s="12"/>
      <c r="IB619" s="12"/>
      <c r="IC619" s="12"/>
      <c r="ID619" s="12"/>
      <c r="IE619" s="12"/>
      <c r="IF619" s="12"/>
      <c r="IG619" s="12"/>
      <c r="IH619" s="12"/>
      <c r="II619" s="12"/>
      <c r="IJ619" s="12"/>
      <c r="IK619" s="12"/>
      <c r="IL619" s="12"/>
      <c r="IM619" s="12"/>
      <c r="IN619" s="12"/>
      <c r="IO619" s="12"/>
      <c r="IP619" s="12"/>
      <c r="IQ619" s="12"/>
      <c r="IR619" s="12"/>
      <c r="IS619" s="12"/>
      <c r="IT619" s="12"/>
      <c r="IU619" s="12"/>
      <c r="IV619" s="12"/>
    </row>
    <row r="620" spans="1:256" ht="13.5" customHeight="1">
      <c r="A620" s="2"/>
      <c r="B620" s="11"/>
      <c r="C620" s="1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11"/>
      <c r="O620" s="11"/>
      <c r="P620" s="11"/>
      <c r="Q620" s="9"/>
      <c r="R620" s="9"/>
      <c r="S620" s="9"/>
      <c r="T620" s="9"/>
      <c r="U620" s="9"/>
      <c r="V620" s="9"/>
      <c r="W620" s="9"/>
      <c r="X620" s="9"/>
      <c r="Y620" s="11"/>
      <c r="Z620" s="11"/>
      <c r="AA620" s="11"/>
      <c r="AB620" s="11"/>
      <c r="AC620" s="11"/>
      <c r="AD620" s="9"/>
      <c r="AE620" s="9"/>
      <c r="AF620" s="9"/>
      <c r="AG620" s="9"/>
      <c r="AH620" s="9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9"/>
      <c r="BG620" s="9"/>
      <c r="BH620" s="9"/>
      <c r="BI620" s="9"/>
      <c r="BJ620" s="9"/>
      <c r="BK620" s="9"/>
      <c r="BL620" s="9"/>
      <c r="BM620" s="9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2"/>
      <c r="FZ620" s="12"/>
      <c r="GA620" s="12"/>
      <c r="GB620" s="12"/>
      <c r="GC620" s="12"/>
      <c r="GD620" s="12"/>
      <c r="GE620" s="12"/>
      <c r="GF620" s="12"/>
      <c r="GG620" s="12"/>
      <c r="GH620" s="12"/>
      <c r="GI620" s="12"/>
      <c r="GJ620" s="12"/>
      <c r="GK620" s="12"/>
      <c r="GL620" s="12"/>
      <c r="GM620" s="12"/>
      <c r="GN620" s="12"/>
      <c r="GO620" s="12"/>
      <c r="GP620" s="12"/>
      <c r="GQ620" s="12"/>
      <c r="GR620" s="12"/>
      <c r="GS620" s="12"/>
      <c r="GT620" s="12"/>
      <c r="GU620" s="12"/>
      <c r="GV620" s="12"/>
      <c r="GW620" s="12"/>
      <c r="GX620" s="12"/>
      <c r="GY620" s="12"/>
      <c r="GZ620" s="12"/>
      <c r="HA620" s="12"/>
      <c r="HB620" s="12"/>
      <c r="HC620" s="12"/>
      <c r="HD620" s="12"/>
      <c r="HE620" s="12"/>
      <c r="HF620" s="12"/>
      <c r="HG620" s="12"/>
      <c r="HH620" s="12"/>
      <c r="HI620" s="12"/>
      <c r="HJ620" s="12"/>
      <c r="HK620" s="12"/>
      <c r="HL620" s="12"/>
      <c r="HM620" s="12"/>
      <c r="HN620" s="12"/>
      <c r="HO620" s="12"/>
      <c r="HP620" s="12"/>
      <c r="HQ620" s="12"/>
      <c r="HR620" s="12"/>
      <c r="HS620" s="12"/>
      <c r="HT620" s="12"/>
      <c r="HU620" s="12"/>
      <c r="HV620" s="12"/>
      <c r="HW620" s="12"/>
      <c r="HX620" s="12"/>
      <c r="HY620" s="12"/>
      <c r="HZ620" s="12"/>
      <c r="IA620" s="12"/>
      <c r="IB620" s="12"/>
      <c r="IC620" s="12"/>
      <c r="ID620" s="12"/>
      <c r="IE620" s="12"/>
      <c r="IF620" s="12"/>
      <c r="IG620" s="12"/>
      <c r="IH620" s="12"/>
      <c r="II620" s="12"/>
      <c r="IJ620" s="12"/>
      <c r="IK620" s="12"/>
      <c r="IL620" s="12"/>
      <c r="IM620" s="12"/>
      <c r="IN620" s="12"/>
      <c r="IO620" s="12"/>
      <c r="IP620" s="12"/>
      <c r="IQ620" s="12"/>
      <c r="IR620" s="12"/>
      <c r="IS620" s="12"/>
      <c r="IT620" s="12"/>
      <c r="IU620" s="12"/>
      <c r="IV620" s="12"/>
    </row>
    <row r="621" spans="1:256" ht="13.5" customHeight="1">
      <c r="A621" s="2"/>
      <c r="B621" s="11"/>
      <c r="C621" s="1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11"/>
      <c r="O621" s="11"/>
      <c r="P621" s="11"/>
      <c r="Q621" s="9"/>
      <c r="R621" s="9"/>
      <c r="S621" s="9"/>
      <c r="T621" s="9"/>
      <c r="U621" s="9"/>
      <c r="V621" s="9"/>
      <c r="W621" s="9"/>
      <c r="X621" s="9"/>
      <c r="Y621" s="11"/>
      <c r="Z621" s="11"/>
      <c r="AA621" s="11"/>
      <c r="AB621" s="11"/>
      <c r="AC621" s="11"/>
      <c r="AD621" s="9"/>
      <c r="AE621" s="9"/>
      <c r="AF621" s="9"/>
      <c r="AG621" s="9"/>
      <c r="AH621" s="9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9"/>
      <c r="BG621" s="9"/>
      <c r="BH621" s="9"/>
      <c r="BI621" s="9"/>
      <c r="BJ621" s="9"/>
      <c r="BK621" s="9"/>
      <c r="BL621" s="9"/>
      <c r="BM621" s="9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2"/>
      <c r="FZ621" s="12"/>
      <c r="GA621" s="12"/>
      <c r="GB621" s="12"/>
      <c r="GC621" s="12"/>
      <c r="GD621" s="12"/>
      <c r="GE621" s="12"/>
      <c r="GF621" s="12"/>
      <c r="GG621" s="12"/>
      <c r="GH621" s="12"/>
      <c r="GI621" s="12"/>
      <c r="GJ621" s="12"/>
      <c r="GK621" s="12"/>
      <c r="GL621" s="12"/>
      <c r="GM621" s="12"/>
      <c r="GN621" s="12"/>
      <c r="GO621" s="12"/>
      <c r="GP621" s="12"/>
      <c r="GQ621" s="12"/>
      <c r="GR621" s="12"/>
      <c r="GS621" s="12"/>
      <c r="GT621" s="12"/>
      <c r="GU621" s="12"/>
      <c r="GV621" s="12"/>
      <c r="GW621" s="12"/>
      <c r="GX621" s="12"/>
      <c r="GY621" s="12"/>
      <c r="GZ621" s="12"/>
      <c r="HA621" s="12"/>
      <c r="HB621" s="12"/>
      <c r="HC621" s="12"/>
      <c r="HD621" s="12"/>
      <c r="HE621" s="12"/>
      <c r="HF621" s="12"/>
      <c r="HG621" s="12"/>
      <c r="HH621" s="12"/>
      <c r="HI621" s="12"/>
      <c r="HJ621" s="12"/>
      <c r="HK621" s="12"/>
      <c r="HL621" s="12"/>
      <c r="HM621" s="12"/>
      <c r="HN621" s="12"/>
      <c r="HO621" s="12"/>
      <c r="HP621" s="12"/>
      <c r="HQ621" s="12"/>
      <c r="HR621" s="12"/>
      <c r="HS621" s="12"/>
      <c r="HT621" s="12"/>
      <c r="HU621" s="12"/>
      <c r="HV621" s="12"/>
      <c r="HW621" s="12"/>
      <c r="HX621" s="12"/>
      <c r="HY621" s="12"/>
      <c r="HZ621" s="12"/>
      <c r="IA621" s="12"/>
      <c r="IB621" s="12"/>
      <c r="IC621" s="12"/>
      <c r="ID621" s="12"/>
      <c r="IE621" s="12"/>
      <c r="IF621" s="12"/>
      <c r="IG621" s="12"/>
      <c r="IH621" s="12"/>
      <c r="II621" s="12"/>
      <c r="IJ621" s="12"/>
      <c r="IK621" s="12"/>
      <c r="IL621" s="12"/>
      <c r="IM621" s="12"/>
      <c r="IN621" s="12"/>
      <c r="IO621" s="12"/>
      <c r="IP621" s="12"/>
      <c r="IQ621" s="12"/>
      <c r="IR621" s="12"/>
      <c r="IS621" s="12"/>
      <c r="IT621" s="12"/>
      <c r="IU621" s="12"/>
      <c r="IV621" s="12"/>
    </row>
    <row r="622" spans="1:256" ht="13.5" customHeight="1">
      <c r="A622" s="2"/>
      <c r="B622" s="11"/>
      <c r="C622" s="1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11"/>
      <c r="O622" s="11"/>
      <c r="P622" s="11"/>
      <c r="Q622" s="9"/>
      <c r="R622" s="9"/>
      <c r="S622" s="9"/>
      <c r="T622" s="9"/>
      <c r="U622" s="9"/>
      <c r="V622" s="9"/>
      <c r="W622" s="9"/>
      <c r="X622" s="9"/>
      <c r="Y622" s="11"/>
      <c r="Z622" s="11"/>
      <c r="AA622" s="11"/>
      <c r="AB622" s="11"/>
      <c r="AC622" s="11"/>
      <c r="AD622" s="9"/>
      <c r="AE622" s="9"/>
      <c r="AF622" s="9"/>
      <c r="AG622" s="9"/>
      <c r="AH622" s="9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9"/>
      <c r="BG622" s="9"/>
      <c r="BH622" s="9"/>
      <c r="BI622" s="9"/>
      <c r="BJ622" s="9"/>
      <c r="BK622" s="9"/>
      <c r="BL622" s="9"/>
      <c r="BM622" s="9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2"/>
      <c r="FZ622" s="12"/>
      <c r="GA622" s="12"/>
      <c r="GB622" s="12"/>
      <c r="GC622" s="12"/>
      <c r="GD622" s="12"/>
      <c r="GE622" s="12"/>
      <c r="GF622" s="12"/>
      <c r="GG622" s="12"/>
      <c r="GH622" s="12"/>
      <c r="GI622" s="12"/>
      <c r="GJ622" s="12"/>
      <c r="GK622" s="12"/>
      <c r="GL622" s="12"/>
      <c r="GM622" s="12"/>
      <c r="GN622" s="12"/>
      <c r="GO622" s="12"/>
      <c r="GP622" s="12"/>
      <c r="GQ622" s="12"/>
      <c r="GR622" s="12"/>
      <c r="GS622" s="12"/>
      <c r="GT622" s="12"/>
      <c r="GU622" s="12"/>
      <c r="GV622" s="12"/>
      <c r="GW622" s="12"/>
      <c r="GX622" s="12"/>
      <c r="GY622" s="12"/>
      <c r="GZ622" s="12"/>
      <c r="HA622" s="12"/>
      <c r="HB622" s="12"/>
      <c r="HC622" s="12"/>
      <c r="HD622" s="12"/>
      <c r="HE622" s="12"/>
      <c r="HF622" s="12"/>
      <c r="HG622" s="12"/>
      <c r="HH622" s="12"/>
      <c r="HI622" s="12"/>
      <c r="HJ622" s="12"/>
      <c r="HK622" s="12"/>
      <c r="HL622" s="12"/>
      <c r="HM622" s="12"/>
      <c r="HN622" s="12"/>
      <c r="HO622" s="12"/>
      <c r="HP622" s="12"/>
      <c r="HQ622" s="12"/>
      <c r="HR622" s="12"/>
      <c r="HS622" s="12"/>
      <c r="HT622" s="12"/>
      <c r="HU622" s="12"/>
      <c r="HV622" s="12"/>
      <c r="HW622" s="12"/>
      <c r="HX622" s="12"/>
      <c r="HY622" s="12"/>
      <c r="HZ622" s="12"/>
      <c r="IA622" s="12"/>
      <c r="IB622" s="12"/>
      <c r="IC622" s="12"/>
      <c r="ID622" s="12"/>
      <c r="IE622" s="12"/>
      <c r="IF622" s="12"/>
      <c r="IG622" s="12"/>
      <c r="IH622" s="12"/>
      <c r="II622" s="12"/>
      <c r="IJ622" s="12"/>
      <c r="IK622" s="12"/>
      <c r="IL622" s="12"/>
      <c r="IM622" s="12"/>
      <c r="IN622" s="12"/>
      <c r="IO622" s="12"/>
      <c r="IP622" s="12"/>
      <c r="IQ622" s="12"/>
      <c r="IR622" s="12"/>
      <c r="IS622" s="12"/>
      <c r="IT622" s="12"/>
      <c r="IU622" s="12"/>
      <c r="IV622" s="12"/>
    </row>
    <row r="623" spans="1:256" ht="13.5" customHeight="1">
      <c r="A623" s="2"/>
      <c r="B623" s="11"/>
      <c r="C623" s="1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11"/>
      <c r="O623" s="11"/>
      <c r="P623" s="11"/>
      <c r="Q623" s="9"/>
      <c r="R623" s="9"/>
      <c r="S623" s="9"/>
      <c r="T623" s="9"/>
      <c r="U623" s="9"/>
      <c r="V623" s="9"/>
      <c r="W623" s="9"/>
      <c r="X623" s="9"/>
      <c r="Y623" s="11"/>
      <c r="Z623" s="11"/>
      <c r="AA623" s="11"/>
      <c r="AB623" s="11"/>
      <c r="AC623" s="11"/>
      <c r="AD623" s="9"/>
      <c r="AE623" s="9"/>
      <c r="AF623" s="9"/>
      <c r="AG623" s="9"/>
      <c r="AH623" s="9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9"/>
      <c r="BG623" s="9"/>
      <c r="BH623" s="9"/>
      <c r="BI623" s="9"/>
      <c r="BJ623" s="9"/>
      <c r="BK623" s="9"/>
      <c r="BL623" s="9"/>
      <c r="BM623" s="9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2"/>
      <c r="FZ623" s="12"/>
      <c r="GA623" s="12"/>
      <c r="GB623" s="12"/>
      <c r="GC623" s="12"/>
      <c r="GD623" s="12"/>
      <c r="GE623" s="12"/>
      <c r="GF623" s="12"/>
      <c r="GG623" s="12"/>
      <c r="GH623" s="12"/>
      <c r="GI623" s="12"/>
      <c r="GJ623" s="12"/>
      <c r="GK623" s="12"/>
      <c r="GL623" s="12"/>
      <c r="GM623" s="12"/>
      <c r="GN623" s="12"/>
      <c r="GO623" s="12"/>
      <c r="GP623" s="12"/>
      <c r="GQ623" s="12"/>
      <c r="GR623" s="12"/>
      <c r="GS623" s="12"/>
      <c r="GT623" s="12"/>
      <c r="GU623" s="12"/>
      <c r="GV623" s="12"/>
      <c r="GW623" s="12"/>
      <c r="GX623" s="12"/>
      <c r="GY623" s="12"/>
      <c r="GZ623" s="12"/>
      <c r="HA623" s="12"/>
      <c r="HB623" s="12"/>
      <c r="HC623" s="12"/>
      <c r="HD623" s="12"/>
      <c r="HE623" s="12"/>
      <c r="HF623" s="12"/>
      <c r="HG623" s="12"/>
      <c r="HH623" s="12"/>
      <c r="HI623" s="12"/>
      <c r="HJ623" s="12"/>
      <c r="HK623" s="12"/>
      <c r="HL623" s="12"/>
      <c r="HM623" s="12"/>
      <c r="HN623" s="12"/>
      <c r="HO623" s="12"/>
      <c r="HP623" s="12"/>
      <c r="HQ623" s="12"/>
      <c r="HR623" s="12"/>
      <c r="HS623" s="12"/>
      <c r="HT623" s="12"/>
      <c r="HU623" s="12"/>
      <c r="HV623" s="12"/>
      <c r="HW623" s="12"/>
      <c r="HX623" s="12"/>
      <c r="HY623" s="12"/>
      <c r="HZ623" s="12"/>
      <c r="IA623" s="12"/>
      <c r="IB623" s="12"/>
      <c r="IC623" s="12"/>
      <c r="ID623" s="12"/>
      <c r="IE623" s="12"/>
      <c r="IF623" s="12"/>
      <c r="IG623" s="12"/>
      <c r="IH623" s="12"/>
      <c r="II623" s="12"/>
      <c r="IJ623" s="12"/>
      <c r="IK623" s="12"/>
      <c r="IL623" s="12"/>
      <c r="IM623" s="12"/>
      <c r="IN623" s="12"/>
      <c r="IO623" s="12"/>
      <c r="IP623" s="12"/>
      <c r="IQ623" s="12"/>
      <c r="IR623" s="12"/>
      <c r="IS623" s="12"/>
      <c r="IT623" s="12"/>
      <c r="IU623" s="12"/>
      <c r="IV623" s="12"/>
    </row>
    <row r="624" spans="1:256" ht="13.5" customHeight="1">
      <c r="A624" s="2"/>
      <c r="B624" s="11"/>
      <c r="C624" s="1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11"/>
      <c r="O624" s="11"/>
      <c r="P624" s="11"/>
      <c r="Q624" s="9"/>
      <c r="R624" s="9"/>
      <c r="S624" s="9"/>
      <c r="T624" s="9"/>
      <c r="U624" s="9"/>
      <c r="V624" s="9"/>
      <c r="W624" s="9"/>
      <c r="X624" s="9"/>
      <c r="Y624" s="11"/>
      <c r="Z624" s="11"/>
      <c r="AA624" s="11"/>
      <c r="AB624" s="11"/>
      <c r="AC624" s="11"/>
      <c r="AD624" s="9"/>
      <c r="AE624" s="9"/>
      <c r="AF624" s="9"/>
      <c r="AG624" s="9"/>
      <c r="AH624" s="9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9"/>
      <c r="BG624" s="9"/>
      <c r="BH624" s="9"/>
      <c r="BI624" s="9"/>
      <c r="BJ624" s="9"/>
      <c r="BK624" s="9"/>
      <c r="BL624" s="9"/>
      <c r="BM624" s="9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2"/>
      <c r="FZ624" s="12"/>
      <c r="GA624" s="12"/>
      <c r="GB624" s="12"/>
      <c r="GC624" s="12"/>
      <c r="GD624" s="12"/>
      <c r="GE624" s="12"/>
      <c r="GF624" s="12"/>
      <c r="GG624" s="12"/>
      <c r="GH624" s="12"/>
      <c r="GI624" s="12"/>
      <c r="GJ624" s="12"/>
      <c r="GK624" s="12"/>
      <c r="GL624" s="12"/>
      <c r="GM624" s="12"/>
      <c r="GN624" s="12"/>
      <c r="GO624" s="12"/>
      <c r="GP624" s="12"/>
      <c r="GQ624" s="12"/>
      <c r="GR624" s="12"/>
      <c r="GS624" s="12"/>
      <c r="GT624" s="12"/>
      <c r="GU624" s="12"/>
      <c r="GV624" s="12"/>
      <c r="GW624" s="12"/>
      <c r="GX624" s="12"/>
      <c r="GY624" s="12"/>
      <c r="GZ624" s="12"/>
      <c r="HA624" s="12"/>
      <c r="HB624" s="12"/>
      <c r="HC624" s="12"/>
      <c r="HD624" s="12"/>
      <c r="HE624" s="12"/>
      <c r="HF624" s="12"/>
      <c r="HG624" s="12"/>
      <c r="HH624" s="12"/>
      <c r="HI624" s="12"/>
      <c r="HJ624" s="12"/>
      <c r="HK624" s="12"/>
      <c r="HL624" s="12"/>
      <c r="HM624" s="12"/>
      <c r="HN624" s="12"/>
      <c r="HO624" s="12"/>
      <c r="HP624" s="12"/>
      <c r="HQ624" s="12"/>
      <c r="HR624" s="12"/>
      <c r="HS624" s="12"/>
      <c r="HT624" s="12"/>
      <c r="HU624" s="12"/>
      <c r="HV624" s="12"/>
      <c r="HW624" s="12"/>
      <c r="HX624" s="12"/>
      <c r="HY624" s="12"/>
      <c r="HZ624" s="12"/>
      <c r="IA624" s="12"/>
      <c r="IB624" s="12"/>
      <c r="IC624" s="12"/>
      <c r="ID624" s="12"/>
      <c r="IE624" s="12"/>
      <c r="IF624" s="12"/>
      <c r="IG624" s="12"/>
      <c r="IH624" s="12"/>
      <c r="II624" s="12"/>
      <c r="IJ624" s="12"/>
      <c r="IK624" s="12"/>
      <c r="IL624" s="12"/>
      <c r="IM624" s="12"/>
      <c r="IN624" s="12"/>
      <c r="IO624" s="12"/>
      <c r="IP624" s="12"/>
      <c r="IQ624" s="12"/>
      <c r="IR624" s="12"/>
      <c r="IS624" s="12"/>
      <c r="IT624" s="12"/>
      <c r="IU624" s="12"/>
      <c r="IV624" s="12"/>
    </row>
    <row r="625" spans="1:256" ht="13.5" customHeight="1">
      <c r="A625" s="2"/>
      <c r="B625" s="11"/>
      <c r="C625" s="1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11"/>
      <c r="O625" s="11"/>
      <c r="P625" s="11"/>
      <c r="Q625" s="9"/>
      <c r="R625" s="9"/>
      <c r="S625" s="9"/>
      <c r="T625" s="9"/>
      <c r="U625" s="9"/>
      <c r="V625" s="9"/>
      <c r="W625" s="9"/>
      <c r="X625" s="9"/>
      <c r="Y625" s="11"/>
      <c r="Z625" s="11"/>
      <c r="AA625" s="11"/>
      <c r="AB625" s="11"/>
      <c r="AC625" s="11"/>
      <c r="AD625" s="9"/>
      <c r="AE625" s="9"/>
      <c r="AF625" s="9"/>
      <c r="AG625" s="9"/>
      <c r="AH625" s="9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9"/>
      <c r="BG625" s="9"/>
      <c r="BH625" s="9"/>
      <c r="BI625" s="9"/>
      <c r="BJ625" s="9"/>
      <c r="BK625" s="9"/>
      <c r="BL625" s="9"/>
      <c r="BM625" s="9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2"/>
      <c r="FZ625" s="12"/>
      <c r="GA625" s="12"/>
      <c r="GB625" s="12"/>
      <c r="GC625" s="12"/>
      <c r="GD625" s="12"/>
      <c r="GE625" s="12"/>
      <c r="GF625" s="12"/>
      <c r="GG625" s="12"/>
      <c r="GH625" s="12"/>
      <c r="GI625" s="12"/>
      <c r="GJ625" s="12"/>
      <c r="GK625" s="12"/>
      <c r="GL625" s="12"/>
      <c r="GM625" s="12"/>
      <c r="GN625" s="12"/>
      <c r="GO625" s="12"/>
      <c r="GP625" s="12"/>
      <c r="GQ625" s="12"/>
      <c r="GR625" s="12"/>
      <c r="GS625" s="12"/>
      <c r="GT625" s="12"/>
      <c r="GU625" s="12"/>
      <c r="GV625" s="12"/>
      <c r="GW625" s="12"/>
      <c r="GX625" s="12"/>
      <c r="GY625" s="12"/>
      <c r="GZ625" s="12"/>
      <c r="HA625" s="12"/>
      <c r="HB625" s="12"/>
      <c r="HC625" s="12"/>
      <c r="HD625" s="12"/>
      <c r="HE625" s="12"/>
      <c r="HF625" s="12"/>
      <c r="HG625" s="12"/>
      <c r="HH625" s="12"/>
      <c r="HI625" s="12"/>
      <c r="HJ625" s="12"/>
      <c r="HK625" s="12"/>
      <c r="HL625" s="12"/>
      <c r="HM625" s="12"/>
      <c r="HN625" s="12"/>
      <c r="HO625" s="12"/>
      <c r="HP625" s="12"/>
      <c r="HQ625" s="12"/>
      <c r="HR625" s="12"/>
      <c r="HS625" s="12"/>
      <c r="HT625" s="12"/>
      <c r="HU625" s="12"/>
      <c r="HV625" s="12"/>
      <c r="HW625" s="12"/>
      <c r="HX625" s="12"/>
      <c r="HY625" s="12"/>
      <c r="HZ625" s="12"/>
      <c r="IA625" s="12"/>
      <c r="IB625" s="12"/>
      <c r="IC625" s="12"/>
      <c r="ID625" s="12"/>
      <c r="IE625" s="12"/>
      <c r="IF625" s="12"/>
      <c r="IG625" s="12"/>
      <c r="IH625" s="12"/>
      <c r="II625" s="12"/>
      <c r="IJ625" s="12"/>
      <c r="IK625" s="12"/>
      <c r="IL625" s="12"/>
      <c r="IM625" s="12"/>
      <c r="IN625" s="12"/>
      <c r="IO625" s="12"/>
      <c r="IP625" s="12"/>
      <c r="IQ625" s="12"/>
      <c r="IR625" s="12"/>
      <c r="IS625" s="12"/>
      <c r="IT625" s="12"/>
      <c r="IU625" s="12"/>
      <c r="IV625" s="12"/>
    </row>
    <row r="626" spans="1:256" ht="13.5" customHeight="1">
      <c r="A626" s="2"/>
      <c r="B626" s="11"/>
      <c r="C626" s="1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11"/>
      <c r="O626" s="11"/>
      <c r="P626" s="11"/>
      <c r="Q626" s="9"/>
      <c r="R626" s="9"/>
      <c r="S626" s="9"/>
      <c r="T626" s="9"/>
      <c r="U626" s="9"/>
      <c r="V626" s="9"/>
      <c r="W626" s="9"/>
      <c r="X626" s="9"/>
      <c r="Y626" s="11"/>
      <c r="Z626" s="11"/>
      <c r="AA626" s="11"/>
      <c r="AB626" s="11"/>
      <c r="AC626" s="11"/>
      <c r="AD626" s="9"/>
      <c r="AE626" s="9"/>
      <c r="AF626" s="9"/>
      <c r="AG626" s="9"/>
      <c r="AH626" s="9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9"/>
      <c r="BG626" s="9"/>
      <c r="BH626" s="9"/>
      <c r="BI626" s="9"/>
      <c r="BJ626" s="9"/>
      <c r="BK626" s="9"/>
      <c r="BL626" s="9"/>
      <c r="BM626" s="9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2"/>
      <c r="FZ626" s="12"/>
      <c r="GA626" s="12"/>
      <c r="GB626" s="12"/>
      <c r="GC626" s="12"/>
      <c r="GD626" s="12"/>
      <c r="GE626" s="12"/>
      <c r="GF626" s="12"/>
      <c r="GG626" s="12"/>
      <c r="GH626" s="12"/>
      <c r="GI626" s="12"/>
      <c r="GJ626" s="12"/>
      <c r="GK626" s="12"/>
      <c r="GL626" s="12"/>
      <c r="GM626" s="12"/>
      <c r="GN626" s="12"/>
      <c r="GO626" s="12"/>
      <c r="GP626" s="12"/>
      <c r="GQ626" s="12"/>
      <c r="GR626" s="12"/>
      <c r="GS626" s="12"/>
      <c r="GT626" s="12"/>
      <c r="GU626" s="12"/>
      <c r="GV626" s="12"/>
      <c r="GW626" s="12"/>
      <c r="GX626" s="12"/>
      <c r="GY626" s="12"/>
      <c r="GZ626" s="12"/>
      <c r="HA626" s="12"/>
      <c r="HB626" s="12"/>
      <c r="HC626" s="12"/>
      <c r="HD626" s="12"/>
      <c r="HE626" s="12"/>
      <c r="HF626" s="12"/>
      <c r="HG626" s="12"/>
      <c r="HH626" s="12"/>
      <c r="HI626" s="12"/>
      <c r="HJ626" s="12"/>
      <c r="HK626" s="12"/>
      <c r="HL626" s="12"/>
      <c r="HM626" s="12"/>
      <c r="HN626" s="12"/>
      <c r="HO626" s="12"/>
      <c r="HP626" s="12"/>
      <c r="HQ626" s="12"/>
      <c r="HR626" s="12"/>
      <c r="HS626" s="12"/>
      <c r="HT626" s="12"/>
      <c r="HU626" s="12"/>
      <c r="HV626" s="12"/>
      <c r="HW626" s="12"/>
      <c r="HX626" s="12"/>
      <c r="HY626" s="12"/>
      <c r="HZ626" s="12"/>
      <c r="IA626" s="12"/>
      <c r="IB626" s="12"/>
      <c r="IC626" s="12"/>
      <c r="ID626" s="12"/>
      <c r="IE626" s="12"/>
      <c r="IF626" s="12"/>
      <c r="IG626" s="12"/>
      <c r="IH626" s="12"/>
      <c r="II626" s="12"/>
      <c r="IJ626" s="12"/>
      <c r="IK626" s="12"/>
      <c r="IL626" s="12"/>
      <c r="IM626" s="12"/>
      <c r="IN626" s="12"/>
      <c r="IO626" s="12"/>
      <c r="IP626" s="12"/>
      <c r="IQ626" s="12"/>
      <c r="IR626" s="12"/>
      <c r="IS626" s="12"/>
      <c r="IT626" s="12"/>
      <c r="IU626" s="12"/>
      <c r="IV626" s="12"/>
    </row>
    <row r="627" spans="1:256" ht="13.5" customHeight="1">
      <c r="A627" s="2"/>
      <c r="B627" s="11"/>
      <c r="C627" s="1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11"/>
      <c r="O627" s="11"/>
      <c r="P627" s="11"/>
      <c r="Q627" s="9"/>
      <c r="R627" s="9"/>
      <c r="S627" s="9"/>
      <c r="T627" s="9"/>
      <c r="U627" s="9"/>
      <c r="V627" s="9"/>
      <c r="W627" s="9"/>
      <c r="X627" s="9"/>
      <c r="Y627" s="11"/>
      <c r="Z627" s="11"/>
      <c r="AA627" s="11"/>
      <c r="AB627" s="11"/>
      <c r="AC627" s="11"/>
      <c r="AD627" s="9"/>
      <c r="AE627" s="9"/>
      <c r="AF627" s="9"/>
      <c r="AG627" s="9"/>
      <c r="AH627" s="9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9"/>
      <c r="BG627" s="9"/>
      <c r="BH627" s="9"/>
      <c r="BI627" s="9"/>
      <c r="BJ627" s="9"/>
      <c r="BK627" s="9"/>
      <c r="BL627" s="9"/>
      <c r="BM627" s="9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2"/>
      <c r="FZ627" s="12"/>
      <c r="GA627" s="12"/>
      <c r="GB627" s="12"/>
      <c r="GC627" s="12"/>
      <c r="GD627" s="12"/>
      <c r="GE627" s="12"/>
      <c r="GF627" s="12"/>
      <c r="GG627" s="12"/>
      <c r="GH627" s="12"/>
      <c r="GI627" s="12"/>
      <c r="GJ627" s="12"/>
      <c r="GK627" s="12"/>
      <c r="GL627" s="12"/>
      <c r="GM627" s="12"/>
      <c r="GN627" s="12"/>
      <c r="GO627" s="12"/>
      <c r="GP627" s="12"/>
      <c r="GQ627" s="12"/>
      <c r="GR627" s="12"/>
      <c r="GS627" s="12"/>
      <c r="GT627" s="12"/>
      <c r="GU627" s="12"/>
      <c r="GV627" s="12"/>
      <c r="GW627" s="12"/>
      <c r="GX627" s="12"/>
      <c r="GY627" s="12"/>
      <c r="GZ627" s="12"/>
      <c r="HA627" s="12"/>
      <c r="HB627" s="12"/>
      <c r="HC627" s="12"/>
      <c r="HD627" s="12"/>
      <c r="HE627" s="12"/>
      <c r="HF627" s="12"/>
      <c r="HG627" s="12"/>
      <c r="HH627" s="12"/>
      <c r="HI627" s="12"/>
      <c r="HJ627" s="12"/>
      <c r="HK627" s="12"/>
      <c r="HL627" s="12"/>
      <c r="HM627" s="12"/>
      <c r="HN627" s="12"/>
      <c r="HO627" s="12"/>
      <c r="HP627" s="12"/>
      <c r="HQ627" s="12"/>
      <c r="HR627" s="12"/>
      <c r="HS627" s="12"/>
      <c r="HT627" s="12"/>
      <c r="HU627" s="12"/>
      <c r="HV627" s="12"/>
      <c r="HW627" s="12"/>
      <c r="HX627" s="12"/>
      <c r="HY627" s="12"/>
      <c r="HZ627" s="12"/>
      <c r="IA627" s="12"/>
      <c r="IB627" s="12"/>
      <c r="IC627" s="12"/>
      <c r="ID627" s="12"/>
      <c r="IE627" s="12"/>
      <c r="IF627" s="12"/>
      <c r="IG627" s="12"/>
      <c r="IH627" s="12"/>
      <c r="II627" s="12"/>
      <c r="IJ627" s="12"/>
      <c r="IK627" s="12"/>
      <c r="IL627" s="12"/>
      <c r="IM627" s="12"/>
      <c r="IN627" s="12"/>
      <c r="IO627" s="12"/>
      <c r="IP627" s="12"/>
      <c r="IQ627" s="12"/>
      <c r="IR627" s="12"/>
      <c r="IS627" s="12"/>
      <c r="IT627" s="12"/>
      <c r="IU627" s="12"/>
      <c r="IV627" s="12"/>
    </row>
    <row r="628" spans="1:256" ht="13.5" customHeight="1">
      <c r="A628" s="2"/>
      <c r="B628" s="11"/>
      <c r="C628" s="1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11"/>
      <c r="O628" s="11"/>
      <c r="P628" s="11"/>
      <c r="Q628" s="9"/>
      <c r="R628" s="9"/>
      <c r="S628" s="9"/>
      <c r="T628" s="9"/>
      <c r="U628" s="9"/>
      <c r="V628" s="9"/>
      <c r="W628" s="9"/>
      <c r="X628" s="9"/>
      <c r="Y628" s="11"/>
      <c r="Z628" s="11"/>
      <c r="AA628" s="11"/>
      <c r="AB628" s="11"/>
      <c r="AC628" s="11"/>
      <c r="AD628" s="9"/>
      <c r="AE628" s="9"/>
      <c r="AF628" s="9"/>
      <c r="AG628" s="9"/>
      <c r="AH628" s="9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9"/>
      <c r="BG628" s="9"/>
      <c r="BH628" s="9"/>
      <c r="BI628" s="9"/>
      <c r="BJ628" s="9"/>
      <c r="BK628" s="9"/>
      <c r="BL628" s="9"/>
      <c r="BM628" s="9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2"/>
      <c r="FZ628" s="12"/>
      <c r="GA628" s="12"/>
      <c r="GB628" s="12"/>
      <c r="GC628" s="12"/>
      <c r="GD628" s="12"/>
      <c r="GE628" s="12"/>
      <c r="GF628" s="12"/>
      <c r="GG628" s="12"/>
      <c r="GH628" s="12"/>
      <c r="GI628" s="12"/>
      <c r="GJ628" s="12"/>
      <c r="GK628" s="12"/>
      <c r="GL628" s="12"/>
      <c r="GM628" s="12"/>
      <c r="GN628" s="12"/>
      <c r="GO628" s="12"/>
      <c r="GP628" s="12"/>
      <c r="GQ628" s="12"/>
      <c r="GR628" s="12"/>
      <c r="GS628" s="12"/>
      <c r="GT628" s="12"/>
      <c r="GU628" s="12"/>
      <c r="GV628" s="12"/>
      <c r="GW628" s="12"/>
      <c r="GX628" s="12"/>
      <c r="GY628" s="12"/>
      <c r="GZ628" s="12"/>
      <c r="HA628" s="12"/>
      <c r="HB628" s="12"/>
      <c r="HC628" s="12"/>
      <c r="HD628" s="12"/>
      <c r="HE628" s="12"/>
      <c r="HF628" s="12"/>
      <c r="HG628" s="12"/>
      <c r="HH628" s="12"/>
      <c r="HI628" s="12"/>
      <c r="HJ628" s="12"/>
      <c r="HK628" s="12"/>
      <c r="HL628" s="12"/>
      <c r="HM628" s="12"/>
      <c r="HN628" s="12"/>
      <c r="HO628" s="12"/>
      <c r="HP628" s="12"/>
      <c r="HQ628" s="12"/>
      <c r="HR628" s="12"/>
      <c r="HS628" s="12"/>
      <c r="HT628" s="12"/>
      <c r="HU628" s="12"/>
      <c r="HV628" s="12"/>
      <c r="HW628" s="12"/>
      <c r="HX628" s="12"/>
      <c r="HY628" s="12"/>
      <c r="HZ628" s="12"/>
      <c r="IA628" s="12"/>
      <c r="IB628" s="12"/>
      <c r="IC628" s="12"/>
      <c r="ID628" s="12"/>
      <c r="IE628" s="12"/>
      <c r="IF628" s="12"/>
      <c r="IG628" s="12"/>
      <c r="IH628" s="12"/>
      <c r="II628" s="12"/>
      <c r="IJ628" s="12"/>
      <c r="IK628" s="12"/>
      <c r="IL628" s="12"/>
      <c r="IM628" s="12"/>
      <c r="IN628" s="12"/>
      <c r="IO628" s="12"/>
      <c r="IP628" s="12"/>
      <c r="IQ628" s="12"/>
      <c r="IR628" s="12"/>
      <c r="IS628" s="12"/>
      <c r="IT628" s="12"/>
      <c r="IU628" s="12"/>
      <c r="IV628" s="12"/>
    </row>
    <row r="629" spans="1:256" ht="13.5" customHeight="1">
      <c r="A629" s="2"/>
      <c r="B629" s="11"/>
      <c r="C629" s="1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11"/>
      <c r="O629" s="11"/>
      <c r="P629" s="11"/>
      <c r="Q629" s="9"/>
      <c r="R629" s="9"/>
      <c r="S629" s="9"/>
      <c r="T629" s="9"/>
      <c r="U629" s="9"/>
      <c r="V629" s="9"/>
      <c r="W629" s="9"/>
      <c r="X629" s="9"/>
      <c r="Y629" s="11"/>
      <c r="Z629" s="11"/>
      <c r="AA629" s="11"/>
      <c r="AB629" s="11"/>
      <c r="AC629" s="11"/>
      <c r="AD629" s="9"/>
      <c r="AE629" s="9"/>
      <c r="AF629" s="9"/>
      <c r="AG629" s="9"/>
      <c r="AH629" s="9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9"/>
      <c r="BG629" s="9"/>
      <c r="BH629" s="9"/>
      <c r="BI629" s="9"/>
      <c r="BJ629" s="9"/>
      <c r="BK629" s="9"/>
      <c r="BL629" s="9"/>
      <c r="BM629" s="9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2"/>
      <c r="FZ629" s="12"/>
      <c r="GA629" s="12"/>
      <c r="GB629" s="12"/>
      <c r="GC629" s="12"/>
      <c r="GD629" s="12"/>
      <c r="GE629" s="12"/>
      <c r="GF629" s="12"/>
      <c r="GG629" s="12"/>
      <c r="GH629" s="12"/>
      <c r="GI629" s="12"/>
      <c r="GJ629" s="12"/>
      <c r="GK629" s="12"/>
      <c r="GL629" s="12"/>
      <c r="GM629" s="12"/>
      <c r="GN629" s="12"/>
      <c r="GO629" s="12"/>
      <c r="GP629" s="12"/>
      <c r="GQ629" s="12"/>
      <c r="GR629" s="12"/>
      <c r="GS629" s="12"/>
      <c r="GT629" s="12"/>
      <c r="GU629" s="12"/>
      <c r="GV629" s="12"/>
      <c r="GW629" s="12"/>
      <c r="GX629" s="12"/>
      <c r="GY629" s="12"/>
      <c r="GZ629" s="12"/>
      <c r="HA629" s="12"/>
      <c r="HB629" s="12"/>
      <c r="HC629" s="12"/>
      <c r="HD629" s="12"/>
      <c r="HE629" s="12"/>
      <c r="HF629" s="12"/>
      <c r="HG629" s="12"/>
      <c r="HH629" s="12"/>
      <c r="HI629" s="12"/>
      <c r="HJ629" s="12"/>
      <c r="HK629" s="12"/>
      <c r="HL629" s="12"/>
      <c r="HM629" s="12"/>
      <c r="HN629" s="12"/>
      <c r="HO629" s="12"/>
      <c r="HP629" s="12"/>
      <c r="HQ629" s="12"/>
      <c r="HR629" s="12"/>
      <c r="HS629" s="12"/>
      <c r="HT629" s="12"/>
      <c r="HU629" s="12"/>
      <c r="HV629" s="12"/>
      <c r="HW629" s="12"/>
      <c r="HX629" s="12"/>
      <c r="HY629" s="12"/>
      <c r="HZ629" s="12"/>
      <c r="IA629" s="12"/>
      <c r="IB629" s="12"/>
      <c r="IC629" s="12"/>
      <c r="ID629" s="12"/>
      <c r="IE629" s="12"/>
      <c r="IF629" s="12"/>
      <c r="IG629" s="12"/>
      <c r="IH629" s="12"/>
      <c r="II629" s="12"/>
      <c r="IJ629" s="12"/>
      <c r="IK629" s="12"/>
      <c r="IL629" s="12"/>
      <c r="IM629" s="12"/>
      <c r="IN629" s="12"/>
      <c r="IO629" s="12"/>
      <c r="IP629" s="12"/>
      <c r="IQ629" s="12"/>
      <c r="IR629" s="12"/>
      <c r="IS629" s="12"/>
      <c r="IT629" s="12"/>
      <c r="IU629" s="12"/>
      <c r="IV629" s="12"/>
    </row>
    <row r="630" spans="1:256" ht="13.5" customHeight="1">
      <c r="A630" s="2"/>
      <c r="B630" s="11"/>
      <c r="C630" s="1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11"/>
      <c r="O630" s="11"/>
      <c r="P630" s="11"/>
      <c r="Q630" s="9"/>
      <c r="R630" s="9"/>
      <c r="S630" s="9"/>
      <c r="T630" s="9"/>
      <c r="U630" s="9"/>
      <c r="V630" s="9"/>
      <c r="W630" s="9"/>
      <c r="X630" s="9"/>
      <c r="Y630" s="11"/>
      <c r="Z630" s="11"/>
      <c r="AA630" s="11"/>
      <c r="AB630" s="11"/>
      <c r="AC630" s="11"/>
      <c r="AD630" s="9"/>
      <c r="AE630" s="9"/>
      <c r="AF630" s="9"/>
      <c r="AG630" s="9"/>
      <c r="AH630" s="9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9"/>
      <c r="BG630" s="9"/>
      <c r="BH630" s="9"/>
      <c r="BI630" s="9"/>
      <c r="BJ630" s="9"/>
      <c r="BK630" s="9"/>
      <c r="BL630" s="9"/>
      <c r="BM630" s="9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2"/>
      <c r="FZ630" s="12"/>
      <c r="GA630" s="12"/>
      <c r="GB630" s="12"/>
      <c r="GC630" s="12"/>
      <c r="GD630" s="12"/>
      <c r="GE630" s="12"/>
      <c r="GF630" s="12"/>
      <c r="GG630" s="12"/>
      <c r="GH630" s="12"/>
      <c r="GI630" s="12"/>
      <c r="GJ630" s="12"/>
      <c r="GK630" s="12"/>
      <c r="GL630" s="12"/>
      <c r="GM630" s="12"/>
      <c r="GN630" s="12"/>
      <c r="GO630" s="12"/>
      <c r="GP630" s="12"/>
      <c r="GQ630" s="12"/>
      <c r="GR630" s="12"/>
      <c r="GS630" s="12"/>
      <c r="GT630" s="12"/>
      <c r="GU630" s="12"/>
      <c r="GV630" s="12"/>
      <c r="GW630" s="12"/>
      <c r="GX630" s="12"/>
      <c r="GY630" s="12"/>
      <c r="GZ630" s="12"/>
      <c r="HA630" s="12"/>
      <c r="HB630" s="12"/>
      <c r="HC630" s="12"/>
      <c r="HD630" s="12"/>
      <c r="HE630" s="12"/>
      <c r="HF630" s="12"/>
      <c r="HG630" s="12"/>
      <c r="HH630" s="12"/>
      <c r="HI630" s="12"/>
      <c r="HJ630" s="12"/>
      <c r="HK630" s="12"/>
      <c r="HL630" s="12"/>
      <c r="HM630" s="12"/>
      <c r="HN630" s="12"/>
      <c r="HO630" s="12"/>
      <c r="HP630" s="12"/>
      <c r="HQ630" s="12"/>
      <c r="HR630" s="12"/>
      <c r="HS630" s="12"/>
      <c r="HT630" s="12"/>
      <c r="HU630" s="12"/>
      <c r="HV630" s="12"/>
      <c r="HW630" s="12"/>
      <c r="HX630" s="12"/>
      <c r="HY630" s="12"/>
      <c r="HZ630" s="12"/>
      <c r="IA630" s="12"/>
      <c r="IB630" s="12"/>
      <c r="IC630" s="12"/>
      <c r="ID630" s="12"/>
      <c r="IE630" s="12"/>
      <c r="IF630" s="12"/>
      <c r="IG630" s="12"/>
      <c r="IH630" s="12"/>
      <c r="II630" s="12"/>
      <c r="IJ630" s="12"/>
      <c r="IK630" s="12"/>
      <c r="IL630" s="12"/>
      <c r="IM630" s="12"/>
      <c r="IN630" s="12"/>
      <c r="IO630" s="12"/>
      <c r="IP630" s="12"/>
      <c r="IQ630" s="12"/>
      <c r="IR630" s="12"/>
      <c r="IS630" s="12"/>
      <c r="IT630" s="12"/>
      <c r="IU630" s="12"/>
      <c r="IV630" s="12"/>
    </row>
    <row r="631" spans="1:256" ht="13.5" customHeight="1">
      <c r="A631" s="2"/>
      <c r="B631" s="11"/>
      <c r="C631" s="1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11"/>
      <c r="O631" s="11"/>
      <c r="P631" s="11"/>
      <c r="Q631" s="9"/>
      <c r="R631" s="9"/>
      <c r="S631" s="9"/>
      <c r="T631" s="9"/>
      <c r="U631" s="9"/>
      <c r="V631" s="9"/>
      <c r="W631" s="9"/>
      <c r="X631" s="9"/>
      <c r="Y631" s="11"/>
      <c r="Z631" s="11"/>
      <c r="AA631" s="11"/>
      <c r="AB631" s="11"/>
      <c r="AC631" s="11"/>
      <c r="AD631" s="9"/>
      <c r="AE631" s="9"/>
      <c r="AF631" s="9"/>
      <c r="AG631" s="9"/>
      <c r="AH631" s="9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9"/>
      <c r="BG631" s="9"/>
      <c r="BH631" s="9"/>
      <c r="BI631" s="9"/>
      <c r="BJ631" s="9"/>
      <c r="BK631" s="9"/>
      <c r="BL631" s="9"/>
      <c r="BM631" s="9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2"/>
      <c r="FZ631" s="12"/>
      <c r="GA631" s="12"/>
      <c r="GB631" s="12"/>
      <c r="GC631" s="12"/>
      <c r="GD631" s="12"/>
      <c r="GE631" s="12"/>
      <c r="GF631" s="12"/>
      <c r="GG631" s="12"/>
      <c r="GH631" s="12"/>
      <c r="GI631" s="12"/>
      <c r="GJ631" s="12"/>
      <c r="GK631" s="12"/>
      <c r="GL631" s="12"/>
      <c r="GM631" s="12"/>
      <c r="GN631" s="12"/>
      <c r="GO631" s="12"/>
      <c r="GP631" s="12"/>
      <c r="GQ631" s="12"/>
      <c r="GR631" s="12"/>
      <c r="GS631" s="12"/>
      <c r="GT631" s="12"/>
      <c r="GU631" s="12"/>
      <c r="GV631" s="12"/>
      <c r="GW631" s="12"/>
      <c r="GX631" s="12"/>
      <c r="GY631" s="12"/>
      <c r="GZ631" s="12"/>
      <c r="HA631" s="12"/>
      <c r="HB631" s="12"/>
      <c r="HC631" s="12"/>
      <c r="HD631" s="12"/>
      <c r="HE631" s="12"/>
      <c r="HF631" s="12"/>
      <c r="HG631" s="12"/>
      <c r="HH631" s="12"/>
      <c r="HI631" s="12"/>
      <c r="HJ631" s="12"/>
      <c r="HK631" s="12"/>
      <c r="HL631" s="12"/>
      <c r="HM631" s="12"/>
      <c r="HN631" s="12"/>
      <c r="HO631" s="12"/>
      <c r="HP631" s="12"/>
      <c r="HQ631" s="12"/>
      <c r="HR631" s="12"/>
      <c r="HS631" s="12"/>
      <c r="HT631" s="12"/>
      <c r="HU631" s="12"/>
      <c r="HV631" s="12"/>
      <c r="HW631" s="12"/>
      <c r="HX631" s="12"/>
      <c r="HY631" s="12"/>
      <c r="HZ631" s="12"/>
      <c r="IA631" s="12"/>
      <c r="IB631" s="12"/>
      <c r="IC631" s="12"/>
      <c r="ID631" s="12"/>
      <c r="IE631" s="12"/>
      <c r="IF631" s="12"/>
      <c r="IG631" s="12"/>
      <c r="IH631" s="12"/>
      <c r="II631" s="12"/>
      <c r="IJ631" s="12"/>
      <c r="IK631" s="12"/>
      <c r="IL631" s="12"/>
      <c r="IM631" s="12"/>
      <c r="IN631" s="12"/>
      <c r="IO631" s="12"/>
      <c r="IP631" s="12"/>
      <c r="IQ631" s="12"/>
      <c r="IR631" s="12"/>
      <c r="IS631" s="12"/>
      <c r="IT631" s="12"/>
      <c r="IU631" s="12"/>
      <c r="IV631" s="12"/>
    </row>
    <row r="632" spans="1:256" ht="13.5" customHeight="1">
      <c r="A632" s="2"/>
      <c r="B632" s="11"/>
      <c r="C632" s="1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11"/>
      <c r="O632" s="11"/>
      <c r="P632" s="11"/>
      <c r="Q632" s="9"/>
      <c r="R632" s="9"/>
      <c r="S632" s="9"/>
      <c r="T632" s="9"/>
      <c r="U632" s="9"/>
      <c r="V632" s="9"/>
      <c r="W632" s="9"/>
      <c r="X632" s="9"/>
      <c r="Y632" s="11"/>
      <c r="Z632" s="11"/>
      <c r="AA632" s="11"/>
      <c r="AB632" s="11"/>
      <c r="AC632" s="11"/>
      <c r="AD632" s="9"/>
      <c r="AE632" s="9"/>
      <c r="AF632" s="9"/>
      <c r="AG632" s="9"/>
      <c r="AH632" s="9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9"/>
      <c r="BG632" s="9"/>
      <c r="BH632" s="9"/>
      <c r="BI632" s="9"/>
      <c r="BJ632" s="9"/>
      <c r="BK632" s="9"/>
      <c r="BL632" s="9"/>
      <c r="BM632" s="9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2"/>
      <c r="FZ632" s="12"/>
      <c r="GA632" s="12"/>
      <c r="GB632" s="12"/>
      <c r="GC632" s="12"/>
      <c r="GD632" s="12"/>
      <c r="GE632" s="12"/>
      <c r="GF632" s="12"/>
      <c r="GG632" s="12"/>
      <c r="GH632" s="12"/>
      <c r="GI632" s="12"/>
      <c r="GJ632" s="12"/>
      <c r="GK632" s="12"/>
      <c r="GL632" s="12"/>
      <c r="GM632" s="12"/>
      <c r="GN632" s="12"/>
      <c r="GO632" s="12"/>
      <c r="GP632" s="12"/>
      <c r="GQ632" s="12"/>
      <c r="GR632" s="12"/>
      <c r="GS632" s="12"/>
      <c r="GT632" s="12"/>
      <c r="GU632" s="12"/>
      <c r="GV632" s="12"/>
      <c r="GW632" s="12"/>
      <c r="GX632" s="12"/>
      <c r="GY632" s="12"/>
      <c r="GZ632" s="12"/>
      <c r="HA632" s="12"/>
      <c r="HB632" s="12"/>
      <c r="HC632" s="12"/>
      <c r="HD632" s="12"/>
      <c r="HE632" s="12"/>
      <c r="HF632" s="12"/>
      <c r="HG632" s="12"/>
      <c r="HH632" s="12"/>
      <c r="HI632" s="12"/>
      <c r="HJ632" s="12"/>
      <c r="HK632" s="12"/>
      <c r="HL632" s="12"/>
      <c r="HM632" s="12"/>
      <c r="HN632" s="12"/>
      <c r="HO632" s="12"/>
      <c r="HP632" s="12"/>
      <c r="HQ632" s="12"/>
      <c r="HR632" s="12"/>
      <c r="HS632" s="12"/>
      <c r="HT632" s="12"/>
      <c r="HU632" s="12"/>
      <c r="HV632" s="12"/>
      <c r="HW632" s="12"/>
      <c r="HX632" s="12"/>
      <c r="HY632" s="12"/>
      <c r="HZ632" s="12"/>
      <c r="IA632" s="12"/>
      <c r="IB632" s="12"/>
      <c r="IC632" s="12"/>
      <c r="ID632" s="12"/>
      <c r="IE632" s="12"/>
      <c r="IF632" s="12"/>
      <c r="IG632" s="12"/>
      <c r="IH632" s="12"/>
      <c r="II632" s="12"/>
      <c r="IJ632" s="12"/>
      <c r="IK632" s="12"/>
      <c r="IL632" s="12"/>
      <c r="IM632" s="12"/>
      <c r="IN632" s="12"/>
      <c r="IO632" s="12"/>
      <c r="IP632" s="12"/>
      <c r="IQ632" s="12"/>
      <c r="IR632" s="12"/>
      <c r="IS632" s="12"/>
      <c r="IT632" s="12"/>
      <c r="IU632" s="12"/>
      <c r="IV632" s="12"/>
    </row>
    <row r="633" spans="1:256" ht="13.5" customHeight="1">
      <c r="A633" s="2"/>
      <c r="B633" s="11"/>
      <c r="C633" s="1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11"/>
      <c r="O633" s="11"/>
      <c r="P633" s="11"/>
      <c r="Q633" s="9"/>
      <c r="R633" s="9"/>
      <c r="S633" s="9"/>
      <c r="T633" s="9"/>
      <c r="U633" s="9"/>
      <c r="V633" s="9"/>
      <c r="W633" s="9"/>
      <c r="X633" s="9"/>
      <c r="Y633" s="11"/>
      <c r="Z633" s="11"/>
      <c r="AA633" s="11"/>
      <c r="AB633" s="11"/>
      <c r="AC633" s="11"/>
      <c r="AD633" s="9"/>
      <c r="AE633" s="9"/>
      <c r="AF633" s="9"/>
      <c r="AG633" s="9"/>
      <c r="AH633" s="9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9"/>
      <c r="BG633" s="9"/>
      <c r="BH633" s="9"/>
      <c r="BI633" s="9"/>
      <c r="BJ633" s="9"/>
      <c r="BK633" s="9"/>
      <c r="BL633" s="9"/>
      <c r="BM633" s="9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2"/>
      <c r="FZ633" s="12"/>
      <c r="GA633" s="12"/>
      <c r="GB633" s="12"/>
      <c r="GC633" s="12"/>
      <c r="GD633" s="12"/>
      <c r="GE633" s="12"/>
      <c r="GF633" s="12"/>
      <c r="GG633" s="12"/>
      <c r="GH633" s="12"/>
      <c r="GI633" s="12"/>
      <c r="GJ633" s="12"/>
      <c r="GK633" s="12"/>
      <c r="GL633" s="12"/>
      <c r="GM633" s="12"/>
      <c r="GN633" s="12"/>
      <c r="GO633" s="12"/>
      <c r="GP633" s="12"/>
      <c r="GQ633" s="12"/>
      <c r="GR633" s="12"/>
      <c r="GS633" s="12"/>
      <c r="GT633" s="12"/>
      <c r="GU633" s="12"/>
      <c r="GV633" s="12"/>
      <c r="GW633" s="12"/>
      <c r="GX633" s="12"/>
      <c r="GY633" s="12"/>
      <c r="GZ633" s="12"/>
      <c r="HA633" s="12"/>
      <c r="HB633" s="12"/>
      <c r="HC633" s="12"/>
      <c r="HD633" s="12"/>
      <c r="HE633" s="12"/>
      <c r="HF633" s="12"/>
      <c r="HG633" s="12"/>
      <c r="HH633" s="12"/>
      <c r="HI633" s="12"/>
      <c r="HJ633" s="12"/>
      <c r="HK633" s="12"/>
      <c r="HL633" s="12"/>
      <c r="HM633" s="12"/>
      <c r="HN633" s="12"/>
      <c r="HO633" s="12"/>
      <c r="HP633" s="12"/>
      <c r="HQ633" s="12"/>
      <c r="HR633" s="12"/>
      <c r="HS633" s="12"/>
      <c r="HT633" s="12"/>
      <c r="HU633" s="12"/>
      <c r="HV633" s="12"/>
      <c r="HW633" s="12"/>
      <c r="HX633" s="12"/>
      <c r="HY633" s="12"/>
      <c r="HZ633" s="12"/>
      <c r="IA633" s="12"/>
      <c r="IB633" s="12"/>
      <c r="IC633" s="12"/>
      <c r="ID633" s="12"/>
      <c r="IE633" s="12"/>
      <c r="IF633" s="12"/>
      <c r="IG633" s="12"/>
      <c r="IH633" s="12"/>
      <c r="II633" s="12"/>
      <c r="IJ633" s="12"/>
      <c r="IK633" s="12"/>
      <c r="IL633" s="12"/>
      <c r="IM633" s="12"/>
      <c r="IN633" s="12"/>
      <c r="IO633" s="12"/>
      <c r="IP633" s="12"/>
      <c r="IQ633" s="12"/>
      <c r="IR633" s="12"/>
      <c r="IS633" s="12"/>
      <c r="IT633" s="12"/>
      <c r="IU633" s="12"/>
      <c r="IV633" s="12"/>
    </row>
    <row r="634" spans="1:256" ht="13.5" customHeight="1">
      <c r="A634" s="2"/>
      <c r="B634" s="11"/>
      <c r="C634" s="1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11"/>
      <c r="O634" s="11"/>
      <c r="P634" s="11"/>
      <c r="Q634" s="9"/>
      <c r="R634" s="9"/>
      <c r="S634" s="9"/>
      <c r="T634" s="9"/>
      <c r="U634" s="9"/>
      <c r="V634" s="9"/>
      <c r="W634" s="9"/>
      <c r="X634" s="9"/>
      <c r="Y634" s="11"/>
      <c r="Z634" s="11"/>
      <c r="AA634" s="11"/>
      <c r="AB634" s="11"/>
      <c r="AC634" s="11"/>
      <c r="AD634" s="9"/>
      <c r="AE634" s="9"/>
      <c r="AF634" s="9"/>
      <c r="AG634" s="9"/>
      <c r="AH634" s="9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9"/>
      <c r="BG634" s="9"/>
      <c r="BH634" s="9"/>
      <c r="BI634" s="9"/>
      <c r="BJ634" s="9"/>
      <c r="BK634" s="9"/>
      <c r="BL634" s="9"/>
      <c r="BM634" s="9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2"/>
      <c r="FZ634" s="12"/>
      <c r="GA634" s="12"/>
      <c r="GB634" s="12"/>
      <c r="GC634" s="12"/>
      <c r="GD634" s="12"/>
      <c r="GE634" s="12"/>
      <c r="GF634" s="12"/>
      <c r="GG634" s="12"/>
      <c r="GH634" s="12"/>
      <c r="GI634" s="12"/>
      <c r="GJ634" s="12"/>
      <c r="GK634" s="12"/>
      <c r="GL634" s="12"/>
      <c r="GM634" s="12"/>
      <c r="GN634" s="12"/>
      <c r="GO634" s="12"/>
      <c r="GP634" s="12"/>
      <c r="GQ634" s="12"/>
      <c r="GR634" s="12"/>
      <c r="GS634" s="12"/>
      <c r="GT634" s="12"/>
      <c r="GU634" s="12"/>
      <c r="GV634" s="12"/>
      <c r="GW634" s="12"/>
      <c r="GX634" s="12"/>
      <c r="GY634" s="12"/>
      <c r="GZ634" s="12"/>
      <c r="HA634" s="12"/>
      <c r="HB634" s="12"/>
      <c r="HC634" s="12"/>
      <c r="HD634" s="12"/>
      <c r="HE634" s="12"/>
      <c r="HF634" s="12"/>
      <c r="HG634" s="12"/>
      <c r="HH634" s="12"/>
      <c r="HI634" s="12"/>
      <c r="HJ634" s="12"/>
      <c r="HK634" s="12"/>
      <c r="HL634" s="12"/>
      <c r="HM634" s="12"/>
      <c r="HN634" s="12"/>
      <c r="HO634" s="12"/>
      <c r="HP634" s="12"/>
      <c r="HQ634" s="12"/>
      <c r="HR634" s="12"/>
      <c r="HS634" s="12"/>
      <c r="HT634" s="12"/>
      <c r="HU634" s="12"/>
      <c r="HV634" s="12"/>
      <c r="HW634" s="12"/>
      <c r="HX634" s="12"/>
      <c r="HY634" s="12"/>
      <c r="HZ634" s="12"/>
      <c r="IA634" s="12"/>
      <c r="IB634" s="12"/>
      <c r="IC634" s="12"/>
      <c r="ID634" s="12"/>
      <c r="IE634" s="12"/>
      <c r="IF634" s="12"/>
      <c r="IG634" s="12"/>
      <c r="IH634" s="12"/>
      <c r="II634" s="12"/>
      <c r="IJ634" s="12"/>
      <c r="IK634" s="12"/>
      <c r="IL634" s="12"/>
      <c r="IM634" s="12"/>
      <c r="IN634" s="12"/>
      <c r="IO634" s="12"/>
      <c r="IP634" s="12"/>
      <c r="IQ634" s="12"/>
      <c r="IR634" s="12"/>
      <c r="IS634" s="12"/>
      <c r="IT634" s="12"/>
      <c r="IU634" s="12"/>
      <c r="IV634" s="12"/>
    </row>
    <row r="635" spans="1:256" ht="13.5" customHeight="1">
      <c r="A635" s="2"/>
      <c r="B635" s="11"/>
      <c r="C635" s="1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11"/>
      <c r="O635" s="11"/>
      <c r="P635" s="11"/>
      <c r="Q635" s="9"/>
      <c r="R635" s="9"/>
      <c r="S635" s="9"/>
      <c r="T635" s="9"/>
      <c r="U635" s="9"/>
      <c r="V635" s="9"/>
      <c r="W635" s="9"/>
      <c r="X635" s="9"/>
      <c r="Y635" s="11"/>
      <c r="Z635" s="11"/>
      <c r="AA635" s="11"/>
      <c r="AB635" s="11"/>
      <c r="AC635" s="11"/>
      <c r="AD635" s="9"/>
      <c r="AE635" s="9"/>
      <c r="AF635" s="9"/>
      <c r="AG635" s="9"/>
      <c r="AH635" s="9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9"/>
      <c r="BG635" s="9"/>
      <c r="BH635" s="9"/>
      <c r="BI635" s="9"/>
      <c r="BJ635" s="9"/>
      <c r="BK635" s="9"/>
      <c r="BL635" s="9"/>
      <c r="BM635" s="9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2"/>
      <c r="FZ635" s="12"/>
      <c r="GA635" s="12"/>
      <c r="GB635" s="12"/>
      <c r="GC635" s="12"/>
      <c r="GD635" s="12"/>
      <c r="GE635" s="12"/>
      <c r="GF635" s="12"/>
      <c r="GG635" s="12"/>
      <c r="GH635" s="12"/>
      <c r="GI635" s="12"/>
      <c r="GJ635" s="12"/>
      <c r="GK635" s="12"/>
      <c r="GL635" s="12"/>
      <c r="GM635" s="12"/>
      <c r="GN635" s="12"/>
      <c r="GO635" s="12"/>
      <c r="GP635" s="12"/>
      <c r="GQ635" s="12"/>
      <c r="GR635" s="12"/>
      <c r="GS635" s="12"/>
      <c r="GT635" s="12"/>
      <c r="GU635" s="12"/>
      <c r="GV635" s="12"/>
      <c r="GW635" s="12"/>
      <c r="GX635" s="12"/>
      <c r="GY635" s="12"/>
      <c r="GZ635" s="12"/>
      <c r="HA635" s="12"/>
      <c r="HB635" s="12"/>
      <c r="HC635" s="12"/>
      <c r="HD635" s="12"/>
      <c r="HE635" s="12"/>
      <c r="HF635" s="12"/>
      <c r="HG635" s="12"/>
      <c r="HH635" s="12"/>
      <c r="HI635" s="12"/>
      <c r="HJ635" s="12"/>
      <c r="HK635" s="12"/>
      <c r="HL635" s="12"/>
      <c r="HM635" s="12"/>
      <c r="HN635" s="12"/>
      <c r="HO635" s="12"/>
      <c r="HP635" s="12"/>
      <c r="HQ635" s="12"/>
      <c r="HR635" s="12"/>
      <c r="HS635" s="12"/>
      <c r="HT635" s="12"/>
      <c r="HU635" s="12"/>
      <c r="HV635" s="12"/>
      <c r="HW635" s="12"/>
      <c r="HX635" s="12"/>
      <c r="HY635" s="12"/>
      <c r="HZ635" s="12"/>
      <c r="IA635" s="12"/>
      <c r="IB635" s="12"/>
      <c r="IC635" s="12"/>
      <c r="ID635" s="12"/>
      <c r="IE635" s="12"/>
      <c r="IF635" s="12"/>
      <c r="IG635" s="12"/>
      <c r="IH635" s="12"/>
      <c r="II635" s="12"/>
      <c r="IJ635" s="12"/>
      <c r="IK635" s="12"/>
      <c r="IL635" s="12"/>
      <c r="IM635" s="12"/>
      <c r="IN635" s="12"/>
      <c r="IO635" s="12"/>
      <c r="IP635" s="12"/>
      <c r="IQ635" s="12"/>
      <c r="IR635" s="12"/>
      <c r="IS635" s="12"/>
      <c r="IT635" s="12"/>
      <c r="IU635" s="12"/>
      <c r="IV635" s="12"/>
    </row>
    <row r="636" spans="1:256" ht="13.5" customHeight="1">
      <c r="A636" s="2"/>
      <c r="B636" s="11"/>
      <c r="C636" s="1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11"/>
      <c r="O636" s="11"/>
      <c r="P636" s="11"/>
      <c r="Q636" s="9"/>
      <c r="R636" s="9"/>
      <c r="S636" s="9"/>
      <c r="T636" s="9"/>
      <c r="U636" s="9"/>
      <c r="V636" s="9"/>
      <c r="W636" s="9"/>
      <c r="X636" s="9"/>
      <c r="Y636" s="11"/>
      <c r="Z636" s="11"/>
      <c r="AA636" s="11"/>
      <c r="AB636" s="11"/>
      <c r="AC636" s="11"/>
      <c r="AD636" s="9"/>
      <c r="AE636" s="9"/>
      <c r="AF636" s="9"/>
      <c r="AG636" s="9"/>
      <c r="AH636" s="9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9"/>
      <c r="BG636" s="9"/>
      <c r="BH636" s="9"/>
      <c r="BI636" s="9"/>
      <c r="BJ636" s="9"/>
      <c r="BK636" s="9"/>
      <c r="BL636" s="9"/>
      <c r="BM636" s="9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2"/>
      <c r="FZ636" s="12"/>
      <c r="GA636" s="12"/>
      <c r="GB636" s="12"/>
      <c r="GC636" s="12"/>
      <c r="GD636" s="12"/>
      <c r="GE636" s="12"/>
      <c r="GF636" s="12"/>
      <c r="GG636" s="12"/>
      <c r="GH636" s="12"/>
      <c r="GI636" s="12"/>
      <c r="GJ636" s="12"/>
      <c r="GK636" s="12"/>
      <c r="GL636" s="12"/>
      <c r="GM636" s="12"/>
      <c r="GN636" s="12"/>
      <c r="GO636" s="12"/>
      <c r="GP636" s="12"/>
      <c r="GQ636" s="12"/>
      <c r="GR636" s="12"/>
      <c r="GS636" s="12"/>
      <c r="GT636" s="12"/>
      <c r="GU636" s="12"/>
      <c r="GV636" s="12"/>
      <c r="GW636" s="12"/>
      <c r="GX636" s="12"/>
      <c r="GY636" s="12"/>
      <c r="GZ636" s="12"/>
      <c r="HA636" s="12"/>
      <c r="HB636" s="12"/>
      <c r="HC636" s="12"/>
      <c r="HD636" s="12"/>
      <c r="HE636" s="12"/>
      <c r="HF636" s="12"/>
      <c r="HG636" s="12"/>
      <c r="HH636" s="12"/>
      <c r="HI636" s="12"/>
      <c r="HJ636" s="12"/>
      <c r="HK636" s="12"/>
      <c r="HL636" s="12"/>
      <c r="HM636" s="12"/>
      <c r="HN636" s="12"/>
      <c r="HO636" s="12"/>
      <c r="HP636" s="12"/>
      <c r="HQ636" s="12"/>
      <c r="HR636" s="12"/>
      <c r="HS636" s="12"/>
      <c r="HT636" s="12"/>
      <c r="HU636" s="12"/>
      <c r="HV636" s="12"/>
      <c r="HW636" s="12"/>
      <c r="HX636" s="12"/>
      <c r="HY636" s="12"/>
      <c r="HZ636" s="12"/>
      <c r="IA636" s="12"/>
      <c r="IB636" s="12"/>
      <c r="IC636" s="12"/>
      <c r="ID636" s="12"/>
      <c r="IE636" s="12"/>
      <c r="IF636" s="12"/>
      <c r="IG636" s="12"/>
      <c r="IH636" s="12"/>
      <c r="II636" s="12"/>
      <c r="IJ636" s="12"/>
      <c r="IK636" s="12"/>
      <c r="IL636" s="12"/>
      <c r="IM636" s="12"/>
      <c r="IN636" s="12"/>
      <c r="IO636" s="12"/>
      <c r="IP636" s="12"/>
      <c r="IQ636" s="12"/>
      <c r="IR636" s="12"/>
      <c r="IS636" s="12"/>
      <c r="IT636" s="12"/>
      <c r="IU636" s="12"/>
      <c r="IV636" s="12"/>
    </row>
    <row r="637" spans="1:256" ht="13.5" customHeight="1">
      <c r="A637" s="2"/>
      <c r="B637" s="11"/>
      <c r="C637" s="1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11"/>
      <c r="O637" s="11"/>
      <c r="P637" s="11"/>
      <c r="Q637" s="9"/>
      <c r="R637" s="9"/>
      <c r="S637" s="9"/>
      <c r="T637" s="9"/>
      <c r="U637" s="9"/>
      <c r="V637" s="9"/>
      <c r="W637" s="9"/>
      <c r="X637" s="9"/>
      <c r="Y637" s="11"/>
      <c r="Z637" s="11"/>
      <c r="AA637" s="11"/>
      <c r="AB637" s="11"/>
      <c r="AC637" s="11"/>
      <c r="AD637" s="9"/>
      <c r="AE637" s="9"/>
      <c r="AF637" s="9"/>
      <c r="AG637" s="9"/>
      <c r="AH637" s="9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9"/>
      <c r="BG637" s="9"/>
      <c r="BH637" s="9"/>
      <c r="BI637" s="9"/>
      <c r="BJ637" s="9"/>
      <c r="BK637" s="9"/>
      <c r="BL637" s="9"/>
      <c r="BM637" s="9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12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  <c r="IR637" s="12"/>
      <c r="IS637" s="12"/>
      <c r="IT637" s="12"/>
      <c r="IU637" s="12"/>
      <c r="IV637" s="12"/>
    </row>
    <row r="638" spans="1:256" ht="13.5" customHeight="1">
      <c r="A638" s="2"/>
      <c r="B638" s="11"/>
      <c r="C638" s="1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11"/>
      <c r="O638" s="11"/>
      <c r="P638" s="11"/>
      <c r="Q638" s="9"/>
      <c r="R638" s="9"/>
      <c r="S638" s="9"/>
      <c r="T638" s="9"/>
      <c r="U638" s="9"/>
      <c r="V638" s="9"/>
      <c r="W638" s="9"/>
      <c r="X638" s="9"/>
      <c r="Y638" s="11"/>
      <c r="Z638" s="11"/>
      <c r="AA638" s="11"/>
      <c r="AB638" s="11"/>
      <c r="AC638" s="11"/>
      <c r="AD638" s="9"/>
      <c r="AE638" s="9"/>
      <c r="AF638" s="9"/>
      <c r="AG638" s="9"/>
      <c r="AH638" s="9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9"/>
      <c r="BG638" s="9"/>
      <c r="BH638" s="9"/>
      <c r="BI638" s="9"/>
      <c r="BJ638" s="9"/>
      <c r="BK638" s="9"/>
      <c r="BL638" s="9"/>
      <c r="BM638" s="9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2"/>
      <c r="FZ638" s="12"/>
      <c r="GA638" s="12"/>
      <c r="GB638" s="12"/>
      <c r="GC638" s="12"/>
      <c r="GD638" s="12"/>
      <c r="GE638" s="12"/>
      <c r="GF638" s="12"/>
      <c r="GG638" s="12"/>
      <c r="GH638" s="12"/>
      <c r="GI638" s="12"/>
      <c r="GJ638" s="12"/>
      <c r="GK638" s="12"/>
      <c r="GL638" s="12"/>
      <c r="GM638" s="12"/>
      <c r="GN638" s="12"/>
      <c r="GO638" s="12"/>
      <c r="GP638" s="12"/>
      <c r="GQ638" s="12"/>
      <c r="GR638" s="12"/>
      <c r="GS638" s="12"/>
      <c r="GT638" s="12"/>
      <c r="GU638" s="12"/>
      <c r="GV638" s="12"/>
      <c r="GW638" s="12"/>
      <c r="GX638" s="12"/>
      <c r="GY638" s="12"/>
      <c r="GZ638" s="12"/>
      <c r="HA638" s="12"/>
      <c r="HB638" s="12"/>
      <c r="HC638" s="12"/>
      <c r="HD638" s="12"/>
      <c r="HE638" s="12"/>
      <c r="HF638" s="12"/>
      <c r="HG638" s="12"/>
      <c r="HH638" s="12"/>
      <c r="HI638" s="12"/>
      <c r="HJ638" s="12"/>
      <c r="HK638" s="12"/>
      <c r="HL638" s="12"/>
      <c r="HM638" s="12"/>
      <c r="HN638" s="12"/>
      <c r="HO638" s="12"/>
      <c r="HP638" s="12"/>
      <c r="HQ638" s="12"/>
      <c r="HR638" s="12"/>
      <c r="HS638" s="12"/>
      <c r="HT638" s="12"/>
      <c r="HU638" s="12"/>
      <c r="HV638" s="12"/>
      <c r="HW638" s="12"/>
      <c r="HX638" s="12"/>
      <c r="HY638" s="12"/>
      <c r="HZ638" s="12"/>
      <c r="IA638" s="12"/>
      <c r="IB638" s="12"/>
      <c r="IC638" s="12"/>
      <c r="ID638" s="12"/>
      <c r="IE638" s="12"/>
      <c r="IF638" s="12"/>
      <c r="IG638" s="12"/>
      <c r="IH638" s="12"/>
      <c r="II638" s="12"/>
      <c r="IJ638" s="12"/>
      <c r="IK638" s="12"/>
      <c r="IL638" s="12"/>
      <c r="IM638" s="12"/>
      <c r="IN638" s="12"/>
      <c r="IO638" s="12"/>
      <c r="IP638" s="12"/>
      <c r="IQ638" s="12"/>
      <c r="IR638" s="12"/>
      <c r="IS638" s="12"/>
      <c r="IT638" s="12"/>
      <c r="IU638" s="12"/>
      <c r="IV638" s="12"/>
    </row>
    <row r="639" spans="1:256" ht="13.5" customHeight="1">
      <c r="A639" s="2"/>
      <c r="B639" s="11"/>
      <c r="C639" s="1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11"/>
      <c r="O639" s="11"/>
      <c r="P639" s="11"/>
      <c r="Q639" s="9"/>
      <c r="R639" s="9"/>
      <c r="S639" s="9"/>
      <c r="T639" s="9"/>
      <c r="U639" s="9"/>
      <c r="V639" s="9"/>
      <c r="W639" s="9"/>
      <c r="X639" s="9"/>
      <c r="Y639" s="11"/>
      <c r="Z639" s="11"/>
      <c r="AA639" s="11"/>
      <c r="AB639" s="11"/>
      <c r="AC639" s="11"/>
      <c r="AD639" s="9"/>
      <c r="AE639" s="9"/>
      <c r="AF639" s="9"/>
      <c r="AG639" s="9"/>
      <c r="AH639" s="9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9"/>
      <c r="BG639" s="9"/>
      <c r="BH639" s="9"/>
      <c r="BI639" s="9"/>
      <c r="BJ639" s="9"/>
      <c r="BK639" s="9"/>
      <c r="BL639" s="9"/>
      <c r="BM639" s="9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  <c r="IR639" s="12"/>
      <c r="IS639" s="12"/>
      <c r="IT639" s="12"/>
      <c r="IU639" s="12"/>
      <c r="IV639" s="12"/>
    </row>
    <row r="640" spans="1:256" ht="13.5" customHeight="1">
      <c r="A640" s="2"/>
      <c r="B640" s="11"/>
      <c r="C640" s="1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11"/>
      <c r="O640" s="11"/>
      <c r="P640" s="11"/>
      <c r="Q640" s="9"/>
      <c r="R640" s="9"/>
      <c r="S640" s="9"/>
      <c r="T640" s="9"/>
      <c r="U640" s="9"/>
      <c r="V640" s="9"/>
      <c r="W640" s="9"/>
      <c r="X640" s="9"/>
      <c r="Y640" s="11"/>
      <c r="Z640" s="11"/>
      <c r="AA640" s="11"/>
      <c r="AB640" s="11"/>
      <c r="AC640" s="11"/>
      <c r="AD640" s="9"/>
      <c r="AE640" s="9"/>
      <c r="AF640" s="9"/>
      <c r="AG640" s="9"/>
      <c r="AH640" s="9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9"/>
      <c r="BG640" s="9"/>
      <c r="BH640" s="9"/>
      <c r="BI640" s="9"/>
      <c r="BJ640" s="9"/>
      <c r="BK640" s="9"/>
      <c r="BL640" s="9"/>
      <c r="BM640" s="9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2"/>
      <c r="FZ640" s="12"/>
      <c r="GA640" s="12"/>
      <c r="GB640" s="12"/>
      <c r="GC640" s="12"/>
      <c r="GD640" s="12"/>
      <c r="GE640" s="12"/>
      <c r="GF640" s="12"/>
      <c r="GG640" s="12"/>
      <c r="GH640" s="12"/>
      <c r="GI640" s="12"/>
      <c r="GJ640" s="12"/>
      <c r="GK640" s="12"/>
      <c r="GL640" s="12"/>
      <c r="GM640" s="12"/>
      <c r="GN640" s="12"/>
      <c r="GO640" s="12"/>
      <c r="GP640" s="12"/>
      <c r="GQ640" s="12"/>
      <c r="GR640" s="12"/>
      <c r="GS640" s="12"/>
      <c r="GT640" s="12"/>
      <c r="GU640" s="12"/>
      <c r="GV640" s="12"/>
      <c r="GW640" s="12"/>
      <c r="GX640" s="12"/>
      <c r="GY640" s="12"/>
      <c r="GZ640" s="12"/>
      <c r="HA640" s="12"/>
      <c r="HB640" s="12"/>
      <c r="HC640" s="12"/>
      <c r="HD640" s="12"/>
      <c r="HE640" s="12"/>
      <c r="HF640" s="12"/>
      <c r="HG640" s="12"/>
      <c r="HH640" s="12"/>
      <c r="HI640" s="12"/>
      <c r="HJ640" s="12"/>
      <c r="HK640" s="12"/>
      <c r="HL640" s="12"/>
      <c r="HM640" s="12"/>
      <c r="HN640" s="12"/>
      <c r="HO640" s="12"/>
      <c r="HP640" s="12"/>
      <c r="HQ640" s="12"/>
      <c r="HR640" s="12"/>
      <c r="HS640" s="12"/>
      <c r="HT640" s="12"/>
      <c r="HU640" s="12"/>
      <c r="HV640" s="12"/>
      <c r="HW640" s="12"/>
      <c r="HX640" s="12"/>
      <c r="HY640" s="12"/>
      <c r="HZ640" s="12"/>
      <c r="IA640" s="12"/>
      <c r="IB640" s="12"/>
      <c r="IC640" s="12"/>
      <c r="ID640" s="12"/>
      <c r="IE640" s="12"/>
      <c r="IF640" s="12"/>
      <c r="IG640" s="12"/>
      <c r="IH640" s="12"/>
      <c r="II640" s="12"/>
      <c r="IJ640" s="12"/>
      <c r="IK640" s="12"/>
      <c r="IL640" s="12"/>
      <c r="IM640" s="12"/>
      <c r="IN640" s="12"/>
      <c r="IO640" s="12"/>
      <c r="IP640" s="12"/>
      <c r="IQ640" s="12"/>
      <c r="IR640" s="12"/>
      <c r="IS640" s="12"/>
      <c r="IT640" s="12"/>
      <c r="IU640" s="12"/>
      <c r="IV640" s="12"/>
    </row>
    <row r="641" spans="1:256" ht="13.5" customHeight="1">
      <c r="A641" s="2"/>
      <c r="B641" s="11"/>
      <c r="C641" s="1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11"/>
      <c r="O641" s="11"/>
      <c r="P641" s="11"/>
      <c r="Q641" s="9"/>
      <c r="R641" s="9"/>
      <c r="S641" s="9"/>
      <c r="T641" s="9"/>
      <c r="U641" s="9"/>
      <c r="V641" s="9"/>
      <c r="W641" s="9"/>
      <c r="X641" s="9"/>
      <c r="Y641" s="11"/>
      <c r="Z641" s="11"/>
      <c r="AA641" s="11"/>
      <c r="AB641" s="11"/>
      <c r="AC641" s="11"/>
      <c r="AD641" s="9"/>
      <c r="AE641" s="9"/>
      <c r="AF641" s="9"/>
      <c r="AG641" s="9"/>
      <c r="AH641" s="9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9"/>
      <c r="BG641" s="9"/>
      <c r="BH641" s="9"/>
      <c r="BI641" s="9"/>
      <c r="BJ641" s="9"/>
      <c r="BK641" s="9"/>
      <c r="BL641" s="9"/>
      <c r="BM641" s="9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2"/>
      <c r="FZ641" s="12"/>
      <c r="GA641" s="12"/>
      <c r="GB641" s="12"/>
      <c r="GC641" s="12"/>
      <c r="GD641" s="12"/>
      <c r="GE641" s="12"/>
      <c r="GF641" s="12"/>
      <c r="GG641" s="12"/>
      <c r="GH641" s="12"/>
      <c r="GI641" s="12"/>
      <c r="GJ641" s="12"/>
      <c r="GK641" s="12"/>
      <c r="GL641" s="12"/>
      <c r="GM641" s="12"/>
      <c r="GN641" s="12"/>
      <c r="GO641" s="12"/>
      <c r="GP641" s="12"/>
      <c r="GQ641" s="12"/>
      <c r="GR641" s="12"/>
      <c r="GS641" s="12"/>
      <c r="GT641" s="12"/>
      <c r="GU641" s="12"/>
      <c r="GV641" s="12"/>
      <c r="GW641" s="12"/>
      <c r="GX641" s="12"/>
      <c r="GY641" s="12"/>
      <c r="GZ641" s="12"/>
      <c r="HA641" s="12"/>
      <c r="HB641" s="12"/>
      <c r="HC641" s="12"/>
      <c r="HD641" s="12"/>
      <c r="HE641" s="12"/>
      <c r="HF641" s="12"/>
      <c r="HG641" s="12"/>
      <c r="HH641" s="12"/>
      <c r="HI641" s="12"/>
      <c r="HJ641" s="12"/>
      <c r="HK641" s="12"/>
      <c r="HL641" s="12"/>
      <c r="HM641" s="12"/>
      <c r="HN641" s="12"/>
      <c r="HO641" s="12"/>
      <c r="HP641" s="12"/>
      <c r="HQ641" s="12"/>
      <c r="HR641" s="12"/>
      <c r="HS641" s="12"/>
      <c r="HT641" s="12"/>
      <c r="HU641" s="12"/>
      <c r="HV641" s="12"/>
      <c r="HW641" s="12"/>
      <c r="HX641" s="12"/>
      <c r="HY641" s="12"/>
      <c r="HZ641" s="12"/>
      <c r="IA641" s="12"/>
      <c r="IB641" s="12"/>
      <c r="IC641" s="12"/>
      <c r="ID641" s="12"/>
      <c r="IE641" s="12"/>
      <c r="IF641" s="12"/>
      <c r="IG641" s="12"/>
      <c r="IH641" s="12"/>
      <c r="II641" s="12"/>
      <c r="IJ641" s="12"/>
      <c r="IK641" s="12"/>
      <c r="IL641" s="12"/>
      <c r="IM641" s="12"/>
      <c r="IN641" s="12"/>
      <c r="IO641" s="12"/>
      <c r="IP641" s="12"/>
      <c r="IQ641" s="12"/>
      <c r="IR641" s="12"/>
      <c r="IS641" s="12"/>
      <c r="IT641" s="12"/>
      <c r="IU641" s="12"/>
      <c r="IV641" s="12"/>
    </row>
    <row r="642" spans="1:256" ht="13.5" customHeight="1">
      <c r="A642" s="2"/>
      <c r="B642" s="11"/>
      <c r="C642" s="1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11"/>
      <c r="O642" s="11"/>
      <c r="P642" s="11"/>
      <c r="Q642" s="9"/>
      <c r="R642" s="9"/>
      <c r="S642" s="9"/>
      <c r="T642" s="9"/>
      <c r="U642" s="9"/>
      <c r="V642" s="9"/>
      <c r="W642" s="9"/>
      <c r="X642" s="9"/>
      <c r="Y642" s="11"/>
      <c r="Z642" s="11"/>
      <c r="AA642" s="11"/>
      <c r="AB642" s="11"/>
      <c r="AC642" s="11"/>
      <c r="AD642" s="9"/>
      <c r="AE642" s="9"/>
      <c r="AF642" s="9"/>
      <c r="AG642" s="9"/>
      <c r="AH642" s="9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9"/>
      <c r="BG642" s="9"/>
      <c r="BH642" s="9"/>
      <c r="BI642" s="9"/>
      <c r="BJ642" s="9"/>
      <c r="BK642" s="9"/>
      <c r="BL642" s="9"/>
      <c r="BM642" s="9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2"/>
      <c r="FZ642" s="12"/>
      <c r="GA642" s="12"/>
      <c r="GB642" s="12"/>
      <c r="GC642" s="12"/>
      <c r="GD642" s="12"/>
      <c r="GE642" s="12"/>
      <c r="GF642" s="12"/>
      <c r="GG642" s="12"/>
      <c r="GH642" s="12"/>
      <c r="GI642" s="12"/>
      <c r="GJ642" s="12"/>
      <c r="GK642" s="12"/>
      <c r="GL642" s="12"/>
      <c r="GM642" s="12"/>
      <c r="GN642" s="12"/>
      <c r="GO642" s="12"/>
      <c r="GP642" s="12"/>
      <c r="GQ642" s="12"/>
      <c r="GR642" s="12"/>
      <c r="GS642" s="12"/>
      <c r="GT642" s="12"/>
      <c r="GU642" s="12"/>
      <c r="GV642" s="12"/>
      <c r="GW642" s="12"/>
      <c r="GX642" s="12"/>
      <c r="GY642" s="12"/>
      <c r="GZ642" s="12"/>
      <c r="HA642" s="12"/>
      <c r="HB642" s="12"/>
      <c r="HC642" s="12"/>
      <c r="HD642" s="12"/>
      <c r="HE642" s="12"/>
      <c r="HF642" s="12"/>
      <c r="HG642" s="12"/>
      <c r="HH642" s="12"/>
      <c r="HI642" s="12"/>
      <c r="HJ642" s="12"/>
      <c r="HK642" s="12"/>
      <c r="HL642" s="12"/>
      <c r="HM642" s="12"/>
      <c r="HN642" s="12"/>
      <c r="HO642" s="12"/>
      <c r="HP642" s="12"/>
      <c r="HQ642" s="12"/>
      <c r="HR642" s="12"/>
      <c r="HS642" s="12"/>
      <c r="HT642" s="12"/>
      <c r="HU642" s="12"/>
      <c r="HV642" s="12"/>
      <c r="HW642" s="12"/>
      <c r="HX642" s="12"/>
      <c r="HY642" s="12"/>
      <c r="HZ642" s="12"/>
      <c r="IA642" s="12"/>
      <c r="IB642" s="12"/>
      <c r="IC642" s="12"/>
      <c r="ID642" s="12"/>
      <c r="IE642" s="12"/>
      <c r="IF642" s="12"/>
      <c r="IG642" s="12"/>
      <c r="IH642" s="12"/>
      <c r="II642" s="12"/>
      <c r="IJ642" s="12"/>
      <c r="IK642" s="12"/>
      <c r="IL642" s="12"/>
      <c r="IM642" s="12"/>
      <c r="IN642" s="12"/>
      <c r="IO642" s="12"/>
      <c r="IP642" s="12"/>
      <c r="IQ642" s="12"/>
      <c r="IR642" s="12"/>
      <c r="IS642" s="12"/>
      <c r="IT642" s="12"/>
      <c r="IU642" s="12"/>
      <c r="IV642" s="12"/>
    </row>
    <row r="643" spans="1:256" ht="13.5" customHeight="1">
      <c r="A643" s="2"/>
      <c r="B643" s="11"/>
      <c r="C643" s="1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11"/>
      <c r="O643" s="11"/>
      <c r="P643" s="11"/>
      <c r="Q643" s="9"/>
      <c r="R643" s="9"/>
      <c r="S643" s="9"/>
      <c r="T643" s="9"/>
      <c r="U643" s="9"/>
      <c r="V643" s="9"/>
      <c r="W643" s="9"/>
      <c r="X643" s="9"/>
      <c r="Y643" s="11"/>
      <c r="Z643" s="11"/>
      <c r="AA643" s="11"/>
      <c r="AB643" s="11"/>
      <c r="AC643" s="11"/>
      <c r="AD643" s="9"/>
      <c r="AE643" s="9"/>
      <c r="AF643" s="9"/>
      <c r="AG643" s="9"/>
      <c r="AH643" s="9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9"/>
      <c r="BG643" s="9"/>
      <c r="BH643" s="9"/>
      <c r="BI643" s="9"/>
      <c r="BJ643" s="9"/>
      <c r="BK643" s="9"/>
      <c r="BL643" s="9"/>
      <c r="BM643" s="9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2"/>
      <c r="FZ643" s="12"/>
      <c r="GA643" s="12"/>
      <c r="GB643" s="12"/>
      <c r="GC643" s="12"/>
      <c r="GD643" s="12"/>
      <c r="GE643" s="12"/>
      <c r="GF643" s="12"/>
      <c r="GG643" s="12"/>
      <c r="GH643" s="12"/>
      <c r="GI643" s="12"/>
      <c r="GJ643" s="12"/>
      <c r="GK643" s="12"/>
      <c r="GL643" s="12"/>
      <c r="GM643" s="12"/>
      <c r="GN643" s="12"/>
      <c r="GO643" s="12"/>
      <c r="GP643" s="12"/>
      <c r="GQ643" s="12"/>
      <c r="GR643" s="12"/>
      <c r="GS643" s="12"/>
      <c r="GT643" s="12"/>
      <c r="GU643" s="12"/>
      <c r="GV643" s="12"/>
      <c r="GW643" s="12"/>
      <c r="GX643" s="12"/>
      <c r="GY643" s="12"/>
      <c r="GZ643" s="12"/>
      <c r="HA643" s="12"/>
      <c r="HB643" s="12"/>
      <c r="HC643" s="12"/>
      <c r="HD643" s="12"/>
      <c r="HE643" s="12"/>
      <c r="HF643" s="12"/>
      <c r="HG643" s="12"/>
      <c r="HH643" s="12"/>
      <c r="HI643" s="12"/>
      <c r="HJ643" s="12"/>
      <c r="HK643" s="12"/>
      <c r="HL643" s="12"/>
      <c r="HM643" s="12"/>
      <c r="HN643" s="12"/>
      <c r="HO643" s="12"/>
      <c r="HP643" s="12"/>
      <c r="HQ643" s="12"/>
      <c r="HR643" s="12"/>
      <c r="HS643" s="12"/>
      <c r="HT643" s="12"/>
      <c r="HU643" s="12"/>
      <c r="HV643" s="12"/>
      <c r="HW643" s="12"/>
      <c r="HX643" s="12"/>
      <c r="HY643" s="12"/>
      <c r="HZ643" s="12"/>
      <c r="IA643" s="12"/>
      <c r="IB643" s="12"/>
      <c r="IC643" s="12"/>
      <c r="ID643" s="12"/>
      <c r="IE643" s="12"/>
      <c r="IF643" s="12"/>
      <c r="IG643" s="12"/>
      <c r="IH643" s="12"/>
      <c r="II643" s="12"/>
      <c r="IJ643" s="12"/>
      <c r="IK643" s="12"/>
      <c r="IL643" s="12"/>
      <c r="IM643" s="12"/>
      <c r="IN643" s="12"/>
      <c r="IO643" s="12"/>
      <c r="IP643" s="12"/>
      <c r="IQ643" s="12"/>
      <c r="IR643" s="12"/>
      <c r="IS643" s="12"/>
      <c r="IT643" s="12"/>
      <c r="IU643" s="12"/>
      <c r="IV643" s="12"/>
    </row>
    <row r="644" spans="1:256" ht="13.5" customHeight="1">
      <c r="A644" s="2"/>
      <c r="B644" s="11"/>
      <c r="C644" s="1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11"/>
      <c r="O644" s="11"/>
      <c r="P644" s="11"/>
      <c r="Q644" s="9"/>
      <c r="R644" s="9"/>
      <c r="S644" s="9"/>
      <c r="T644" s="9"/>
      <c r="U644" s="9"/>
      <c r="V644" s="9"/>
      <c r="W644" s="9"/>
      <c r="X644" s="9"/>
      <c r="Y644" s="11"/>
      <c r="Z644" s="11"/>
      <c r="AA644" s="11"/>
      <c r="AB644" s="11"/>
      <c r="AC644" s="11"/>
      <c r="AD644" s="9"/>
      <c r="AE644" s="9"/>
      <c r="AF644" s="9"/>
      <c r="AG644" s="9"/>
      <c r="AH644" s="9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9"/>
      <c r="BG644" s="9"/>
      <c r="BH644" s="9"/>
      <c r="BI644" s="9"/>
      <c r="BJ644" s="9"/>
      <c r="BK644" s="9"/>
      <c r="BL644" s="9"/>
      <c r="BM644" s="9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2"/>
      <c r="FZ644" s="12"/>
      <c r="GA644" s="12"/>
      <c r="GB644" s="12"/>
      <c r="GC644" s="12"/>
      <c r="GD644" s="12"/>
      <c r="GE644" s="12"/>
      <c r="GF644" s="12"/>
      <c r="GG644" s="12"/>
      <c r="GH644" s="12"/>
      <c r="GI644" s="12"/>
      <c r="GJ644" s="12"/>
      <c r="GK644" s="12"/>
      <c r="GL644" s="12"/>
      <c r="GM644" s="12"/>
      <c r="GN644" s="12"/>
      <c r="GO644" s="12"/>
      <c r="GP644" s="12"/>
      <c r="GQ644" s="12"/>
      <c r="GR644" s="12"/>
      <c r="GS644" s="12"/>
      <c r="GT644" s="12"/>
      <c r="GU644" s="12"/>
      <c r="GV644" s="12"/>
      <c r="GW644" s="12"/>
      <c r="GX644" s="12"/>
      <c r="GY644" s="12"/>
      <c r="GZ644" s="12"/>
      <c r="HA644" s="12"/>
      <c r="HB644" s="12"/>
      <c r="HC644" s="12"/>
      <c r="HD644" s="12"/>
      <c r="HE644" s="12"/>
      <c r="HF644" s="12"/>
      <c r="HG644" s="12"/>
      <c r="HH644" s="12"/>
      <c r="HI644" s="12"/>
      <c r="HJ644" s="12"/>
      <c r="HK644" s="12"/>
      <c r="HL644" s="12"/>
      <c r="HM644" s="12"/>
      <c r="HN644" s="12"/>
      <c r="HO644" s="12"/>
      <c r="HP644" s="12"/>
      <c r="HQ644" s="12"/>
      <c r="HR644" s="12"/>
      <c r="HS644" s="12"/>
      <c r="HT644" s="12"/>
      <c r="HU644" s="12"/>
      <c r="HV644" s="12"/>
      <c r="HW644" s="12"/>
      <c r="HX644" s="12"/>
      <c r="HY644" s="12"/>
      <c r="HZ644" s="12"/>
      <c r="IA644" s="12"/>
      <c r="IB644" s="12"/>
      <c r="IC644" s="12"/>
      <c r="ID644" s="12"/>
      <c r="IE644" s="12"/>
      <c r="IF644" s="12"/>
      <c r="IG644" s="12"/>
      <c r="IH644" s="12"/>
      <c r="II644" s="12"/>
      <c r="IJ644" s="12"/>
      <c r="IK644" s="12"/>
      <c r="IL644" s="12"/>
      <c r="IM644" s="12"/>
      <c r="IN644" s="12"/>
      <c r="IO644" s="12"/>
      <c r="IP644" s="12"/>
      <c r="IQ644" s="12"/>
      <c r="IR644" s="12"/>
      <c r="IS644" s="12"/>
      <c r="IT644" s="12"/>
      <c r="IU644" s="12"/>
      <c r="IV644" s="12"/>
    </row>
    <row r="645" spans="1:256" ht="13.5" customHeight="1">
      <c r="A645" s="2"/>
      <c r="B645" s="11"/>
      <c r="C645" s="1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11"/>
      <c r="O645" s="11"/>
      <c r="P645" s="11"/>
      <c r="Q645" s="9"/>
      <c r="R645" s="9"/>
      <c r="S645" s="9"/>
      <c r="T645" s="9"/>
      <c r="U645" s="9"/>
      <c r="V645" s="9"/>
      <c r="W645" s="9"/>
      <c r="X645" s="9"/>
      <c r="Y645" s="11"/>
      <c r="Z645" s="11"/>
      <c r="AA645" s="11"/>
      <c r="AB645" s="11"/>
      <c r="AC645" s="11"/>
      <c r="AD645" s="9"/>
      <c r="AE645" s="9"/>
      <c r="AF645" s="9"/>
      <c r="AG645" s="9"/>
      <c r="AH645" s="9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9"/>
      <c r="BG645" s="9"/>
      <c r="BH645" s="9"/>
      <c r="BI645" s="9"/>
      <c r="BJ645" s="9"/>
      <c r="BK645" s="9"/>
      <c r="BL645" s="9"/>
      <c r="BM645" s="9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2"/>
      <c r="FZ645" s="12"/>
      <c r="GA645" s="12"/>
      <c r="GB645" s="12"/>
      <c r="GC645" s="12"/>
      <c r="GD645" s="12"/>
      <c r="GE645" s="12"/>
      <c r="GF645" s="12"/>
      <c r="GG645" s="12"/>
      <c r="GH645" s="12"/>
      <c r="GI645" s="12"/>
      <c r="GJ645" s="12"/>
      <c r="GK645" s="12"/>
      <c r="GL645" s="12"/>
      <c r="GM645" s="12"/>
      <c r="GN645" s="12"/>
      <c r="GO645" s="12"/>
      <c r="GP645" s="12"/>
      <c r="GQ645" s="12"/>
      <c r="GR645" s="12"/>
      <c r="GS645" s="12"/>
      <c r="GT645" s="12"/>
      <c r="GU645" s="12"/>
      <c r="GV645" s="12"/>
      <c r="GW645" s="12"/>
      <c r="GX645" s="12"/>
      <c r="GY645" s="12"/>
      <c r="GZ645" s="12"/>
      <c r="HA645" s="12"/>
      <c r="HB645" s="12"/>
      <c r="HC645" s="12"/>
      <c r="HD645" s="12"/>
      <c r="HE645" s="12"/>
      <c r="HF645" s="12"/>
      <c r="HG645" s="12"/>
      <c r="HH645" s="12"/>
      <c r="HI645" s="12"/>
      <c r="HJ645" s="12"/>
      <c r="HK645" s="12"/>
      <c r="HL645" s="12"/>
      <c r="HM645" s="12"/>
      <c r="HN645" s="12"/>
      <c r="HO645" s="12"/>
      <c r="HP645" s="12"/>
      <c r="HQ645" s="12"/>
      <c r="HR645" s="12"/>
      <c r="HS645" s="12"/>
      <c r="HT645" s="12"/>
      <c r="HU645" s="12"/>
      <c r="HV645" s="12"/>
      <c r="HW645" s="12"/>
      <c r="HX645" s="12"/>
      <c r="HY645" s="12"/>
      <c r="HZ645" s="12"/>
      <c r="IA645" s="12"/>
      <c r="IB645" s="12"/>
      <c r="IC645" s="12"/>
      <c r="ID645" s="12"/>
      <c r="IE645" s="12"/>
      <c r="IF645" s="12"/>
      <c r="IG645" s="12"/>
      <c r="IH645" s="12"/>
      <c r="II645" s="12"/>
      <c r="IJ645" s="12"/>
      <c r="IK645" s="12"/>
      <c r="IL645" s="12"/>
      <c r="IM645" s="12"/>
      <c r="IN645" s="12"/>
      <c r="IO645" s="12"/>
      <c r="IP645" s="12"/>
      <c r="IQ645" s="12"/>
      <c r="IR645" s="12"/>
      <c r="IS645" s="12"/>
      <c r="IT645" s="12"/>
      <c r="IU645" s="12"/>
      <c r="IV645" s="12"/>
    </row>
    <row r="646" spans="1:256" ht="13.5" customHeight="1">
      <c r="A646" s="2"/>
      <c r="B646" s="11"/>
      <c r="C646" s="1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11"/>
      <c r="O646" s="11"/>
      <c r="P646" s="11"/>
      <c r="Q646" s="9"/>
      <c r="R646" s="9"/>
      <c r="S646" s="9"/>
      <c r="T646" s="9"/>
      <c r="U646" s="9"/>
      <c r="V646" s="9"/>
      <c r="W646" s="9"/>
      <c r="X646" s="9"/>
      <c r="Y646" s="11"/>
      <c r="Z646" s="11"/>
      <c r="AA646" s="11"/>
      <c r="AB646" s="11"/>
      <c r="AC646" s="11"/>
      <c r="AD646" s="9"/>
      <c r="AE646" s="9"/>
      <c r="AF646" s="9"/>
      <c r="AG646" s="9"/>
      <c r="AH646" s="9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9"/>
      <c r="BG646" s="9"/>
      <c r="BH646" s="9"/>
      <c r="BI646" s="9"/>
      <c r="BJ646" s="9"/>
      <c r="BK646" s="9"/>
      <c r="BL646" s="9"/>
      <c r="BM646" s="9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2"/>
      <c r="FZ646" s="12"/>
      <c r="GA646" s="12"/>
      <c r="GB646" s="12"/>
      <c r="GC646" s="12"/>
      <c r="GD646" s="12"/>
      <c r="GE646" s="12"/>
      <c r="GF646" s="12"/>
      <c r="GG646" s="12"/>
      <c r="GH646" s="12"/>
      <c r="GI646" s="12"/>
      <c r="GJ646" s="12"/>
      <c r="GK646" s="12"/>
      <c r="GL646" s="12"/>
      <c r="GM646" s="12"/>
      <c r="GN646" s="12"/>
      <c r="GO646" s="12"/>
      <c r="GP646" s="12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  <c r="IR646" s="12"/>
      <c r="IS646" s="12"/>
      <c r="IT646" s="12"/>
      <c r="IU646" s="12"/>
      <c r="IV646" s="12"/>
    </row>
    <row r="647" spans="1:256" ht="13.5" customHeight="1">
      <c r="A647" s="2"/>
      <c r="B647" s="11"/>
      <c r="C647" s="1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11"/>
      <c r="O647" s="11"/>
      <c r="P647" s="11"/>
      <c r="Q647" s="9"/>
      <c r="R647" s="9"/>
      <c r="S647" s="9"/>
      <c r="T647" s="9"/>
      <c r="U647" s="9"/>
      <c r="V647" s="9"/>
      <c r="W647" s="9"/>
      <c r="X647" s="9"/>
      <c r="Y647" s="11"/>
      <c r="Z647" s="11"/>
      <c r="AA647" s="11"/>
      <c r="AB647" s="11"/>
      <c r="AC647" s="11"/>
      <c r="AD647" s="9"/>
      <c r="AE647" s="9"/>
      <c r="AF647" s="9"/>
      <c r="AG647" s="9"/>
      <c r="AH647" s="9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9"/>
      <c r="BG647" s="9"/>
      <c r="BH647" s="9"/>
      <c r="BI647" s="9"/>
      <c r="BJ647" s="9"/>
      <c r="BK647" s="9"/>
      <c r="BL647" s="9"/>
      <c r="BM647" s="9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2"/>
      <c r="FZ647" s="12"/>
      <c r="GA647" s="12"/>
      <c r="GB647" s="12"/>
      <c r="GC647" s="12"/>
      <c r="GD647" s="12"/>
      <c r="GE647" s="12"/>
      <c r="GF647" s="12"/>
      <c r="GG647" s="12"/>
      <c r="GH647" s="12"/>
      <c r="GI647" s="12"/>
      <c r="GJ647" s="12"/>
      <c r="GK647" s="12"/>
      <c r="GL647" s="12"/>
      <c r="GM647" s="12"/>
      <c r="GN647" s="12"/>
      <c r="GO647" s="12"/>
      <c r="GP647" s="12"/>
      <c r="GQ647" s="12"/>
      <c r="GR647" s="12"/>
      <c r="GS647" s="12"/>
      <c r="GT647" s="12"/>
      <c r="GU647" s="12"/>
      <c r="GV647" s="12"/>
      <c r="GW647" s="12"/>
      <c r="GX647" s="12"/>
      <c r="GY647" s="12"/>
      <c r="GZ647" s="12"/>
      <c r="HA647" s="12"/>
      <c r="HB647" s="12"/>
      <c r="HC647" s="12"/>
      <c r="HD647" s="12"/>
      <c r="HE647" s="12"/>
      <c r="HF647" s="12"/>
      <c r="HG647" s="12"/>
      <c r="HH647" s="12"/>
      <c r="HI647" s="12"/>
      <c r="HJ647" s="12"/>
      <c r="HK647" s="12"/>
      <c r="HL647" s="12"/>
      <c r="HM647" s="12"/>
      <c r="HN647" s="12"/>
      <c r="HO647" s="12"/>
      <c r="HP647" s="12"/>
      <c r="HQ647" s="12"/>
      <c r="HR647" s="12"/>
      <c r="HS647" s="12"/>
      <c r="HT647" s="12"/>
      <c r="HU647" s="12"/>
      <c r="HV647" s="12"/>
      <c r="HW647" s="12"/>
      <c r="HX647" s="12"/>
      <c r="HY647" s="12"/>
      <c r="HZ647" s="12"/>
      <c r="IA647" s="12"/>
      <c r="IB647" s="12"/>
      <c r="IC647" s="12"/>
      <c r="ID647" s="12"/>
      <c r="IE647" s="12"/>
      <c r="IF647" s="12"/>
      <c r="IG647" s="12"/>
      <c r="IH647" s="12"/>
      <c r="II647" s="12"/>
      <c r="IJ647" s="12"/>
      <c r="IK647" s="12"/>
      <c r="IL647" s="12"/>
      <c r="IM647" s="12"/>
      <c r="IN647" s="12"/>
      <c r="IO647" s="12"/>
      <c r="IP647" s="12"/>
      <c r="IQ647" s="12"/>
      <c r="IR647" s="12"/>
      <c r="IS647" s="12"/>
      <c r="IT647" s="12"/>
      <c r="IU647" s="12"/>
      <c r="IV647" s="12"/>
    </row>
    <row r="648" spans="1:256" ht="13.5" customHeight="1">
      <c r="A648" s="2"/>
      <c r="B648" s="11"/>
      <c r="C648" s="1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11"/>
      <c r="O648" s="11"/>
      <c r="P648" s="11"/>
      <c r="Q648" s="9"/>
      <c r="R648" s="9"/>
      <c r="S648" s="9"/>
      <c r="T648" s="9"/>
      <c r="U648" s="9"/>
      <c r="V648" s="9"/>
      <c r="W648" s="9"/>
      <c r="X648" s="9"/>
      <c r="Y648" s="11"/>
      <c r="Z648" s="11"/>
      <c r="AA648" s="11"/>
      <c r="AB648" s="11"/>
      <c r="AC648" s="11"/>
      <c r="AD648" s="9"/>
      <c r="AE648" s="9"/>
      <c r="AF648" s="9"/>
      <c r="AG648" s="9"/>
      <c r="AH648" s="9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9"/>
      <c r="BG648" s="9"/>
      <c r="BH648" s="9"/>
      <c r="BI648" s="9"/>
      <c r="BJ648" s="9"/>
      <c r="BK648" s="9"/>
      <c r="BL648" s="9"/>
      <c r="BM648" s="9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  <c r="HJ648" s="12"/>
      <c r="HK648" s="12"/>
      <c r="HL648" s="12"/>
      <c r="HM648" s="12"/>
      <c r="HN648" s="12"/>
      <c r="HO648" s="12"/>
      <c r="HP648" s="12"/>
      <c r="HQ648" s="12"/>
      <c r="HR648" s="12"/>
      <c r="HS648" s="12"/>
      <c r="HT648" s="12"/>
      <c r="HU648" s="12"/>
      <c r="HV648" s="12"/>
      <c r="HW648" s="12"/>
      <c r="HX648" s="12"/>
      <c r="HY648" s="12"/>
      <c r="HZ648" s="12"/>
      <c r="IA648" s="12"/>
      <c r="IB648" s="12"/>
      <c r="IC648" s="12"/>
      <c r="ID648" s="12"/>
      <c r="IE648" s="12"/>
      <c r="IF648" s="12"/>
      <c r="IG648" s="12"/>
      <c r="IH648" s="12"/>
      <c r="II648" s="12"/>
      <c r="IJ648" s="12"/>
      <c r="IK648" s="12"/>
      <c r="IL648" s="12"/>
      <c r="IM648" s="12"/>
      <c r="IN648" s="12"/>
      <c r="IO648" s="12"/>
      <c r="IP648" s="12"/>
      <c r="IQ648" s="12"/>
      <c r="IR648" s="12"/>
      <c r="IS648" s="12"/>
      <c r="IT648" s="12"/>
      <c r="IU648" s="12"/>
      <c r="IV648" s="12"/>
    </row>
    <row r="649" spans="1:256" ht="13.5" customHeight="1">
      <c r="A649" s="2"/>
      <c r="B649" s="11"/>
      <c r="C649" s="1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11"/>
      <c r="O649" s="11"/>
      <c r="P649" s="11"/>
      <c r="Q649" s="9"/>
      <c r="R649" s="9"/>
      <c r="S649" s="9"/>
      <c r="T649" s="9"/>
      <c r="U649" s="9"/>
      <c r="V649" s="9"/>
      <c r="W649" s="9"/>
      <c r="X649" s="9"/>
      <c r="Y649" s="11"/>
      <c r="Z649" s="11"/>
      <c r="AA649" s="11"/>
      <c r="AB649" s="11"/>
      <c r="AC649" s="11"/>
      <c r="AD649" s="9"/>
      <c r="AE649" s="9"/>
      <c r="AF649" s="9"/>
      <c r="AG649" s="9"/>
      <c r="AH649" s="9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9"/>
      <c r="BG649" s="9"/>
      <c r="BH649" s="9"/>
      <c r="BI649" s="9"/>
      <c r="BJ649" s="9"/>
      <c r="BK649" s="9"/>
      <c r="BL649" s="9"/>
      <c r="BM649" s="9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  <c r="IT649" s="12"/>
      <c r="IU649" s="12"/>
      <c r="IV649" s="12"/>
    </row>
    <row r="650" spans="1:256" ht="13.5" customHeight="1">
      <c r="A650" s="2"/>
      <c r="B650" s="11"/>
      <c r="C650" s="1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11"/>
      <c r="O650" s="11"/>
      <c r="P650" s="11"/>
      <c r="Q650" s="9"/>
      <c r="R650" s="9"/>
      <c r="S650" s="9"/>
      <c r="T650" s="9"/>
      <c r="U650" s="9"/>
      <c r="V650" s="9"/>
      <c r="W650" s="9"/>
      <c r="X650" s="9"/>
      <c r="Y650" s="11"/>
      <c r="Z650" s="11"/>
      <c r="AA650" s="11"/>
      <c r="AB650" s="11"/>
      <c r="AC650" s="11"/>
      <c r="AD650" s="9"/>
      <c r="AE650" s="9"/>
      <c r="AF650" s="9"/>
      <c r="AG650" s="9"/>
      <c r="AH650" s="9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9"/>
      <c r="BG650" s="9"/>
      <c r="BH650" s="9"/>
      <c r="BI650" s="9"/>
      <c r="BJ650" s="9"/>
      <c r="BK650" s="9"/>
      <c r="BL650" s="9"/>
      <c r="BM650" s="9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2"/>
      <c r="FZ650" s="12"/>
      <c r="GA650" s="12"/>
      <c r="GB650" s="12"/>
      <c r="GC650" s="12"/>
      <c r="GD650" s="12"/>
      <c r="GE650" s="12"/>
      <c r="GF650" s="12"/>
      <c r="GG650" s="12"/>
      <c r="GH650" s="12"/>
      <c r="GI650" s="12"/>
      <c r="GJ650" s="12"/>
      <c r="GK650" s="12"/>
      <c r="GL650" s="12"/>
      <c r="GM650" s="12"/>
      <c r="GN650" s="12"/>
      <c r="GO650" s="12"/>
      <c r="GP650" s="12"/>
      <c r="GQ650" s="12"/>
      <c r="GR650" s="12"/>
      <c r="GS650" s="12"/>
      <c r="GT650" s="12"/>
      <c r="GU650" s="12"/>
      <c r="GV650" s="12"/>
      <c r="GW650" s="12"/>
      <c r="GX650" s="12"/>
      <c r="GY650" s="12"/>
      <c r="GZ650" s="12"/>
      <c r="HA650" s="12"/>
      <c r="HB650" s="12"/>
      <c r="HC650" s="12"/>
      <c r="HD650" s="12"/>
      <c r="HE650" s="12"/>
      <c r="HF650" s="12"/>
      <c r="HG650" s="12"/>
      <c r="HH650" s="12"/>
      <c r="HI650" s="12"/>
      <c r="HJ650" s="12"/>
      <c r="HK650" s="12"/>
      <c r="HL650" s="12"/>
      <c r="HM650" s="12"/>
      <c r="HN650" s="12"/>
      <c r="HO650" s="12"/>
      <c r="HP650" s="12"/>
      <c r="HQ650" s="12"/>
      <c r="HR650" s="12"/>
      <c r="HS650" s="12"/>
      <c r="HT650" s="12"/>
      <c r="HU650" s="12"/>
      <c r="HV650" s="12"/>
      <c r="HW650" s="12"/>
      <c r="HX650" s="12"/>
      <c r="HY650" s="12"/>
      <c r="HZ650" s="12"/>
      <c r="IA650" s="12"/>
      <c r="IB650" s="12"/>
      <c r="IC650" s="12"/>
      <c r="ID650" s="12"/>
      <c r="IE650" s="12"/>
      <c r="IF650" s="12"/>
      <c r="IG650" s="12"/>
      <c r="IH650" s="12"/>
      <c r="II650" s="12"/>
      <c r="IJ650" s="12"/>
      <c r="IK650" s="12"/>
      <c r="IL650" s="12"/>
      <c r="IM650" s="12"/>
      <c r="IN650" s="12"/>
      <c r="IO650" s="12"/>
      <c r="IP650" s="12"/>
      <c r="IQ650" s="12"/>
      <c r="IR650" s="12"/>
      <c r="IS650" s="12"/>
      <c r="IT650" s="12"/>
      <c r="IU650" s="12"/>
      <c r="IV650" s="12"/>
    </row>
    <row r="651" spans="1:256" ht="13.5" customHeight="1">
      <c r="A651" s="2"/>
      <c r="B651" s="11"/>
      <c r="C651" s="1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11"/>
      <c r="O651" s="11"/>
      <c r="P651" s="11"/>
      <c r="Q651" s="9"/>
      <c r="R651" s="9"/>
      <c r="S651" s="9"/>
      <c r="T651" s="9"/>
      <c r="U651" s="9"/>
      <c r="V651" s="9"/>
      <c r="W651" s="9"/>
      <c r="X651" s="9"/>
      <c r="Y651" s="11"/>
      <c r="Z651" s="11"/>
      <c r="AA651" s="11"/>
      <c r="AB651" s="11"/>
      <c r="AC651" s="11"/>
      <c r="AD651" s="9"/>
      <c r="AE651" s="9"/>
      <c r="AF651" s="9"/>
      <c r="AG651" s="9"/>
      <c r="AH651" s="9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9"/>
      <c r="BG651" s="9"/>
      <c r="BH651" s="9"/>
      <c r="BI651" s="9"/>
      <c r="BJ651" s="9"/>
      <c r="BK651" s="9"/>
      <c r="BL651" s="9"/>
      <c r="BM651" s="9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12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  <c r="IT651" s="12"/>
      <c r="IU651" s="12"/>
      <c r="IV651" s="12"/>
    </row>
    <row r="652" spans="1:256" ht="13.5" customHeight="1">
      <c r="A652" s="2"/>
      <c r="B652" s="11"/>
      <c r="C652" s="1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11"/>
      <c r="O652" s="11"/>
      <c r="P652" s="11"/>
      <c r="Q652" s="9"/>
      <c r="R652" s="9"/>
      <c r="S652" s="9"/>
      <c r="T652" s="9"/>
      <c r="U652" s="9"/>
      <c r="V652" s="9"/>
      <c r="W652" s="9"/>
      <c r="X652" s="9"/>
      <c r="Y652" s="11"/>
      <c r="Z652" s="11"/>
      <c r="AA652" s="11"/>
      <c r="AB652" s="11"/>
      <c r="AC652" s="11"/>
      <c r="AD652" s="9"/>
      <c r="AE652" s="9"/>
      <c r="AF652" s="9"/>
      <c r="AG652" s="9"/>
      <c r="AH652" s="9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9"/>
      <c r="BG652" s="9"/>
      <c r="BH652" s="9"/>
      <c r="BI652" s="9"/>
      <c r="BJ652" s="9"/>
      <c r="BK652" s="9"/>
      <c r="BL652" s="9"/>
      <c r="BM652" s="9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2"/>
      <c r="FZ652" s="12"/>
      <c r="GA652" s="12"/>
      <c r="GB652" s="12"/>
      <c r="GC652" s="12"/>
      <c r="GD652" s="12"/>
      <c r="GE652" s="12"/>
      <c r="GF652" s="12"/>
      <c r="GG652" s="12"/>
      <c r="GH652" s="12"/>
      <c r="GI652" s="12"/>
      <c r="GJ652" s="12"/>
      <c r="GK652" s="12"/>
      <c r="GL652" s="12"/>
      <c r="GM652" s="12"/>
      <c r="GN652" s="12"/>
      <c r="GO652" s="12"/>
      <c r="GP652" s="12"/>
      <c r="GQ652" s="12"/>
      <c r="GR652" s="12"/>
      <c r="GS652" s="12"/>
      <c r="GT652" s="12"/>
      <c r="GU652" s="12"/>
      <c r="GV652" s="12"/>
      <c r="GW652" s="12"/>
      <c r="GX652" s="12"/>
      <c r="GY652" s="12"/>
      <c r="GZ652" s="12"/>
      <c r="HA652" s="12"/>
      <c r="HB652" s="12"/>
      <c r="HC652" s="12"/>
      <c r="HD652" s="12"/>
      <c r="HE652" s="12"/>
      <c r="HF652" s="12"/>
      <c r="HG652" s="12"/>
      <c r="HH652" s="12"/>
      <c r="HI652" s="12"/>
      <c r="HJ652" s="12"/>
      <c r="HK652" s="12"/>
      <c r="HL652" s="12"/>
      <c r="HM652" s="12"/>
      <c r="HN652" s="12"/>
      <c r="HO652" s="12"/>
      <c r="HP652" s="12"/>
      <c r="HQ652" s="12"/>
      <c r="HR652" s="12"/>
      <c r="HS652" s="12"/>
      <c r="HT652" s="12"/>
      <c r="HU652" s="12"/>
      <c r="HV652" s="12"/>
      <c r="HW652" s="12"/>
      <c r="HX652" s="12"/>
      <c r="HY652" s="12"/>
      <c r="HZ652" s="12"/>
      <c r="IA652" s="12"/>
      <c r="IB652" s="12"/>
      <c r="IC652" s="12"/>
      <c r="ID652" s="12"/>
      <c r="IE652" s="12"/>
      <c r="IF652" s="12"/>
      <c r="IG652" s="12"/>
      <c r="IH652" s="12"/>
      <c r="II652" s="12"/>
      <c r="IJ652" s="12"/>
      <c r="IK652" s="12"/>
      <c r="IL652" s="12"/>
      <c r="IM652" s="12"/>
      <c r="IN652" s="12"/>
      <c r="IO652" s="12"/>
      <c r="IP652" s="12"/>
      <c r="IQ652" s="12"/>
      <c r="IR652" s="12"/>
      <c r="IS652" s="12"/>
      <c r="IT652" s="12"/>
      <c r="IU652" s="12"/>
      <c r="IV652" s="12"/>
    </row>
    <row r="653" spans="1:256" ht="13.5" customHeight="1">
      <c r="A653" s="2"/>
      <c r="B653" s="11"/>
      <c r="C653" s="1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11"/>
      <c r="O653" s="11"/>
      <c r="P653" s="11"/>
      <c r="Q653" s="9"/>
      <c r="R653" s="9"/>
      <c r="S653" s="9"/>
      <c r="T653" s="9"/>
      <c r="U653" s="9"/>
      <c r="V653" s="9"/>
      <c r="W653" s="9"/>
      <c r="X653" s="9"/>
      <c r="Y653" s="11"/>
      <c r="Z653" s="11"/>
      <c r="AA653" s="11"/>
      <c r="AB653" s="11"/>
      <c r="AC653" s="11"/>
      <c r="AD653" s="9"/>
      <c r="AE653" s="9"/>
      <c r="AF653" s="9"/>
      <c r="AG653" s="9"/>
      <c r="AH653" s="9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9"/>
      <c r="BG653" s="9"/>
      <c r="BH653" s="9"/>
      <c r="BI653" s="9"/>
      <c r="BJ653" s="9"/>
      <c r="BK653" s="9"/>
      <c r="BL653" s="9"/>
      <c r="BM653" s="9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2"/>
      <c r="FZ653" s="12"/>
      <c r="GA653" s="12"/>
      <c r="GB653" s="12"/>
      <c r="GC653" s="12"/>
      <c r="GD653" s="12"/>
      <c r="GE653" s="12"/>
      <c r="GF653" s="12"/>
      <c r="GG653" s="12"/>
      <c r="GH653" s="12"/>
      <c r="GI653" s="12"/>
      <c r="GJ653" s="12"/>
      <c r="GK653" s="12"/>
      <c r="GL653" s="12"/>
      <c r="GM653" s="12"/>
      <c r="GN653" s="12"/>
      <c r="GO653" s="12"/>
      <c r="GP653" s="12"/>
      <c r="GQ653" s="12"/>
      <c r="GR653" s="12"/>
      <c r="GS653" s="12"/>
      <c r="GT653" s="12"/>
      <c r="GU653" s="12"/>
      <c r="GV653" s="12"/>
      <c r="GW653" s="12"/>
      <c r="GX653" s="12"/>
      <c r="GY653" s="12"/>
      <c r="GZ653" s="12"/>
      <c r="HA653" s="12"/>
      <c r="HB653" s="12"/>
      <c r="HC653" s="12"/>
      <c r="HD653" s="12"/>
      <c r="HE653" s="12"/>
      <c r="HF653" s="12"/>
      <c r="HG653" s="12"/>
      <c r="HH653" s="12"/>
      <c r="HI653" s="12"/>
      <c r="HJ653" s="12"/>
      <c r="HK653" s="12"/>
      <c r="HL653" s="12"/>
      <c r="HM653" s="12"/>
      <c r="HN653" s="12"/>
      <c r="HO653" s="12"/>
      <c r="HP653" s="12"/>
      <c r="HQ653" s="12"/>
      <c r="HR653" s="12"/>
      <c r="HS653" s="12"/>
      <c r="HT653" s="12"/>
      <c r="HU653" s="12"/>
      <c r="HV653" s="12"/>
      <c r="HW653" s="12"/>
      <c r="HX653" s="12"/>
      <c r="HY653" s="12"/>
      <c r="HZ653" s="12"/>
      <c r="IA653" s="12"/>
      <c r="IB653" s="12"/>
      <c r="IC653" s="12"/>
      <c r="ID653" s="12"/>
      <c r="IE653" s="12"/>
      <c r="IF653" s="12"/>
      <c r="IG653" s="12"/>
      <c r="IH653" s="12"/>
      <c r="II653" s="12"/>
      <c r="IJ653" s="12"/>
      <c r="IK653" s="12"/>
      <c r="IL653" s="12"/>
      <c r="IM653" s="12"/>
      <c r="IN653" s="12"/>
      <c r="IO653" s="12"/>
      <c r="IP653" s="12"/>
      <c r="IQ653" s="12"/>
      <c r="IR653" s="12"/>
      <c r="IS653" s="12"/>
      <c r="IT653" s="12"/>
      <c r="IU653" s="12"/>
      <c r="IV653" s="12"/>
    </row>
    <row r="654" spans="1:256" ht="13.5" customHeight="1">
      <c r="A654" s="2"/>
      <c r="B654" s="11"/>
      <c r="C654" s="1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11"/>
      <c r="O654" s="11"/>
      <c r="P654" s="11"/>
      <c r="Q654" s="9"/>
      <c r="R654" s="9"/>
      <c r="S654" s="9"/>
      <c r="T654" s="9"/>
      <c r="U654" s="9"/>
      <c r="V654" s="9"/>
      <c r="W654" s="9"/>
      <c r="X654" s="9"/>
      <c r="Y654" s="11"/>
      <c r="Z654" s="11"/>
      <c r="AA654" s="11"/>
      <c r="AB654" s="11"/>
      <c r="AC654" s="11"/>
      <c r="AD654" s="9"/>
      <c r="AE654" s="9"/>
      <c r="AF654" s="9"/>
      <c r="AG654" s="9"/>
      <c r="AH654" s="9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9"/>
      <c r="BG654" s="9"/>
      <c r="BH654" s="9"/>
      <c r="BI654" s="9"/>
      <c r="BJ654" s="9"/>
      <c r="BK654" s="9"/>
      <c r="BL654" s="9"/>
      <c r="BM654" s="9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2"/>
      <c r="FZ654" s="12"/>
      <c r="GA654" s="12"/>
      <c r="GB654" s="12"/>
      <c r="GC654" s="12"/>
      <c r="GD654" s="12"/>
      <c r="GE654" s="12"/>
      <c r="GF654" s="12"/>
      <c r="GG654" s="12"/>
      <c r="GH654" s="12"/>
      <c r="GI654" s="12"/>
      <c r="GJ654" s="12"/>
      <c r="GK654" s="12"/>
      <c r="GL654" s="12"/>
      <c r="GM654" s="12"/>
      <c r="GN654" s="12"/>
      <c r="GO654" s="12"/>
      <c r="GP654" s="12"/>
      <c r="GQ654" s="12"/>
      <c r="GR654" s="12"/>
      <c r="GS654" s="12"/>
      <c r="GT654" s="12"/>
      <c r="GU654" s="12"/>
      <c r="GV654" s="12"/>
      <c r="GW654" s="12"/>
      <c r="GX654" s="12"/>
      <c r="GY654" s="12"/>
      <c r="GZ654" s="12"/>
      <c r="HA654" s="12"/>
      <c r="HB654" s="12"/>
      <c r="HC654" s="12"/>
      <c r="HD654" s="12"/>
      <c r="HE654" s="12"/>
      <c r="HF654" s="12"/>
      <c r="HG654" s="12"/>
      <c r="HH654" s="12"/>
      <c r="HI654" s="12"/>
      <c r="HJ654" s="12"/>
      <c r="HK654" s="12"/>
      <c r="HL654" s="12"/>
      <c r="HM654" s="12"/>
      <c r="HN654" s="12"/>
      <c r="HO654" s="12"/>
      <c r="HP654" s="12"/>
      <c r="HQ654" s="12"/>
      <c r="HR654" s="12"/>
      <c r="HS654" s="12"/>
      <c r="HT654" s="12"/>
      <c r="HU654" s="12"/>
      <c r="HV654" s="12"/>
      <c r="HW654" s="12"/>
      <c r="HX654" s="12"/>
      <c r="HY654" s="12"/>
      <c r="HZ654" s="12"/>
      <c r="IA654" s="12"/>
      <c r="IB654" s="12"/>
      <c r="IC654" s="12"/>
      <c r="ID654" s="12"/>
      <c r="IE654" s="12"/>
      <c r="IF654" s="12"/>
      <c r="IG654" s="12"/>
      <c r="IH654" s="12"/>
      <c r="II654" s="12"/>
      <c r="IJ654" s="12"/>
      <c r="IK654" s="12"/>
      <c r="IL654" s="12"/>
      <c r="IM654" s="12"/>
      <c r="IN654" s="12"/>
      <c r="IO654" s="12"/>
      <c r="IP654" s="12"/>
      <c r="IQ654" s="12"/>
      <c r="IR654" s="12"/>
      <c r="IS654" s="12"/>
      <c r="IT654" s="12"/>
      <c r="IU654" s="12"/>
      <c r="IV654" s="12"/>
    </row>
    <row r="655" spans="1:256" ht="13.5" customHeight="1">
      <c r="A655" s="2"/>
      <c r="B655" s="11"/>
      <c r="C655" s="1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11"/>
      <c r="O655" s="11"/>
      <c r="P655" s="11"/>
      <c r="Q655" s="9"/>
      <c r="R655" s="9"/>
      <c r="S655" s="9"/>
      <c r="T655" s="9"/>
      <c r="U655" s="9"/>
      <c r="V655" s="9"/>
      <c r="W655" s="9"/>
      <c r="X655" s="9"/>
      <c r="Y655" s="11"/>
      <c r="Z655" s="11"/>
      <c r="AA655" s="11"/>
      <c r="AB655" s="11"/>
      <c r="AC655" s="11"/>
      <c r="AD655" s="9"/>
      <c r="AE655" s="9"/>
      <c r="AF655" s="9"/>
      <c r="AG655" s="9"/>
      <c r="AH655" s="9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9"/>
      <c r="BG655" s="9"/>
      <c r="BH655" s="9"/>
      <c r="BI655" s="9"/>
      <c r="BJ655" s="9"/>
      <c r="BK655" s="9"/>
      <c r="BL655" s="9"/>
      <c r="BM655" s="9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2"/>
      <c r="FZ655" s="12"/>
      <c r="GA655" s="12"/>
      <c r="GB655" s="12"/>
      <c r="GC655" s="12"/>
      <c r="GD655" s="12"/>
      <c r="GE655" s="12"/>
      <c r="GF655" s="12"/>
      <c r="GG655" s="12"/>
      <c r="GH655" s="12"/>
      <c r="GI655" s="12"/>
      <c r="GJ655" s="12"/>
      <c r="GK655" s="12"/>
      <c r="GL655" s="12"/>
      <c r="GM655" s="12"/>
      <c r="GN655" s="12"/>
      <c r="GO655" s="12"/>
      <c r="GP655" s="12"/>
      <c r="GQ655" s="12"/>
      <c r="GR655" s="12"/>
      <c r="GS655" s="12"/>
      <c r="GT655" s="12"/>
      <c r="GU655" s="12"/>
      <c r="GV655" s="12"/>
      <c r="GW655" s="12"/>
      <c r="GX655" s="12"/>
      <c r="GY655" s="12"/>
      <c r="GZ655" s="12"/>
      <c r="HA655" s="12"/>
      <c r="HB655" s="12"/>
      <c r="HC655" s="12"/>
      <c r="HD655" s="12"/>
      <c r="HE655" s="12"/>
      <c r="HF655" s="12"/>
      <c r="HG655" s="12"/>
      <c r="HH655" s="12"/>
      <c r="HI655" s="12"/>
      <c r="HJ655" s="12"/>
      <c r="HK655" s="12"/>
      <c r="HL655" s="12"/>
      <c r="HM655" s="12"/>
      <c r="HN655" s="12"/>
      <c r="HO655" s="12"/>
      <c r="HP655" s="12"/>
      <c r="HQ655" s="12"/>
      <c r="HR655" s="12"/>
      <c r="HS655" s="12"/>
      <c r="HT655" s="12"/>
      <c r="HU655" s="12"/>
      <c r="HV655" s="12"/>
      <c r="HW655" s="12"/>
      <c r="HX655" s="12"/>
      <c r="HY655" s="12"/>
      <c r="HZ655" s="12"/>
      <c r="IA655" s="12"/>
      <c r="IB655" s="12"/>
      <c r="IC655" s="12"/>
      <c r="ID655" s="12"/>
      <c r="IE655" s="12"/>
      <c r="IF655" s="12"/>
      <c r="IG655" s="12"/>
      <c r="IH655" s="12"/>
      <c r="II655" s="12"/>
      <c r="IJ655" s="12"/>
      <c r="IK655" s="12"/>
      <c r="IL655" s="12"/>
      <c r="IM655" s="12"/>
      <c r="IN655" s="12"/>
      <c r="IO655" s="12"/>
      <c r="IP655" s="12"/>
      <c r="IQ655" s="12"/>
      <c r="IR655" s="12"/>
      <c r="IS655" s="12"/>
      <c r="IT655" s="12"/>
      <c r="IU655" s="12"/>
      <c r="IV655" s="12"/>
    </row>
    <row r="656" spans="1:256" ht="13.5" customHeight="1">
      <c r="A656" s="2"/>
      <c r="B656" s="11"/>
      <c r="C656" s="1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11"/>
      <c r="O656" s="11"/>
      <c r="P656" s="11"/>
      <c r="Q656" s="9"/>
      <c r="R656" s="9"/>
      <c r="S656" s="9"/>
      <c r="T656" s="9"/>
      <c r="U656" s="9"/>
      <c r="V656" s="9"/>
      <c r="W656" s="9"/>
      <c r="X656" s="9"/>
      <c r="Y656" s="11"/>
      <c r="Z656" s="11"/>
      <c r="AA656" s="11"/>
      <c r="AB656" s="11"/>
      <c r="AC656" s="11"/>
      <c r="AD656" s="9"/>
      <c r="AE656" s="9"/>
      <c r="AF656" s="9"/>
      <c r="AG656" s="9"/>
      <c r="AH656" s="9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9"/>
      <c r="BG656" s="9"/>
      <c r="BH656" s="9"/>
      <c r="BI656" s="9"/>
      <c r="BJ656" s="9"/>
      <c r="BK656" s="9"/>
      <c r="BL656" s="9"/>
      <c r="BM656" s="9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2"/>
      <c r="FZ656" s="12"/>
      <c r="GA656" s="12"/>
      <c r="GB656" s="12"/>
      <c r="GC656" s="12"/>
      <c r="GD656" s="12"/>
      <c r="GE656" s="12"/>
      <c r="GF656" s="12"/>
      <c r="GG656" s="12"/>
      <c r="GH656" s="12"/>
      <c r="GI656" s="12"/>
      <c r="GJ656" s="12"/>
      <c r="GK656" s="12"/>
      <c r="GL656" s="12"/>
      <c r="GM656" s="12"/>
      <c r="GN656" s="12"/>
      <c r="GO656" s="12"/>
      <c r="GP656" s="12"/>
      <c r="GQ656" s="12"/>
      <c r="GR656" s="12"/>
      <c r="GS656" s="12"/>
      <c r="GT656" s="12"/>
      <c r="GU656" s="12"/>
      <c r="GV656" s="12"/>
      <c r="GW656" s="12"/>
      <c r="GX656" s="12"/>
      <c r="GY656" s="12"/>
      <c r="GZ656" s="12"/>
      <c r="HA656" s="12"/>
      <c r="HB656" s="12"/>
      <c r="HC656" s="12"/>
      <c r="HD656" s="12"/>
      <c r="HE656" s="12"/>
      <c r="HF656" s="12"/>
      <c r="HG656" s="12"/>
      <c r="HH656" s="12"/>
      <c r="HI656" s="12"/>
      <c r="HJ656" s="12"/>
      <c r="HK656" s="12"/>
      <c r="HL656" s="12"/>
      <c r="HM656" s="12"/>
      <c r="HN656" s="12"/>
      <c r="HO656" s="12"/>
      <c r="HP656" s="12"/>
      <c r="HQ656" s="12"/>
      <c r="HR656" s="12"/>
      <c r="HS656" s="12"/>
      <c r="HT656" s="12"/>
      <c r="HU656" s="12"/>
      <c r="HV656" s="12"/>
      <c r="HW656" s="12"/>
      <c r="HX656" s="12"/>
      <c r="HY656" s="12"/>
      <c r="HZ656" s="12"/>
      <c r="IA656" s="12"/>
      <c r="IB656" s="12"/>
      <c r="IC656" s="12"/>
      <c r="ID656" s="12"/>
      <c r="IE656" s="12"/>
      <c r="IF656" s="12"/>
      <c r="IG656" s="12"/>
      <c r="IH656" s="12"/>
      <c r="II656" s="12"/>
      <c r="IJ656" s="12"/>
      <c r="IK656" s="12"/>
      <c r="IL656" s="12"/>
      <c r="IM656" s="12"/>
      <c r="IN656" s="12"/>
      <c r="IO656" s="12"/>
      <c r="IP656" s="12"/>
      <c r="IQ656" s="12"/>
      <c r="IR656" s="12"/>
      <c r="IS656" s="12"/>
      <c r="IT656" s="12"/>
      <c r="IU656" s="12"/>
      <c r="IV656" s="12"/>
    </row>
    <row r="657" spans="1:256" ht="13.5" customHeight="1">
      <c r="A657" s="2"/>
      <c r="B657" s="11"/>
      <c r="C657" s="1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11"/>
      <c r="O657" s="11"/>
      <c r="P657" s="11"/>
      <c r="Q657" s="9"/>
      <c r="R657" s="9"/>
      <c r="S657" s="9"/>
      <c r="T657" s="9"/>
      <c r="U657" s="9"/>
      <c r="V657" s="9"/>
      <c r="W657" s="9"/>
      <c r="X657" s="9"/>
      <c r="Y657" s="11"/>
      <c r="Z657" s="11"/>
      <c r="AA657" s="11"/>
      <c r="AB657" s="11"/>
      <c r="AC657" s="11"/>
      <c r="AD657" s="9"/>
      <c r="AE657" s="9"/>
      <c r="AF657" s="9"/>
      <c r="AG657" s="9"/>
      <c r="AH657" s="9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9"/>
      <c r="BG657" s="9"/>
      <c r="BH657" s="9"/>
      <c r="BI657" s="9"/>
      <c r="BJ657" s="9"/>
      <c r="BK657" s="9"/>
      <c r="BL657" s="9"/>
      <c r="BM657" s="9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2"/>
      <c r="FZ657" s="12"/>
      <c r="GA657" s="12"/>
      <c r="GB657" s="12"/>
      <c r="GC657" s="12"/>
      <c r="GD657" s="12"/>
      <c r="GE657" s="12"/>
      <c r="GF657" s="12"/>
      <c r="GG657" s="12"/>
      <c r="GH657" s="12"/>
      <c r="GI657" s="12"/>
      <c r="GJ657" s="12"/>
      <c r="GK657" s="12"/>
      <c r="GL657" s="12"/>
      <c r="GM657" s="12"/>
      <c r="GN657" s="12"/>
      <c r="GO657" s="12"/>
      <c r="GP657" s="12"/>
      <c r="GQ657" s="12"/>
      <c r="GR657" s="12"/>
      <c r="GS657" s="12"/>
      <c r="GT657" s="12"/>
      <c r="GU657" s="12"/>
      <c r="GV657" s="12"/>
      <c r="GW657" s="12"/>
      <c r="GX657" s="12"/>
      <c r="GY657" s="12"/>
      <c r="GZ657" s="12"/>
      <c r="HA657" s="12"/>
      <c r="HB657" s="12"/>
      <c r="HC657" s="12"/>
      <c r="HD657" s="12"/>
      <c r="HE657" s="12"/>
      <c r="HF657" s="12"/>
      <c r="HG657" s="12"/>
      <c r="HH657" s="12"/>
      <c r="HI657" s="12"/>
      <c r="HJ657" s="12"/>
      <c r="HK657" s="12"/>
      <c r="HL657" s="12"/>
      <c r="HM657" s="12"/>
      <c r="HN657" s="12"/>
      <c r="HO657" s="12"/>
      <c r="HP657" s="12"/>
      <c r="HQ657" s="12"/>
      <c r="HR657" s="12"/>
      <c r="HS657" s="12"/>
      <c r="HT657" s="12"/>
      <c r="HU657" s="12"/>
      <c r="HV657" s="12"/>
      <c r="HW657" s="12"/>
      <c r="HX657" s="12"/>
      <c r="HY657" s="12"/>
      <c r="HZ657" s="12"/>
      <c r="IA657" s="12"/>
      <c r="IB657" s="12"/>
      <c r="IC657" s="12"/>
      <c r="ID657" s="12"/>
      <c r="IE657" s="12"/>
      <c r="IF657" s="12"/>
      <c r="IG657" s="12"/>
      <c r="IH657" s="12"/>
      <c r="II657" s="12"/>
      <c r="IJ657" s="12"/>
      <c r="IK657" s="12"/>
      <c r="IL657" s="12"/>
      <c r="IM657" s="12"/>
      <c r="IN657" s="12"/>
      <c r="IO657" s="12"/>
      <c r="IP657" s="12"/>
      <c r="IQ657" s="12"/>
      <c r="IR657" s="12"/>
      <c r="IS657" s="12"/>
      <c r="IT657" s="12"/>
      <c r="IU657" s="12"/>
      <c r="IV657" s="12"/>
    </row>
    <row r="658" spans="1:256" ht="13.5" customHeight="1">
      <c r="A658" s="2"/>
      <c r="B658" s="11"/>
      <c r="C658" s="1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11"/>
      <c r="O658" s="11"/>
      <c r="P658" s="11"/>
      <c r="Q658" s="9"/>
      <c r="R658" s="9"/>
      <c r="S658" s="9"/>
      <c r="T658" s="9"/>
      <c r="U658" s="9"/>
      <c r="V658" s="9"/>
      <c r="W658" s="9"/>
      <c r="X658" s="9"/>
      <c r="Y658" s="11"/>
      <c r="Z658" s="11"/>
      <c r="AA658" s="11"/>
      <c r="AB658" s="11"/>
      <c r="AC658" s="11"/>
      <c r="AD658" s="9"/>
      <c r="AE658" s="9"/>
      <c r="AF658" s="9"/>
      <c r="AG658" s="9"/>
      <c r="AH658" s="9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9"/>
      <c r="BG658" s="9"/>
      <c r="BH658" s="9"/>
      <c r="BI658" s="9"/>
      <c r="BJ658" s="9"/>
      <c r="BK658" s="9"/>
      <c r="BL658" s="9"/>
      <c r="BM658" s="9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2"/>
      <c r="FZ658" s="12"/>
      <c r="GA658" s="12"/>
      <c r="GB658" s="12"/>
      <c r="GC658" s="12"/>
      <c r="GD658" s="12"/>
      <c r="GE658" s="12"/>
      <c r="GF658" s="12"/>
      <c r="GG658" s="12"/>
      <c r="GH658" s="12"/>
      <c r="GI658" s="12"/>
      <c r="GJ658" s="12"/>
      <c r="GK658" s="12"/>
      <c r="GL658" s="12"/>
      <c r="GM658" s="12"/>
      <c r="GN658" s="12"/>
      <c r="GO658" s="12"/>
      <c r="GP658" s="12"/>
      <c r="GQ658" s="12"/>
      <c r="GR658" s="12"/>
      <c r="GS658" s="12"/>
      <c r="GT658" s="12"/>
      <c r="GU658" s="12"/>
      <c r="GV658" s="12"/>
      <c r="GW658" s="12"/>
      <c r="GX658" s="12"/>
      <c r="GY658" s="12"/>
      <c r="GZ658" s="12"/>
      <c r="HA658" s="12"/>
      <c r="HB658" s="12"/>
      <c r="HC658" s="12"/>
      <c r="HD658" s="12"/>
      <c r="HE658" s="12"/>
      <c r="HF658" s="12"/>
      <c r="HG658" s="12"/>
      <c r="HH658" s="12"/>
      <c r="HI658" s="12"/>
      <c r="HJ658" s="12"/>
      <c r="HK658" s="12"/>
      <c r="HL658" s="12"/>
      <c r="HM658" s="12"/>
      <c r="HN658" s="12"/>
      <c r="HO658" s="12"/>
      <c r="HP658" s="12"/>
      <c r="HQ658" s="12"/>
      <c r="HR658" s="12"/>
      <c r="HS658" s="12"/>
      <c r="HT658" s="12"/>
      <c r="HU658" s="12"/>
      <c r="HV658" s="12"/>
      <c r="HW658" s="12"/>
      <c r="HX658" s="12"/>
      <c r="HY658" s="12"/>
      <c r="HZ658" s="12"/>
      <c r="IA658" s="12"/>
      <c r="IB658" s="12"/>
      <c r="IC658" s="12"/>
      <c r="ID658" s="12"/>
      <c r="IE658" s="12"/>
      <c r="IF658" s="12"/>
      <c r="IG658" s="12"/>
      <c r="IH658" s="12"/>
      <c r="II658" s="12"/>
      <c r="IJ658" s="12"/>
      <c r="IK658" s="12"/>
      <c r="IL658" s="12"/>
      <c r="IM658" s="12"/>
      <c r="IN658" s="12"/>
      <c r="IO658" s="12"/>
      <c r="IP658" s="12"/>
      <c r="IQ658" s="12"/>
      <c r="IR658" s="12"/>
      <c r="IS658" s="12"/>
      <c r="IT658" s="12"/>
      <c r="IU658" s="12"/>
      <c r="IV658" s="12"/>
    </row>
    <row r="659" spans="1:256" ht="13.5" customHeight="1">
      <c r="A659" s="2"/>
      <c r="B659" s="11"/>
      <c r="C659" s="1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11"/>
      <c r="O659" s="11"/>
      <c r="P659" s="11"/>
      <c r="Q659" s="9"/>
      <c r="R659" s="9"/>
      <c r="S659" s="9"/>
      <c r="T659" s="9"/>
      <c r="U659" s="9"/>
      <c r="V659" s="9"/>
      <c r="W659" s="9"/>
      <c r="X659" s="9"/>
      <c r="Y659" s="11"/>
      <c r="Z659" s="11"/>
      <c r="AA659" s="11"/>
      <c r="AB659" s="11"/>
      <c r="AC659" s="11"/>
      <c r="AD659" s="9"/>
      <c r="AE659" s="9"/>
      <c r="AF659" s="9"/>
      <c r="AG659" s="9"/>
      <c r="AH659" s="9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9"/>
      <c r="BG659" s="9"/>
      <c r="BH659" s="9"/>
      <c r="BI659" s="9"/>
      <c r="BJ659" s="9"/>
      <c r="BK659" s="9"/>
      <c r="BL659" s="9"/>
      <c r="BM659" s="9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2"/>
      <c r="FZ659" s="12"/>
      <c r="GA659" s="12"/>
      <c r="GB659" s="12"/>
      <c r="GC659" s="12"/>
      <c r="GD659" s="12"/>
      <c r="GE659" s="12"/>
      <c r="GF659" s="12"/>
      <c r="GG659" s="12"/>
      <c r="GH659" s="12"/>
      <c r="GI659" s="12"/>
      <c r="GJ659" s="12"/>
      <c r="GK659" s="12"/>
      <c r="GL659" s="12"/>
      <c r="GM659" s="12"/>
      <c r="GN659" s="12"/>
      <c r="GO659" s="12"/>
      <c r="GP659" s="12"/>
      <c r="GQ659" s="12"/>
      <c r="GR659" s="12"/>
      <c r="GS659" s="12"/>
      <c r="GT659" s="12"/>
      <c r="GU659" s="12"/>
      <c r="GV659" s="12"/>
      <c r="GW659" s="12"/>
      <c r="GX659" s="12"/>
      <c r="GY659" s="12"/>
      <c r="GZ659" s="12"/>
      <c r="HA659" s="12"/>
      <c r="HB659" s="12"/>
      <c r="HC659" s="12"/>
      <c r="HD659" s="12"/>
      <c r="HE659" s="12"/>
      <c r="HF659" s="12"/>
      <c r="HG659" s="12"/>
      <c r="HH659" s="12"/>
      <c r="HI659" s="12"/>
      <c r="HJ659" s="12"/>
      <c r="HK659" s="12"/>
      <c r="HL659" s="12"/>
      <c r="HM659" s="12"/>
      <c r="HN659" s="12"/>
      <c r="HO659" s="12"/>
      <c r="HP659" s="12"/>
      <c r="HQ659" s="12"/>
      <c r="HR659" s="12"/>
      <c r="HS659" s="12"/>
      <c r="HT659" s="12"/>
      <c r="HU659" s="12"/>
      <c r="HV659" s="12"/>
      <c r="HW659" s="12"/>
      <c r="HX659" s="12"/>
      <c r="HY659" s="12"/>
      <c r="HZ659" s="12"/>
      <c r="IA659" s="12"/>
      <c r="IB659" s="12"/>
      <c r="IC659" s="12"/>
      <c r="ID659" s="12"/>
      <c r="IE659" s="12"/>
      <c r="IF659" s="12"/>
      <c r="IG659" s="12"/>
      <c r="IH659" s="12"/>
      <c r="II659" s="12"/>
      <c r="IJ659" s="12"/>
      <c r="IK659" s="12"/>
      <c r="IL659" s="12"/>
      <c r="IM659" s="12"/>
      <c r="IN659" s="12"/>
      <c r="IO659" s="12"/>
      <c r="IP659" s="12"/>
      <c r="IQ659" s="12"/>
      <c r="IR659" s="12"/>
      <c r="IS659" s="12"/>
      <c r="IT659" s="12"/>
      <c r="IU659" s="12"/>
      <c r="IV659" s="12"/>
    </row>
    <row r="660" spans="1:256" ht="13.5" customHeight="1">
      <c r="A660" s="2"/>
      <c r="B660" s="11"/>
      <c r="C660" s="1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11"/>
      <c r="O660" s="11"/>
      <c r="P660" s="11"/>
      <c r="Q660" s="9"/>
      <c r="R660" s="9"/>
      <c r="S660" s="9"/>
      <c r="T660" s="9"/>
      <c r="U660" s="9"/>
      <c r="V660" s="9"/>
      <c r="W660" s="9"/>
      <c r="X660" s="9"/>
      <c r="Y660" s="11"/>
      <c r="Z660" s="11"/>
      <c r="AA660" s="11"/>
      <c r="AB660" s="11"/>
      <c r="AC660" s="11"/>
      <c r="AD660" s="9"/>
      <c r="AE660" s="9"/>
      <c r="AF660" s="9"/>
      <c r="AG660" s="9"/>
      <c r="AH660" s="9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9"/>
      <c r="BG660" s="9"/>
      <c r="BH660" s="9"/>
      <c r="BI660" s="9"/>
      <c r="BJ660" s="9"/>
      <c r="BK660" s="9"/>
      <c r="BL660" s="9"/>
      <c r="BM660" s="9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2"/>
      <c r="FZ660" s="12"/>
      <c r="GA660" s="12"/>
      <c r="GB660" s="12"/>
      <c r="GC660" s="12"/>
      <c r="GD660" s="12"/>
      <c r="GE660" s="12"/>
      <c r="GF660" s="12"/>
      <c r="GG660" s="12"/>
      <c r="GH660" s="12"/>
      <c r="GI660" s="12"/>
      <c r="GJ660" s="12"/>
      <c r="GK660" s="12"/>
      <c r="GL660" s="12"/>
      <c r="GM660" s="12"/>
      <c r="GN660" s="12"/>
      <c r="GO660" s="12"/>
      <c r="GP660" s="12"/>
      <c r="GQ660" s="12"/>
      <c r="GR660" s="12"/>
      <c r="GS660" s="12"/>
      <c r="GT660" s="12"/>
      <c r="GU660" s="12"/>
      <c r="GV660" s="12"/>
      <c r="GW660" s="12"/>
      <c r="GX660" s="12"/>
      <c r="GY660" s="12"/>
      <c r="GZ660" s="12"/>
      <c r="HA660" s="12"/>
      <c r="HB660" s="12"/>
      <c r="HC660" s="12"/>
      <c r="HD660" s="12"/>
      <c r="HE660" s="12"/>
      <c r="HF660" s="12"/>
      <c r="HG660" s="12"/>
      <c r="HH660" s="12"/>
      <c r="HI660" s="12"/>
      <c r="HJ660" s="12"/>
      <c r="HK660" s="12"/>
      <c r="HL660" s="12"/>
      <c r="HM660" s="12"/>
      <c r="HN660" s="12"/>
      <c r="HO660" s="12"/>
      <c r="HP660" s="12"/>
      <c r="HQ660" s="12"/>
      <c r="HR660" s="12"/>
      <c r="HS660" s="12"/>
      <c r="HT660" s="12"/>
      <c r="HU660" s="12"/>
      <c r="HV660" s="12"/>
      <c r="HW660" s="12"/>
      <c r="HX660" s="12"/>
      <c r="HY660" s="12"/>
      <c r="HZ660" s="12"/>
      <c r="IA660" s="12"/>
      <c r="IB660" s="12"/>
      <c r="IC660" s="12"/>
      <c r="ID660" s="12"/>
      <c r="IE660" s="12"/>
      <c r="IF660" s="12"/>
      <c r="IG660" s="12"/>
      <c r="IH660" s="12"/>
      <c r="II660" s="12"/>
      <c r="IJ660" s="12"/>
      <c r="IK660" s="12"/>
      <c r="IL660" s="12"/>
      <c r="IM660" s="12"/>
      <c r="IN660" s="12"/>
      <c r="IO660" s="12"/>
      <c r="IP660" s="12"/>
      <c r="IQ660" s="12"/>
      <c r="IR660" s="12"/>
      <c r="IS660" s="12"/>
      <c r="IT660" s="12"/>
      <c r="IU660" s="12"/>
      <c r="IV660" s="12"/>
    </row>
    <row r="661" spans="1:256" ht="13.5" customHeight="1">
      <c r="A661" s="2"/>
      <c r="B661" s="11"/>
      <c r="C661" s="1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11"/>
      <c r="O661" s="11"/>
      <c r="P661" s="11"/>
      <c r="Q661" s="9"/>
      <c r="R661" s="9"/>
      <c r="S661" s="9"/>
      <c r="T661" s="9"/>
      <c r="U661" s="9"/>
      <c r="V661" s="9"/>
      <c r="W661" s="9"/>
      <c r="X661" s="9"/>
      <c r="Y661" s="11"/>
      <c r="Z661" s="11"/>
      <c r="AA661" s="11"/>
      <c r="AB661" s="11"/>
      <c r="AC661" s="11"/>
      <c r="AD661" s="9"/>
      <c r="AE661" s="9"/>
      <c r="AF661" s="9"/>
      <c r="AG661" s="9"/>
      <c r="AH661" s="9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9"/>
      <c r="BG661" s="9"/>
      <c r="BH661" s="9"/>
      <c r="BI661" s="9"/>
      <c r="BJ661" s="9"/>
      <c r="BK661" s="9"/>
      <c r="BL661" s="9"/>
      <c r="BM661" s="9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2"/>
      <c r="FZ661" s="12"/>
      <c r="GA661" s="12"/>
      <c r="GB661" s="12"/>
      <c r="GC661" s="12"/>
      <c r="GD661" s="12"/>
      <c r="GE661" s="12"/>
      <c r="GF661" s="12"/>
      <c r="GG661" s="12"/>
      <c r="GH661" s="12"/>
      <c r="GI661" s="12"/>
      <c r="GJ661" s="12"/>
      <c r="GK661" s="12"/>
      <c r="GL661" s="12"/>
      <c r="GM661" s="12"/>
      <c r="GN661" s="12"/>
      <c r="GO661" s="12"/>
      <c r="GP661" s="12"/>
      <c r="GQ661" s="12"/>
      <c r="GR661" s="12"/>
      <c r="GS661" s="12"/>
      <c r="GT661" s="12"/>
      <c r="GU661" s="12"/>
      <c r="GV661" s="12"/>
      <c r="GW661" s="12"/>
      <c r="GX661" s="12"/>
      <c r="GY661" s="12"/>
      <c r="GZ661" s="12"/>
      <c r="HA661" s="12"/>
      <c r="HB661" s="12"/>
      <c r="HC661" s="12"/>
      <c r="HD661" s="12"/>
      <c r="HE661" s="12"/>
      <c r="HF661" s="12"/>
      <c r="HG661" s="12"/>
      <c r="HH661" s="12"/>
      <c r="HI661" s="12"/>
      <c r="HJ661" s="12"/>
      <c r="HK661" s="12"/>
      <c r="HL661" s="12"/>
      <c r="HM661" s="12"/>
      <c r="HN661" s="12"/>
      <c r="HO661" s="12"/>
      <c r="HP661" s="12"/>
      <c r="HQ661" s="12"/>
      <c r="HR661" s="12"/>
      <c r="HS661" s="12"/>
      <c r="HT661" s="12"/>
      <c r="HU661" s="12"/>
      <c r="HV661" s="12"/>
      <c r="HW661" s="12"/>
      <c r="HX661" s="12"/>
      <c r="HY661" s="12"/>
      <c r="HZ661" s="12"/>
      <c r="IA661" s="12"/>
      <c r="IB661" s="12"/>
      <c r="IC661" s="12"/>
      <c r="ID661" s="12"/>
      <c r="IE661" s="12"/>
      <c r="IF661" s="12"/>
      <c r="IG661" s="12"/>
      <c r="IH661" s="12"/>
      <c r="II661" s="12"/>
      <c r="IJ661" s="12"/>
      <c r="IK661" s="12"/>
      <c r="IL661" s="12"/>
      <c r="IM661" s="12"/>
      <c r="IN661" s="12"/>
      <c r="IO661" s="12"/>
      <c r="IP661" s="12"/>
      <c r="IQ661" s="12"/>
      <c r="IR661" s="12"/>
      <c r="IS661" s="12"/>
      <c r="IT661" s="12"/>
      <c r="IU661" s="12"/>
      <c r="IV661" s="12"/>
    </row>
    <row r="662" spans="1:256" ht="13.5" customHeight="1">
      <c r="A662" s="2"/>
      <c r="B662" s="11"/>
      <c r="C662" s="1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11"/>
      <c r="O662" s="11"/>
      <c r="P662" s="11"/>
      <c r="Q662" s="9"/>
      <c r="R662" s="9"/>
      <c r="S662" s="9"/>
      <c r="T662" s="9"/>
      <c r="U662" s="9"/>
      <c r="V662" s="9"/>
      <c r="W662" s="9"/>
      <c r="X662" s="9"/>
      <c r="Y662" s="11"/>
      <c r="Z662" s="11"/>
      <c r="AA662" s="11"/>
      <c r="AB662" s="11"/>
      <c r="AC662" s="11"/>
      <c r="AD662" s="9"/>
      <c r="AE662" s="9"/>
      <c r="AF662" s="9"/>
      <c r="AG662" s="9"/>
      <c r="AH662" s="9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9"/>
      <c r="BG662" s="9"/>
      <c r="BH662" s="9"/>
      <c r="BI662" s="9"/>
      <c r="BJ662" s="9"/>
      <c r="BK662" s="9"/>
      <c r="BL662" s="9"/>
      <c r="BM662" s="9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2"/>
      <c r="FZ662" s="12"/>
      <c r="GA662" s="12"/>
      <c r="GB662" s="12"/>
      <c r="GC662" s="12"/>
      <c r="GD662" s="12"/>
      <c r="GE662" s="12"/>
      <c r="GF662" s="12"/>
      <c r="GG662" s="12"/>
      <c r="GH662" s="12"/>
      <c r="GI662" s="12"/>
      <c r="GJ662" s="12"/>
      <c r="GK662" s="12"/>
      <c r="GL662" s="12"/>
      <c r="GM662" s="12"/>
      <c r="GN662" s="12"/>
      <c r="GO662" s="12"/>
      <c r="GP662" s="12"/>
      <c r="GQ662" s="12"/>
      <c r="GR662" s="12"/>
      <c r="GS662" s="12"/>
      <c r="GT662" s="12"/>
      <c r="GU662" s="12"/>
      <c r="GV662" s="12"/>
      <c r="GW662" s="12"/>
      <c r="GX662" s="12"/>
      <c r="GY662" s="12"/>
      <c r="GZ662" s="12"/>
      <c r="HA662" s="12"/>
      <c r="HB662" s="12"/>
      <c r="HC662" s="12"/>
      <c r="HD662" s="12"/>
      <c r="HE662" s="12"/>
      <c r="HF662" s="12"/>
      <c r="HG662" s="12"/>
      <c r="HH662" s="12"/>
      <c r="HI662" s="12"/>
      <c r="HJ662" s="12"/>
      <c r="HK662" s="12"/>
      <c r="HL662" s="12"/>
      <c r="HM662" s="12"/>
      <c r="HN662" s="12"/>
      <c r="HO662" s="12"/>
      <c r="HP662" s="12"/>
      <c r="HQ662" s="12"/>
      <c r="HR662" s="12"/>
      <c r="HS662" s="12"/>
      <c r="HT662" s="12"/>
      <c r="HU662" s="12"/>
      <c r="HV662" s="12"/>
      <c r="HW662" s="12"/>
      <c r="HX662" s="12"/>
      <c r="HY662" s="12"/>
      <c r="HZ662" s="12"/>
      <c r="IA662" s="12"/>
      <c r="IB662" s="12"/>
      <c r="IC662" s="12"/>
      <c r="ID662" s="12"/>
      <c r="IE662" s="12"/>
      <c r="IF662" s="12"/>
      <c r="IG662" s="12"/>
      <c r="IH662" s="12"/>
      <c r="II662" s="12"/>
      <c r="IJ662" s="12"/>
      <c r="IK662" s="12"/>
      <c r="IL662" s="12"/>
      <c r="IM662" s="12"/>
      <c r="IN662" s="12"/>
      <c r="IO662" s="12"/>
      <c r="IP662" s="12"/>
      <c r="IQ662" s="12"/>
      <c r="IR662" s="12"/>
      <c r="IS662" s="12"/>
      <c r="IT662" s="12"/>
      <c r="IU662" s="12"/>
      <c r="IV662" s="12"/>
    </row>
    <row r="663" spans="1:256" ht="13.5" customHeight="1">
      <c r="A663" s="2"/>
      <c r="B663" s="11"/>
      <c r="C663" s="1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11"/>
      <c r="O663" s="11"/>
      <c r="P663" s="11"/>
      <c r="Q663" s="9"/>
      <c r="R663" s="9"/>
      <c r="S663" s="9"/>
      <c r="T663" s="9"/>
      <c r="U663" s="9"/>
      <c r="V663" s="9"/>
      <c r="W663" s="9"/>
      <c r="X663" s="9"/>
      <c r="Y663" s="11"/>
      <c r="Z663" s="11"/>
      <c r="AA663" s="11"/>
      <c r="AB663" s="11"/>
      <c r="AC663" s="11"/>
      <c r="AD663" s="9"/>
      <c r="AE663" s="9"/>
      <c r="AF663" s="9"/>
      <c r="AG663" s="9"/>
      <c r="AH663" s="9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9"/>
      <c r="BG663" s="9"/>
      <c r="BH663" s="9"/>
      <c r="BI663" s="9"/>
      <c r="BJ663" s="9"/>
      <c r="BK663" s="9"/>
      <c r="BL663" s="9"/>
      <c r="BM663" s="9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2"/>
      <c r="FZ663" s="12"/>
      <c r="GA663" s="12"/>
      <c r="GB663" s="12"/>
      <c r="GC663" s="12"/>
      <c r="GD663" s="12"/>
      <c r="GE663" s="12"/>
      <c r="GF663" s="12"/>
      <c r="GG663" s="12"/>
      <c r="GH663" s="12"/>
      <c r="GI663" s="12"/>
      <c r="GJ663" s="12"/>
      <c r="GK663" s="12"/>
      <c r="GL663" s="12"/>
      <c r="GM663" s="12"/>
      <c r="GN663" s="12"/>
      <c r="GO663" s="12"/>
      <c r="GP663" s="12"/>
      <c r="GQ663" s="12"/>
      <c r="GR663" s="12"/>
      <c r="GS663" s="12"/>
      <c r="GT663" s="12"/>
      <c r="GU663" s="12"/>
      <c r="GV663" s="12"/>
      <c r="GW663" s="12"/>
      <c r="GX663" s="12"/>
      <c r="GY663" s="12"/>
      <c r="GZ663" s="12"/>
      <c r="HA663" s="12"/>
      <c r="HB663" s="12"/>
      <c r="HC663" s="12"/>
      <c r="HD663" s="12"/>
      <c r="HE663" s="12"/>
      <c r="HF663" s="12"/>
      <c r="HG663" s="12"/>
      <c r="HH663" s="12"/>
      <c r="HI663" s="12"/>
      <c r="HJ663" s="12"/>
      <c r="HK663" s="12"/>
      <c r="HL663" s="12"/>
      <c r="HM663" s="12"/>
      <c r="HN663" s="12"/>
      <c r="HO663" s="12"/>
      <c r="HP663" s="12"/>
      <c r="HQ663" s="12"/>
      <c r="HR663" s="12"/>
      <c r="HS663" s="12"/>
      <c r="HT663" s="12"/>
      <c r="HU663" s="12"/>
      <c r="HV663" s="12"/>
      <c r="HW663" s="12"/>
      <c r="HX663" s="12"/>
      <c r="HY663" s="12"/>
      <c r="HZ663" s="12"/>
      <c r="IA663" s="12"/>
      <c r="IB663" s="12"/>
      <c r="IC663" s="12"/>
      <c r="ID663" s="12"/>
      <c r="IE663" s="12"/>
      <c r="IF663" s="12"/>
      <c r="IG663" s="12"/>
      <c r="IH663" s="12"/>
      <c r="II663" s="12"/>
      <c r="IJ663" s="12"/>
      <c r="IK663" s="12"/>
      <c r="IL663" s="12"/>
      <c r="IM663" s="12"/>
      <c r="IN663" s="12"/>
      <c r="IO663" s="12"/>
      <c r="IP663" s="12"/>
      <c r="IQ663" s="12"/>
      <c r="IR663" s="12"/>
      <c r="IS663" s="12"/>
      <c r="IT663" s="12"/>
      <c r="IU663" s="12"/>
      <c r="IV663" s="12"/>
    </row>
    <row r="664" spans="1:256" ht="13.5" customHeight="1">
      <c r="A664" s="2"/>
      <c r="B664" s="11"/>
      <c r="C664" s="1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11"/>
      <c r="O664" s="11"/>
      <c r="P664" s="11"/>
      <c r="Q664" s="9"/>
      <c r="R664" s="9"/>
      <c r="S664" s="9"/>
      <c r="T664" s="9"/>
      <c r="U664" s="9"/>
      <c r="V664" s="9"/>
      <c r="W664" s="9"/>
      <c r="X664" s="9"/>
      <c r="Y664" s="11"/>
      <c r="Z664" s="11"/>
      <c r="AA664" s="11"/>
      <c r="AB664" s="11"/>
      <c r="AC664" s="11"/>
      <c r="AD664" s="9"/>
      <c r="AE664" s="9"/>
      <c r="AF664" s="9"/>
      <c r="AG664" s="9"/>
      <c r="AH664" s="9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9"/>
      <c r="BG664" s="9"/>
      <c r="BH664" s="9"/>
      <c r="BI664" s="9"/>
      <c r="BJ664" s="9"/>
      <c r="BK664" s="9"/>
      <c r="BL664" s="9"/>
      <c r="BM664" s="9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2"/>
      <c r="FZ664" s="12"/>
      <c r="GA664" s="12"/>
      <c r="GB664" s="12"/>
      <c r="GC664" s="12"/>
      <c r="GD664" s="12"/>
      <c r="GE664" s="12"/>
      <c r="GF664" s="12"/>
      <c r="GG664" s="12"/>
      <c r="GH664" s="12"/>
      <c r="GI664" s="12"/>
      <c r="GJ664" s="12"/>
      <c r="GK664" s="12"/>
      <c r="GL664" s="12"/>
      <c r="GM664" s="12"/>
      <c r="GN664" s="12"/>
      <c r="GO664" s="12"/>
      <c r="GP664" s="12"/>
      <c r="GQ664" s="12"/>
      <c r="GR664" s="12"/>
      <c r="GS664" s="12"/>
      <c r="GT664" s="12"/>
      <c r="GU664" s="12"/>
      <c r="GV664" s="12"/>
      <c r="GW664" s="12"/>
      <c r="GX664" s="12"/>
      <c r="GY664" s="12"/>
      <c r="GZ664" s="12"/>
      <c r="HA664" s="12"/>
      <c r="HB664" s="12"/>
      <c r="HC664" s="12"/>
      <c r="HD664" s="12"/>
      <c r="HE664" s="12"/>
      <c r="HF664" s="12"/>
      <c r="HG664" s="12"/>
      <c r="HH664" s="12"/>
      <c r="HI664" s="12"/>
      <c r="HJ664" s="12"/>
      <c r="HK664" s="12"/>
      <c r="HL664" s="12"/>
      <c r="HM664" s="12"/>
      <c r="HN664" s="12"/>
      <c r="HO664" s="12"/>
      <c r="HP664" s="12"/>
      <c r="HQ664" s="12"/>
      <c r="HR664" s="12"/>
      <c r="HS664" s="12"/>
      <c r="HT664" s="12"/>
      <c r="HU664" s="12"/>
      <c r="HV664" s="12"/>
      <c r="HW664" s="12"/>
      <c r="HX664" s="12"/>
      <c r="HY664" s="12"/>
      <c r="HZ664" s="12"/>
      <c r="IA664" s="12"/>
      <c r="IB664" s="12"/>
      <c r="IC664" s="12"/>
      <c r="ID664" s="12"/>
      <c r="IE664" s="12"/>
      <c r="IF664" s="12"/>
      <c r="IG664" s="12"/>
      <c r="IH664" s="12"/>
      <c r="II664" s="12"/>
      <c r="IJ664" s="12"/>
      <c r="IK664" s="12"/>
      <c r="IL664" s="12"/>
      <c r="IM664" s="12"/>
      <c r="IN664" s="12"/>
      <c r="IO664" s="12"/>
      <c r="IP664" s="12"/>
      <c r="IQ664" s="12"/>
      <c r="IR664" s="12"/>
      <c r="IS664" s="12"/>
      <c r="IT664" s="12"/>
      <c r="IU664" s="12"/>
      <c r="IV664" s="12"/>
    </row>
    <row r="665" spans="1:256" ht="13.5" customHeight="1">
      <c r="A665" s="2"/>
      <c r="B665" s="11"/>
      <c r="C665" s="1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11"/>
      <c r="O665" s="11"/>
      <c r="P665" s="11"/>
      <c r="Q665" s="9"/>
      <c r="R665" s="9"/>
      <c r="S665" s="9"/>
      <c r="T665" s="9"/>
      <c r="U665" s="9"/>
      <c r="V665" s="9"/>
      <c r="W665" s="9"/>
      <c r="X665" s="9"/>
      <c r="Y665" s="11"/>
      <c r="Z665" s="11"/>
      <c r="AA665" s="11"/>
      <c r="AB665" s="11"/>
      <c r="AC665" s="11"/>
      <c r="AD665" s="9"/>
      <c r="AE665" s="9"/>
      <c r="AF665" s="9"/>
      <c r="AG665" s="9"/>
      <c r="AH665" s="9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9"/>
      <c r="BG665" s="9"/>
      <c r="BH665" s="9"/>
      <c r="BI665" s="9"/>
      <c r="BJ665" s="9"/>
      <c r="BK665" s="9"/>
      <c r="BL665" s="9"/>
      <c r="BM665" s="9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2"/>
      <c r="FZ665" s="12"/>
      <c r="GA665" s="12"/>
      <c r="GB665" s="12"/>
      <c r="GC665" s="12"/>
      <c r="GD665" s="12"/>
      <c r="GE665" s="12"/>
      <c r="GF665" s="12"/>
      <c r="GG665" s="12"/>
      <c r="GH665" s="12"/>
      <c r="GI665" s="12"/>
      <c r="GJ665" s="12"/>
      <c r="GK665" s="12"/>
      <c r="GL665" s="12"/>
      <c r="GM665" s="12"/>
      <c r="GN665" s="12"/>
      <c r="GO665" s="12"/>
      <c r="GP665" s="12"/>
      <c r="GQ665" s="12"/>
      <c r="GR665" s="12"/>
      <c r="GS665" s="12"/>
      <c r="GT665" s="12"/>
      <c r="GU665" s="12"/>
      <c r="GV665" s="12"/>
      <c r="GW665" s="12"/>
      <c r="GX665" s="12"/>
      <c r="GY665" s="12"/>
      <c r="GZ665" s="12"/>
      <c r="HA665" s="12"/>
      <c r="HB665" s="12"/>
      <c r="HC665" s="12"/>
      <c r="HD665" s="12"/>
      <c r="HE665" s="12"/>
      <c r="HF665" s="12"/>
      <c r="HG665" s="12"/>
      <c r="HH665" s="12"/>
      <c r="HI665" s="12"/>
      <c r="HJ665" s="12"/>
      <c r="HK665" s="12"/>
      <c r="HL665" s="12"/>
      <c r="HM665" s="12"/>
      <c r="HN665" s="12"/>
      <c r="HO665" s="12"/>
      <c r="HP665" s="12"/>
      <c r="HQ665" s="12"/>
      <c r="HR665" s="12"/>
      <c r="HS665" s="12"/>
      <c r="HT665" s="12"/>
      <c r="HU665" s="12"/>
      <c r="HV665" s="12"/>
      <c r="HW665" s="12"/>
      <c r="HX665" s="12"/>
      <c r="HY665" s="12"/>
      <c r="HZ665" s="12"/>
      <c r="IA665" s="12"/>
      <c r="IB665" s="12"/>
      <c r="IC665" s="12"/>
      <c r="ID665" s="12"/>
      <c r="IE665" s="12"/>
      <c r="IF665" s="12"/>
      <c r="IG665" s="12"/>
      <c r="IH665" s="12"/>
      <c r="II665" s="12"/>
      <c r="IJ665" s="12"/>
      <c r="IK665" s="12"/>
      <c r="IL665" s="12"/>
      <c r="IM665" s="12"/>
      <c r="IN665" s="12"/>
      <c r="IO665" s="12"/>
      <c r="IP665" s="12"/>
      <c r="IQ665" s="12"/>
      <c r="IR665" s="12"/>
      <c r="IS665" s="12"/>
      <c r="IT665" s="12"/>
      <c r="IU665" s="12"/>
      <c r="IV665" s="12"/>
    </row>
    <row r="666" spans="1:256" ht="13.5" customHeight="1">
      <c r="A666" s="2"/>
      <c r="B666" s="11"/>
      <c r="C666" s="1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11"/>
      <c r="O666" s="11"/>
      <c r="P666" s="11"/>
      <c r="Q666" s="9"/>
      <c r="R666" s="9"/>
      <c r="S666" s="9"/>
      <c r="T666" s="9"/>
      <c r="U666" s="9"/>
      <c r="V666" s="9"/>
      <c r="W666" s="9"/>
      <c r="X666" s="9"/>
      <c r="Y666" s="11"/>
      <c r="Z666" s="11"/>
      <c r="AA666" s="11"/>
      <c r="AB666" s="11"/>
      <c r="AC666" s="11"/>
      <c r="AD666" s="9"/>
      <c r="AE666" s="9"/>
      <c r="AF666" s="9"/>
      <c r="AG666" s="9"/>
      <c r="AH666" s="9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9"/>
      <c r="BG666" s="9"/>
      <c r="BH666" s="9"/>
      <c r="BI666" s="9"/>
      <c r="BJ666" s="9"/>
      <c r="BK666" s="9"/>
      <c r="BL666" s="9"/>
      <c r="BM666" s="9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2"/>
      <c r="FZ666" s="12"/>
      <c r="GA666" s="12"/>
      <c r="GB666" s="12"/>
      <c r="GC666" s="12"/>
      <c r="GD666" s="12"/>
      <c r="GE666" s="12"/>
      <c r="GF666" s="12"/>
      <c r="GG666" s="12"/>
      <c r="GH666" s="12"/>
      <c r="GI666" s="12"/>
      <c r="GJ666" s="12"/>
      <c r="GK666" s="12"/>
      <c r="GL666" s="12"/>
      <c r="GM666" s="12"/>
      <c r="GN666" s="12"/>
      <c r="GO666" s="12"/>
      <c r="GP666" s="12"/>
      <c r="GQ666" s="12"/>
      <c r="GR666" s="12"/>
      <c r="GS666" s="12"/>
      <c r="GT666" s="12"/>
      <c r="GU666" s="12"/>
      <c r="GV666" s="12"/>
      <c r="GW666" s="12"/>
      <c r="GX666" s="12"/>
      <c r="GY666" s="12"/>
      <c r="GZ666" s="12"/>
      <c r="HA666" s="12"/>
      <c r="HB666" s="12"/>
      <c r="HC666" s="12"/>
      <c r="HD666" s="12"/>
      <c r="HE666" s="12"/>
      <c r="HF666" s="12"/>
      <c r="HG666" s="12"/>
      <c r="HH666" s="12"/>
      <c r="HI666" s="12"/>
      <c r="HJ666" s="12"/>
      <c r="HK666" s="12"/>
      <c r="HL666" s="12"/>
      <c r="HM666" s="12"/>
      <c r="HN666" s="12"/>
      <c r="HO666" s="12"/>
      <c r="HP666" s="12"/>
      <c r="HQ666" s="12"/>
      <c r="HR666" s="12"/>
      <c r="HS666" s="12"/>
      <c r="HT666" s="12"/>
      <c r="HU666" s="12"/>
      <c r="HV666" s="12"/>
      <c r="HW666" s="12"/>
      <c r="HX666" s="12"/>
      <c r="HY666" s="12"/>
      <c r="HZ666" s="12"/>
      <c r="IA666" s="12"/>
      <c r="IB666" s="12"/>
      <c r="IC666" s="12"/>
      <c r="ID666" s="12"/>
      <c r="IE666" s="12"/>
      <c r="IF666" s="12"/>
      <c r="IG666" s="12"/>
      <c r="IH666" s="12"/>
      <c r="II666" s="12"/>
      <c r="IJ666" s="12"/>
      <c r="IK666" s="12"/>
      <c r="IL666" s="12"/>
      <c r="IM666" s="12"/>
      <c r="IN666" s="12"/>
      <c r="IO666" s="12"/>
      <c r="IP666" s="12"/>
      <c r="IQ666" s="12"/>
      <c r="IR666" s="12"/>
      <c r="IS666" s="12"/>
      <c r="IT666" s="12"/>
      <c r="IU666" s="12"/>
      <c r="IV666" s="12"/>
    </row>
    <row r="667" spans="1:256" ht="13.5" customHeight="1">
      <c r="A667" s="2"/>
      <c r="B667" s="11"/>
      <c r="C667" s="1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11"/>
      <c r="O667" s="11"/>
      <c r="P667" s="11"/>
      <c r="Q667" s="9"/>
      <c r="R667" s="9"/>
      <c r="S667" s="9"/>
      <c r="T667" s="9"/>
      <c r="U667" s="9"/>
      <c r="V667" s="9"/>
      <c r="W667" s="9"/>
      <c r="X667" s="9"/>
      <c r="Y667" s="11"/>
      <c r="Z667" s="11"/>
      <c r="AA667" s="11"/>
      <c r="AB667" s="11"/>
      <c r="AC667" s="11"/>
      <c r="AD667" s="9"/>
      <c r="AE667" s="9"/>
      <c r="AF667" s="9"/>
      <c r="AG667" s="9"/>
      <c r="AH667" s="9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9"/>
      <c r="BG667" s="9"/>
      <c r="BH667" s="9"/>
      <c r="BI667" s="9"/>
      <c r="BJ667" s="9"/>
      <c r="BK667" s="9"/>
      <c r="BL667" s="9"/>
      <c r="BM667" s="9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2"/>
      <c r="FZ667" s="12"/>
      <c r="GA667" s="12"/>
      <c r="GB667" s="12"/>
      <c r="GC667" s="12"/>
      <c r="GD667" s="12"/>
      <c r="GE667" s="12"/>
      <c r="GF667" s="12"/>
      <c r="GG667" s="12"/>
      <c r="GH667" s="12"/>
      <c r="GI667" s="12"/>
      <c r="GJ667" s="12"/>
      <c r="GK667" s="12"/>
      <c r="GL667" s="12"/>
      <c r="GM667" s="12"/>
      <c r="GN667" s="12"/>
      <c r="GO667" s="12"/>
      <c r="GP667" s="12"/>
      <c r="GQ667" s="12"/>
      <c r="GR667" s="12"/>
      <c r="GS667" s="12"/>
      <c r="GT667" s="12"/>
      <c r="GU667" s="12"/>
      <c r="GV667" s="12"/>
      <c r="GW667" s="12"/>
      <c r="GX667" s="12"/>
      <c r="GY667" s="12"/>
      <c r="GZ667" s="12"/>
      <c r="HA667" s="12"/>
      <c r="HB667" s="12"/>
      <c r="HC667" s="12"/>
      <c r="HD667" s="12"/>
      <c r="HE667" s="12"/>
      <c r="HF667" s="12"/>
      <c r="HG667" s="12"/>
      <c r="HH667" s="12"/>
      <c r="HI667" s="12"/>
      <c r="HJ667" s="12"/>
      <c r="HK667" s="12"/>
      <c r="HL667" s="12"/>
      <c r="HM667" s="12"/>
      <c r="HN667" s="12"/>
      <c r="HO667" s="12"/>
      <c r="HP667" s="12"/>
      <c r="HQ667" s="12"/>
      <c r="HR667" s="12"/>
      <c r="HS667" s="12"/>
      <c r="HT667" s="12"/>
      <c r="HU667" s="12"/>
      <c r="HV667" s="12"/>
      <c r="HW667" s="12"/>
      <c r="HX667" s="12"/>
      <c r="HY667" s="12"/>
      <c r="HZ667" s="12"/>
      <c r="IA667" s="12"/>
      <c r="IB667" s="12"/>
      <c r="IC667" s="12"/>
      <c r="ID667" s="12"/>
      <c r="IE667" s="12"/>
      <c r="IF667" s="12"/>
      <c r="IG667" s="12"/>
      <c r="IH667" s="12"/>
      <c r="II667" s="12"/>
      <c r="IJ667" s="12"/>
      <c r="IK667" s="12"/>
      <c r="IL667" s="12"/>
      <c r="IM667" s="12"/>
      <c r="IN667" s="12"/>
      <c r="IO667" s="12"/>
      <c r="IP667" s="12"/>
      <c r="IQ667" s="12"/>
      <c r="IR667" s="12"/>
      <c r="IS667" s="12"/>
      <c r="IT667" s="12"/>
      <c r="IU667" s="12"/>
      <c r="IV667" s="12"/>
    </row>
    <row r="668" spans="1:256" ht="13.5" customHeight="1">
      <c r="A668" s="2"/>
      <c r="B668" s="11"/>
      <c r="C668" s="1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11"/>
      <c r="O668" s="11"/>
      <c r="P668" s="11"/>
      <c r="Q668" s="9"/>
      <c r="R668" s="9"/>
      <c r="S668" s="9"/>
      <c r="T668" s="9"/>
      <c r="U668" s="9"/>
      <c r="V668" s="9"/>
      <c r="W668" s="9"/>
      <c r="X668" s="9"/>
      <c r="Y668" s="11"/>
      <c r="Z668" s="11"/>
      <c r="AA668" s="11"/>
      <c r="AB668" s="11"/>
      <c r="AC668" s="11"/>
      <c r="AD668" s="9"/>
      <c r="AE668" s="9"/>
      <c r="AF668" s="9"/>
      <c r="AG668" s="9"/>
      <c r="AH668" s="9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9"/>
      <c r="BG668" s="9"/>
      <c r="BH668" s="9"/>
      <c r="BI668" s="9"/>
      <c r="BJ668" s="9"/>
      <c r="BK668" s="9"/>
      <c r="BL668" s="9"/>
      <c r="BM668" s="9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2"/>
      <c r="FZ668" s="12"/>
      <c r="GA668" s="12"/>
      <c r="GB668" s="12"/>
      <c r="GC668" s="12"/>
      <c r="GD668" s="12"/>
      <c r="GE668" s="12"/>
      <c r="GF668" s="12"/>
      <c r="GG668" s="12"/>
      <c r="GH668" s="12"/>
      <c r="GI668" s="12"/>
      <c r="GJ668" s="12"/>
      <c r="GK668" s="12"/>
      <c r="GL668" s="12"/>
      <c r="GM668" s="12"/>
      <c r="GN668" s="12"/>
      <c r="GO668" s="12"/>
      <c r="GP668" s="12"/>
      <c r="GQ668" s="12"/>
      <c r="GR668" s="12"/>
      <c r="GS668" s="12"/>
      <c r="GT668" s="12"/>
      <c r="GU668" s="12"/>
      <c r="GV668" s="12"/>
      <c r="GW668" s="12"/>
      <c r="GX668" s="12"/>
      <c r="GY668" s="12"/>
      <c r="GZ668" s="12"/>
      <c r="HA668" s="12"/>
      <c r="HB668" s="12"/>
      <c r="HC668" s="12"/>
      <c r="HD668" s="12"/>
      <c r="HE668" s="12"/>
      <c r="HF668" s="12"/>
      <c r="HG668" s="12"/>
      <c r="HH668" s="12"/>
      <c r="HI668" s="12"/>
      <c r="HJ668" s="12"/>
      <c r="HK668" s="12"/>
      <c r="HL668" s="12"/>
      <c r="HM668" s="12"/>
      <c r="HN668" s="12"/>
      <c r="HO668" s="12"/>
      <c r="HP668" s="12"/>
      <c r="HQ668" s="12"/>
      <c r="HR668" s="12"/>
      <c r="HS668" s="12"/>
      <c r="HT668" s="12"/>
      <c r="HU668" s="12"/>
      <c r="HV668" s="12"/>
      <c r="HW668" s="12"/>
      <c r="HX668" s="12"/>
      <c r="HY668" s="12"/>
      <c r="HZ668" s="12"/>
      <c r="IA668" s="12"/>
      <c r="IB668" s="12"/>
      <c r="IC668" s="12"/>
      <c r="ID668" s="12"/>
      <c r="IE668" s="12"/>
      <c r="IF668" s="12"/>
      <c r="IG668" s="12"/>
      <c r="IH668" s="12"/>
      <c r="II668" s="12"/>
      <c r="IJ668" s="12"/>
      <c r="IK668" s="12"/>
      <c r="IL668" s="12"/>
      <c r="IM668" s="12"/>
      <c r="IN668" s="12"/>
      <c r="IO668" s="12"/>
      <c r="IP668" s="12"/>
      <c r="IQ668" s="12"/>
      <c r="IR668" s="12"/>
      <c r="IS668" s="12"/>
      <c r="IT668" s="12"/>
      <c r="IU668" s="12"/>
      <c r="IV668" s="12"/>
    </row>
    <row r="669" spans="1:256" ht="13.5" customHeight="1">
      <c r="A669" s="2"/>
      <c r="B669" s="11"/>
      <c r="C669" s="1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11"/>
      <c r="O669" s="11"/>
      <c r="P669" s="11"/>
      <c r="Q669" s="9"/>
      <c r="R669" s="9"/>
      <c r="S669" s="9"/>
      <c r="T669" s="9"/>
      <c r="U669" s="9"/>
      <c r="V669" s="9"/>
      <c r="W669" s="9"/>
      <c r="X669" s="9"/>
      <c r="Y669" s="11"/>
      <c r="Z669" s="11"/>
      <c r="AA669" s="11"/>
      <c r="AB669" s="11"/>
      <c r="AC669" s="11"/>
      <c r="AD669" s="9"/>
      <c r="AE669" s="9"/>
      <c r="AF669" s="9"/>
      <c r="AG669" s="9"/>
      <c r="AH669" s="9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9"/>
      <c r="BG669" s="9"/>
      <c r="BH669" s="9"/>
      <c r="BI669" s="9"/>
      <c r="BJ669" s="9"/>
      <c r="BK669" s="9"/>
      <c r="BL669" s="9"/>
      <c r="BM669" s="9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2"/>
      <c r="FZ669" s="12"/>
      <c r="GA669" s="12"/>
      <c r="GB669" s="12"/>
      <c r="GC669" s="12"/>
      <c r="GD669" s="12"/>
      <c r="GE669" s="12"/>
      <c r="GF669" s="12"/>
      <c r="GG669" s="12"/>
      <c r="GH669" s="12"/>
      <c r="GI669" s="12"/>
      <c r="GJ669" s="12"/>
      <c r="GK669" s="12"/>
      <c r="GL669" s="12"/>
      <c r="GM669" s="12"/>
      <c r="GN669" s="12"/>
      <c r="GO669" s="12"/>
      <c r="GP669" s="12"/>
      <c r="GQ669" s="12"/>
      <c r="GR669" s="12"/>
      <c r="GS669" s="12"/>
      <c r="GT669" s="12"/>
      <c r="GU669" s="12"/>
      <c r="GV669" s="12"/>
      <c r="GW669" s="12"/>
      <c r="GX669" s="12"/>
      <c r="GY669" s="12"/>
      <c r="GZ669" s="12"/>
      <c r="HA669" s="12"/>
      <c r="HB669" s="12"/>
      <c r="HC669" s="12"/>
      <c r="HD669" s="12"/>
      <c r="HE669" s="12"/>
      <c r="HF669" s="12"/>
      <c r="HG669" s="12"/>
      <c r="HH669" s="12"/>
      <c r="HI669" s="12"/>
      <c r="HJ669" s="12"/>
      <c r="HK669" s="12"/>
      <c r="HL669" s="12"/>
      <c r="HM669" s="12"/>
      <c r="HN669" s="12"/>
      <c r="HO669" s="12"/>
      <c r="HP669" s="12"/>
      <c r="HQ669" s="12"/>
      <c r="HR669" s="12"/>
      <c r="HS669" s="12"/>
      <c r="HT669" s="12"/>
      <c r="HU669" s="12"/>
      <c r="HV669" s="12"/>
      <c r="HW669" s="12"/>
      <c r="HX669" s="12"/>
      <c r="HY669" s="12"/>
      <c r="HZ669" s="12"/>
      <c r="IA669" s="12"/>
      <c r="IB669" s="12"/>
      <c r="IC669" s="12"/>
      <c r="ID669" s="12"/>
      <c r="IE669" s="12"/>
      <c r="IF669" s="12"/>
      <c r="IG669" s="12"/>
      <c r="IH669" s="12"/>
      <c r="II669" s="12"/>
      <c r="IJ669" s="12"/>
      <c r="IK669" s="12"/>
      <c r="IL669" s="12"/>
      <c r="IM669" s="12"/>
      <c r="IN669" s="12"/>
      <c r="IO669" s="12"/>
      <c r="IP669" s="12"/>
      <c r="IQ669" s="12"/>
      <c r="IR669" s="12"/>
      <c r="IS669" s="12"/>
      <c r="IT669" s="12"/>
      <c r="IU669" s="12"/>
      <c r="IV669" s="12"/>
    </row>
    <row r="670" spans="1:256" ht="13.5" customHeight="1">
      <c r="A670" s="2"/>
      <c r="B670" s="11"/>
      <c r="C670" s="1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11"/>
      <c r="O670" s="11"/>
      <c r="P670" s="11"/>
      <c r="Q670" s="9"/>
      <c r="R670" s="9"/>
      <c r="S670" s="9"/>
      <c r="T670" s="9"/>
      <c r="U670" s="9"/>
      <c r="V670" s="9"/>
      <c r="W670" s="9"/>
      <c r="X670" s="9"/>
      <c r="Y670" s="11"/>
      <c r="Z670" s="11"/>
      <c r="AA670" s="11"/>
      <c r="AB670" s="11"/>
      <c r="AC670" s="11"/>
      <c r="AD670" s="9"/>
      <c r="AE670" s="9"/>
      <c r="AF670" s="9"/>
      <c r="AG670" s="9"/>
      <c r="AH670" s="9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9"/>
      <c r="BG670" s="9"/>
      <c r="BH670" s="9"/>
      <c r="BI670" s="9"/>
      <c r="BJ670" s="9"/>
      <c r="BK670" s="9"/>
      <c r="BL670" s="9"/>
      <c r="BM670" s="9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2"/>
      <c r="FZ670" s="12"/>
      <c r="GA670" s="12"/>
      <c r="GB670" s="12"/>
      <c r="GC670" s="12"/>
      <c r="GD670" s="12"/>
      <c r="GE670" s="12"/>
      <c r="GF670" s="12"/>
      <c r="GG670" s="12"/>
      <c r="GH670" s="12"/>
      <c r="GI670" s="12"/>
      <c r="GJ670" s="12"/>
      <c r="GK670" s="12"/>
      <c r="GL670" s="12"/>
      <c r="GM670" s="12"/>
      <c r="GN670" s="12"/>
      <c r="GO670" s="12"/>
      <c r="GP670" s="12"/>
      <c r="GQ670" s="12"/>
      <c r="GR670" s="12"/>
      <c r="GS670" s="12"/>
      <c r="GT670" s="12"/>
      <c r="GU670" s="12"/>
      <c r="GV670" s="12"/>
      <c r="GW670" s="12"/>
      <c r="GX670" s="12"/>
      <c r="GY670" s="12"/>
      <c r="GZ670" s="12"/>
      <c r="HA670" s="12"/>
      <c r="HB670" s="12"/>
      <c r="HC670" s="12"/>
      <c r="HD670" s="12"/>
      <c r="HE670" s="12"/>
      <c r="HF670" s="12"/>
      <c r="HG670" s="12"/>
      <c r="HH670" s="12"/>
      <c r="HI670" s="12"/>
      <c r="HJ670" s="12"/>
      <c r="HK670" s="12"/>
      <c r="HL670" s="12"/>
      <c r="HM670" s="12"/>
      <c r="HN670" s="12"/>
      <c r="HO670" s="12"/>
      <c r="HP670" s="12"/>
      <c r="HQ670" s="12"/>
      <c r="HR670" s="12"/>
      <c r="HS670" s="12"/>
      <c r="HT670" s="12"/>
      <c r="HU670" s="12"/>
      <c r="HV670" s="12"/>
      <c r="HW670" s="12"/>
      <c r="HX670" s="12"/>
      <c r="HY670" s="12"/>
      <c r="HZ670" s="12"/>
      <c r="IA670" s="12"/>
      <c r="IB670" s="12"/>
      <c r="IC670" s="12"/>
      <c r="ID670" s="12"/>
      <c r="IE670" s="12"/>
      <c r="IF670" s="12"/>
      <c r="IG670" s="12"/>
      <c r="IH670" s="12"/>
      <c r="II670" s="12"/>
      <c r="IJ670" s="12"/>
      <c r="IK670" s="12"/>
      <c r="IL670" s="12"/>
      <c r="IM670" s="12"/>
      <c r="IN670" s="12"/>
      <c r="IO670" s="12"/>
      <c r="IP670" s="12"/>
      <c r="IQ670" s="12"/>
      <c r="IR670" s="12"/>
      <c r="IS670" s="12"/>
      <c r="IT670" s="12"/>
      <c r="IU670" s="12"/>
      <c r="IV670" s="12"/>
    </row>
    <row r="671" spans="1:256" ht="13.5" customHeight="1">
      <c r="A671" s="2"/>
      <c r="B671" s="11"/>
      <c r="C671" s="1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11"/>
      <c r="O671" s="11"/>
      <c r="P671" s="11"/>
      <c r="Q671" s="9"/>
      <c r="R671" s="9"/>
      <c r="S671" s="9"/>
      <c r="T671" s="9"/>
      <c r="U671" s="9"/>
      <c r="V671" s="9"/>
      <c r="W671" s="9"/>
      <c r="X671" s="9"/>
      <c r="Y671" s="11"/>
      <c r="Z671" s="11"/>
      <c r="AA671" s="11"/>
      <c r="AB671" s="11"/>
      <c r="AC671" s="11"/>
      <c r="AD671" s="9"/>
      <c r="AE671" s="9"/>
      <c r="AF671" s="9"/>
      <c r="AG671" s="9"/>
      <c r="AH671" s="9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9"/>
      <c r="BG671" s="9"/>
      <c r="BH671" s="9"/>
      <c r="BI671" s="9"/>
      <c r="BJ671" s="9"/>
      <c r="BK671" s="9"/>
      <c r="BL671" s="9"/>
      <c r="BM671" s="9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2"/>
      <c r="FZ671" s="12"/>
      <c r="GA671" s="12"/>
      <c r="GB671" s="12"/>
      <c r="GC671" s="12"/>
      <c r="GD671" s="12"/>
      <c r="GE671" s="12"/>
      <c r="GF671" s="12"/>
      <c r="GG671" s="12"/>
      <c r="GH671" s="12"/>
      <c r="GI671" s="12"/>
      <c r="GJ671" s="12"/>
      <c r="GK671" s="12"/>
      <c r="GL671" s="12"/>
      <c r="GM671" s="12"/>
      <c r="GN671" s="12"/>
      <c r="GO671" s="12"/>
      <c r="GP671" s="12"/>
      <c r="GQ671" s="12"/>
      <c r="GR671" s="12"/>
      <c r="GS671" s="12"/>
      <c r="GT671" s="12"/>
      <c r="GU671" s="12"/>
      <c r="GV671" s="12"/>
      <c r="GW671" s="12"/>
      <c r="GX671" s="12"/>
      <c r="GY671" s="12"/>
      <c r="GZ671" s="12"/>
      <c r="HA671" s="12"/>
      <c r="HB671" s="12"/>
      <c r="HC671" s="12"/>
      <c r="HD671" s="12"/>
      <c r="HE671" s="12"/>
      <c r="HF671" s="12"/>
      <c r="HG671" s="12"/>
      <c r="HH671" s="12"/>
      <c r="HI671" s="12"/>
      <c r="HJ671" s="12"/>
      <c r="HK671" s="12"/>
      <c r="HL671" s="12"/>
      <c r="HM671" s="12"/>
      <c r="HN671" s="12"/>
      <c r="HO671" s="12"/>
      <c r="HP671" s="12"/>
      <c r="HQ671" s="12"/>
      <c r="HR671" s="12"/>
      <c r="HS671" s="12"/>
      <c r="HT671" s="12"/>
      <c r="HU671" s="12"/>
      <c r="HV671" s="12"/>
      <c r="HW671" s="12"/>
      <c r="HX671" s="12"/>
      <c r="HY671" s="12"/>
      <c r="HZ671" s="12"/>
      <c r="IA671" s="12"/>
      <c r="IB671" s="12"/>
      <c r="IC671" s="12"/>
      <c r="ID671" s="12"/>
      <c r="IE671" s="12"/>
      <c r="IF671" s="12"/>
      <c r="IG671" s="12"/>
      <c r="IH671" s="12"/>
      <c r="II671" s="12"/>
      <c r="IJ671" s="12"/>
      <c r="IK671" s="12"/>
      <c r="IL671" s="12"/>
      <c r="IM671" s="12"/>
      <c r="IN671" s="12"/>
      <c r="IO671" s="12"/>
      <c r="IP671" s="12"/>
      <c r="IQ671" s="12"/>
      <c r="IR671" s="12"/>
      <c r="IS671" s="12"/>
      <c r="IT671" s="12"/>
      <c r="IU671" s="12"/>
      <c r="IV671" s="12"/>
    </row>
    <row r="672" spans="1:256" ht="13.5" customHeight="1">
      <c r="A672" s="2"/>
      <c r="B672" s="11"/>
      <c r="C672" s="1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11"/>
      <c r="O672" s="11"/>
      <c r="P672" s="11"/>
      <c r="Q672" s="9"/>
      <c r="R672" s="9"/>
      <c r="S672" s="9"/>
      <c r="T672" s="9"/>
      <c r="U672" s="9"/>
      <c r="V672" s="9"/>
      <c r="W672" s="9"/>
      <c r="X672" s="9"/>
      <c r="Y672" s="11"/>
      <c r="Z672" s="11"/>
      <c r="AA672" s="11"/>
      <c r="AB672" s="11"/>
      <c r="AC672" s="11"/>
      <c r="AD672" s="9"/>
      <c r="AE672" s="9"/>
      <c r="AF672" s="9"/>
      <c r="AG672" s="9"/>
      <c r="AH672" s="9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9"/>
      <c r="BG672" s="9"/>
      <c r="BH672" s="9"/>
      <c r="BI672" s="9"/>
      <c r="BJ672" s="9"/>
      <c r="BK672" s="9"/>
      <c r="BL672" s="9"/>
      <c r="BM672" s="9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2"/>
      <c r="FZ672" s="12"/>
      <c r="GA672" s="12"/>
      <c r="GB672" s="12"/>
      <c r="GC672" s="12"/>
      <c r="GD672" s="12"/>
      <c r="GE672" s="12"/>
      <c r="GF672" s="12"/>
      <c r="GG672" s="12"/>
      <c r="GH672" s="12"/>
      <c r="GI672" s="12"/>
      <c r="GJ672" s="12"/>
      <c r="GK672" s="12"/>
      <c r="GL672" s="12"/>
      <c r="GM672" s="12"/>
      <c r="GN672" s="12"/>
      <c r="GO672" s="12"/>
      <c r="GP672" s="12"/>
      <c r="GQ672" s="12"/>
      <c r="GR672" s="12"/>
      <c r="GS672" s="12"/>
      <c r="GT672" s="12"/>
      <c r="GU672" s="12"/>
      <c r="GV672" s="12"/>
      <c r="GW672" s="12"/>
      <c r="GX672" s="12"/>
      <c r="GY672" s="12"/>
      <c r="GZ672" s="12"/>
      <c r="HA672" s="12"/>
      <c r="HB672" s="12"/>
      <c r="HC672" s="12"/>
      <c r="HD672" s="12"/>
      <c r="HE672" s="12"/>
      <c r="HF672" s="12"/>
      <c r="HG672" s="12"/>
      <c r="HH672" s="12"/>
      <c r="HI672" s="12"/>
      <c r="HJ672" s="12"/>
      <c r="HK672" s="12"/>
      <c r="HL672" s="12"/>
      <c r="HM672" s="12"/>
      <c r="HN672" s="12"/>
      <c r="HO672" s="12"/>
      <c r="HP672" s="12"/>
      <c r="HQ672" s="12"/>
      <c r="HR672" s="12"/>
      <c r="HS672" s="12"/>
      <c r="HT672" s="12"/>
      <c r="HU672" s="12"/>
      <c r="HV672" s="12"/>
      <c r="HW672" s="12"/>
      <c r="HX672" s="12"/>
      <c r="HY672" s="12"/>
      <c r="HZ672" s="12"/>
      <c r="IA672" s="12"/>
      <c r="IB672" s="12"/>
      <c r="IC672" s="12"/>
      <c r="ID672" s="12"/>
      <c r="IE672" s="12"/>
      <c r="IF672" s="12"/>
      <c r="IG672" s="12"/>
      <c r="IH672" s="12"/>
      <c r="II672" s="12"/>
      <c r="IJ672" s="12"/>
      <c r="IK672" s="12"/>
      <c r="IL672" s="12"/>
      <c r="IM672" s="12"/>
      <c r="IN672" s="12"/>
      <c r="IO672" s="12"/>
      <c r="IP672" s="12"/>
      <c r="IQ672" s="12"/>
      <c r="IR672" s="12"/>
      <c r="IS672" s="12"/>
      <c r="IT672" s="12"/>
      <c r="IU672" s="12"/>
      <c r="IV672" s="12"/>
    </row>
    <row r="673" spans="1:256" ht="13.5" customHeight="1">
      <c r="A673" s="2"/>
      <c r="B673" s="11"/>
      <c r="C673" s="1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11"/>
      <c r="O673" s="11"/>
      <c r="P673" s="11"/>
      <c r="Q673" s="9"/>
      <c r="R673" s="9"/>
      <c r="S673" s="9"/>
      <c r="T673" s="9"/>
      <c r="U673" s="9"/>
      <c r="V673" s="9"/>
      <c r="W673" s="9"/>
      <c r="X673" s="9"/>
      <c r="Y673" s="11"/>
      <c r="Z673" s="11"/>
      <c r="AA673" s="11"/>
      <c r="AB673" s="11"/>
      <c r="AC673" s="11"/>
      <c r="AD673" s="9"/>
      <c r="AE673" s="9"/>
      <c r="AF673" s="9"/>
      <c r="AG673" s="9"/>
      <c r="AH673" s="9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9"/>
      <c r="BG673" s="9"/>
      <c r="BH673" s="9"/>
      <c r="BI673" s="9"/>
      <c r="BJ673" s="9"/>
      <c r="BK673" s="9"/>
      <c r="BL673" s="9"/>
      <c r="BM673" s="9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2"/>
      <c r="FZ673" s="12"/>
      <c r="GA673" s="12"/>
      <c r="GB673" s="12"/>
      <c r="GC673" s="12"/>
      <c r="GD673" s="12"/>
      <c r="GE673" s="12"/>
      <c r="GF673" s="12"/>
      <c r="GG673" s="12"/>
      <c r="GH673" s="12"/>
      <c r="GI673" s="12"/>
      <c r="GJ673" s="12"/>
      <c r="GK673" s="12"/>
      <c r="GL673" s="12"/>
      <c r="GM673" s="12"/>
      <c r="GN673" s="12"/>
      <c r="GO673" s="12"/>
      <c r="GP673" s="12"/>
      <c r="GQ673" s="12"/>
      <c r="GR673" s="12"/>
      <c r="GS673" s="12"/>
      <c r="GT673" s="12"/>
      <c r="GU673" s="12"/>
      <c r="GV673" s="12"/>
      <c r="GW673" s="12"/>
      <c r="GX673" s="12"/>
      <c r="GY673" s="12"/>
      <c r="GZ673" s="12"/>
      <c r="HA673" s="12"/>
      <c r="HB673" s="12"/>
      <c r="HC673" s="12"/>
      <c r="HD673" s="12"/>
      <c r="HE673" s="12"/>
      <c r="HF673" s="12"/>
      <c r="HG673" s="12"/>
      <c r="HH673" s="12"/>
      <c r="HI673" s="12"/>
      <c r="HJ673" s="12"/>
      <c r="HK673" s="12"/>
      <c r="HL673" s="12"/>
      <c r="HM673" s="12"/>
      <c r="HN673" s="12"/>
      <c r="HO673" s="12"/>
      <c r="HP673" s="12"/>
      <c r="HQ673" s="12"/>
      <c r="HR673" s="12"/>
      <c r="HS673" s="12"/>
      <c r="HT673" s="12"/>
      <c r="HU673" s="12"/>
      <c r="HV673" s="12"/>
      <c r="HW673" s="12"/>
      <c r="HX673" s="12"/>
      <c r="HY673" s="12"/>
      <c r="HZ673" s="12"/>
      <c r="IA673" s="12"/>
      <c r="IB673" s="12"/>
      <c r="IC673" s="12"/>
      <c r="ID673" s="12"/>
      <c r="IE673" s="12"/>
      <c r="IF673" s="12"/>
      <c r="IG673" s="12"/>
      <c r="IH673" s="12"/>
      <c r="II673" s="12"/>
      <c r="IJ673" s="12"/>
      <c r="IK673" s="12"/>
      <c r="IL673" s="12"/>
      <c r="IM673" s="12"/>
      <c r="IN673" s="12"/>
      <c r="IO673" s="12"/>
      <c r="IP673" s="12"/>
      <c r="IQ673" s="12"/>
      <c r="IR673" s="12"/>
      <c r="IS673" s="12"/>
      <c r="IT673" s="12"/>
      <c r="IU673" s="12"/>
      <c r="IV673" s="12"/>
    </row>
    <row r="674" spans="1:256" ht="13.5" customHeight="1">
      <c r="A674" s="2"/>
      <c r="B674" s="11"/>
      <c r="C674" s="1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11"/>
      <c r="O674" s="11"/>
      <c r="P674" s="11"/>
      <c r="Q674" s="9"/>
      <c r="R674" s="9"/>
      <c r="S674" s="9"/>
      <c r="T674" s="9"/>
      <c r="U674" s="9"/>
      <c r="V674" s="9"/>
      <c r="W674" s="9"/>
      <c r="X674" s="9"/>
      <c r="Y674" s="11"/>
      <c r="Z674" s="11"/>
      <c r="AA674" s="11"/>
      <c r="AB674" s="11"/>
      <c r="AC674" s="11"/>
      <c r="AD674" s="9"/>
      <c r="AE674" s="9"/>
      <c r="AF674" s="9"/>
      <c r="AG674" s="9"/>
      <c r="AH674" s="9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9"/>
      <c r="BG674" s="9"/>
      <c r="BH674" s="9"/>
      <c r="BI674" s="9"/>
      <c r="BJ674" s="9"/>
      <c r="BK674" s="9"/>
      <c r="BL674" s="9"/>
      <c r="BM674" s="9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2"/>
      <c r="FZ674" s="12"/>
      <c r="GA674" s="12"/>
      <c r="GB674" s="12"/>
      <c r="GC674" s="12"/>
      <c r="GD674" s="12"/>
      <c r="GE674" s="12"/>
      <c r="GF674" s="12"/>
      <c r="GG674" s="12"/>
      <c r="GH674" s="12"/>
      <c r="GI674" s="12"/>
      <c r="GJ674" s="12"/>
      <c r="GK674" s="12"/>
      <c r="GL674" s="12"/>
      <c r="GM674" s="12"/>
      <c r="GN674" s="12"/>
      <c r="GO674" s="12"/>
      <c r="GP674" s="12"/>
      <c r="GQ674" s="12"/>
      <c r="GR674" s="12"/>
      <c r="GS674" s="12"/>
      <c r="GT674" s="12"/>
      <c r="GU674" s="12"/>
      <c r="GV674" s="12"/>
      <c r="GW674" s="12"/>
      <c r="GX674" s="12"/>
      <c r="GY674" s="12"/>
      <c r="GZ674" s="12"/>
      <c r="HA674" s="12"/>
      <c r="HB674" s="12"/>
      <c r="HC674" s="12"/>
      <c r="HD674" s="12"/>
      <c r="HE674" s="12"/>
      <c r="HF674" s="12"/>
      <c r="HG674" s="12"/>
      <c r="HH674" s="12"/>
      <c r="HI674" s="12"/>
      <c r="HJ674" s="12"/>
      <c r="HK674" s="12"/>
      <c r="HL674" s="12"/>
      <c r="HM674" s="12"/>
      <c r="HN674" s="12"/>
      <c r="HO674" s="12"/>
      <c r="HP674" s="12"/>
      <c r="HQ674" s="12"/>
      <c r="HR674" s="12"/>
      <c r="HS674" s="12"/>
      <c r="HT674" s="12"/>
      <c r="HU674" s="12"/>
      <c r="HV674" s="12"/>
      <c r="HW674" s="12"/>
      <c r="HX674" s="12"/>
      <c r="HY674" s="12"/>
      <c r="HZ674" s="12"/>
      <c r="IA674" s="12"/>
      <c r="IB674" s="12"/>
      <c r="IC674" s="12"/>
      <c r="ID674" s="12"/>
      <c r="IE674" s="12"/>
      <c r="IF674" s="12"/>
      <c r="IG674" s="12"/>
      <c r="IH674" s="12"/>
      <c r="II674" s="12"/>
      <c r="IJ674" s="12"/>
      <c r="IK674" s="12"/>
      <c r="IL674" s="12"/>
      <c r="IM674" s="12"/>
      <c r="IN674" s="12"/>
      <c r="IO674" s="12"/>
      <c r="IP674" s="12"/>
      <c r="IQ674" s="12"/>
      <c r="IR674" s="12"/>
      <c r="IS674" s="12"/>
      <c r="IT674" s="12"/>
      <c r="IU674" s="12"/>
      <c r="IV674" s="12"/>
    </row>
    <row r="675" spans="1:256" ht="13.5" customHeight="1">
      <c r="A675" s="2"/>
      <c r="B675" s="11"/>
      <c r="C675" s="1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11"/>
      <c r="O675" s="11"/>
      <c r="P675" s="11"/>
      <c r="Q675" s="9"/>
      <c r="R675" s="9"/>
      <c r="S675" s="9"/>
      <c r="T675" s="9"/>
      <c r="U675" s="9"/>
      <c r="V675" s="9"/>
      <c r="W675" s="9"/>
      <c r="X675" s="9"/>
      <c r="Y675" s="11"/>
      <c r="Z675" s="11"/>
      <c r="AA675" s="11"/>
      <c r="AB675" s="11"/>
      <c r="AC675" s="11"/>
      <c r="AD675" s="9"/>
      <c r="AE675" s="9"/>
      <c r="AF675" s="9"/>
      <c r="AG675" s="9"/>
      <c r="AH675" s="9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9"/>
      <c r="BG675" s="9"/>
      <c r="BH675" s="9"/>
      <c r="BI675" s="9"/>
      <c r="BJ675" s="9"/>
      <c r="BK675" s="9"/>
      <c r="BL675" s="9"/>
      <c r="BM675" s="9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2"/>
      <c r="FZ675" s="12"/>
      <c r="GA675" s="12"/>
      <c r="GB675" s="12"/>
      <c r="GC675" s="12"/>
      <c r="GD675" s="12"/>
      <c r="GE675" s="12"/>
      <c r="GF675" s="12"/>
      <c r="GG675" s="12"/>
      <c r="GH675" s="12"/>
      <c r="GI675" s="12"/>
      <c r="GJ675" s="12"/>
      <c r="GK675" s="12"/>
      <c r="GL675" s="12"/>
      <c r="GM675" s="12"/>
      <c r="GN675" s="12"/>
      <c r="GO675" s="12"/>
      <c r="GP675" s="12"/>
      <c r="GQ675" s="12"/>
      <c r="GR675" s="12"/>
      <c r="GS675" s="12"/>
      <c r="GT675" s="12"/>
      <c r="GU675" s="12"/>
      <c r="GV675" s="12"/>
      <c r="GW675" s="12"/>
      <c r="GX675" s="12"/>
      <c r="GY675" s="12"/>
      <c r="GZ675" s="12"/>
      <c r="HA675" s="12"/>
      <c r="HB675" s="12"/>
      <c r="HC675" s="12"/>
      <c r="HD675" s="12"/>
      <c r="HE675" s="12"/>
      <c r="HF675" s="12"/>
      <c r="HG675" s="12"/>
      <c r="HH675" s="12"/>
      <c r="HI675" s="12"/>
      <c r="HJ675" s="12"/>
      <c r="HK675" s="12"/>
      <c r="HL675" s="12"/>
      <c r="HM675" s="12"/>
      <c r="HN675" s="12"/>
      <c r="HO675" s="12"/>
      <c r="HP675" s="12"/>
      <c r="HQ675" s="12"/>
      <c r="HR675" s="12"/>
      <c r="HS675" s="12"/>
      <c r="HT675" s="12"/>
      <c r="HU675" s="12"/>
      <c r="HV675" s="12"/>
      <c r="HW675" s="12"/>
      <c r="HX675" s="12"/>
      <c r="HY675" s="12"/>
      <c r="HZ675" s="12"/>
      <c r="IA675" s="12"/>
      <c r="IB675" s="12"/>
      <c r="IC675" s="12"/>
      <c r="ID675" s="12"/>
      <c r="IE675" s="12"/>
      <c r="IF675" s="12"/>
      <c r="IG675" s="12"/>
      <c r="IH675" s="12"/>
      <c r="II675" s="12"/>
      <c r="IJ675" s="12"/>
      <c r="IK675" s="12"/>
      <c r="IL675" s="12"/>
      <c r="IM675" s="12"/>
      <c r="IN675" s="12"/>
      <c r="IO675" s="12"/>
      <c r="IP675" s="12"/>
      <c r="IQ675" s="12"/>
      <c r="IR675" s="12"/>
      <c r="IS675" s="12"/>
      <c r="IT675" s="12"/>
      <c r="IU675" s="12"/>
      <c r="IV675" s="12"/>
    </row>
    <row r="676" spans="1:256" ht="13.5" customHeight="1">
      <c r="A676" s="2"/>
      <c r="B676" s="11"/>
      <c r="C676" s="1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11"/>
      <c r="O676" s="11"/>
      <c r="P676" s="11"/>
      <c r="Q676" s="9"/>
      <c r="R676" s="9"/>
      <c r="S676" s="9"/>
      <c r="T676" s="9"/>
      <c r="U676" s="9"/>
      <c r="V676" s="9"/>
      <c r="W676" s="9"/>
      <c r="X676" s="9"/>
      <c r="Y676" s="11"/>
      <c r="Z676" s="11"/>
      <c r="AA676" s="11"/>
      <c r="AB676" s="11"/>
      <c r="AC676" s="11"/>
      <c r="AD676" s="9"/>
      <c r="AE676" s="9"/>
      <c r="AF676" s="9"/>
      <c r="AG676" s="9"/>
      <c r="AH676" s="9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9"/>
      <c r="BG676" s="9"/>
      <c r="BH676" s="9"/>
      <c r="BI676" s="9"/>
      <c r="BJ676" s="9"/>
      <c r="BK676" s="9"/>
      <c r="BL676" s="9"/>
      <c r="BM676" s="9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2"/>
      <c r="FZ676" s="12"/>
      <c r="GA676" s="12"/>
      <c r="GB676" s="12"/>
      <c r="GC676" s="12"/>
      <c r="GD676" s="12"/>
      <c r="GE676" s="12"/>
      <c r="GF676" s="12"/>
      <c r="GG676" s="12"/>
      <c r="GH676" s="12"/>
      <c r="GI676" s="12"/>
      <c r="GJ676" s="12"/>
      <c r="GK676" s="12"/>
      <c r="GL676" s="12"/>
      <c r="GM676" s="12"/>
      <c r="GN676" s="12"/>
      <c r="GO676" s="12"/>
      <c r="GP676" s="12"/>
      <c r="GQ676" s="12"/>
      <c r="GR676" s="12"/>
      <c r="GS676" s="12"/>
      <c r="GT676" s="12"/>
      <c r="GU676" s="12"/>
      <c r="GV676" s="12"/>
      <c r="GW676" s="12"/>
      <c r="GX676" s="12"/>
      <c r="GY676" s="12"/>
      <c r="GZ676" s="12"/>
      <c r="HA676" s="12"/>
      <c r="HB676" s="12"/>
      <c r="HC676" s="12"/>
      <c r="HD676" s="12"/>
      <c r="HE676" s="12"/>
      <c r="HF676" s="12"/>
      <c r="HG676" s="12"/>
      <c r="HH676" s="12"/>
      <c r="HI676" s="12"/>
      <c r="HJ676" s="12"/>
      <c r="HK676" s="12"/>
      <c r="HL676" s="12"/>
      <c r="HM676" s="12"/>
      <c r="HN676" s="12"/>
      <c r="HO676" s="12"/>
      <c r="HP676" s="12"/>
      <c r="HQ676" s="12"/>
      <c r="HR676" s="12"/>
      <c r="HS676" s="12"/>
      <c r="HT676" s="12"/>
      <c r="HU676" s="12"/>
      <c r="HV676" s="12"/>
      <c r="HW676" s="12"/>
      <c r="HX676" s="12"/>
      <c r="HY676" s="12"/>
      <c r="HZ676" s="12"/>
      <c r="IA676" s="12"/>
      <c r="IB676" s="12"/>
      <c r="IC676" s="12"/>
      <c r="ID676" s="12"/>
      <c r="IE676" s="12"/>
      <c r="IF676" s="12"/>
      <c r="IG676" s="12"/>
      <c r="IH676" s="12"/>
      <c r="II676" s="12"/>
      <c r="IJ676" s="12"/>
      <c r="IK676" s="12"/>
      <c r="IL676" s="12"/>
      <c r="IM676" s="12"/>
      <c r="IN676" s="12"/>
      <c r="IO676" s="12"/>
      <c r="IP676" s="12"/>
      <c r="IQ676" s="12"/>
      <c r="IR676" s="12"/>
      <c r="IS676" s="12"/>
      <c r="IT676" s="12"/>
      <c r="IU676" s="12"/>
      <c r="IV676" s="12"/>
    </row>
    <row r="677" spans="1:256" ht="13.5" customHeight="1">
      <c r="A677" s="2"/>
      <c r="B677" s="11"/>
      <c r="C677" s="1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11"/>
      <c r="O677" s="11"/>
      <c r="P677" s="11"/>
      <c r="Q677" s="9"/>
      <c r="R677" s="9"/>
      <c r="S677" s="9"/>
      <c r="T677" s="9"/>
      <c r="U677" s="9"/>
      <c r="V677" s="9"/>
      <c r="W677" s="9"/>
      <c r="X677" s="9"/>
      <c r="Y677" s="11"/>
      <c r="Z677" s="11"/>
      <c r="AA677" s="11"/>
      <c r="AB677" s="11"/>
      <c r="AC677" s="11"/>
      <c r="AD677" s="9"/>
      <c r="AE677" s="9"/>
      <c r="AF677" s="9"/>
      <c r="AG677" s="9"/>
      <c r="AH677" s="9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9"/>
      <c r="BG677" s="9"/>
      <c r="BH677" s="9"/>
      <c r="BI677" s="9"/>
      <c r="BJ677" s="9"/>
      <c r="BK677" s="9"/>
      <c r="BL677" s="9"/>
      <c r="BM677" s="9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2"/>
      <c r="FZ677" s="12"/>
      <c r="GA677" s="12"/>
      <c r="GB677" s="12"/>
      <c r="GC677" s="12"/>
      <c r="GD677" s="12"/>
      <c r="GE677" s="12"/>
      <c r="GF677" s="12"/>
      <c r="GG677" s="12"/>
      <c r="GH677" s="12"/>
      <c r="GI677" s="12"/>
      <c r="GJ677" s="12"/>
      <c r="GK677" s="12"/>
      <c r="GL677" s="12"/>
      <c r="GM677" s="12"/>
      <c r="GN677" s="12"/>
      <c r="GO677" s="12"/>
      <c r="GP677" s="12"/>
      <c r="GQ677" s="12"/>
      <c r="GR677" s="12"/>
      <c r="GS677" s="12"/>
      <c r="GT677" s="12"/>
      <c r="GU677" s="12"/>
      <c r="GV677" s="12"/>
      <c r="GW677" s="12"/>
      <c r="GX677" s="12"/>
      <c r="GY677" s="12"/>
      <c r="GZ677" s="12"/>
      <c r="HA677" s="12"/>
      <c r="HB677" s="12"/>
      <c r="HC677" s="12"/>
      <c r="HD677" s="12"/>
      <c r="HE677" s="12"/>
      <c r="HF677" s="12"/>
      <c r="HG677" s="12"/>
      <c r="HH677" s="12"/>
      <c r="HI677" s="12"/>
      <c r="HJ677" s="12"/>
      <c r="HK677" s="12"/>
      <c r="HL677" s="12"/>
      <c r="HM677" s="12"/>
      <c r="HN677" s="12"/>
      <c r="HO677" s="12"/>
      <c r="HP677" s="12"/>
      <c r="HQ677" s="12"/>
      <c r="HR677" s="12"/>
      <c r="HS677" s="12"/>
      <c r="HT677" s="12"/>
      <c r="HU677" s="12"/>
      <c r="HV677" s="12"/>
      <c r="HW677" s="12"/>
      <c r="HX677" s="12"/>
      <c r="HY677" s="12"/>
      <c r="HZ677" s="12"/>
      <c r="IA677" s="12"/>
      <c r="IB677" s="12"/>
      <c r="IC677" s="12"/>
      <c r="ID677" s="12"/>
      <c r="IE677" s="12"/>
      <c r="IF677" s="12"/>
      <c r="IG677" s="12"/>
      <c r="IH677" s="12"/>
      <c r="II677" s="12"/>
      <c r="IJ677" s="12"/>
      <c r="IK677" s="12"/>
      <c r="IL677" s="12"/>
      <c r="IM677" s="12"/>
      <c r="IN677" s="12"/>
      <c r="IO677" s="12"/>
      <c r="IP677" s="12"/>
      <c r="IQ677" s="12"/>
      <c r="IR677" s="12"/>
      <c r="IS677" s="12"/>
      <c r="IT677" s="12"/>
      <c r="IU677" s="12"/>
      <c r="IV677" s="12"/>
    </row>
    <row r="678" spans="1:256" ht="13.5" customHeight="1">
      <c r="A678" s="2"/>
      <c r="B678" s="11"/>
      <c r="C678" s="1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11"/>
      <c r="O678" s="11"/>
      <c r="P678" s="11"/>
      <c r="Q678" s="9"/>
      <c r="R678" s="9"/>
      <c r="S678" s="9"/>
      <c r="T678" s="9"/>
      <c r="U678" s="9"/>
      <c r="V678" s="9"/>
      <c r="W678" s="9"/>
      <c r="X678" s="9"/>
      <c r="Y678" s="11"/>
      <c r="Z678" s="11"/>
      <c r="AA678" s="11"/>
      <c r="AB678" s="11"/>
      <c r="AC678" s="11"/>
      <c r="AD678" s="9"/>
      <c r="AE678" s="9"/>
      <c r="AF678" s="9"/>
      <c r="AG678" s="9"/>
      <c r="AH678" s="9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9"/>
      <c r="BG678" s="9"/>
      <c r="BH678" s="9"/>
      <c r="BI678" s="9"/>
      <c r="BJ678" s="9"/>
      <c r="BK678" s="9"/>
      <c r="BL678" s="9"/>
      <c r="BM678" s="9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2"/>
      <c r="FZ678" s="12"/>
      <c r="GA678" s="12"/>
      <c r="GB678" s="12"/>
      <c r="GC678" s="12"/>
      <c r="GD678" s="12"/>
      <c r="GE678" s="12"/>
      <c r="GF678" s="12"/>
      <c r="GG678" s="12"/>
      <c r="GH678" s="12"/>
      <c r="GI678" s="12"/>
      <c r="GJ678" s="12"/>
      <c r="GK678" s="12"/>
      <c r="GL678" s="12"/>
      <c r="GM678" s="12"/>
      <c r="GN678" s="12"/>
      <c r="GO678" s="12"/>
      <c r="GP678" s="12"/>
      <c r="GQ678" s="12"/>
      <c r="GR678" s="12"/>
      <c r="GS678" s="12"/>
      <c r="GT678" s="12"/>
      <c r="GU678" s="12"/>
      <c r="GV678" s="12"/>
      <c r="GW678" s="12"/>
      <c r="GX678" s="12"/>
      <c r="GY678" s="12"/>
      <c r="GZ678" s="12"/>
      <c r="HA678" s="12"/>
      <c r="HB678" s="12"/>
      <c r="HC678" s="12"/>
      <c r="HD678" s="12"/>
      <c r="HE678" s="12"/>
      <c r="HF678" s="12"/>
      <c r="HG678" s="12"/>
      <c r="HH678" s="12"/>
      <c r="HI678" s="12"/>
      <c r="HJ678" s="12"/>
      <c r="HK678" s="12"/>
      <c r="HL678" s="12"/>
      <c r="HM678" s="12"/>
      <c r="HN678" s="12"/>
      <c r="HO678" s="12"/>
      <c r="HP678" s="12"/>
      <c r="HQ678" s="12"/>
      <c r="HR678" s="12"/>
      <c r="HS678" s="12"/>
      <c r="HT678" s="12"/>
      <c r="HU678" s="12"/>
      <c r="HV678" s="12"/>
      <c r="HW678" s="12"/>
      <c r="HX678" s="12"/>
      <c r="HY678" s="12"/>
      <c r="HZ678" s="12"/>
      <c r="IA678" s="12"/>
      <c r="IB678" s="12"/>
      <c r="IC678" s="12"/>
      <c r="ID678" s="12"/>
      <c r="IE678" s="12"/>
      <c r="IF678" s="12"/>
      <c r="IG678" s="12"/>
      <c r="IH678" s="12"/>
      <c r="II678" s="12"/>
      <c r="IJ678" s="12"/>
      <c r="IK678" s="12"/>
      <c r="IL678" s="12"/>
      <c r="IM678" s="12"/>
      <c r="IN678" s="12"/>
      <c r="IO678" s="12"/>
      <c r="IP678" s="12"/>
      <c r="IQ678" s="12"/>
      <c r="IR678" s="12"/>
      <c r="IS678" s="12"/>
      <c r="IT678" s="12"/>
      <c r="IU678" s="12"/>
      <c r="IV678" s="12"/>
    </row>
    <row r="679" spans="1:256" ht="13.5" customHeight="1">
      <c r="A679" s="2"/>
      <c r="B679" s="11"/>
      <c r="C679" s="1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11"/>
      <c r="O679" s="11"/>
      <c r="P679" s="11"/>
      <c r="Q679" s="9"/>
      <c r="R679" s="9"/>
      <c r="S679" s="9"/>
      <c r="T679" s="9"/>
      <c r="U679" s="9"/>
      <c r="V679" s="9"/>
      <c r="W679" s="9"/>
      <c r="X679" s="9"/>
      <c r="Y679" s="11"/>
      <c r="Z679" s="11"/>
      <c r="AA679" s="11"/>
      <c r="AB679" s="11"/>
      <c r="AC679" s="11"/>
      <c r="AD679" s="9"/>
      <c r="AE679" s="9"/>
      <c r="AF679" s="9"/>
      <c r="AG679" s="9"/>
      <c r="AH679" s="9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9"/>
      <c r="BG679" s="9"/>
      <c r="BH679" s="9"/>
      <c r="BI679" s="9"/>
      <c r="BJ679" s="9"/>
      <c r="BK679" s="9"/>
      <c r="BL679" s="9"/>
      <c r="BM679" s="9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2"/>
      <c r="FZ679" s="12"/>
      <c r="GA679" s="12"/>
      <c r="GB679" s="12"/>
      <c r="GC679" s="12"/>
      <c r="GD679" s="12"/>
      <c r="GE679" s="12"/>
      <c r="GF679" s="12"/>
      <c r="GG679" s="12"/>
      <c r="GH679" s="12"/>
      <c r="GI679" s="12"/>
      <c r="GJ679" s="12"/>
      <c r="GK679" s="12"/>
      <c r="GL679" s="12"/>
      <c r="GM679" s="12"/>
      <c r="GN679" s="12"/>
      <c r="GO679" s="12"/>
      <c r="GP679" s="12"/>
      <c r="GQ679" s="12"/>
      <c r="GR679" s="12"/>
      <c r="GS679" s="12"/>
      <c r="GT679" s="12"/>
      <c r="GU679" s="12"/>
      <c r="GV679" s="12"/>
      <c r="GW679" s="12"/>
      <c r="GX679" s="12"/>
      <c r="GY679" s="12"/>
      <c r="GZ679" s="12"/>
      <c r="HA679" s="12"/>
      <c r="HB679" s="12"/>
      <c r="HC679" s="12"/>
      <c r="HD679" s="12"/>
      <c r="HE679" s="12"/>
      <c r="HF679" s="12"/>
      <c r="HG679" s="12"/>
      <c r="HH679" s="12"/>
      <c r="HI679" s="12"/>
      <c r="HJ679" s="12"/>
      <c r="HK679" s="12"/>
      <c r="HL679" s="12"/>
      <c r="HM679" s="12"/>
      <c r="HN679" s="12"/>
      <c r="HO679" s="12"/>
      <c r="HP679" s="12"/>
      <c r="HQ679" s="12"/>
      <c r="HR679" s="12"/>
      <c r="HS679" s="12"/>
      <c r="HT679" s="12"/>
      <c r="HU679" s="12"/>
      <c r="HV679" s="12"/>
      <c r="HW679" s="12"/>
      <c r="HX679" s="12"/>
      <c r="HY679" s="12"/>
      <c r="HZ679" s="12"/>
      <c r="IA679" s="12"/>
      <c r="IB679" s="12"/>
      <c r="IC679" s="12"/>
      <c r="ID679" s="12"/>
      <c r="IE679" s="12"/>
      <c r="IF679" s="12"/>
      <c r="IG679" s="12"/>
      <c r="IH679" s="12"/>
      <c r="II679" s="12"/>
      <c r="IJ679" s="12"/>
      <c r="IK679" s="12"/>
      <c r="IL679" s="12"/>
      <c r="IM679" s="12"/>
      <c r="IN679" s="12"/>
      <c r="IO679" s="12"/>
      <c r="IP679" s="12"/>
      <c r="IQ679" s="12"/>
      <c r="IR679" s="12"/>
      <c r="IS679" s="12"/>
      <c r="IT679" s="12"/>
      <c r="IU679" s="12"/>
      <c r="IV679" s="12"/>
    </row>
    <row r="680" spans="1:256" ht="13.5" customHeight="1">
      <c r="A680" s="2"/>
      <c r="B680" s="11"/>
      <c r="C680" s="1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11"/>
      <c r="O680" s="11"/>
      <c r="P680" s="11"/>
      <c r="Q680" s="9"/>
      <c r="R680" s="9"/>
      <c r="S680" s="9"/>
      <c r="T680" s="9"/>
      <c r="U680" s="9"/>
      <c r="V680" s="9"/>
      <c r="W680" s="9"/>
      <c r="X680" s="9"/>
      <c r="Y680" s="11"/>
      <c r="Z680" s="11"/>
      <c r="AA680" s="11"/>
      <c r="AB680" s="11"/>
      <c r="AC680" s="11"/>
      <c r="AD680" s="9"/>
      <c r="AE680" s="9"/>
      <c r="AF680" s="9"/>
      <c r="AG680" s="9"/>
      <c r="AH680" s="9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9"/>
      <c r="BG680" s="9"/>
      <c r="BH680" s="9"/>
      <c r="BI680" s="9"/>
      <c r="BJ680" s="9"/>
      <c r="BK680" s="9"/>
      <c r="BL680" s="9"/>
      <c r="BM680" s="9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2"/>
      <c r="FZ680" s="12"/>
      <c r="GA680" s="12"/>
      <c r="GB680" s="12"/>
      <c r="GC680" s="12"/>
      <c r="GD680" s="12"/>
      <c r="GE680" s="12"/>
      <c r="GF680" s="12"/>
      <c r="GG680" s="12"/>
      <c r="GH680" s="12"/>
      <c r="GI680" s="12"/>
      <c r="GJ680" s="12"/>
      <c r="GK680" s="12"/>
      <c r="GL680" s="12"/>
      <c r="GM680" s="12"/>
      <c r="GN680" s="12"/>
      <c r="GO680" s="12"/>
      <c r="GP680" s="12"/>
      <c r="GQ680" s="12"/>
      <c r="GR680" s="12"/>
      <c r="GS680" s="12"/>
      <c r="GT680" s="12"/>
      <c r="GU680" s="12"/>
      <c r="GV680" s="12"/>
      <c r="GW680" s="12"/>
      <c r="GX680" s="12"/>
      <c r="GY680" s="12"/>
      <c r="GZ680" s="12"/>
      <c r="HA680" s="12"/>
      <c r="HB680" s="12"/>
      <c r="HC680" s="12"/>
      <c r="HD680" s="12"/>
      <c r="HE680" s="12"/>
      <c r="HF680" s="12"/>
      <c r="HG680" s="12"/>
      <c r="HH680" s="12"/>
      <c r="HI680" s="12"/>
      <c r="HJ680" s="12"/>
      <c r="HK680" s="12"/>
      <c r="HL680" s="12"/>
      <c r="HM680" s="12"/>
      <c r="HN680" s="12"/>
      <c r="HO680" s="12"/>
      <c r="HP680" s="12"/>
      <c r="HQ680" s="12"/>
      <c r="HR680" s="12"/>
      <c r="HS680" s="12"/>
      <c r="HT680" s="12"/>
      <c r="HU680" s="12"/>
      <c r="HV680" s="12"/>
      <c r="HW680" s="12"/>
      <c r="HX680" s="12"/>
      <c r="HY680" s="12"/>
      <c r="HZ680" s="12"/>
      <c r="IA680" s="12"/>
      <c r="IB680" s="12"/>
      <c r="IC680" s="12"/>
      <c r="ID680" s="12"/>
      <c r="IE680" s="12"/>
      <c r="IF680" s="12"/>
      <c r="IG680" s="12"/>
      <c r="IH680" s="12"/>
      <c r="II680" s="12"/>
      <c r="IJ680" s="12"/>
      <c r="IK680" s="12"/>
      <c r="IL680" s="12"/>
      <c r="IM680" s="12"/>
      <c r="IN680" s="12"/>
      <c r="IO680" s="12"/>
      <c r="IP680" s="12"/>
      <c r="IQ680" s="12"/>
      <c r="IR680" s="12"/>
      <c r="IS680" s="12"/>
      <c r="IT680" s="12"/>
      <c r="IU680" s="12"/>
      <c r="IV680" s="12"/>
    </row>
    <row r="681" spans="1:256" ht="13.5" customHeight="1">
      <c r="A681" s="2"/>
      <c r="B681" s="11"/>
      <c r="C681" s="1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11"/>
      <c r="O681" s="11"/>
      <c r="P681" s="11"/>
      <c r="Q681" s="9"/>
      <c r="R681" s="9"/>
      <c r="S681" s="9"/>
      <c r="T681" s="9"/>
      <c r="U681" s="9"/>
      <c r="V681" s="9"/>
      <c r="W681" s="9"/>
      <c r="X681" s="9"/>
      <c r="Y681" s="11"/>
      <c r="Z681" s="11"/>
      <c r="AA681" s="11"/>
      <c r="AB681" s="11"/>
      <c r="AC681" s="11"/>
      <c r="AD681" s="9"/>
      <c r="AE681" s="9"/>
      <c r="AF681" s="9"/>
      <c r="AG681" s="9"/>
      <c r="AH681" s="9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9"/>
      <c r="BG681" s="9"/>
      <c r="BH681" s="9"/>
      <c r="BI681" s="9"/>
      <c r="BJ681" s="9"/>
      <c r="BK681" s="9"/>
      <c r="BL681" s="9"/>
      <c r="BM681" s="9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2"/>
      <c r="FZ681" s="12"/>
      <c r="GA681" s="12"/>
      <c r="GB681" s="12"/>
      <c r="GC681" s="12"/>
      <c r="GD681" s="12"/>
      <c r="GE681" s="12"/>
      <c r="GF681" s="12"/>
      <c r="GG681" s="12"/>
      <c r="GH681" s="12"/>
      <c r="GI681" s="12"/>
      <c r="GJ681" s="12"/>
      <c r="GK681" s="12"/>
      <c r="GL681" s="12"/>
      <c r="GM681" s="12"/>
      <c r="GN681" s="12"/>
      <c r="GO681" s="12"/>
      <c r="GP681" s="12"/>
      <c r="GQ681" s="12"/>
      <c r="GR681" s="12"/>
      <c r="GS681" s="12"/>
      <c r="GT681" s="12"/>
      <c r="GU681" s="12"/>
      <c r="GV681" s="12"/>
      <c r="GW681" s="12"/>
      <c r="GX681" s="12"/>
      <c r="GY681" s="12"/>
      <c r="GZ681" s="12"/>
      <c r="HA681" s="12"/>
      <c r="HB681" s="12"/>
      <c r="HC681" s="12"/>
      <c r="HD681" s="12"/>
      <c r="HE681" s="12"/>
      <c r="HF681" s="12"/>
      <c r="HG681" s="12"/>
      <c r="HH681" s="12"/>
      <c r="HI681" s="12"/>
      <c r="HJ681" s="12"/>
      <c r="HK681" s="12"/>
      <c r="HL681" s="12"/>
      <c r="HM681" s="12"/>
      <c r="HN681" s="12"/>
      <c r="HO681" s="12"/>
      <c r="HP681" s="12"/>
      <c r="HQ681" s="12"/>
      <c r="HR681" s="12"/>
      <c r="HS681" s="12"/>
      <c r="HT681" s="12"/>
      <c r="HU681" s="12"/>
      <c r="HV681" s="12"/>
      <c r="HW681" s="12"/>
      <c r="HX681" s="12"/>
      <c r="HY681" s="12"/>
      <c r="HZ681" s="12"/>
      <c r="IA681" s="12"/>
      <c r="IB681" s="12"/>
      <c r="IC681" s="12"/>
      <c r="ID681" s="12"/>
      <c r="IE681" s="12"/>
      <c r="IF681" s="12"/>
      <c r="IG681" s="12"/>
      <c r="IH681" s="12"/>
      <c r="II681" s="12"/>
      <c r="IJ681" s="12"/>
      <c r="IK681" s="12"/>
      <c r="IL681" s="12"/>
      <c r="IM681" s="12"/>
      <c r="IN681" s="12"/>
      <c r="IO681" s="12"/>
      <c r="IP681" s="12"/>
      <c r="IQ681" s="12"/>
      <c r="IR681" s="12"/>
      <c r="IS681" s="12"/>
      <c r="IT681" s="12"/>
      <c r="IU681" s="12"/>
      <c r="IV681" s="12"/>
    </row>
    <row r="682" spans="1:256" ht="13.5" customHeight="1">
      <c r="A682" s="2"/>
      <c r="B682" s="11"/>
      <c r="C682" s="1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11"/>
      <c r="O682" s="11"/>
      <c r="P682" s="11"/>
      <c r="Q682" s="9"/>
      <c r="R682" s="9"/>
      <c r="S682" s="9"/>
      <c r="T682" s="9"/>
      <c r="U682" s="9"/>
      <c r="V682" s="9"/>
      <c r="W682" s="9"/>
      <c r="X682" s="9"/>
      <c r="Y682" s="11"/>
      <c r="Z682" s="11"/>
      <c r="AA682" s="11"/>
      <c r="AB682" s="11"/>
      <c r="AC682" s="11"/>
      <c r="AD682" s="9"/>
      <c r="AE682" s="9"/>
      <c r="AF682" s="9"/>
      <c r="AG682" s="9"/>
      <c r="AH682" s="9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9"/>
      <c r="BG682" s="9"/>
      <c r="BH682" s="9"/>
      <c r="BI682" s="9"/>
      <c r="BJ682" s="9"/>
      <c r="BK682" s="9"/>
      <c r="BL682" s="9"/>
      <c r="BM682" s="9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2"/>
      <c r="FZ682" s="12"/>
      <c r="GA682" s="12"/>
      <c r="GB682" s="12"/>
      <c r="GC682" s="12"/>
      <c r="GD682" s="12"/>
      <c r="GE682" s="12"/>
      <c r="GF682" s="12"/>
      <c r="GG682" s="12"/>
      <c r="GH682" s="12"/>
      <c r="GI682" s="12"/>
      <c r="GJ682" s="12"/>
      <c r="GK682" s="12"/>
      <c r="GL682" s="12"/>
      <c r="GM682" s="12"/>
      <c r="GN682" s="12"/>
      <c r="GO682" s="12"/>
      <c r="GP682" s="12"/>
      <c r="GQ682" s="12"/>
      <c r="GR682" s="12"/>
      <c r="GS682" s="12"/>
      <c r="GT682" s="12"/>
      <c r="GU682" s="12"/>
      <c r="GV682" s="12"/>
      <c r="GW682" s="12"/>
      <c r="GX682" s="12"/>
      <c r="GY682" s="12"/>
      <c r="GZ682" s="12"/>
      <c r="HA682" s="12"/>
      <c r="HB682" s="12"/>
      <c r="HC682" s="12"/>
      <c r="HD682" s="12"/>
      <c r="HE682" s="12"/>
      <c r="HF682" s="12"/>
      <c r="HG682" s="12"/>
      <c r="HH682" s="12"/>
      <c r="HI682" s="12"/>
      <c r="HJ682" s="12"/>
      <c r="HK682" s="12"/>
      <c r="HL682" s="12"/>
      <c r="HM682" s="12"/>
      <c r="HN682" s="12"/>
      <c r="HO682" s="12"/>
      <c r="HP682" s="12"/>
      <c r="HQ682" s="12"/>
      <c r="HR682" s="12"/>
      <c r="HS682" s="12"/>
      <c r="HT682" s="12"/>
      <c r="HU682" s="12"/>
      <c r="HV682" s="12"/>
      <c r="HW682" s="12"/>
      <c r="HX682" s="12"/>
      <c r="HY682" s="12"/>
      <c r="HZ682" s="12"/>
      <c r="IA682" s="12"/>
      <c r="IB682" s="12"/>
      <c r="IC682" s="12"/>
      <c r="ID682" s="12"/>
      <c r="IE682" s="12"/>
      <c r="IF682" s="12"/>
      <c r="IG682" s="12"/>
      <c r="IH682" s="12"/>
      <c r="II682" s="12"/>
      <c r="IJ682" s="12"/>
      <c r="IK682" s="12"/>
      <c r="IL682" s="12"/>
      <c r="IM682" s="12"/>
      <c r="IN682" s="12"/>
      <c r="IO682" s="12"/>
      <c r="IP682" s="12"/>
      <c r="IQ682" s="12"/>
      <c r="IR682" s="12"/>
      <c r="IS682" s="12"/>
      <c r="IT682" s="12"/>
      <c r="IU682" s="12"/>
      <c r="IV682" s="12"/>
    </row>
    <row r="683" spans="1:256" ht="13.5" customHeight="1">
      <c r="A683" s="2"/>
      <c r="B683" s="11"/>
      <c r="C683" s="1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11"/>
      <c r="O683" s="11"/>
      <c r="P683" s="11"/>
      <c r="Q683" s="9"/>
      <c r="R683" s="9"/>
      <c r="S683" s="9"/>
      <c r="T683" s="9"/>
      <c r="U683" s="9"/>
      <c r="V683" s="9"/>
      <c r="W683" s="9"/>
      <c r="X683" s="9"/>
      <c r="Y683" s="11"/>
      <c r="Z683" s="11"/>
      <c r="AA683" s="11"/>
      <c r="AB683" s="11"/>
      <c r="AC683" s="11"/>
      <c r="AD683" s="9"/>
      <c r="AE683" s="9"/>
      <c r="AF683" s="9"/>
      <c r="AG683" s="9"/>
      <c r="AH683" s="9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9"/>
      <c r="BG683" s="9"/>
      <c r="BH683" s="9"/>
      <c r="BI683" s="9"/>
      <c r="BJ683" s="9"/>
      <c r="BK683" s="9"/>
      <c r="BL683" s="9"/>
      <c r="BM683" s="9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2"/>
      <c r="FZ683" s="12"/>
      <c r="GA683" s="12"/>
      <c r="GB683" s="12"/>
      <c r="GC683" s="12"/>
      <c r="GD683" s="12"/>
      <c r="GE683" s="12"/>
      <c r="GF683" s="12"/>
      <c r="GG683" s="12"/>
      <c r="GH683" s="12"/>
      <c r="GI683" s="12"/>
      <c r="GJ683" s="12"/>
      <c r="GK683" s="12"/>
      <c r="GL683" s="12"/>
      <c r="GM683" s="12"/>
      <c r="GN683" s="12"/>
      <c r="GO683" s="12"/>
      <c r="GP683" s="12"/>
      <c r="GQ683" s="12"/>
      <c r="GR683" s="12"/>
      <c r="GS683" s="12"/>
      <c r="GT683" s="12"/>
      <c r="GU683" s="12"/>
      <c r="GV683" s="12"/>
      <c r="GW683" s="12"/>
      <c r="GX683" s="12"/>
      <c r="GY683" s="12"/>
      <c r="GZ683" s="12"/>
      <c r="HA683" s="12"/>
      <c r="HB683" s="12"/>
      <c r="HC683" s="12"/>
      <c r="HD683" s="12"/>
      <c r="HE683" s="12"/>
      <c r="HF683" s="12"/>
      <c r="HG683" s="12"/>
      <c r="HH683" s="12"/>
      <c r="HI683" s="12"/>
      <c r="HJ683" s="12"/>
      <c r="HK683" s="12"/>
      <c r="HL683" s="12"/>
      <c r="HM683" s="12"/>
      <c r="HN683" s="12"/>
      <c r="HO683" s="12"/>
      <c r="HP683" s="12"/>
      <c r="HQ683" s="12"/>
      <c r="HR683" s="12"/>
      <c r="HS683" s="12"/>
      <c r="HT683" s="12"/>
      <c r="HU683" s="12"/>
      <c r="HV683" s="12"/>
      <c r="HW683" s="12"/>
      <c r="HX683" s="12"/>
      <c r="HY683" s="12"/>
      <c r="HZ683" s="12"/>
      <c r="IA683" s="12"/>
      <c r="IB683" s="12"/>
      <c r="IC683" s="12"/>
      <c r="ID683" s="12"/>
      <c r="IE683" s="12"/>
      <c r="IF683" s="12"/>
      <c r="IG683" s="12"/>
      <c r="IH683" s="12"/>
      <c r="II683" s="12"/>
      <c r="IJ683" s="12"/>
      <c r="IK683" s="12"/>
      <c r="IL683" s="12"/>
      <c r="IM683" s="12"/>
      <c r="IN683" s="12"/>
      <c r="IO683" s="12"/>
      <c r="IP683" s="12"/>
      <c r="IQ683" s="12"/>
      <c r="IR683" s="12"/>
      <c r="IS683" s="12"/>
      <c r="IT683" s="12"/>
      <c r="IU683" s="12"/>
      <c r="IV683" s="12"/>
    </row>
    <row r="684" spans="1:256" ht="13.5" customHeight="1">
      <c r="A684" s="2"/>
      <c r="B684" s="11"/>
      <c r="C684" s="1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11"/>
      <c r="O684" s="11"/>
      <c r="P684" s="11"/>
      <c r="Q684" s="9"/>
      <c r="R684" s="9"/>
      <c r="S684" s="9"/>
      <c r="T684" s="9"/>
      <c r="U684" s="9"/>
      <c r="V684" s="9"/>
      <c r="W684" s="9"/>
      <c r="X684" s="9"/>
      <c r="Y684" s="11"/>
      <c r="Z684" s="11"/>
      <c r="AA684" s="11"/>
      <c r="AB684" s="11"/>
      <c r="AC684" s="11"/>
      <c r="AD684" s="9"/>
      <c r="AE684" s="9"/>
      <c r="AF684" s="9"/>
      <c r="AG684" s="9"/>
      <c r="AH684" s="9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9"/>
      <c r="BG684" s="9"/>
      <c r="BH684" s="9"/>
      <c r="BI684" s="9"/>
      <c r="BJ684" s="9"/>
      <c r="BK684" s="9"/>
      <c r="BL684" s="9"/>
      <c r="BM684" s="9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2"/>
      <c r="FZ684" s="12"/>
      <c r="GA684" s="12"/>
      <c r="GB684" s="12"/>
      <c r="GC684" s="12"/>
      <c r="GD684" s="12"/>
      <c r="GE684" s="12"/>
      <c r="GF684" s="12"/>
      <c r="GG684" s="12"/>
      <c r="GH684" s="12"/>
      <c r="GI684" s="12"/>
      <c r="GJ684" s="12"/>
      <c r="GK684" s="12"/>
      <c r="GL684" s="12"/>
      <c r="GM684" s="12"/>
      <c r="GN684" s="12"/>
      <c r="GO684" s="12"/>
      <c r="GP684" s="12"/>
      <c r="GQ684" s="12"/>
      <c r="GR684" s="12"/>
      <c r="GS684" s="12"/>
      <c r="GT684" s="12"/>
      <c r="GU684" s="12"/>
      <c r="GV684" s="12"/>
      <c r="GW684" s="12"/>
      <c r="GX684" s="12"/>
      <c r="GY684" s="12"/>
      <c r="GZ684" s="12"/>
      <c r="HA684" s="12"/>
      <c r="HB684" s="12"/>
      <c r="HC684" s="12"/>
      <c r="HD684" s="12"/>
      <c r="HE684" s="12"/>
      <c r="HF684" s="12"/>
      <c r="HG684" s="12"/>
      <c r="HH684" s="12"/>
      <c r="HI684" s="12"/>
      <c r="HJ684" s="12"/>
      <c r="HK684" s="12"/>
      <c r="HL684" s="12"/>
      <c r="HM684" s="12"/>
      <c r="HN684" s="12"/>
      <c r="HO684" s="12"/>
      <c r="HP684" s="12"/>
      <c r="HQ684" s="12"/>
      <c r="HR684" s="12"/>
      <c r="HS684" s="12"/>
      <c r="HT684" s="12"/>
      <c r="HU684" s="12"/>
      <c r="HV684" s="12"/>
      <c r="HW684" s="12"/>
      <c r="HX684" s="12"/>
      <c r="HY684" s="12"/>
      <c r="HZ684" s="12"/>
      <c r="IA684" s="12"/>
      <c r="IB684" s="12"/>
      <c r="IC684" s="12"/>
      <c r="ID684" s="12"/>
      <c r="IE684" s="12"/>
      <c r="IF684" s="12"/>
      <c r="IG684" s="12"/>
      <c r="IH684" s="12"/>
      <c r="II684" s="12"/>
      <c r="IJ684" s="12"/>
      <c r="IK684" s="12"/>
      <c r="IL684" s="12"/>
      <c r="IM684" s="12"/>
      <c r="IN684" s="12"/>
      <c r="IO684" s="12"/>
      <c r="IP684" s="12"/>
      <c r="IQ684" s="12"/>
      <c r="IR684" s="12"/>
      <c r="IS684" s="12"/>
      <c r="IT684" s="12"/>
      <c r="IU684" s="12"/>
      <c r="IV684" s="12"/>
    </row>
    <row r="685" spans="1:256" ht="13.5" customHeight="1">
      <c r="A685" s="2"/>
      <c r="B685" s="11"/>
      <c r="C685" s="1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11"/>
      <c r="O685" s="11"/>
      <c r="P685" s="11"/>
      <c r="Q685" s="9"/>
      <c r="R685" s="9"/>
      <c r="S685" s="9"/>
      <c r="T685" s="9"/>
      <c r="U685" s="9"/>
      <c r="V685" s="9"/>
      <c r="W685" s="9"/>
      <c r="X685" s="9"/>
      <c r="Y685" s="11"/>
      <c r="Z685" s="11"/>
      <c r="AA685" s="11"/>
      <c r="AB685" s="11"/>
      <c r="AC685" s="11"/>
      <c r="AD685" s="9"/>
      <c r="AE685" s="9"/>
      <c r="AF685" s="9"/>
      <c r="AG685" s="9"/>
      <c r="AH685" s="9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9"/>
      <c r="BG685" s="9"/>
      <c r="BH685" s="9"/>
      <c r="BI685" s="9"/>
      <c r="BJ685" s="9"/>
      <c r="BK685" s="9"/>
      <c r="BL685" s="9"/>
      <c r="BM685" s="9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2"/>
      <c r="FZ685" s="12"/>
      <c r="GA685" s="12"/>
      <c r="GB685" s="12"/>
      <c r="GC685" s="12"/>
      <c r="GD685" s="12"/>
      <c r="GE685" s="12"/>
      <c r="GF685" s="12"/>
      <c r="GG685" s="12"/>
      <c r="GH685" s="12"/>
      <c r="GI685" s="12"/>
      <c r="GJ685" s="12"/>
      <c r="GK685" s="12"/>
      <c r="GL685" s="12"/>
      <c r="GM685" s="12"/>
      <c r="GN685" s="12"/>
      <c r="GO685" s="12"/>
      <c r="GP685" s="12"/>
      <c r="GQ685" s="12"/>
      <c r="GR685" s="12"/>
      <c r="GS685" s="12"/>
      <c r="GT685" s="12"/>
      <c r="GU685" s="12"/>
      <c r="GV685" s="12"/>
      <c r="GW685" s="12"/>
      <c r="GX685" s="12"/>
      <c r="GY685" s="12"/>
      <c r="GZ685" s="12"/>
      <c r="HA685" s="12"/>
      <c r="HB685" s="12"/>
      <c r="HC685" s="12"/>
      <c r="HD685" s="12"/>
      <c r="HE685" s="12"/>
      <c r="HF685" s="12"/>
      <c r="HG685" s="12"/>
      <c r="HH685" s="12"/>
      <c r="HI685" s="12"/>
      <c r="HJ685" s="12"/>
      <c r="HK685" s="12"/>
      <c r="HL685" s="12"/>
      <c r="HM685" s="12"/>
      <c r="HN685" s="12"/>
      <c r="HO685" s="12"/>
      <c r="HP685" s="12"/>
      <c r="HQ685" s="12"/>
      <c r="HR685" s="12"/>
      <c r="HS685" s="12"/>
      <c r="HT685" s="12"/>
      <c r="HU685" s="12"/>
      <c r="HV685" s="12"/>
      <c r="HW685" s="12"/>
      <c r="HX685" s="12"/>
      <c r="HY685" s="12"/>
      <c r="HZ685" s="12"/>
      <c r="IA685" s="12"/>
      <c r="IB685" s="12"/>
      <c r="IC685" s="12"/>
      <c r="ID685" s="12"/>
      <c r="IE685" s="12"/>
      <c r="IF685" s="12"/>
      <c r="IG685" s="12"/>
      <c r="IH685" s="12"/>
      <c r="II685" s="12"/>
      <c r="IJ685" s="12"/>
      <c r="IK685" s="12"/>
      <c r="IL685" s="12"/>
      <c r="IM685" s="12"/>
      <c r="IN685" s="12"/>
      <c r="IO685" s="12"/>
      <c r="IP685" s="12"/>
      <c r="IQ685" s="12"/>
      <c r="IR685" s="12"/>
      <c r="IS685" s="12"/>
      <c r="IT685" s="12"/>
      <c r="IU685" s="12"/>
      <c r="IV685" s="12"/>
    </row>
    <row r="686" spans="1:256" ht="13.5" customHeight="1">
      <c r="A686" s="2"/>
      <c r="B686" s="11"/>
      <c r="C686" s="1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11"/>
      <c r="O686" s="11"/>
      <c r="P686" s="11"/>
      <c r="Q686" s="9"/>
      <c r="R686" s="9"/>
      <c r="S686" s="9"/>
      <c r="T686" s="9"/>
      <c r="U686" s="9"/>
      <c r="V686" s="9"/>
      <c r="W686" s="9"/>
      <c r="X686" s="9"/>
      <c r="Y686" s="11"/>
      <c r="Z686" s="11"/>
      <c r="AA686" s="11"/>
      <c r="AB686" s="11"/>
      <c r="AC686" s="11"/>
      <c r="AD686" s="9"/>
      <c r="AE686" s="9"/>
      <c r="AF686" s="9"/>
      <c r="AG686" s="9"/>
      <c r="AH686" s="9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9"/>
      <c r="BG686" s="9"/>
      <c r="BH686" s="9"/>
      <c r="BI686" s="9"/>
      <c r="BJ686" s="9"/>
      <c r="BK686" s="9"/>
      <c r="BL686" s="9"/>
      <c r="BM686" s="9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2"/>
      <c r="FZ686" s="12"/>
      <c r="GA686" s="12"/>
      <c r="GB686" s="12"/>
      <c r="GC686" s="12"/>
      <c r="GD686" s="12"/>
      <c r="GE686" s="12"/>
      <c r="GF686" s="12"/>
      <c r="GG686" s="12"/>
      <c r="GH686" s="12"/>
      <c r="GI686" s="12"/>
      <c r="GJ686" s="12"/>
      <c r="GK686" s="12"/>
      <c r="GL686" s="12"/>
      <c r="GM686" s="12"/>
      <c r="GN686" s="12"/>
      <c r="GO686" s="12"/>
      <c r="GP686" s="12"/>
      <c r="GQ686" s="12"/>
      <c r="GR686" s="12"/>
      <c r="GS686" s="12"/>
      <c r="GT686" s="12"/>
      <c r="GU686" s="12"/>
      <c r="GV686" s="12"/>
      <c r="GW686" s="12"/>
      <c r="GX686" s="12"/>
      <c r="GY686" s="12"/>
      <c r="GZ686" s="12"/>
      <c r="HA686" s="12"/>
      <c r="HB686" s="12"/>
      <c r="HC686" s="12"/>
      <c r="HD686" s="12"/>
      <c r="HE686" s="12"/>
      <c r="HF686" s="12"/>
      <c r="HG686" s="12"/>
      <c r="HH686" s="12"/>
      <c r="HI686" s="12"/>
      <c r="HJ686" s="12"/>
      <c r="HK686" s="12"/>
      <c r="HL686" s="12"/>
      <c r="HM686" s="12"/>
      <c r="HN686" s="12"/>
      <c r="HO686" s="12"/>
      <c r="HP686" s="12"/>
      <c r="HQ686" s="12"/>
      <c r="HR686" s="12"/>
      <c r="HS686" s="12"/>
      <c r="HT686" s="12"/>
      <c r="HU686" s="12"/>
      <c r="HV686" s="12"/>
      <c r="HW686" s="12"/>
      <c r="HX686" s="12"/>
      <c r="HY686" s="12"/>
      <c r="HZ686" s="12"/>
      <c r="IA686" s="12"/>
      <c r="IB686" s="12"/>
      <c r="IC686" s="12"/>
      <c r="ID686" s="12"/>
      <c r="IE686" s="12"/>
      <c r="IF686" s="12"/>
      <c r="IG686" s="12"/>
      <c r="IH686" s="12"/>
      <c r="II686" s="12"/>
      <c r="IJ686" s="12"/>
      <c r="IK686" s="12"/>
      <c r="IL686" s="12"/>
      <c r="IM686" s="12"/>
      <c r="IN686" s="12"/>
      <c r="IO686" s="12"/>
      <c r="IP686" s="12"/>
      <c r="IQ686" s="12"/>
      <c r="IR686" s="12"/>
      <c r="IS686" s="12"/>
      <c r="IT686" s="12"/>
      <c r="IU686" s="12"/>
      <c r="IV686" s="12"/>
    </row>
    <row r="687" spans="1:256" ht="13.5" customHeight="1">
      <c r="A687" s="2"/>
      <c r="B687" s="11"/>
      <c r="C687" s="1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11"/>
      <c r="O687" s="11"/>
      <c r="P687" s="11"/>
      <c r="Q687" s="9"/>
      <c r="R687" s="9"/>
      <c r="S687" s="9"/>
      <c r="T687" s="9"/>
      <c r="U687" s="9"/>
      <c r="V687" s="9"/>
      <c r="W687" s="9"/>
      <c r="X687" s="9"/>
      <c r="Y687" s="11"/>
      <c r="Z687" s="11"/>
      <c r="AA687" s="11"/>
      <c r="AB687" s="11"/>
      <c r="AC687" s="11"/>
      <c r="AD687" s="9"/>
      <c r="AE687" s="9"/>
      <c r="AF687" s="9"/>
      <c r="AG687" s="9"/>
      <c r="AH687" s="9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9"/>
      <c r="BG687" s="9"/>
      <c r="BH687" s="9"/>
      <c r="BI687" s="9"/>
      <c r="BJ687" s="9"/>
      <c r="BK687" s="9"/>
      <c r="BL687" s="9"/>
      <c r="BM687" s="9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2"/>
      <c r="FZ687" s="12"/>
      <c r="GA687" s="12"/>
      <c r="GB687" s="12"/>
      <c r="GC687" s="12"/>
      <c r="GD687" s="12"/>
      <c r="GE687" s="12"/>
      <c r="GF687" s="12"/>
      <c r="GG687" s="12"/>
      <c r="GH687" s="12"/>
      <c r="GI687" s="12"/>
      <c r="GJ687" s="12"/>
      <c r="GK687" s="12"/>
      <c r="GL687" s="12"/>
      <c r="GM687" s="12"/>
      <c r="GN687" s="12"/>
      <c r="GO687" s="12"/>
      <c r="GP687" s="12"/>
      <c r="GQ687" s="12"/>
      <c r="GR687" s="12"/>
      <c r="GS687" s="12"/>
      <c r="GT687" s="12"/>
      <c r="GU687" s="12"/>
      <c r="GV687" s="12"/>
      <c r="GW687" s="12"/>
      <c r="GX687" s="12"/>
      <c r="GY687" s="12"/>
      <c r="GZ687" s="12"/>
      <c r="HA687" s="12"/>
      <c r="HB687" s="12"/>
      <c r="HC687" s="12"/>
      <c r="HD687" s="12"/>
      <c r="HE687" s="12"/>
      <c r="HF687" s="12"/>
      <c r="HG687" s="12"/>
      <c r="HH687" s="12"/>
      <c r="HI687" s="12"/>
      <c r="HJ687" s="12"/>
      <c r="HK687" s="12"/>
      <c r="HL687" s="12"/>
      <c r="HM687" s="12"/>
      <c r="HN687" s="12"/>
      <c r="HO687" s="12"/>
      <c r="HP687" s="12"/>
      <c r="HQ687" s="12"/>
      <c r="HR687" s="12"/>
      <c r="HS687" s="12"/>
      <c r="HT687" s="12"/>
      <c r="HU687" s="12"/>
      <c r="HV687" s="12"/>
      <c r="HW687" s="12"/>
      <c r="HX687" s="12"/>
      <c r="HY687" s="12"/>
      <c r="HZ687" s="12"/>
      <c r="IA687" s="12"/>
      <c r="IB687" s="12"/>
      <c r="IC687" s="12"/>
      <c r="ID687" s="12"/>
      <c r="IE687" s="12"/>
      <c r="IF687" s="12"/>
      <c r="IG687" s="12"/>
      <c r="IH687" s="12"/>
      <c r="II687" s="12"/>
      <c r="IJ687" s="12"/>
      <c r="IK687" s="12"/>
      <c r="IL687" s="12"/>
      <c r="IM687" s="12"/>
      <c r="IN687" s="12"/>
      <c r="IO687" s="12"/>
      <c r="IP687" s="12"/>
      <c r="IQ687" s="12"/>
      <c r="IR687" s="12"/>
      <c r="IS687" s="12"/>
      <c r="IT687" s="12"/>
      <c r="IU687" s="12"/>
      <c r="IV687" s="12"/>
    </row>
    <row r="688" spans="1:256" ht="13.5" customHeight="1">
      <c r="A688" s="2"/>
      <c r="B688" s="11"/>
      <c r="C688" s="1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11"/>
      <c r="O688" s="11"/>
      <c r="P688" s="11"/>
      <c r="Q688" s="9"/>
      <c r="R688" s="9"/>
      <c r="S688" s="9"/>
      <c r="T688" s="9"/>
      <c r="U688" s="9"/>
      <c r="V688" s="9"/>
      <c r="W688" s="9"/>
      <c r="X688" s="9"/>
      <c r="Y688" s="11"/>
      <c r="Z688" s="11"/>
      <c r="AA688" s="11"/>
      <c r="AB688" s="11"/>
      <c r="AC688" s="11"/>
      <c r="AD688" s="9"/>
      <c r="AE688" s="9"/>
      <c r="AF688" s="9"/>
      <c r="AG688" s="9"/>
      <c r="AH688" s="9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9"/>
      <c r="BG688" s="9"/>
      <c r="BH688" s="9"/>
      <c r="BI688" s="9"/>
      <c r="BJ688" s="9"/>
      <c r="BK688" s="9"/>
      <c r="BL688" s="9"/>
      <c r="BM688" s="9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2"/>
      <c r="FZ688" s="12"/>
      <c r="GA688" s="12"/>
      <c r="GB688" s="12"/>
      <c r="GC688" s="12"/>
      <c r="GD688" s="12"/>
      <c r="GE688" s="12"/>
      <c r="GF688" s="12"/>
      <c r="GG688" s="12"/>
      <c r="GH688" s="12"/>
      <c r="GI688" s="12"/>
      <c r="GJ688" s="12"/>
      <c r="GK688" s="12"/>
      <c r="GL688" s="12"/>
      <c r="GM688" s="12"/>
      <c r="GN688" s="12"/>
      <c r="GO688" s="12"/>
      <c r="GP688" s="12"/>
      <c r="GQ688" s="12"/>
      <c r="GR688" s="12"/>
      <c r="GS688" s="12"/>
      <c r="GT688" s="12"/>
      <c r="GU688" s="12"/>
      <c r="GV688" s="12"/>
      <c r="GW688" s="12"/>
      <c r="GX688" s="12"/>
      <c r="GY688" s="12"/>
      <c r="GZ688" s="12"/>
      <c r="HA688" s="12"/>
      <c r="HB688" s="12"/>
      <c r="HC688" s="12"/>
      <c r="HD688" s="12"/>
      <c r="HE688" s="12"/>
      <c r="HF688" s="12"/>
      <c r="HG688" s="12"/>
      <c r="HH688" s="12"/>
      <c r="HI688" s="12"/>
      <c r="HJ688" s="12"/>
      <c r="HK688" s="12"/>
      <c r="HL688" s="12"/>
      <c r="HM688" s="12"/>
      <c r="HN688" s="12"/>
      <c r="HO688" s="12"/>
      <c r="HP688" s="12"/>
      <c r="HQ688" s="12"/>
      <c r="HR688" s="12"/>
      <c r="HS688" s="12"/>
      <c r="HT688" s="12"/>
      <c r="HU688" s="12"/>
      <c r="HV688" s="12"/>
      <c r="HW688" s="12"/>
      <c r="HX688" s="12"/>
      <c r="HY688" s="12"/>
      <c r="HZ688" s="12"/>
      <c r="IA688" s="12"/>
      <c r="IB688" s="12"/>
      <c r="IC688" s="12"/>
      <c r="ID688" s="12"/>
      <c r="IE688" s="12"/>
      <c r="IF688" s="12"/>
      <c r="IG688" s="12"/>
      <c r="IH688" s="12"/>
      <c r="II688" s="12"/>
      <c r="IJ688" s="12"/>
      <c r="IK688" s="12"/>
      <c r="IL688" s="12"/>
      <c r="IM688" s="12"/>
      <c r="IN688" s="12"/>
      <c r="IO688" s="12"/>
      <c r="IP688" s="12"/>
      <c r="IQ688" s="12"/>
      <c r="IR688" s="12"/>
      <c r="IS688" s="12"/>
      <c r="IT688" s="12"/>
      <c r="IU688" s="12"/>
      <c r="IV688" s="12"/>
    </row>
    <row r="689" spans="1:256" ht="13.5" customHeight="1">
      <c r="A689" s="2"/>
      <c r="B689" s="11"/>
      <c r="C689" s="1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11"/>
      <c r="O689" s="11"/>
      <c r="P689" s="11"/>
      <c r="Q689" s="9"/>
      <c r="R689" s="9"/>
      <c r="S689" s="9"/>
      <c r="T689" s="9"/>
      <c r="U689" s="9"/>
      <c r="V689" s="9"/>
      <c r="W689" s="9"/>
      <c r="X689" s="9"/>
      <c r="Y689" s="11"/>
      <c r="Z689" s="11"/>
      <c r="AA689" s="11"/>
      <c r="AB689" s="11"/>
      <c r="AC689" s="11"/>
      <c r="AD689" s="9"/>
      <c r="AE689" s="9"/>
      <c r="AF689" s="9"/>
      <c r="AG689" s="9"/>
      <c r="AH689" s="9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9"/>
      <c r="BG689" s="9"/>
      <c r="BH689" s="9"/>
      <c r="BI689" s="9"/>
      <c r="BJ689" s="9"/>
      <c r="BK689" s="9"/>
      <c r="BL689" s="9"/>
      <c r="BM689" s="9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2"/>
      <c r="FZ689" s="12"/>
      <c r="GA689" s="12"/>
      <c r="GB689" s="12"/>
      <c r="GC689" s="12"/>
      <c r="GD689" s="12"/>
      <c r="GE689" s="12"/>
      <c r="GF689" s="12"/>
      <c r="GG689" s="12"/>
      <c r="GH689" s="12"/>
      <c r="GI689" s="12"/>
      <c r="GJ689" s="12"/>
      <c r="GK689" s="12"/>
      <c r="GL689" s="12"/>
      <c r="GM689" s="12"/>
      <c r="GN689" s="12"/>
      <c r="GO689" s="12"/>
      <c r="GP689" s="12"/>
      <c r="GQ689" s="12"/>
      <c r="GR689" s="12"/>
      <c r="GS689" s="12"/>
      <c r="GT689" s="12"/>
      <c r="GU689" s="12"/>
      <c r="GV689" s="12"/>
      <c r="GW689" s="12"/>
      <c r="GX689" s="12"/>
      <c r="GY689" s="12"/>
      <c r="GZ689" s="12"/>
      <c r="HA689" s="12"/>
      <c r="HB689" s="12"/>
      <c r="HC689" s="12"/>
      <c r="HD689" s="12"/>
      <c r="HE689" s="12"/>
      <c r="HF689" s="12"/>
      <c r="HG689" s="12"/>
      <c r="HH689" s="12"/>
      <c r="HI689" s="12"/>
      <c r="HJ689" s="12"/>
      <c r="HK689" s="12"/>
      <c r="HL689" s="12"/>
      <c r="HM689" s="12"/>
      <c r="HN689" s="12"/>
      <c r="HO689" s="12"/>
      <c r="HP689" s="12"/>
      <c r="HQ689" s="12"/>
      <c r="HR689" s="12"/>
      <c r="HS689" s="12"/>
      <c r="HT689" s="12"/>
      <c r="HU689" s="12"/>
      <c r="HV689" s="12"/>
      <c r="HW689" s="12"/>
      <c r="HX689" s="12"/>
      <c r="HY689" s="12"/>
      <c r="HZ689" s="12"/>
      <c r="IA689" s="12"/>
      <c r="IB689" s="12"/>
      <c r="IC689" s="12"/>
      <c r="ID689" s="12"/>
      <c r="IE689" s="12"/>
      <c r="IF689" s="12"/>
      <c r="IG689" s="12"/>
      <c r="IH689" s="12"/>
      <c r="II689" s="12"/>
      <c r="IJ689" s="12"/>
      <c r="IK689" s="12"/>
      <c r="IL689" s="12"/>
      <c r="IM689" s="12"/>
      <c r="IN689" s="12"/>
      <c r="IO689" s="12"/>
      <c r="IP689" s="12"/>
      <c r="IQ689" s="12"/>
      <c r="IR689" s="12"/>
      <c r="IS689" s="12"/>
      <c r="IT689" s="12"/>
      <c r="IU689" s="12"/>
      <c r="IV689" s="12"/>
    </row>
    <row r="690" spans="1:256" ht="13.5" customHeight="1">
      <c r="A690" s="2"/>
      <c r="B690" s="11"/>
      <c r="C690" s="1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11"/>
      <c r="O690" s="11"/>
      <c r="P690" s="11"/>
      <c r="Q690" s="9"/>
      <c r="R690" s="9"/>
      <c r="S690" s="9"/>
      <c r="T690" s="9"/>
      <c r="U690" s="9"/>
      <c r="V690" s="9"/>
      <c r="W690" s="9"/>
      <c r="X690" s="9"/>
      <c r="Y690" s="11"/>
      <c r="Z690" s="11"/>
      <c r="AA690" s="11"/>
      <c r="AB690" s="11"/>
      <c r="AC690" s="11"/>
      <c r="AD690" s="9"/>
      <c r="AE690" s="9"/>
      <c r="AF690" s="9"/>
      <c r="AG690" s="9"/>
      <c r="AH690" s="9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9"/>
      <c r="BG690" s="9"/>
      <c r="BH690" s="9"/>
      <c r="BI690" s="9"/>
      <c r="BJ690" s="9"/>
      <c r="BK690" s="9"/>
      <c r="BL690" s="9"/>
      <c r="BM690" s="9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2"/>
      <c r="FZ690" s="12"/>
      <c r="GA690" s="12"/>
      <c r="GB690" s="12"/>
      <c r="GC690" s="12"/>
      <c r="GD690" s="12"/>
      <c r="GE690" s="12"/>
      <c r="GF690" s="12"/>
      <c r="GG690" s="12"/>
      <c r="GH690" s="12"/>
      <c r="GI690" s="12"/>
      <c r="GJ690" s="12"/>
      <c r="GK690" s="12"/>
      <c r="GL690" s="12"/>
      <c r="GM690" s="12"/>
      <c r="GN690" s="12"/>
      <c r="GO690" s="12"/>
      <c r="GP690" s="12"/>
      <c r="GQ690" s="12"/>
      <c r="GR690" s="12"/>
      <c r="GS690" s="12"/>
      <c r="GT690" s="12"/>
      <c r="GU690" s="12"/>
      <c r="GV690" s="12"/>
      <c r="GW690" s="12"/>
      <c r="GX690" s="12"/>
      <c r="GY690" s="12"/>
      <c r="GZ690" s="12"/>
      <c r="HA690" s="12"/>
      <c r="HB690" s="12"/>
      <c r="HC690" s="12"/>
      <c r="HD690" s="12"/>
      <c r="HE690" s="12"/>
      <c r="HF690" s="12"/>
      <c r="HG690" s="12"/>
      <c r="HH690" s="12"/>
      <c r="HI690" s="12"/>
      <c r="HJ690" s="12"/>
      <c r="HK690" s="12"/>
      <c r="HL690" s="12"/>
      <c r="HM690" s="12"/>
      <c r="HN690" s="12"/>
      <c r="HO690" s="12"/>
      <c r="HP690" s="12"/>
      <c r="HQ690" s="12"/>
      <c r="HR690" s="12"/>
      <c r="HS690" s="12"/>
      <c r="HT690" s="12"/>
      <c r="HU690" s="12"/>
      <c r="HV690" s="12"/>
      <c r="HW690" s="12"/>
      <c r="HX690" s="12"/>
      <c r="HY690" s="12"/>
      <c r="HZ690" s="12"/>
      <c r="IA690" s="12"/>
      <c r="IB690" s="12"/>
      <c r="IC690" s="12"/>
      <c r="ID690" s="12"/>
      <c r="IE690" s="12"/>
      <c r="IF690" s="12"/>
      <c r="IG690" s="12"/>
      <c r="IH690" s="12"/>
      <c r="II690" s="12"/>
      <c r="IJ690" s="12"/>
      <c r="IK690" s="12"/>
      <c r="IL690" s="12"/>
      <c r="IM690" s="12"/>
      <c r="IN690" s="12"/>
      <c r="IO690" s="12"/>
      <c r="IP690" s="12"/>
      <c r="IQ690" s="12"/>
      <c r="IR690" s="12"/>
      <c r="IS690" s="12"/>
      <c r="IT690" s="12"/>
      <c r="IU690" s="12"/>
      <c r="IV690" s="12"/>
    </row>
    <row r="691" spans="1:256" ht="13.5" customHeight="1">
      <c r="A691" s="2"/>
      <c r="B691" s="11"/>
      <c r="C691" s="1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11"/>
      <c r="O691" s="11"/>
      <c r="P691" s="11"/>
      <c r="Q691" s="9"/>
      <c r="R691" s="9"/>
      <c r="S691" s="9"/>
      <c r="T691" s="9"/>
      <c r="U691" s="9"/>
      <c r="V691" s="9"/>
      <c r="W691" s="9"/>
      <c r="X691" s="9"/>
      <c r="Y691" s="11"/>
      <c r="Z691" s="11"/>
      <c r="AA691" s="11"/>
      <c r="AB691" s="11"/>
      <c r="AC691" s="11"/>
      <c r="AD691" s="9"/>
      <c r="AE691" s="9"/>
      <c r="AF691" s="9"/>
      <c r="AG691" s="9"/>
      <c r="AH691" s="9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9"/>
      <c r="BG691" s="9"/>
      <c r="BH691" s="9"/>
      <c r="BI691" s="9"/>
      <c r="BJ691" s="9"/>
      <c r="BK691" s="9"/>
      <c r="BL691" s="9"/>
      <c r="BM691" s="9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2"/>
      <c r="FZ691" s="12"/>
      <c r="GA691" s="12"/>
      <c r="GB691" s="12"/>
      <c r="GC691" s="12"/>
      <c r="GD691" s="12"/>
      <c r="GE691" s="12"/>
      <c r="GF691" s="12"/>
      <c r="GG691" s="12"/>
      <c r="GH691" s="12"/>
      <c r="GI691" s="12"/>
      <c r="GJ691" s="12"/>
      <c r="GK691" s="12"/>
      <c r="GL691" s="12"/>
      <c r="GM691" s="12"/>
      <c r="GN691" s="12"/>
      <c r="GO691" s="12"/>
      <c r="GP691" s="12"/>
      <c r="GQ691" s="12"/>
      <c r="GR691" s="12"/>
      <c r="GS691" s="12"/>
      <c r="GT691" s="12"/>
      <c r="GU691" s="12"/>
      <c r="GV691" s="12"/>
      <c r="GW691" s="12"/>
      <c r="GX691" s="12"/>
      <c r="GY691" s="12"/>
      <c r="GZ691" s="12"/>
      <c r="HA691" s="12"/>
      <c r="HB691" s="12"/>
      <c r="HC691" s="12"/>
      <c r="HD691" s="12"/>
      <c r="HE691" s="12"/>
      <c r="HF691" s="12"/>
      <c r="HG691" s="12"/>
      <c r="HH691" s="12"/>
      <c r="HI691" s="12"/>
      <c r="HJ691" s="12"/>
      <c r="HK691" s="12"/>
      <c r="HL691" s="12"/>
      <c r="HM691" s="12"/>
      <c r="HN691" s="12"/>
      <c r="HO691" s="12"/>
      <c r="HP691" s="12"/>
      <c r="HQ691" s="12"/>
      <c r="HR691" s="12"/>
      <c r="HS691" s="12"/>
      <c r="HT691" s="12"/>
      <c r="HU691" s="12"/>
      <c r="HV691" s="12"/>
      <c r="HW691" s="12"/>
      <c r="HX691" s="12"/>
      <c r="HY691" s="12"/>
      <c r="HZ691" s="12"/>
      <c r="IA691" s="12"/>
      <c r="IB691" s="12"/>
      <c r="IC691" s="12"/>
      <c r="ID691" s="12"/>
      <c r="IE691" s="12"/>
      <c r="IF691" s="12"/>
      <c r="IG691" s="12"/>
      <c r="IH691" s="12"/>
      <c r="II691" s="12"/>
      <c r="IJ691" s="12"/>
      <c r="IK691" s="12"/>
      <c r="IL691" s="12"/>
      <c r="IM691" s="12"/>
      <c r="IN691" s="12"/>
      <c r="IO691" s="12"/>
      <c r="IP691" s="12"/>
      <c r="IQ691" s="12"/>
      <c r="IR691" s="12"/>
      <c r="IS691" s="12"/>
      <c r="IT691" s="12"/>
      <c r="IU691" s="12"/>
      <c r="IV691" s="12"/>
    </row>
    <row r="692" spans="1:256" ht="13.5" customHeight="1">
      <c r="A692" s="2"/>
      <c r="B692" s="11"/>
      <c r="C692" s="1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11"/>
      <c r="O692" s="11"/>
      <c r="P692" s="11"/>
      <c r="Q692" s="9"/>
      <c r="R692" s="9"/>
      <c r="S692" s="9"/>
      <c r="T692" s="9"/>
      <c r="U692" s="9"/>
      <c r="V692" s="9"/>
      <c r="W692" s="9"/>
      <c r="X692" s="9"/>
      <c r="Y692" s="11"/>
      <c r="Z692" s="11"/>
      <c r="AA692" s="11"/>
      <c r="AB692" s="11"/>
      <c r="AC692" s="11"/>
      <c r="AD692" s="9"/>
      <c r="AE692" s="9"/>
      <c r="AF692" s="9"/>
      <c r="AG692" s="9"/>
      <c r="AH692" s="9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9"/>
      <c r="BG692" s="9"/>
      <c r="BH692" s="9"/>
      <c r="BI692" s="9"/>
      <c r="BJ692" s="9"/>
      <c r="BK692" s="9"/>
      <c r="BL692" s="9"/>
      <c r="BM692" s="9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2"/>
      <c r="FZ692" s="12"/>
      <c r="GA692" s="12"/>
      <c r="GB692" s="12"/>
      <c r="GC692" s="12"/>
      <c r="GD692" s="12"/>
      <c r="GE692" s="12"/>
      <c r="GF692" s="12"/>
      <c r="GG692" s="12"/>
      <c r="GH692" s="12"/>
      <c r="GI692" s="12"/>
      <c r="GJ692" s="12"/>
      <c r="GK692" s="12"/>
      <c r="GL692" s="12"/>
      <c r="GM692" s="12"/>
      <c r="GN692" s="12"/>
      <c r="GO692" s="12"/>
      <c r="GP692" s="12"/>
      <c r="GQ692" s="12"/>
      <c r="GR692" s="12"/>
      <c r="GS692" s="12"/>
      <c r="GT692" s="12"/>
      <c r="GU692" s="12"/>
      <c r="GV692" s="12"/>
      <c r="GW692" s="12"/>
      <c r="GX692" s="12"/>
      <c r="GY692" s="12"/>
      <c r="GZ692" s="12"/>
      <c r="HA692" s="12"/>
      <c r="HB692" s="12"/>
      <c r="HC692" s="12"/>
      <c r="HD692" s="12"/>
      <c r="HE692" s="12"/>
      <c r="HF692" s="12"/>
      <c r="HG692" s="12"/>
      <c r="HH692" s="12"/>
      <c r="HI692" s="12"/>
      <c r="HJ692" s="12"/>
      <c r="HK692" s="12"/>
      <c r="HL692" s="12"/>
      <c r="HM692" s="12"/>
      <c r="HN692" s="12"/>
      <c r="HO692" s="12"/>
      <c r="HP692" s="12"/>
      <c r="HQ692" s="12"/>
      <c r="HR692" s="12"/>
      <c r="HS692" s="12"/>
      <c r="HT692" s="12"/>
      <c r="HU692" s="12"/>
      <c r="HV692" s="12"/>
      <c r="HW692" s="12"/>
      <c r="HX692" s="12"/>
      <c r="HY692" s="12"/>
      <c r="HZ692" s="12"/>
      <c r="IA692" s="12"/>
      <c r="IB692" s="12"/>
      <c r="IC692" s="12"/>
      <c r="ID692" s="12"/>
      <c r="IE692" s="12"/>
      <c r="IF692" s="12"/>
      <c r="IG692" s="12"/>
      <c r="IH692" s="12"/>
      <c r="II692" s="12"/>
      <c r="IJ692" s="12"/>
      <c r="IK692" s="12"/>
      <c r="IL692" s="12"/>
      <c r="IM692" s="12"/>
      <c r="IN692" s="12"/>
      <c r="IO692" s="12"/>
      <c r="IP692" s="12"/>
      <c r="IQ692" s="12"/>
      <c r="IR692" s="12"/>
      <c r="IS692" s="12"/>
      <c r="IT692" s="12"/>
      <c r="IU692" s="12"/>
      <c r="IV692" s="12"/>
    </row>
    <row r="693" spans="1:256" ht="13.5" customHeight="1">
      <c r="A693" s="2"/>
      <c r="B693" s="11"/>
      <c r="C693" s="1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11"/>
      <c r="O693" s="11"/>
      <c r="P693" s="11"/>
      <c r="Q693" s="9"/>
      <c r="R693" s="9"/>
      <c r="S693" s="9"/>
      <c r="T693" s="9"/>
      <c r="U693" s="9"/>
      <c r="V693" s="9"/>
      <c r="W693" s="9"/>
      <c r="X693" s="9"/>
      <c r="Y693" s="11"/>
      <c r="Z693" s="11"/>
      <c r="AA693" s="11"/>
      <c r="AB693" s="11"/>
      <c r="AC693" s="11"/>
      <c r="AD693" s="9"/>
      <c r="AE693" s="9"/>
      <c r="AF693" s="9"/>
      <c r="AG693" s="9"/>
      <c r="AH693" s="9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9"/>
      <c r="BG693" s="9"/>
      <c r="BH693" s="9"/>
      <c r="BI693" s="9"/>
      <c r="BJ693" s="9"/>
      <c r="BK693" s="9"/>
      <c r="BL693" s="9"/>
      <c r="BM693" s="9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2"/>
      <c r="FZ693" s="12"/>
      <c r="GA693" s="12"/>
      <c r="GB693" s="12"/>
      <c r="GC693" s="12"/>
      <c r="GD693" s="12"/>
      <c r="GE693" s="12"/>
      <c r="GF693" s="12"/>
      <c r="GG693" s="12"/>
      <c r="GH693" s="12"/>
      <c r="GI693" s="12"/>
      <c r="GJ693" s="12"/>
      <c r="GK693" s="12"/>
      <c r="GL693" s="12"/>
      <c r="GM693" s="12"/>
      <c r="GN693" s="12"/>
      <c r="GO693" s="12"/>
      <c r="GP693" s="12"/>
      <c r="GQ693" s="12"/>
      <c r="GR693" s="12"/>
      <c r="GS693" s="12"/>
      <c r="GT693" s="12"/>
      <c r="GU693" s="12"/>
      <c r="GV693" s="12"/>
      <c r="GW693" s="12"/>
      <c r="GX693" s="12"/>
      <c r="GY693" s="12"/>
      <c r="GZ693" s="12"/>
      <c r="HA693" s="12"/>
      <c r="HB693" s="12"/>
      <c r="HC693" s="12"/>
      <c r="HD693" s="12"/>
      <c r="HE693" s="12"/>
      <c r="HF693" s="12"/>
      <c r="HG693" s="12"/>
      <c r="HH693" s="12"/>
      <c r="HI693" s="12"/>
      <c r="HJ693" s="12"/>
      <c r="HK693" s="12"/>
      <c r="HL693" s="12"/>
      <c r="HM693" s="12"/>
      <c r="HN693" s="12"/>
      <c r="HO693" s="12"/>
      <c r="HP693" s="12"/>
      <c r="HQ693" s="12"/>
      <c r="HR693" s="12"/>
      <c r="HS693" s="12"/>
      <c r="HT693" s="12"/>
      <c r="HU693" s="12"/>
      <c r="HV693" s="12"/>
      <c r="HW693" s="12"/>
      <c r="HX693" s="12"/>
      <c r="HY693" s="12"/>
      <c r="HZ693" s="12"/>
      <c r="IA693" s="12"/>
      <c r="IB693" s="12"/>
      <c r="IC693" s="12"/>
      <c r="ID693" s="12"/>
      <c r="IE693" s="12"/>
      <c r="IF693" s="12"/>
      <c r="IG693" s="12"/>
      <c r="IH693" s="12"/>
      <c r="II693" s="12"/>
      <c r="IJ693" s="12"/>
      <c r="IK693" s="12"/>
      <c r="IL693" s="12"/>
      <c r="IM693" s="12"/>
      <c r="IN693" s="12"/>
      <c r="IO693" s="12"/>
      <c r="IP693" s="12"/>
      <c r="IQ693" s="12"/>
      <c r="IR693" s="12"/>
      <c r="IS693" s="12"/>
      <c r="IT693" s="12"/>
      <c r="IU693" s="12"/>
      <c r="IV693" s="12"/>
    </row>
    <row r="694" spans="1:256" ht="13.5" customHeight="1">
      <c r="A694" s="2"/>
      <c r="B694" s="11"/>
      <c r="C694" s="1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11"/>
      <c r="O694" s="11"/>
      <c r="P694" s="11"/>
      <c r="Q694" s="9"/>
      <c r="R694" s="9"/>
      <c r="S694" s="9"/>
      <c r="T694" s="9"/>
      <c r="U694" s="9"/>
      <c r="V694" s="9"/>
      <c r="W694" s="9"/>
      <c r="X694" s="9"/>
      <c r="Y694" s="11"/>
      <c r="Z694" s="11"/>
      <c r="AA694" s="11"/>
      <c r="AB694" s="11"/>
      <c r="AC694" s="11"/>
      <c r="AD694" s="9"/>
      <c r="AE694" s="9"/>
      <c r="AF694" s="9"/>
      <c r="AG694" s="9"/>
      <c r="AH694" s="9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9"/>
      <c r="BG694" s="9"/>
      <c r="BH694" s="9"/>
      <c r="BI694" s="9"/>
      <c r="BJ694" s="9"/>
      <c r="BK694" s="9"/>
      <c r="BL694" s="9"/>
      <c r="BM694" s="9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2"/>
      <c r="FZ694" s="12"/>
      <c r="GA694" s="12"/>
      <c r="GB694" s="12"/>
      <c r="GC694" s="12"/>
      <c r="GD694" s="12"/>
      <c r="GE694" s="12"/>
      <c r="GF694" s="12"/>
      <c r="GG694" s="12"/>
      <c r="GH694" s="12"/>
      <c r="GI694" s="12"/>
      <c r="GJ694" s="12"/>
      <c r="GK694" s="12"/>
      <c r="GL694" s="12"/>
      <c r="GM694" s="12"/>
      <c r="GN694" s="12"/>
      <c r="GO694" s="12"/>
      <c r="GP694" s="12"/>
      <c r="GQ694" s="12"/>
      <c r="GR694" s="12"/>
      <c r="GS694" s="12"/>
      <c r="GT694" s="12"/>
      <c r="GU694" s="12"/>
      <c r="GV694" s="12"/>
      <c r="GW694" s="12"/>
      <c r="GX694" s="12"/>
      <c r="GY694" s="12"/>
      <c r="GZ694" s="12"/>
      <c r="HA694" s="12"/>
      <c r="HB694" s="12"/>
      <c r="HC694" s="12"/>
      <c r="HD694" s="12"/>
      <c r="HE694" s="12"/>
      <c r="HF694" s="12"/>
      <c r="HG694" s="12"/>
      <c r="HH694" s="12"/>
      <c r="HI694" s="12"/>
      <c r="HJ694" s="12"/>
      <c r="HK694" s="12"/>
      <c r="HL694" s="12"/>
      <c r="HM694" s="12"/>
      <c r="HN694" s="12"/>
      <c r="HO694" s="12"/>
      <c r="HP694" s="12"/>
      <c r="HQ694" s="12"/>
      <c r="HR694" s="12"/>
      <c r="HS694" s="12"/>
      <c r="HT694" s="12"/>
      <c r="HU694" s="12"/>
      <c r="HV694" s="12"/>
      <c r="HW694" s="12"/>
      <c r="HX694" s="12"/>
      <c r="HY694" s="12"/>
      <c r="HZ694" s="12"/>
      <c r="IA694" s="12"/>
      <c r="IB694" s="12"/>
      <c r="IC694" s="12"/>
      <c r="ID694" s="12"/>
      <c r="IE694" s="12"/>
      <c r="IF694" s="12"/>
      <c r="IG694" s="12"/>
      <c r="IH694" s="12"/>
      <c r="II694" s="12"/>
      <c r="IJ694" s="12"/>
      <c r="IK694" s="12"/>
      <c r="IL694" s="12"/>
      <c r="IM694" s="12"/>
      <c r="IN694" s="12"/>
      <c r="IO694" s="12"/>
      <c r="IP694" s="12"/>
      <c r="IQ694" s="12"/>
      <c r="IR694" s="12"/>
      <c r="IS694" s="12"/>
      <c r="IT694" s="12"/>
      <c r="IU694" s="12"/>
      <c r="IV694" s="12"/>
    </row>
    <row r="695" spans="1:256" ht="13.5" customHeight="1">
      <c r="A695" s="2"/>
      <c r="B695" s="11"/>
      <c r="C695" s="1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11"/>
      <c r="O695" s="11"/>
      <c r="P695" s="11"/>
      <c r="Q695" s="9"/>
      <c r="R695" s="9"/>
      <c r="S695" s="9"/>
      <c r="T695" s="9"/>
      <c r="U695" s="9"/>
      <c r="V695" s="9"/>
      <c r="W695" s="9"/>
      <c r="X695" s="9"/>
      <c r="Y695" s="11"/>
      <c r="Z695" s="11"/>
      <c r="AA695" s="11"/>
      <c r="AB695" s="11"/>
      <c r="AC695" s="11"/>
      <c r="AD695" s="9"/>
      <c r="AE695" s="9"/>
      <c r="AF695" s="9"/>
      <c r="AG695" s="9"/>
      <c r="AH695" s="9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9"/>
      <c r="BG695" s="9"/>
      <c r="BH695" s="9"/>
      <c r="BI695" s="9"/>
      <c r="BJ695" s="9"/>
      <c r="BK695" s="9"/>
      <c r="BL695" s="9"/>
      <c r="BM695" s="9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2"/>
      <c r="FZ695" s="12"/>
      <c r="GA695" s="12"/>
      <c r="GB695" s="12"/>
      <c r="GC695" s="12"/>
      <c r="GD695" s="12"/>
      <c r="GE695" s="12"/>
      <c r="GF695" s="12"/>
      <c r="GG695" s="12"/>
      <c r="GH695" s="12"/>
      <c r="GI695" s="12"/>
      <c r="GJ695" s="12"/>
      <c r="GK695" s="12"/>
      <c r="GL695" s="12"/>
      <c r="GM695" s="12"/>
      <c r="GN695" s="12"/>
      <c r="GO695" s="12"/>
      <c r="GP695" s="12"/>
      <c r="GQ695" s="12"/>
      <c r="GR695" s="12"/>
      <c r="GS695" s="12"/>
      <c r="GT695" s="12"/>
      <c r="GU695" s="12"/>
      <c r="GV695" s="12"/>
      <c r="GW695" s="12"/>
      <c r="GX695" s="12"/>
      <c r="GY695" s="12"/>
      <c r="GZ695" s="12"/>
      <c r="HA695" s="12"/>
      <c r="HB695" s="12"/>
      <c r="HC695" s="12"/>
      <c r="HD695" s="12"/>
      <c r="HE695" s="12"/>
      <c r="HF695" s="12"/>
      <c r="HG695" s="12"/>
      <c r="HH695" s="12"/>
      <c r="HI695" s="12"/>
      <c r="HJ695" s="12"/>
      <c r="HK695" s="12"/>
      <c r="HL695" s="12"/>
      <c r="HM695" s="12"/>
      <c r="HN695" s="12"/>
      <c r="HO695" s="12"/>
      <c r="HP695" s="12"/>
      <c r="HQ695" s="12"/>
      <c r="HR695" s="12"/>
      <c r="HS695" s="12"/>
      <c r="HT695" s="12"/>
      <c r="HU695" s="12"/>
      <c r="HV695" s="12"/>
      <c r="HW695" s="12"/>
      <c r="HX695" s="12"/>
      <c r="HY695" s="12"/>
      <c r="HZ695" s="12"/>
      <c r="IA695" s="12"/>
      <c r="IB695" s="12"/>
      <c r="IC695" s="12"/>
      <c r="ID695" s="12"/>
      <c r="IE695" s="12"/>
      <c r="IF695" s="12"/>
      <c r="IG695" s="12"/>
      <c r="IH695" s="12"/>
      <c r="II695" s="12"/>
      <c r="IJ695" s="12"/>
      <c r="IK695" s="12"/>
      <c r="IL695" s="12"/>
      <c r="IM695" s="12"/>
      <c r="IN695" s="12"/>
      <c r="IO695" s="12"/>
      <c r="IP695" s="12"/>
      <c r="IQ695" s="12"/>
      <c r="IR695" s="12"/>
      <c r="IS695" s="12"/>
      <c r="IT695" s="12"/>
      <c r="IU695" s="12"/>
      <c r="IV695" s="12"/>
    </row>
    <row r="696" spans="1:256" ht="13.5" customHeight="1">
      <c r="A696" s="2"/>
      <c r="B696" s="11"/>
      <c r="C696" s="1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11"/>
      <c r="O696" s="11"/>
      <c r="P696" s="11"/>
      <c r="Q696" s="9"/>
      <c r="R696" s="9"/>
      <c r="S696" s="9"/>
      <c r="T696" s="9"/>
      <c r="U696" s="9"/>
      <c r="V696" s="9"/>
      <c r="W696" s="9"/>
      <c r="X696" s="9"/>
      <c r="Y696" s="11"/>
      <c r="Z696" s="11"/>
      <c r="AA696" s="11"/>
      <c r="AB696" s="11"/>
      <c r="AC696" s="11"/>
      <c r="AD696" s="9"/>
      <c r="AE696" s="9"/>
      <c r="AF696" s="9"/>
      <c r="AG696" s="9"/>
      <c r="AH696" s="9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9"/>
      <c r="BG696" s="9"/>
      <c r="BH696" s="9"/>
      <c r="BI696" s="9"/>
      <c r="BJ696" s="9"/>
      <c r="BK696" s="9"/>
      <c r="BL696" s="9"/>
      <c r="BM696" s="9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2"/>
      <c r="FZ696" s="12"/>
      <c r="GA696" s="12"/>
      <c r="GB696" s="12"/>
      <c r="GC696" s="12"/>
      <c r="GD696" s="12"/>
      <c r="GE696" s="12"/>
      <c r="GF696" s="12"/>
      <c r="GG696" s="12"/>
      <c r="GH696" s="12"/>
      <c r="GI696" s="12"/>
      <c r="GJ696" s="12"/>
      <c r="GK696" s="12"/>
      <c r="GL696" s="12"/>
      <c r="GM696" s="12"/>
      <c r="GN696" s="12"/>
      <c r="GO696" s="12"/>
      <c r="GP696" s="12"/>
      <c r="GQ696" s="12"/>
      <c r="GR696" s="12"/>
      <c r="GS696" s="12"/>
      <c r="GT696" s="12"/>
      <c r="GU696" s="12"/>
      <c r="GV696" s="12"/>
      <c r="GW696" s="12"/>
      <c r="GX696" s="12"/>
      <c r="GY696" s="12"/>
      <c r="GZ696" s="12"/>
      <c r="HA696" s="12"/>
      <c r="HB696" s="12"/>
      <c r="HC696" s="12"/>
      <c r="HD696" s="12"/>
      <c r="HE696" s="12"/>
      <c r="HF696" s="12"/>
      <c r="HG696" s="12"/>
      <c r="HH696" s="12"/>
      <c r="HI696" s="12"/>
      <c r="HJ696" s="12"/>
      <c r="HK696" s="12"/>
      <c r="HL696" s="12"/>
      <c r="HM696" s="12"/>
      <c r="HN696" s="12"/>
      <c r="HO696" s="12"/>
      <c r="HP696" s="12"/>
      <c r="HQ696" s="12"/>
      <c r="HR696" s="12"/>
      <c r="HS696" s="12"/>
      <c r="HT696" s="12"/>
      <c r="HU696" s="12"/>
      <c r="HV696" s="12"/>
      <c r="HW696" s="12"/>
      <c r="HX696" s="12"/>
      <c r="HY696" s="12"/>
      <c r="HZ696" s="12"/>
      <c r="IA696" s="12"/>
      <c r="IB696" s="12"/>
      <c r="IC696" s="12"/>
      <c r="ID696" s="12"/>
      <c r="IE696" s="12"/>
      <c r="IF696" s="12"/>
      <c r="IG696" s="12"/>
      <c r="IH696" s="12"/>
      <c r="II696" s="12"/>
      <c r="IJ696" s="12"/>
      <c r="IK696" s="12"/>
      <c r="IL696" s="12"/>
      <c r="IM696" s="12"/>
      <c r="IN696" s="12"/>
      <c r="IO696" s="12"/>
      <c r="IP696" s="12"/>
      <c r="IQ696" s="12"/>
      <c r="IR696" s="12"/>
      <c r="IS696" s="12"/>
      <c r="IT696" s="12"/>
      <c r="IU696" s="12"/>
      <c r="IV696" s="12"/>
    </row>
    <row r="697" spans="1:256" ht="13.5" customHeight="1">
      <c r="A697" s="2"/>
      <c r="B697" s="11"/>
      <c r="C697" s="1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11"/>
      <c r="O697" s="11"/>
      <c r="P697" s="11"/>
      <c r="Q697" s="9"/>
      <c r="R697" s="9"/>
      <c r="S697" s="9"/>
      <c r="T697" s="9"/>
      <c r="U697" s="9"/>
      <c r="V697" s="9"/>
      <c r="W697" s="9"/>
      <c r="X697" s="9"/>
      <c r="Y697" s="11"/>
      <c r="Z697" s="11"/>
      <c r="AA697" s="11"/>
      <c r="AB697" s="11"/>
      <c r="AC697" s="11"/>
      <c r="AD697" s="9"/>
      <c r="AE697" s="9"/>
      <c r="AF697" s="9"/>
      <c r="AG697" s="9"/>
      <c r="AH697" s="9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9"/>
      <c r="BG697" s="9"/>
      <c r="BH697" s="9"/>
      <c r="BI697" s="9"/>
      <c r="BJ697" s="9"/>
      <c r="BK697" s="9"/>
      <c r="BL697" s="9"/>
      <c r="BM697" s="9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2"/>
      <c r="FZ697" s="12"/>
      <c r="GA697" s="12"/>
      <c r="GB697" s="12"/>
      <c r="GC697" s="12"/>
      <c r="GD697" s="12"/>
      <c r="GE697" s="12"/>
      <c r="GF697" s="12"/>
      <c r="GG697" s="12"/>
      <c r="GH697" s="12"/>
      <c r="GI697" s="12"/>
      <c r="GJ697" s="12"/>
      <c r="GK697" s="12"/>
      <c r="GL697" s="12"/>
      <c r="GM697" s="12"/>
      <c r="GN697" s="12"/>
      <c r="GO697" s="12"/>
      <c r="GP697" s="12"/>
      <c r="GQ697" s="12"/>
      <c r="GR697" s="12"/>
      <c r="GS697" s="12"/>
      <c r="GT697" s="12"/>
      <c r="GU697" s="12"/>
      <c r="GV697" s="12"/>
      <c r="GW697" s="12"/>
      <c r="GX697" s="12"/>
      <c r="GY697" s="12"/>
      <c r="GZ697" s="12"/>
      <c r="HA697" s="12"/>
      <c r="HB697" s="12"/>
      <c r="HC697" s="12"/>
      <c r="HD697" s="12"/>
      <c r="HE697" s="12"/>
      <c r="HF697" s="12"/>
      <c r="HG697" s="12"/>
      <c r="HH697" s="12"/>
      <c r="HI697" s="12"/>
      <c r="HJ697" s="12"/>
      <c r="HK697" s="12"/>
      <c r="HL697" s="12"/>
      <c r="HM697" s="12"/>
      <c r="HN697" s="12"/>
      <c r="HO697" s="12"/>
      <c r="HP697" s="12"/>
      <c r="HQ697" s="12"/>
      <c r="HR697" s="12"/>
      <c r="HS697" s="12"/>
      <c r="HT697" s="12"/>
      <c r="HU697" s="12"/>
      <c r="HV697" s="12"/>
      <c r="HW697" s="12"/>
      <c r="HX697" s="12"/>
      <c r="HY697" s="12"/>
      <c r="HZ697" s="12"/>
      <c r="IA697" s="12"/>
      <c r="IB697" s="12"/>
      <c r="IC697" s="12"/>
      <c r="ID697" s="12"/>
      <c r="IE697" s="12"/>
      <c r="IF697" s="12"/>
      <c r="IG697" s="12"/>
      <c r="IH697" s="12"/>
      <c r="II697" s="12"/>
      <c r="IJ697" s="12"/>
      <c r="IK697" s="12"/>
      <c r="IL697" s="12"/>
      <c r="IM697" s="12"/>
      <c r="IN697" s="12"/>
      <c r="IO697" s="12"/>
      <c r="IP697" s="12"/>
      <c r="IQ697" s="12"/>
      <c r="IR697" s="12"/>
      <c r="IS697" s="12"/>
      <c r="IT697" s="12"/>
      <c r="IU697" s="12"/>
      <c r="IV697" s="12"/>
    </row>
    <row r="698" spans="1:256" ht="13.5" customHeight="1">
      <c r="A698" s="2"/>
      <c r="B698" s="11"/>
      <c r="C698" s="1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11"/>
      <c r="O698" s="11"/>
      <c r="P698" s="11"/>
      <c r="Q698" s="9"/>
      <c r="R698" s="9"/>
      <c r="S698" s="9"/>
      <c r="T698" s="9"/>
      <c r="U698" s="9"/>
      <c r="V698" s="9"/>
      <c r="W698" s="9"/>
      <c r="X698" s="9"/>
      <c r="Y698" s="11"/>
      <c r="Z698" s="11"/>
      <c r="AA698" s="11"/>
      <c r="AB698" s="11"/>
      <c r="AC698" s="11"/>
      <c r="AD698" s="9"/>
      <c r="AE698" s="9"/>
      <c r="AF698" s="9"/>
      <c r="AG698" s="9"/>
      <c r="AH698" s="9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9"/>
      <c r="BG698" s="9"/>
      <c r="BH698" s="9"/>
      <c r="BI698" s="9"/>
      <c r="BJ698" s="9"/>
      <c r="BK698" s="9"/>
      <c r="BL698" s="9"/>
      <c r="BM698" s="9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2"/>
      <c r="FZ698" s="12"/>
      <c r="GA698" s="12"/>
      <c r="GB698" s="12"/>
      <c r="GC698" s="12"/>
      <c r="GD698" s="12"/>
      <c r="GE698" s="12"/>
      <c r="GF698" s="12"/>
      <c r="GG698" s="12"/>
      <c r="GH698" s="12"/>
      <c r="GI698" s="12"/>
      <c r="GJ698" s="12"/>
      <c r="GK698" s="12"/>
      <c r="GL698" s="12"/>
      <c r="GM698" s="12"/>
      <c r="GN698" s="12"/>
      <c r="GO698" s="12"/>
      <c r="GP698" s="12"/>
      <c r="GQ698" s="12"/>
      <c r="GR698" s="12"/>
      <c r="GS698" s="12"/>
      <c r="GT698" s="12"/>
      <c r="GU698" s="12"/>
      <c r="GV698" s="12"/>
      <c r="GW698" s="12"/>
      <c r="GX698" s="12"/>
      <c r="GY698" s="12"/>
      <c r="GZ698" s="12"/>
      <c r="HA698" s="12"/>
      <c r="HB698" s="12"/>
      <c r="HC698" s="12"/>
      <c r="HD698" s="12"/>
      <c r="HE698" s="12"/>
      <c r="HF698" s="12"/>
      <c r="HG698" s="12"/>
      <c r="HH698" s="12"/>
      <c r="HI698" s="12"/>
      <c r="HJ698" s="12"/>
      <c r="HK698" s="12"/>
      <c r="HL698" s="12"/>
      <c r="HM698" s="12"/>
      <c r="HN698" s="12"/>
      <c r="HO698" s="12"/>
      <c r="HP698" s="12"/>
      <c r="HQ698" s="12"/>
      <c r="HR698" s="12"/>
      <c r="HS698" s="12"/>
      <c r="HT698" s="12"/>
      <c r="HU698" s="12"/>
      <c r="HV698" s="12"/>
      <c r="HW698" s="12"/>
      <c r="HX698" s="12"/>
      <c r="HY698" s="12"/>
      <c r="HZ698" s="12"/>
      <c r="IA698" s="12"/>
      <c r="IB698" s="12"/>
      <c r="IC698" s="12"/>
      <c r="ID698" s="12"/>
      <c r="IE698" s="12"/>
      <c r="IF698" s="12"/>
      <c r="IG698" s="12"/>
      <c r="IH698" s="12"/>
      <c r="II698" s="12"/>
      <c r="IJ698" s="12"/>
      <c r="IK698" s="12"/>
      <c r="IL698" s="12"/>
      <c r="IM698" s="12"/>
      <c r="IN698" s="12"/>
      <c r="IO698" s="12"/>
      <c r="IP698" s="12"/>
      <c r="IQ698" s="12"/>
      <c r="IR698" s="12"/>
      <c r="IS698" s="12"/>
      <c r="IT698" s="12"/>
      <c r="IU698" s="12"/>
      <c r="IV698" s="12"/>
    </row>
    <row r="699" spans="1:256" ht="13.5" customHeight="1">
      <c r="A699" s="2"/>
      <c r="B699" s="11"/>
      <c r="C699" s="1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11"/>
      <c r="O699" s="11"/>
      <c r="P699" s="11"/>
      <c r="Q699" s="9"/>
      <c r="R699" s="9"/>
      <c r="S699" s="9"/>
      <c r="T699" s="9"/>
      <c r="U699" s="9"/>
      <c r="V699" s="9"/>
      <c r="W699" s="9"/>
      <c r="X699" s="9"/>
      <c r="Y699" s="11"/>
      <c r="Z699" s="11"/>
      <c r="AA699" s="11"/>
      <c r="AB699" s="11"/>
      <c r="AC699" s="11"/>
      <c r="AD699" s="9"/>
      <c r="AE699" s="9"/>
      <c r="AF699" s="9"/>
      <c r="AG699" s="9"/>
      <c r="AH699" s="9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9"/>
      <c r="BG699" s="9"/>
      <c r="BH699" s="9"/>
      <c r="BI699" s="9"/>
      <c r="BJ699" s="9"/>
      <c r="BK699" s="9"/>
      <c r="BL699" s="9"/>
      <c r="BM699" s="9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2"/>
      <c r="FZ699" s="12"/>
      <c r="GA699" s="12"/>
      <c r="GB699" s="12"/>
      <c r="GC699" s="12"/>
      <c r="GD699" s="12"/>
      <c r="GE699" s="12"/>
      <c r="GF699" s="12"/>
      <c r="GG699" s="12"/>
      <c r="GH699" s="12"/>
      <c r="GI699" s="12"/>
      <c r="GJ699" s="12"/>
      <c r="GK699" s="12"/>
      <c r="GL699" s="12"/>
      <c r="GM699" s="12"/>
      <c r="GN699" s="12"/>
      <c r="GO699" s="12"/>
      <c r="GP699" s="12"/>
      <c r="GQ699" s="12"/>
      <c r="GR699" s="12"/>
      <c r="GS699" s="12"/>
      <c r="GT699" s="12"/>
      <c r="GU699" s="12"/>
      <c r="GV699" s="12"/>
      <c r="GW699" s="12"/>
      <c r="GX699" s="12"/>
      <c r="GY699" s="12"/>
      <c r="GZ699" s="12"/>
      <c r="HA699" s="12"/>
      <c r="HB699" s="12"/>
      <c r="HC699" s="12"/>
      <c r="HD699" s="12"/>
      <c r="HE699" s="12"/>
      <c r="HF699" s="12"/>
      <c r="HG699" s="12"/>
      <c r="HH699" s="12"/>
      <c r="HI699" s="12"/>
      <c r="HJ699" s="12"/>
      <c r="HK699" s="12"/>
      <c r="HL699" s="12"/>
      <c r="HM699" s="12"/>
      <c r="HN699" s="12"/>
      <c r="HO699" s="12"/>
      <c r="HP699" s="12"/>
      <c r="HQ699" s="12"/>
      <c r="HR699" s="12"/>
      <c r="HS699" s="12"/>
      <c r="HT699" s="12"/>
      <c r="HU699" s="12"/>
      <c r="HV699" s="12"/>
      <c r="HW699" s="12"/>
      <c r="HX699" s="12"/>
      <c r="HY699" s="12"/>
      <c r="HZ699" s="12"/>
      <c r="IA699" s="12"/>
      <c r="IB699" s="12"/>
      <c r="IC699" s="12"/>
      <c r="ID699" s="12"/>
      <c r="IE699" s="12"/>
      <c r="IF699" s="12"/>
      <c r="IG699" s="12"/>
      <c r="IH699" s="12"/>
      <c r="II699" s="12"/>
      <c r="IJ699" s="12"/>
      <c r="IK699" s="12"/>
      <c r="IL699" s="12"/>
      <c r="IM699" s="12"/>
      <c r="IN699" s="12"/>
      <c r="IO699" s="12"/>
      <c r="IP699" s="12"/>
      <c r="IQ699" s="12"/>
      <c r="IR699" s="12"/>
      <c r="IS699" s="12"/>
      <c r="IT699" s="12"/>
      <c r="IU699" s="12"/>
      <c r="IV699" s="12"/>
    </row>
    <row r="700" spans="1:256" ht="13.5" customHeight="1">
      <c r="A700" s="2"/>
      <c r="B700" s="11"/>
      <c r="C700" s="1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11"/>
      <c r="O700" s="11"/>
      <c r="P700" s="11"/>
      <c r="Q700" s="9"/>
      <c r="R700" s="9"/>
      <c r="S700" s="9"/>
      <c r="T700" s="9"/>
      <c r="U700" s="9"/>
      <c r="V700" s="9"/>
      <c r="W700" s="9"/>
      <c r="X700" s="9"/>
      <c r="Y700" s="11"/>
      <c r="Z700" s="11"/>
      <c r="AA700" s="11"/>
      <c r="AB700" s="11"/>
      <c r="AC700" s="11"/>
      <c r="AD700" s="9"/>
      <c r="AE700" s="9"/>
      <c r="AF700" s="9"/>
      <c r="AG700" s="9"/>
      <c r="AH700" s="9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9"/>
      <c r="BG700" s="9"/>
      <c r="BH700" s="9"/>
      <c r="BI700" s="9"/>
      <c r="BJ700" s="9"/>
      <c r="BK700" s="9"/>
      <c r="BL700" s="9"/>
      <c r="BM700" s="9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2"/>
      <c r="FZ700" s="12"/>
      <c r="GA700" s="12"/>
      <c r="GB700" s="12"/>
      <c r="GC700" s="12"/>
      <c r="GD700" s="12"/>
      <c r="GE700" s="12"/>
      <c r="GF700" s="12"/>
      <c r="GG700" s="12"/>
      <c r="GH700" s="12"/>
      <c r="GI700" s="12"/>
      <c r="GJ700" s="12"/>
      <c r="GK700" s="12"/>
      <c r="GL700" s="12"/>
      <c r="GM700" s="12"/>
      <c r="GN700" s="12"/>
      <c r="GO700" s="12"/>
      <c r="GP700" s="12"/>
      <c r="GQ700" s="12"/>
      <c r="GR700" s="12"/>
      <c r="GS700" s="12"/>
      <c r="GT700" s="12"/>
      <c r="GU700" s="12"/>
      <c r="GV700" s="12"/>
      <c r="GW700" s="12"/>
      <c r="GX700" s="12"/>
      <c r="GY700" s="12"/>
      <c r="GZ700" s="12"/>
      <c r="HA700" s="12"/>
      <c r="HB700" s="12"/>
      <c r="HC700" s="12"/>
      <c r="HD700" s="12"/>
      <c r="HE700" s="12"/>
      <c r="HF700" s="12"/>
      <c r="HG700" s="12"/>
      <c r="HH700" s="12"/>
      <c r="HI700" s="12"/>
      <c r="HJ700" s="12"/>
      <c r="HK700" s="12"/>
      <c r="HL700" s="12"/>
      <c r="HM700" s="12"/>
      <c r="HN700" s="12"/>
      <c r="HO700" s="12"/>
      <c r="HP700" s="12"/>
      <c r="HQ700" s="12"/>
      <c r="HR700" s="12"/>
      <c r="HS700" s="12"/>
      <c r="HT700" s="12"/>
      <c r="HU700" s="12"/>
      <c r="HV700" s="12"/>
      <c r="HW700" s="12"/>
      <c r="HX700" s="12"/>
      <c r="HY700" s="12"/>
      <c r="HZ700" s="12"/>
      <c r="IA700" s="12"/>
      <c r="IB700" s="12"/>
      <c r="IC700" s="12"/>
      <c r="ID700" s="12"/>
      <c r="IE700" s="12"/>
      <c r="IF700" s="12"/>
      <c r="IG700" s="12"/>
      <c r="IH700" s="12"/>
      <c r="II700" s="12"/>
      <c r="IJ700" s="12"/>
      <c r="IK700" s="12"/>
      <c r="IL700" s="12"/>
      <c r="IM700" s="12"/>
      <c r="IN700" s="12"/>
      <c r="IO700" s="12"/>
      <c r="IP700" s="12"/>
      <c r="IQ700" s="12"/>
      <c r="IR700" s="12"/>
      <c r="IS700" s="12"/>
      <c r="IT700" s="12"/>
      <c r="IU700" s="12"/>
      <c r="IV700" s="12"/>
    </row>
    <row r="701" spans="1:256" ht="13.5" customHeight="1">
      <c r="A701" s="2"/>
      <c r="B701" s="11"/>
      <c r="C701" s="1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11"/>
      <c r="O701" s="11"/>
      <c r="P701" s="11"/>
      <c r="Q701" s="9"/>
      <c r="R701" s="9"/>
      <c r="S701" s="9"/>
      <c r="T701" s="9"/>
      <c r="U701" s="9"/>
      <c r="V701" s="9"/>
      <c r="W701" s="9"/>
      <c r="X701" s="9"/>
      <c r="Y701" s="11"/>
      <c r="Z701" s="11"/>
      <c r="AA701" s="11"/>
      <c r="AB701" s="11"/>
      <c r="AC701" s="11"/>
      <c r="AD701" s="9"/>
      <c r="AE701" s="9"/>
      <c r="AF701" s="9"/>
      <c r="AG701" s="9"/>
      <c r="AH701" s="9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9"/>
      <c r="BG701" s="9"/>
      <c r="BH701" s="9"/>
      <c r="BI701" s="9"/>
      <c r="BJ701" s="9"/>
      <c r="BK701" s="9"/>
      <c r="BL701" s="9"/>
      <c r="BM701" s="9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2"/>
      <c r="FZ701" s="12"/>
      <c r="GA701" s="12"/>
      <c r="GB701" s="12"/>
      <c r="GC701" s="12"/>
      <c r="GD701" s="12"/>
      <c r="GE701" s="12"/>
      <c r="GF701" s="12"/>
      <c r="GG701" s="12"/>
      <c r="GH701" s="12"/>
      <c r="GI701" s="12"/>
      <c r="GJ701" s="12"/>
      <c r="GK701" s="12"/>
      <c r="GL701" s="12"/>
      <c r="GM701" s="12"/>
      <c r="GN701" s="12"/>
      <c r="GO701" s="12"/>
      <c r="GP701" s="12"/>
      <c r="GQ701" s="12"/>
      <c r="GR701" s="12"/>
      <c r="GS701" s="12"/>
      <c r="GT701" s="12"/>
      <c r="GU701" s="12"/>
      <c r="GV701" s="12"/>
      <c r="GW701" s="12"/>
      <c r="GX701" s="12"/>
      <c r="GY701" s="12"/>
      <c r="GZ701" s="12"/>
      <c r="HA701" s="12"/>
      <c r="HB701" s="12"/>
      <c r="HC701" s="12"/>
      <c r="HD701" s="12"/>
      <c r="HE701" s="12"/>
      <c r="HF701" s="12"/>
      <c r="HG701" s="12"/>
      <c r="HH701" s="12"/>
      <c r="HI701" s="12"/>
      <c r="HJ701" s="12"/>
      <c r="HK701" s="12"/>
      <c r="HL701" s="12"/>
      <c r="HM701" s="12"/>
      <c r="HN701" s="12"/>
      <c r="HO701" s="12"/>
      <c r="HP701" s="12"/>
      <c r="HQ701" s="12"/>
      <c r="HR701" s="12"/>
      <c r="HS701" s="12"/>
      <c r="HT701" s="12"/>
      <c r="HU701" s="12"/>
      <c r="HV701" s="12"/>
      <c r="HW701" s="12"/>
      <c r="HX701" s="12"/>
      <c r="HY701" s="12"/>
      <c r="HZ701" s="12"/>
      <c r="IA701" s="12"/>
      <c r="IB701" s="12"/>
      <c r="IC701" s="12"/>
      <c r="ID701" s="12"/>
      <c r="IE701" s="12"/>
      <c r="IF701" s="12"/>
      <c r="IG701" s="12"/>
      <c r="IH701" s="12"/>
      <c r="II701" s="12"/>
      <c r="IJ701" s="12"/>
      <c r="IK701" s="12"/>
      <c r="IL701" s="12"/>
      <c r="IM701" s="12"/>
      <c r="IN701" s="12"/>
      <c r="IO701" s="12"/>
      <c r="IP701" s="12"/>
      <c r="IQ701" s="12"/>
      <c r="IR701" s="12"/>
      <c r="IS701" s="12"/>
      <c r="IT701" s="12"/>
      <c r="IU701" s="12"/>
      <c r="IV701" s="12"/>
    </row>
    <row r="702" spans="1:256" ht="13.5" customHeight="1">
      <c r="A702" s="2"/>
      <c r="B702" s="11"/>
      <c r="C702" s="1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11"/>
      <c r="O702" s="11"/>
      <c r="P702" s="11"/>
      <c r="Q702" s="9"/>
      <c r="R702" s="9"/>
      <c r="S702" s="9"/>
      <c r="T702" s="9"/>
      <c r="U702" s="9"/>
      <c r="V702" s="9"/>
      <c r="W702" s="9"/>
      <c r="X702" s="9"/>
      <c r="Y702" s="11"/>
      <c r="Z702" s="11"/>
      <c r="AA702" s="11"/>
      <c r="AB702" s="11"/>
      <c r="AC702" s="11"/>
      <c r="AD702" s="9"/>
      <c r="AE702" s="9"/>
      <c r="AF702" s="9"/>
      <c r="AG702" s="9"/>
      <c r="AH702" s="9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9"/>
      <c r="BG702" s="9"/>
      <c r="BH702" s="9"/>
      <c r="BI702" s="9"/>
      <c r="BJ702" s="9"/>
      <c r="BK702" s="9"/>
      <c r="BL702" s="9"/>
      <c r="BM702" s="9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2"/>
      <c r="FZ702" s="12"/>
      <c r="GA702" s="12"/>
      <c r="GB702" s="12"/>
      <c r="GC702" s="12"/>
      <c r="GD702" s="12"/>
      <c r="GE702" s="12"/>
      <c r="GF702" s="12"/>
      <c r="GG702" s="12"/>
      <c r="GH702" s="12"/>
      <c r="GI702" s="12"/>
      <c r="GJ702" s="12"/>
      <c r="GK702" s="12"/>
      <c r="GL702" s="12"/>
      <c r="GM702" s="12"/>
      <c r="GN702" s="12"/>
      <c r="GO702" s="12"/>
      <c r="GP702" s="12"/>
      <c r="GQ702" s="12"/>
      <c r="GR702" s="12"/>
      <c r="GS702" s="12"/>
      <c r="GT702" s="12"/>
      <c r="GU702" s="12"/>
      <c r="GV702" s="12"/>
      <c r="GW702" s="12"/>
      <c r="GX702" s="12"/>
      <c r="GY702" s="12"/>
      <c r="GZ702" s="12"/>
      <c r="HA702" s="12"/>
      <c r="HB702" s="12"/>
      <c r="HC702" s="12"/>
      <c r="HD702" s="12"/>
      <c r="HE702" s="12"/>
      <c r="HF702" s="12"/>
      <c r="HG702" s="12"/>
      <c r="HH702" s="12"/>
      <c r="HI702" s="12"/>
      <c r="HJ702" s="12"/>
      <c r="HK702" s="12"/>
      <c r="HL702" s="12"/>
      <c r="HM702" s="12"/>
      <c r="HN702" s="12"/>
      <c r="HO702" s="12"/>
      <c r="HP702" s="12"/>
      <c r="HQ702" s="12"/>
      <c r="HR702" s="12"/>
      <c r="HS702" s="12"/>
      <c r="HT702" s="12"/>
      <c r="HU702" s="12"/>
      <c r="HV702" s="12"/>
      <c r="HW702" s="12"/>
      <c r="HX702" s="12"/>
      <c r="HY702" s="12"/>
      <c r="HZ702" s="12"/>
      <c r="IA702" s="12"/>
      <c r="IB702" s="12"/>
      <c r="IC702" s="12"/>
      <c r="ID702" s="12"/>
      <c r="IE702" s="12"/>
      <c r="IF702" s="12"/>
      <c r="IG702" s="12"/>
      <c r="IH702" s="12"/>
      <c r="II702" s="12"/>
      <c r="IJ702" s="12"/>
      <c r="IK702" s="12"/>
      <c r="IL702" s="12"/>
      <c r="IM702" s="12"/>
      <c r="IN702" s="12"/>
      <c r="IO702" s="12"/>
      <c r="IP702" s="12"/>
      <c r="IQ702" s="12"/>
      <c r="IR702" s="12"/>
      <c r="IS702" s="12"/>
      <c r="IT702" s="12"/>
      <c r="IU702" s="12"/>
      <c r="IV702" s="12"/>
    </row>
    <row r="703" spans="1:256" ht="13.5" customHeight="1">
      <c r="A703" s="2"/>
      <c r="B703" s="11"/>
      <c r="C703" s="1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11"/>
      <c r="O703" s="11"/>
      <c r="P703" s="11"/>
      <c r="Q703" s="9"/>
      <c r="R703" s="9"/>
      <c r="S703" s="9"/>
      <c r="T703" s="9"/>
      <c r="U703" s="9"/>
      <c r="V703" s="9"/>
      <c r="W703" s="9"/>
      <c r="X703" s="9"/>
      <c r="Y703" s="11"/>
      <c r="Z703" s="11"/>
      <c r="AA703" s="11"/>
      <c r="AB703" s="11"/>
      <c r="AC703" s="11"/>
      <c r="AD703" s="9"/>
      <c r="AE703" s="9"/>
      <c r="AF703" s="9"/>
      <c r="AG703" s="9"/>
      <c r="AH703" s="9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9"/>
      <c r="BG703" s="9"/>
      <c r="BH703" s="9"/>
      <c r="BI703" s="9"/>
      <c r="BJ703" s="9"/>
      <c r="BK703" s="9"/>
      <c r="BL703" s="9"/>
      <c r="BM703" s="9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2"/>
      <c r="FZ703" s="12"/>
      <c r="GA703" s="12"/>
      <c r="GB703" s="12"/>
      <c r="GC703" s="12"/>
      <c r="GD703" s="12"/>
      <c r="GE703" s="12"/>
      <c r="GF703" s="12"/>
      <c r="GG703" s="12"/>
      <c r="GH703" s="12"/>
      <c r="GI703" s="12"/>
      <c r="GJ703" s="12"/>
      <c r="GK703" s="12"/>
      <c r="GL703" s="12"/>
      <c r="GM703" s="12"/>
      <c r="GN703" s="12"/>
      <c r="GO703" s="12"/>
      <c r="GP703" s="12"/>
      <c r="GQ703" s="12"/>
      <c r="GR703" s="12"/>
      <c r="GS703" s="12"/>
      <c r="GT703" s="12"/>
      <c r="GU703" s="12"/>
      <c r="GV703" s="12"/>
      <c r="GW703" s="12"/>
      <c r="GX703" s="12"/>
      <c r="GY703" s="12"/>
      <c r="GZ703" s="12"/>
      <c r="HA703" s="12"/>
      <c r="HB703" s="12"/>
      <c r="HC703" s="12"/>
      <c r="HD703" s="12"/>
      <c r="HE703" s="12"/>
      <c r="HF703" s="12"/>
      <c r="HG703" s="12"/>
      <c r="HH703" s="12"/>
      <c r="HI703" s="12"/>
      <c r="HJ703" s="12"/>
      <c r="HK703" s="12"/>
      <c r="HL703" s="12"/>
      <c r="HM703" s="12"/>
      <c r="HN703" s="12"/>
      <c r="HO703" s="12"/>
      <c r="HP703" s="12"/>
      <c r="HQ703" s="12"/>
      <c r="HR703" s="12"/>
      <c r="HS703" s="12"/>
      <c r="HT703" s="12"/>
      <c r="HU703" s="12"/>
      <c r="HV703" s="12"/>
      <c r="HW703" s="12"/>
      <c r="HX703" s="12"/>
      <c r="HY703" s="12"/>
      <c r="HZ703" s="12"/>
      <c r="IA703" s="12"/>
      <c r="IB703" s="12"/>
      <c r="IC703" s="12"/>
      <c r="ID703" s="12"/>
      <c r="IE703" s="12"/>
      <c r="IF703" s="12"/>
      <c r="IG703" s="12"/>
      <c r="IH703" s="12"/>
      <c r="II703" s="12"/>
      <c r="IJ703" s="12"/>
      <c r="IK703" s="12"/>
      <c r="IL703" s="12"/>
      <c r="IM703" s="12"/>
      <c r="IN703" s="12"/>
      <c r="IO703" s="12"/>
      <c r="IP703" s="12"/>
      <c r="IQ703" s="12"/>
      <c r="IR703" s="12"/>
      <c r="IS703" s="12"/>
      <c r="IT703" s="12"/>
      <c r="IU703" s="12"/>
      <c r="IV703" s="12"/>
    </row>
    <row r="704" spans="1:256" ht="13.5" customHeight="1">
      <c r="A704" s="2"/>
      <c r="B704" s="11"/>
      <c r="C704" s="1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11"/>
      <c r="O704" s="11"/>
      <c r="P704" s="11"/>
      <c r="Q704" s="9"/>
      <c r="R704" s="9"/>
      <c r="S704" s="9"/>
      <c r="T704" s="9"/>
      <c r="U704" s="9"/>
      <c r="V704" s="9"/>
      <c r="W704" s="9"/>
      <c r="X704" s="9"/>
      <c r="Y704" s="11"/>
      <c r="Z704" s="11"/>
      <c r="AA704" s="11"/>
      <c r="AB704" s="11"/>
      <c r="AC704" s="11"/>
      <c r="AD704" s="9"/>
      <c r="AE704" s="9"/>
      <c r="AF704" s="9"/>
      <c r="AG704" s="9"/>
      <c r="AH704" s="9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9"/>
      <c r="BG704" s="9"/>
      <c r="BH704" s="9"/>
      <c r="BI704" s="9"/>
      <c r="BJ704" s="9"/>
      <c r="BK704" s="9"/>
      <c r="BL704" s="9"/>
      <c r="BM704" s="9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2"/>
      <c r="FZ704" s="12"/>
      <c r="GA704" s="12"/>
      <c r="GB704" s="12"/>
      <c r="GC704" s="12"/>
      <c r="GD704" s="12"/>
      <c r="GE704" s="12"/>
      <c r="GF704" s="12"/>
      <c r="GG704" s="12"/>
      <c r="GH704" s="12"/>
      <c r="GI704" s="12"/>
      <c r="GJ704" s="12"/>
      <c r="GK704" s="12"/>
      <c r="GL704" s="12"/>
      <c r="GM704" s="12"/>
      <c r="GN704" s="12"/>
      <c r="GO704" s="12"/>
      <c r="GP704" s="12"/>
      <c r="GQ704" s="12"/>
      <c r="GR704" s="12"/>
      <c r="GS704" s="12"/>
      <c r="GT704" s="12"/>
      <c r="GU704" s="12"/>
      <c r="GV704" s="12"/>
      <c r="GW704" s="12"/>
      <c r="GX704" s="12"/>
      <c r="GY704" s="12"/>
      <c r="GZ704" s="12"/>
      <c r="HA704" s="12"/>
      <c r="HB704" s="12"/>
      <c r="HC704" s="12"/>
      <c r="HD704" s="12"/>
      <c r="HE704" s="12"/>
      <c r="HF704" s="12"/>
      <c r="HG704" s="12"/>
      <c r="HH704" s="12"/>
      <c r="HI704" s="12"/>
      <c r="HJ704" s="12"/>
      <c r="HK704" s="12"/>
      <c r="HL704" s="12"/>
      <c r="HM704" s="12"/>
      <c r="HN704" s="12"/>
      <c r="HO704" s="12"/>
      <c r="HP704" s="12"/>
      <c r="HQ704" s="12"/>
      <c r="HR704" s="12"/>
      <c r="HS704" s="12"/>
      <c r="HT704" s="12"/>
      <c r="HU704" s="12"/>
      <c r="HV704" s="12"/>
      <c r="HW704" s="12"/>
      <c r="HX704" s="12"/>
      <c r="HY704" s="12"/>
      <c r="HZ704" s="12"/>
      <c r="IA704" s="12"/>
      <c r="IB704" s="12"/>
      <c r="IC704" s="12"/>
      <c r="ID704" s="12"/>
      <c r="IE704" s="12"/>
      <c r="IF704" s="12"/>
      <c r="IG704" s="12"/>
      <c r="IH704" s="12"/>
      <c r="II704" s="12"/>
      <c r="IJ704" s="12"/>
      <c r="IK704" s="12"/>
      <c r="IL704" s="12"/>
      <c r="IM704" s="12"/>
      <c r="IN704" s="12"/>
      <c r="IO704" s="12"/>
      <c r="IP704" s="12"/>
      <c r="IQ704" s="12"/>
      <c r="IR704" s="12"/>
      <c r="IS704" s="12"/>
      <c r="IT704" s="12"/>
      <c r="IU704" s="12"/>
      <c r="IV704" s="12"/>
    </row>
    <row r="705" spans="1:256" ht="13.5" customHeight="1">
      <c r="A705" s="2"/>
      <c r="B705" s="11"/>
      <c r="C705" s="1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11"/>
      <c r="O705" s="11"/>
      <c r="P705" s="11"/>
      <c r="Q705" s="9"/>
      <c r="R705" s="9"/>
      <c r="S705" s="9"/>
      <c r="T705" s="9"/>
      <c r="U705" s="9"/>
      <c r="V705" s="9"/>
      <c r="W705" s="9"/>
      <c r="X705" s="9"/>
      <c r="Y705" s="11"/>
      <c r="Z705" s="11"/>
      <c r="AA705" s="11"/>
      <c r="AB705" s="11"/>
      <c r="AC705" s="11"/>
      <c r="AD705" s="9"/>
      <c r="AE705" s="9"/>
      <c r="AF705" s="9"/>
      <c r="AG705" s="9"/>
      <c r="AH705" s="9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9"/>
      <c r="BG705" s="9"/>
      <c r="BH705" s="9"/>
      <c r="BI705" s="9"/>
      <c r="BJ705" s="9"/>
      <c r="BK705" s="9"/>
      <c r="BL705" s="9"/>
      <c r="BM705" s="9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2"/>
      <c r="FZ705" s="12"/>
      <c r="GA705" s="12"/>
      <c r="GB705" s="12"/>
      <c r="GC705" s="12"/>
      <c r="GD705" s="12"/>
      <c r="GE705" s="12"/>
      <c r="GF705" s="12"/>
      <c r="GG705" s="12"/>
      <c r="GH705" s="12"/>
      <c r="GI705" s="12"/>
      <c r="GJ705" s="12"/>
      <c r="GK705" s="12"/>
      <c r="GL705" s="12"/>
      <c r="GM705" s="12"/>
      <c r="GN705" s="12"/>
      <c r="GO705" s="12"/>
      <c r="GP705" s="12"/>
      <c r="GQ705" s="12"/>
      <c r="GR705" s="12"/>
      <c r="GS705" s="12"/>
      <c r="GT705" s="12"/>
      <c r="GU705" s="12"/>
      <c r="GV705" s="12"/>
      <c r="GW705" s="12"/>
      <c r="GX705" s="12"/>
      <c r="GY705" s="12"/>
      <c r="GZ705" s="12"/>
      <c r="HA705" s="12"/>
      <c r="HB705" s="12"/>
      <c r="HC705" s="12"/>
      <c r="HD705" s="12"/>
      <c r="HE705" s="12"/>
      <c r="HF705" s="12"/>
      <c r="HG705" s="12"/>
      <c r="HH705" s="12"/>
      <c r="HI705" s="12"/>
      <c r="HJ705" s="12"/>
      <c r="HK705" s="12"/>
      <c r="HL705" s="12"/>
      <c r="HM705" s="12"/>
      <c r="HN705" s="12"/>
      <c r="HO705" s="12"/>
      <c r="HP705" s="12"/>
      <c r="HQ705" s="12"/>
      <c r="HR705" s="12"/>
      <c r="HS705" s="12"/>
      <c r="HT705" s="12"/>
      <c r="HU705" s="12"/>
      <c r="HV705" s="12"/>
      <c r="HW705" s="12"/>
      <c r="HX705" s="12"/>
      <c r="HY705" s="12"/>
      <c r="HZ705" s="12"/>
      <c r="IA705" s="12"/>
      <c r="IB705" s="12"/>
      <c r="IC705" s="12"/>
      <c r="ID705" s="12"/>
      <c r="IE705" s="12"/>
      <c r="IF705" s="12"/>
      <c r="IG705" s="12"/>
      <c r="IH705" s="12"/>
      <c r="II705" s="12"/>
      <c r="IJ705" s="12"/>
      <c r="IK705" s="12"/>
      <c r="IL705" s="12"/>
      <c r="IM705" s="12"/>
      <c r="IN705" s="12"/>
      <c r="IO705" s="12"/>
      <c r="IP705" s="12"/>
      <c r="IQ705" s="12"/>
      <c r="IR705" s="12"/>
      <c r="IS705" s="12"/>
      <c r="IT705" s="12"/>
      <c r="IU705" s="12"/>
      <c r="IV705" s="12"/>
    </row>
    <row r="706" spans="1:256" ht="13.5" customHeight="1">
      <c r="A706" s="2"/>
      <c r="B706" s="11"/>
      <c r="C706" s="1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11"/>
      <c r="O706" s="11"/>
      <c r="P706" s="11"/>
      <c r="Q706" s="9"/>
      <c r="R706" s="9"/>
      <c r="S706" s="9"/>
      <c r="T706" s="9"/>
      <c r="U706" s="9"/>
      <c r="V706" s="9"/>
      <c r="W706" s="9"/>
      <c r="X706" s="9"/>
      <c r="Y706" s="11"/>
      <c r="Z706" s="11"/>
      <c r="AA706" s="11"/>
      <c r="AB706" s="11"/>
      <c r="AC706" s="11"/>
      <c r="AD706" s="9"/>
      <c r="AE706" s="9"/>
      <c r="AF706" s="9"/>
      <c r="AG706" s="9"/>
      <c r="AH706" s="9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9"/>
      <c r="BG706" s="9"/>
      <c r="BH706" s="9"/>
      <c r="BI706" s="9"/>
      <c r="BJ706" s="9"/>
      <c r="BK706" s="9"/>
      <c r="BL706" s="9"/>
      <c r="BM706" s="9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2"/>
      <c r="FZ706" s="12"/>
      <c r="GA706" s="12"/>
      <c r="GB706" s="12"/>
      <c r="GC706" s="12"/>
      <c r="GD706" s="12"/>
      <c r="GE706" s="12"/>
      <c r="GF706" s="12"/>
      <c r="GG706" s="12"/>
      <c r="GH706" s="12"/>
      <c r="GI706" s="12"/>
      <c r="GJ706" s="12"/>
      <c r="GK706" s="12"/>
      <c r="GL706" s="12"/>
      <c r="GM706" s="12"/>
      <c r="GN706" s="12"/>
      <c r="GO706" s="12"/>
      <c r="GP706" s="12"/>
      <c r="GQ706" s="12"/>
      <c r="GR706" s="12"/>
      <c r="GS706" s="12"/>
      <c r="GT706" s="12"/>
      <c r="GU706" s="12"/>
      <c r="GV706" s="12"/>
      <c r="GW706" s="12"/>
      <c r="GX706" s="12"/>
      <c r="GY706" s="12"/>
      <c r="GZ706" s="12"/>
      <c r="HA706" s="12"/>
      <c r="HB706" s="12"/>
      <c r="HC706" s="12"/>
      <c r="HD706" s="12"/>
      <c r="HE706" s="12"/>
      <c r="HF706" s="12"/>
      <c r="HG706" s="12"/>
      <c r="HH706" s="12"/>
      <c r="HI706" s="12"/>
      <c r="HJ706" s="12"/>
      <c r="HK706" s="12"/>
      <c r="HL706" s="12"/>
      <c r="HM706" s="12"/>
      <c r="HN706" s="12"/>
      <c r="HO706" s="12"/>
      <c r="HP706" s="12"/>
      <c r="HQ706" s="12"/>
      <c r="HR706" s="12"/>
      <c r="HS706" s="12"/>
      <c r="HT706" s="12"/>
      <c r="HU706" s="12"/>
      <c r="HV706" s="12"/>
      <c r="HW706" s="12"/>
      <c r="HX706" s="12"/>
      <c r="HY706" s="12"/>
      <c r="HZ706" s="12"/>
      <c r="IA706" s="12"/>
      <c r="IB706" s="12"/>
      <c r="IC706" s="12"/>
      <c r="ID706" s="12"/>
      <c r="IE706" s="12"/>
      <c r="IF706" s="12"/>
      <c r="IG706" s="12"/>
      <c r="IH706" s="12"/>
      <c r="II706" s="12"/>
      <c r="IJ706" s="12"/>
      <c r="IK706" s="12"/>
      <c r="IL706" s="12"/>
      <c r="IM706" s="12"/>
      <c r="IN706" s="12"/>
      <c r="IO706" s="12"/>
      <c r="IP706" s="12"/>
      <c r="IQ706" s="12"/>
      <c r="IR706" s="12"/>
      <c r="IS706" s="12"/>
      <c r="IT706" s="12"/>
      <c r="IU706" s="12"/>
      <c r="IV706" s="12"/>
    </row>
    <row r="707" spans="1:256" ht="13.5" customHeight="1">
      <c r="A707" s="2"/>
      <c r="B707" s="11"/>
      <c r="C707" s="1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11"/>
      <c r="O707" s="11"/>
      <c r="P707" s="11"/>
      <c r="Q707" s="9"/>
      <c r="R707" s="9"/>
      <c r="S707" s="9"/>
      <c r="T707" s="9"/>
      <c r="U707" s="9"/>
      <c r="V707" s="9"/>
      <c r="W707" s="9"/>
      <c r="X707" s="9"/>
      <c r="Y707" s="11"/>
      <c r="Z707" s="11"/>
      <c r="AA707" s="11"/>
      <c r="AB707" s="11"/>
      <c r="AC707" s="11"/>
      <c r="AD707" s="9"/>
      <c r="AE707" s="9"/>
      <c r="AF707" s="9"/>
      <c r="AG707" s="9"/>
      <c r="AH707" s="9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9"/>
      <c r="BG707" s="9"/>
      <c r="BH707" s="9"/>
      <c r="BI707" s="9"/>
      <c r="BJ707" s="9"/>
      <c r="BK707" s="9"/>
      <c r="BL707" s="9"/>
      <c r="BM707" s="9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2"/>
      <c r="FZ707" s="12"/>
      <c r="GA707" s="12"/>
      <c r="GB707" s="12"/>
      <c r="GC707" s="12"/>
      <c r="GD707" s="12"/>
      <c r="GE707" s="12"/>
      <c r="GF707" s="12"/>
      <c r="GG707" s="12"/>
      <c r="GH707" s="12"/>
      <c r="GI707" s="12"/>
      <c r="GJ707" s="12"/>
      <c r="GK707" s="12"/>
      <c r="GL707" s="12"/>
      <c r="GM707" s="12"/>
      <c r="GN707" s="12"/>
      <c r="GO707" s="12"/>
      <c r="GP707" s="12"/>
      <c r="GQ707" s="12"/>
      <c r="GR707" s="12"/>
      <c r="GS707" s="12"/>
      <c r="GT707" s="12"/>
      <c r="GU707" s="12"/>
      <c r="GV707" s="12"/>
      <c r="GW707" s="12"/>
      <c r="GX707" s="12"/>
      <c r="GY707" s="12"/>
      <c r="GZ707" s="12"/>
      <c r="HA707" s="12"/>
      <c r="HB707" s="12"/>
      <c r="HC707" s="12"/>
      <c r="HD707" s="12"/>
      <c r="HE707" s="12"/>
      <c r="HF707" s="12"/>
      <c r="HG707" s="12"/>
      <c r="HH707" s="12"/>
      <c r="HI707" s="12"/>
      <c r="HJ707" s="12"/>
      <c r="HK707" s="12"/>
      <c r="HL707" s="12"/>
      <c r="HM707" s="12"/>
      <c r="HN707" s="12"/>
      <c r="HO707" s="12"/>
      <c r="HP707" s="12"/>
      <c r="HQ707" s="12"/>
      <c r="HR707" s="12"/>
      <c r="HS707" s="12"/>
      <c r="HT707" s="12"/>
      <c r="HU707" s="12"/>
      <c r="HV707" s="12"/>
      <c r="HW707" s="12"/>
      <c r="HX707" s="12"/>
      <c r="HY707" s="12"/>
      <c r="HZ707" s="12"/>
      <c r="IA707" s="12"/>
      <c r="IB707" s="12"/>
      <c r="IC707" s="12"/>
      <c r="ID707" s="12"/>
      <c r="IE707" s="12"/>
      <c r="IF707" s="12"/>
      <c r="IG707" s="12"/>
      <c r="IH707" s="12"/>
      <c r="II707" s="12"/>
      <c r="IJ707" s="12"/>
      <c r="IK707" s="12"/>
      <c r="IL707" s="12"/>
      <c r="IM707" s="12"/>
      <c r="IN707" s="12"/>
      <c r="IO707" s="12"/>
      <c r="IP707" s="12"/>
      <c r="IQ707" s="12"/>
      <c r="IR707" s="12"/>
      <c r="IS707" s="12"/>
      <c r="IT707" s="12"/>
      <c r="IU707" s="12"/>
      <c r="IV707" s="12"/>
    </row>
    <row r="708" spans="1:256" ht="13.5" customHeight="1">
      <c r="A708" s="2"/>
      <c r="B708" s="11"/>
      <c r="C708" s="1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11"/>
      <c r="O708" s="11"/>
      <c r="P708" s="11"/>
      <c r="Q708" s="9"/>
      <c r="R708" s="9"/>
      <c r="S708" s="9"/>
      <c r="T708" s="9"/>
      <c r="U708" s="9"/>
      <c r="V708" s="9"/>
      <c r="W708" s="9"/>
      <c r="X708" s="9"/>
      <c r="Y708" s="11"/>
      <c r="Z708" s="11"/>
      <c r="AA708" s="11"/>
      <c r="AB708" s="11"/>
      <c r="AC708" s="11"/>
      <c r="AD708" s="9"/>
      <c r="AE708" s="9"/>
      <c r="AF708" s="9"/>
      <c r="AG708" s="9"/>
      <c r="AH708" s="9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9"/>
      <c r="BG708" s="9"/>
      <c r="BH708" s="9"/>
      <c r="BI708" s="9"/>
      <c r="BJ708" s="9"/>
      <c r="BK708" s="9"/>
      <c r="BL708" s="9"/>
      <c r="BM708" s="9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2"/>
      <c r="FZ708" s="12"/>
      <c r="GA708" s="12"/>
      <c r="GB708" s="12"/>
      <c r="GC708" s="12"/>
      <c r="GD708" s="12"/>
      <c r="GE708" s="12"/>
      <c r="GF708" s="12"/>
      <c r="GG708" s="12"/>
      <c r="GH708" s="12"/>
      <c r="GI708" s="12"/>
      <c r="GJ708" s="12"/>
      <c r="GK708" s="12"/>
      <c r="GL708" s="12"/>
      <c r="GM708" s="12"/>
      <c r="GN708" s="12"/>
      <c r="GO708" s="12"/>
      <c r="GP708" s="12"/>
      <c r="GQ708" s="12"/>
      <c r="GR708" s="12"/>
      <c r="GS708" s="12"/>
      <c r="GT708" s="12"/>
      <c r="GU708" s="12"/>
      <c r="GV708" s="12"/>
      <c r="GW708" s="12"/>
      <c r="GX708" s="12"/>
      <c r="GY708" s="12"/>
      <c r="GZ708" s="12"/>
      <c r="HA708" s="12"/>
      <c r="HB708" s="12"/>
      <c r="HC708" s="12"/>
      <c r="HD708" s="12"/>
      <c r="HE708" s="12"/>
      <c r="HF708" s="12"/>
      <c r="HG708" s="12"/>
      <c r="HH708" s="12"/>
      <c r="HI708" s="12"/>
      <c r="HJ708" s="12"/>
      <c r="HK708" s="12"/>
      <c r="HL708" s="12"/>
      <c r="HM708" s="12"/>
      <c r="HN708" s="12"/>
      <c r="HO708" s="12"/>
      <c r="HP708" s="12"/>
      <c r="HQ708" s="12"/>
      <c r="HR708" s="12"/>
      <c r="HS708" s="12"/>
      <c r="HT708" s="12"/>
      <c r="HU708" s="12"/>
      <c r="HV708" s="12"/>
      <c r="HW708" s="12"/>
      <c r="HX708" s="12"/>
      <c r="HY708" s="12"/>
      <c r="HZ708" s="12"/>
      <c r="IA708" s="12"/>
      <c r="IB708" s="12"/>
      <c r="IC708" s="12"/>
      <c r="ID708" s="12"/>
      <c r="IE708" s="12"/>
      <c r="IF708" s="12"/>
      <c r="IG708" s="12"/>
      <c r="IH708" s="12"/>
      <c r="II708" s="12"/>
      <c r="IJ708" s="12"/>
      <c r="IK708" s="12"/>
      <c r="IL708" s="12"/>
      <c r="IM708" s="12"/>
      <c r="IN708" s="12"/>
      <c r="IO708" s="12"/>
      <c r="IP708" s="12"/>
      <c r="IQ708" s="12"/>
      <c r="IR708" s="12"/>
      <c r="IS708" s="12"/>
      <c r="IT708" s="12"/>
      <c r="IU708" s="12"/>
      <c r="IV708" s="12"/>
    </row>
    <row r="709" spans="1:256" ht="13.5" customHeight="1">
      <c r="A709" s="2"/>
      <c r="B709" s="11"/>
      <c r="C709" s="1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11"/>
      <c r="O709" s="11"/>
      <c r="P709" s="11"/>
      <c r="Q709" s="9"/>
      <c r="R709" s="9"/>
      <c r="S709" s="9"/>
      <c r="T709" s="9"/>
      <c r="U709" s="9"/>
      <c r="V709" s="9"/>
      <c r="W709" s="9"/>
      <c r="X709" s="9"/>
      <c r="Y709" s="11"/>
      <c r="Z709" s="11"/>
      <c r="AA709" s="11"/>
      <c r="AB709" s="11"/>
      <c r="AC709" s="11"/>
      <c r="AD709" s="9"/>
      <c r="AE709" s="9"/>
      <c r="AF709" s="9"/>
      <c r="AG709" s="9"/>
      <c r="AH709" s="9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9"/>
      <c r="BG709" s="9"/>
      <c r="BH709" s="9"/>
      <c r="BI709" s="9"/>
      <c r="BJ709" s="9"/>
      <c r="BK709" s="9"/>
      <c r="BL709" s="9"/>
      <c r="BM709" s="9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2"/>
      <c r="FZ709" s="12"/>
      <c r="GA709" s="12"/>
      <c r="GB709" s="12"/>
      <c r="GC709" s="12"/>
      <c r="GD709" s="12"/>
      <c r="GE709" s="12"/>
      <c r="GF709" s="12"/>
      <c r="GG709" s="12"/>
      <c r="GH709" s="12"/>
      <c r="GI709" s="12"/>
      <c r="GJ709" s="12"/>
      <c r="GK709" s="12"/>
      <c r="GL709" s="12"/>
      <c r="GM709" s="12"/>
      <c r="GN709" s="12"/>
      <c r="GO709" s="12"/>
      <c r="GP709" s="12"/>
      <c r="GQ709" s="12"/>
      <c r="GR709" s="12"/>
      <c r="GS709" s="12"/>
      <c r="GT709" s="12"/>
      <c r="GU709" s="12"/>
      <c r="GV709" s="12"/>
      <c r="GW709" s="12"/>
      <c r="GX709" s="12"/>
      <c r="GY709" s="12"/>
      <c r="GZ709" s="12"/>
      <c r="HA709" s="12"/>
      <c r="HB709" s="12"/>
      <c r="HC709" s="12"/>
      <c r="HD709" s="12"/>
      <c r="HE709" s="12"/>
      <c r="HF709" s="12"/>
      <c r="HG709" s="12"/>
      <c r="HH709" s="12"/>
      <c r="HI709" s="12"/>
      <c r="HJ709" s="12"/>
      <c r="HK709" s="12"/>
      <c r="HL709" s="12"/>
      <c r="HM709" s="12"/>
      <c r="HN709" s="12"/>
      <c r="HO709" s="12"/>
      <c r="HP709" s="12"/>
      <c r="HQ709" s="12"/>
      <c r="HR709" s="12"/>
      <c r="HS709" s="12"/>
      <c r="HT709" s="12"/>
      <c r="HU709" s="12"/>
      <c r="HV709" s="12"/>
      <c r="HW709" s="12"/>
      <c r="HX709" s="12"/>
      <c r="HY709" s="12"/>
      <c r="HZ709" s="12"/>
      <c r="IA709" s="12"/>
      <c r="IB709" s="12"/>
      <c r="IC709" s="12"/>
      <c r="ID709" s="12"/>
      <c r="IE709" s="12"/>
      <c r="IF709" s="12"/>
      <c r="IG709" s="12"/>
      <c r="IH709" s="12"/>
      <c r="II709" s="12"/>
      <c r="IJ709" s="12"/>
      <c r="IK709" s="12"/>
      <c r="IL709" s="12"/>
      <c r="IM709" s="12"/>
      <c r="IN709" s="12"/>
      <c r="IO709" s="12"/>
      <c r="IP709" s="12"/>
      <c r="IQ709" s="12"/>
      <c r="IR709" s="12"/>
      <c r="IS709" s="12"/>
      <c r="IT709" s="12"/>
      <c r="IU709" s="12"/>
      <c r="IV709" s="12"/>
    </row>
    <row r="710" spans="1:256" ht="13.5" customHeight="1">
      <c r="A710" s="2"/>
      <c r="B710" s="11"/>
      <c r="C710" s="1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11"/>
      <c r="O710" s="11"/>
      <c r="P710" s="11"/>
      <c r="Q710" s="9"/>
      <c r="R710" s="9"/>
      <c r="S710" s="9"/>
      <c r="T710" s="9"/>
      <c r="U710" s="9"/>
      <c r="V710" s="9"/>
      <c r="W710" s="9"/>
      <c r="X710" s="9"/>
      <c r="Y710" s="11"/>
      <c r="Z710" s="11"/>
      <c r="AA710" s="11"/>
      <c r="AB710" s="11"/>
      <c r="AC710" s="11"/>
      <c r="AD710" s="9"/>
      <c r="AE710" s="9"/>
      <c r="AF710" s="9"/>
      <c r="AG710" s="9"/>
      <c r="AH710" s="9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9"/>
      <c r="BG710" s="9"/>
      <c r="BH710" s="9"/>
      <c r="BI710" s="9"/>
      <c r="BJ710" s="9"/>
      <c r="BK710" s="9"/>
      <c r="BL710" s="9"/>
      <c r="BM710" s="9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2"/>
      <c r="FZ710" s="12"/>
      <c r="GA710" s="12"/>
      <c r="GB710" s="12"/>
      <c r="GC710" s="12"/>
      <c r="GD710" s="12"/>
      <c r="GE710" s="12"/>
      <c r="GF710" s="12"/>
      <c r="GG710" s="12"/>
      <c r="GH710" s="12"/>
      <c r="GI710" s="12"/>
      <c r="GJ710" s="12"/>
      <c r="GK710" s="12"/>
      <c r="GL710" s="12"/>
      <c r="GM710" s="12"/>
      <c r="GN710" s="12"/>
      <c r="GO710" s="12"/>
      <c r="GP710" s="12"/>
      <c r="GQ710" s="12"/>
      <c r="GR710" s="12"/>
      <c r="GS710" s="12"/>
      <c r="GT710" s="12"/>
      <c r="GU710" s="12"/>
      <c r="GV710" s="12"/>
      <c r="GW710" s="12"/>
      <c r="GX710" s="12"/>
      <c r="GY710" s="12"/>
      <c r="GZ710" s="12"/>
      <c r="HA710" s="12"/>
      <c r="HB710" s="12"/>
      <c r="HC710" s="12"/>
      <c r="HD710" s="12"/>
      <c r="HE710" s="12"/>
      <c r="HF710" s="12"/>
      <c r="HG710" s="12"/>
      <c r="HH710" s="12"/>
      <c r="HI710" s="12"/>
      <c r="HJ710" s="12"/>
      <c r="HK710" s="12"/>
      <c r="HL710" s="12"/>
      <c r="HM710" s="12"/>
      <c r="HN710" s="12"/>
      <c r="HO710" s="12"/>
      <c r="HP710" s="12"/>
      <c r="HQ710" s="12"/>
      <c r="HR710" s="12"/>
      <c r="HS710" s="12"/>
      <c r="HT710" s="12"/>
      <c r="HU710" s="12"/>
      <c r="HV710" s="12"/>
      <c r="HW710" s="12"/>
      <c r="HX710" s="12"/>
      <c r="HY710" s="12"/>
      <c r="HZ710" s="12"/>
      <c r="IA710" s="12"/>
      <c r="IB710" s="12"/>
      <c r="IC710" s="12"/>
      <c r="ID710" s="12"/>
      <c r="IE710" s="12"/>
      <c r="IF710" s="12"/>
      <c r="IG710" s="12"/>
      <c r="IH710" s="12"/>
      <c r="II710" s="12"/>
      <c r="IJ710" s="12"/>
      <c r="IK710" s="12"/>
      <c r="IL710" s="12"/>
      <c r="IM710" s="12"/>
      <c r="IN710" s="12"/>
      <c r="IO710" s="12"/>
      <c r="IP710" s="12"/>
      <c r="IQ710" s="12"/>
      <c r="IR710" s="12"/>
      <c r="IS710" s="12"/>
      <c r="IT710" s="12"/>
      <c r="IU710" s="12"/>
      <c r="IV710" s="12"/>
    </row>
    <row r="711" spans="1:256" ht="13.5" customHeight="1">
      <c r="A711" s="2"/>
      <c r="B711" s="11"/>
      <c r="C711" s="1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11"/>
      <c r="O711" s="11"/>
      <c r="P711" s="11"/>
      <c r="Q711" s="9"/>
      <c r="R711" s="9"/>
      <c r="S711" s="9"/>
      <c r="T711" s="9"/>
      <c r="U711" s="9"/>
      <c r="V711" s="9"/>
      <c r="W711" s="9"/>
      <c r="X711" s="9"/>
      <c r="Y711" s="11"/>
      <c r="Z711" s="11"/>
      <c r="AA711" s="11"/>
      <c r="AB711" s="11"/>
      <c r="AC711" s="11"/>
      <c r="AD711" s="9"/>
      <c r="AE711" s="9"/>
      <c r="AF711" s="9"/>
      <c r="AG711" s="9"/>
      <c r="AH711" s="9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9"/>
      <c r="BG711" s="9"/>
      <c r="BH711" s="9"/>
      <c r="BI711" s="9"/>
      <c r="BJ711" s="9"/>
      <c r="BK711" s="9"/>
      <c r="BL711" s="9"/>
      <c r="BM711" s="9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2"/>
      <c r="FZ711" s="12"/>
      <c r="GA711" s="12"/>
      <c r="GB711" s="12"/>
      <c r="GC711" s="12"/>
      <c r="GD711" s="12"/>
      <c r="GE711" s="12"/>
      <c r="GF711" s="12"/>
      <c r="GG711" s="12"/>
      <c r="GH711" s="12"/>
      <c r="GI711" s="12"/>
      <c r="GJ711" s="12"/>
      <c r="GK711" s="12"/>
      <c r="GL711" s="12"/>
      <c r="GM711" s="12"/>
      <c r="GN711" s="12"/>
      <c r="GO711" s="12"/>
      <c r="GP711" s="12"/>
      <c r="GQ711" s="12"/>
      <c r="GR711" s="12"/>
      <c r="GS711" s="12"/>
      <c r="GT711" s="12"/>
      <c r="GU711" s="12"/>
      <c r="GV711" s="12"/>
      <c r="GW711" s="12"/>
      <c r="GX711" s="12"/>
      <c r="GY711" s="12"/>
      <c r="GZ711" s="12"/>
      <c r="HA711" s="12"/>
      <c r="HB711" s="12"/>
      <c r="HC711" s="12"/>
      <c r="HD711" s="12"/>
      <c r="HE711" s="12"/>
      <c r="HF711" s="12"/>
      <c r="HG711" s="12"/>
      <c r="HH711" s="12"/>
      <c r="HI711" s="12"/>
      <c r="HJ711" s="12"/>
      <c r="HK711" s="12"/>
      <c r="HL711" s="12"/>
      <c r="HM711" s="12"/>
      <c r="HN711" s="12"/>
      <c r="HO711" s="12"/>
      <c r="HP711" s="12"/>
      <c r="HQ711" s="12"/>
      <c r="HR711" s="12"/>
      <c r="HS711" s="12"/>
      <c r="HT711" s="12"/>
      <c r="HU711" s="12"/>
      <c r="HV711" s="12"/>
      <c r="HW711" s="12"/>
      <c r="HX711" s="12"/>
      <c r="HY711" s="12"/>
      <c r="HZ711" s="12"/>
      <c r="IA711" s="12"/>
      <c r="IB711" s="12"/>
      <c r="IC711" s="12"/>
      <c r="ID711" s="12"/>
      <c r="IE711" s="12"/>
      <c r="IF711" s="12"/>
      <c r="IG711" s="12"/>
      <c r="IH711" s="12"/>
      <c r="II711" s="12"/>
      <c r="IJ711" s="12"/>
      <c r="IK711" s="12"/>
      <c r="IL711" s="12"/>
      <c r="IM711" s="12"/>
      <c r="IN711" s="12"/>
      <c r="IO711" s="12"/>
      <c r="IP711" s="12"/>
      <c r="IQ711" s="12"/>
      <c r="IR711" s="12"/>
      <c r="IS711" s="12"/>
      <c r="IT711" s="12"/>
      <c r="IU711" s="12"/>
      <c r="IV711" s="12"/>
    </row>
    <row r="712" spans="1:256" ht="13.5" customHeight="1">
      <c r="A712" s="2"/>
      <c r="B712" s="11"/>
      <c r="C712" s="1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11"/>
      <c r="O712" s="11"/>
      <c r="P712" s="11"/>
      <c r="Q712" s="9"/>
      <c r="R712" s="9"/>
      <c r="S712" s="9"/>
      <c r="T712" s="9"/>
      <c r="U712" s="9"/>
      <c r="V712" s="9"/>
      <c r="W712" s="9"/>
      <c r="X712" s="9"/>
      <c r="Y712" s="11"/>
      <c r="Z712" s="11"/>
      <c r="AA712" s="11"/>
      <c r="AB712" s="11"/>
      <c r="AC712" s="11"/>
      <c r="AD712" s="9"/>
      <c r="AE712" s="9"/>
      <c r="AF712" s="9"/>
      <c r="AG712" s="9"/>
      <c r="AH712" s="9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9"/>
      <c r="BG712" s="9"/>
      <c r="BH712" s="9"/>
      <c r="BI712" s="9"/>
      <c r="BJ712" s="9"/>
      <c r="BK712" s="9"/>
      <c r="BL712" s="9"/>
      <c r="BM712" s="9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2"/>
      <c r="FZ712" s="12"/>
      <c r="GA712" s="12"/>
      <c r="GB712" s="12"/>
      <c r="GC712" s="12"/>
      <c r="GD712" s="12"/>
      <c r="GE712" s="12"/>
      <c r="GF712" s="12"/>
      <c r="GG712" s="12"/>
      <c r="GH712" s="12"/>
      <c r="GI712" s="12"/>
      <c r="GJ712" s="12"/>
      <c r="GK712" s="12"/>
      <c r="GL712" s="12"/>
      <c r="GM712" s="12"/>
      <c r="GN712" s="12"/>
      <c r="GO712" s="12"/>
      <c r="GP712" s="12"/>
      <c r="GQ712" s="12"/>
      <c r="GR712" s="12"/>
      <c r="GS712" s="12"/>
      <c r="GT712" s="12"/>
      <c r="GU712" s="12"/>
      <c r="GV712" s="12"/>
      <c r="GW712" s="12"/>
      <c r="GX712" s="12"/>
      <c r="GY712" s="12"/>
      <c r="GZ712" s="12"/>
      <c r="HA712" s="12"/>
      <c r="HB712" s="12"/>
      <c r="HC712" s="12"/>
      <c r="HD712" s="12"/>
      <c r="HE712" s="12"/>
      <c r="HF712" s="12"/>
      <c r="HG712" s="12"/>
      <c r="HH712" s="12"/>
      <c r="HI712" s="12"/>
      <c r="HJ712" s="12"/>
      <c r="HK712" s="12"/>
      <c r="HL712" s="12"/>
      <c r="HM712" s="12"/>
      <c r="HN712" s="12"/>
      <c r="HO712" s="12"/>
      <c r="HP712" s="12"/>
      <c r="HQ712" s="12"/>
      <c r="HR712" s="12"/>
      <c r="HS712" s="12"/>
      <c r="HT712" s="12"/>
      <c r="HU712" s="12"/>
      <c r="HV712" s="12"/>
      <c r="HW712" s="12"/>
      <c r="HX712" s="12"/>
      <c r="HY712" s="12"/>
      <c r="HZ712" s="12"/>
      <c r="IA712" s="12"/>
      <c r="IB712" s="12"/>
      <c r="IC712" s="12"/>
      <c r="ID712" s="12"/>
      <c r="IE712" s="12"/>
      <c r="IF712" s="12"/>
      <c r="IG712" s="12"/>
      <c r="IH712" s="12"/>
      <c r="II712" s="12"/>
      <c r="IJ712" s="12"/>
      <c r="IK712" s="12"/>
      <c r="IL712" s="12"/>
      <c r="IM712" s="12"/>
      <c r="IN712" s="12"/>
      <c r="IO712" s="12"/>
      <c r="IP712" s="12"/>
      <c r="IQ712" s="12"/>
      <c r="IR712" s="12"/>
      <c r="IS712" s="12"/>
      <c r="IT712" s="12"/>
      <c r="IU712" s="12"/>
      <c r="IV712" s="12"/>
    </row>
    <row r="713" spans="1:256" ht="13.5" customHeight="1">
      <c r="A713" s="2"/>
      <c r="B713" s="11"/>
      <c r="C713" s="1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11"/>
      <c r="O713" s="11"/>
      <c r="P713" s="11"/>
      <c r="Q713" s="9"/>
      <c r="R713" s="9"/>
      <c r="S713" s="9"/>
      <c r="T713" s="9"/>
      <c r="U713" s="9"/>
      <c r="V713" s="9"/>
      <c r="W713" s="9"/>
      <c r="X713" s="9"/>
      <c r="Y713" s="11"/>
      <c r="Z713" s="11"/>
      <c r="AA713" s="11"/>
      <c r="AB713" s="11"/>
      <c r="AC713" s="11"/>
      <c r="AD713" s="9"/>
      <c r="AE713" s="9"/>
      <c r="AF713" s="9"/>
      <c r="AG713" s="9"/>
      <c r="AH713" s="9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9"/>
      <c r="BG713" s="9"/>
      <c r="BH713" s="9"/>
      <c r="BI713" s="9"/>
      <c r="BJ713" s="9"/>
      <c r="BK713" s="9"/>
      <c r="BL713" s="9"/>
      <c r="BM713" s="9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2"/>
      <c r="FZ713" s="12"/>
      <c r="GA713" s="12"/>
      <c r="GB713" s="12"/>
      <c r="GC713" s="12"/>
      <c r="GD713" s="12"/>
      <c r="GE713" s="12"/>
      <c r="GF713" s="12"/>
      <c r="GG713" s="12"/>
      <c r="GH713" s="12"/>
      <c r="GI713" s="12"/>
      <c r="GJ713" s="12"/>
      <c r="GK713" s="12"/>
      <c r="GL713" s="12"/>
      <c r="GM713" s="12"/>
      <c r="GN713" s="12"/>
      <c r="GO713" s="12"/>
      <c r="GP713" s="12"/>
      <c r="GQ713" s="12"/>
      <c r="GR713" s="12"/>
      <c r="GS713" s="12"/>
      <c r="GT713" s="12"/>
      <c r="GU713" s="12"/>
      <c r="GV713" s="12"/>
      <c r="GW713" s="12"/>
      <c r="GX713" s="12"/>
      <c r="GY713" s="12"/>
      <c r="GZ713" s="12"/>
      <c r="HA713" s="12"/>
      <c r="HB713" s="12"/>
      <c r="HC713" s="12"/>
      <c r="HD713" s="12"/>
      <c r="HE713" s="12"/>
      <c r="HF713" s="12"/>
      <c r="HG713" s="12"/>
      <c r="HH713" s="12"/>
      <c r="HI713" s="12"/>
      <c r="HJ713" s="12"/>
      <c r="HK713" s="12"/>
      <c r="HL713" s="12"/>
      <c r="HM713" s="12"/>
      <c r="HN713" s="12"/>
      <c r="HO713" s="12"/>
      <c r="HP713" s="12"/>
      <c r="HQ713" s="12"/>
      <c r="HR713" s="12"/>
      <c r="HS713" s="12"/>
      <c r="HT713" s="12"/>
      <c r="HU713" s="12"/>
      <c r="HV713" s="12"/>
      <c r="HW713" s="12"/>
      <c r="HX713" s="12"/>
      <c r="HY713" s="12"/>
      <c r="HZ713" s="12"/>
      <c r="IA713" s="12"/>
      <c r="IB713" s="12"/>
      <c r="IC713" s="12"/>
      <c r="ID713" s="12"/>
      <c r="IE713" s="12"/>
      <c r="IF713" s="12"/>
      <c r="IG713" s="12"/>
      <c r="IH713" s="12"/>
      <c r="II713" s="12"/>
      <c r="IJ713" s="12"/>
      <c r="IK713" s="12"/>
      <c r="IL713" s="12"/>
      <c r="IM713" s="12"/>
      <c r="IN713" s="12"/>
      <c r="IO713" s="12"/>
      <c r="IP713" s="12"/>
      <c r="IQ713" s="12"/>
      <c r="IR713" s="12"/>
      <c r="IS713" s="12"/>
      <c r="IT713" s="12"/>
      <c r="IU713" s="12"/>
      <c r="IV713" s="12"/>
    </row>
    <row r="714" spans="1:256" ht="13.5" customHeight="1">
      <c r="A714" s="2"/>
      <c r="B714" s="11"/>
      <c r="C714" s="1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11"/>
      <c r="O714" s="11"/>
      <c r="P714" s="11"/>
      <c r="Q714" s="9"/>
      <c r="R714" s="9"/>
      <c r="S714" s="9"/>
      <c r="T714" s="9"/>
      <c r="U714" s="9"/>
      <c r="V714" s="9"/>
      <c r="W714" s="9"/>
      <c r="X714" s="9"/>
      <c r="Y714" s="11"/>
      <c r="Z714" s="11"/>
      <c r="AA714" s="11"/>
      <c r="AB714" s="11"/>
      <c r="AC714" s="11"/>
      <c r="AD714" s="9"/>
      <c r="AE714" s="9"/>
      <c r="AF714" s="9"/>
      <c r="AG714" s="9"/>
      <c r="AH714" s="9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9"/>
      <c r="BG714" s="9"/>
      <c r="BH714" s="9"/>
      <c r="BI714" s="9"/>
      <c r="BJ714" s="9"/>
      <c r="BK714" s="9"/>
      <c r="BL714" s="9"/>
      <c r="BM714" s="9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2"/>
      <c r="FZ714" s="12"/>
      <c r="GA714" s="12"/>
      <c r="GB714" s="12"/>
      <c r="GC714" s="12"/>
      <c r="GD714" s="12"/>
      <c r="GE714" s="12"/>
      <c r="GF714" s="12"/>
      <c r="GG714" s="12"/>
      <c r="GH714" s="12"/>
      <c r="GI714" s="12"/>
      <c r="GJ714" s="12"/>
      <c r="GK714" s="12"/>
      <c r="GL714" s="12"/>
      <c r="GM714" s="12"/>
      <c r="GN714" s="12"/>
      <c r="GO714" s="12"/>
      <c r="GP714" s="12"/>
      <c r="GQ714" s="12"/>
      <c r="GR714" s="12"/>
      <c r="GS714" s="12"/>
      <c r="GT714" s="12"/>
      <c r="GU714" s="12"/>
      <c r="GV714" s="12"/>
      <c r="GW714" s="12"/>
      <c r="GX714" s="12"/>
      <c r="GY714" s="12"/>
      <c r="GZ714" s="12"/>
      <c r="HA714" s="12"/>
      <c r="HB714" s="12"/>
      <c r="HC714" s="12"/>
      <c r="HD714" s="12"/>
      <c r="HE714" s="12"/>
      <c r="HF714" s="12"/>
      <c r="HG714" s="12"/>
      <c r="HH714" s="12"/>
      <c r="HI714" s="12"/>
      <c r="HJ714" s="12"/>
      <c r="HK714" s="12"/>
      <c r="HL714" s="12"/>
      <c r="HM714" s="12"/>
      <c r="HN714" s="12"/>
      <c r="HO714" s="12"/>
      <c r="HP714" s="12"/>
      <c r="HQ714" s="12"/>
      <c r="HR714" s="12"/>
      <c r="HS714" s="12"/>
      <c r="HT714" s="12"/>
      <c r="HU714" s="12"/>
      <c r="HV714" s="12"/>
      <c r="HW714" s="12"/>
      <c r="HX714" s="12"/>
      <c r="HY714" s="12"/>
      <c r="HZ714" s="12"/>
      <c r="IA714" s="12"/>
      <c r="IB714" s="12"/>
      <c r="IC714" s="12"/>
      <c r="ID714" s="12"/>
      <c r="IE714" s="12"/>
      <c r="IF714" s="12"/>
      <c r="IG714" s="12"/>
      <c r="IH714" s="12"/>
      <c r="II714" s="12"/>
      <c r="IJ714" s="12"/>
      <c r="IK714" s="12"/>
      <c r="IL714" s="12"/>
      <c r="IM714" s="12"/>
      <c r="IN714" s="12"/>
      <c r="IO714" s="12"/>
      <c r="IP714" s="12"/>
      <c r="IQ714" s="12"/>
      <c r="IR714" s="12"/>
      <c r="IS714" s="12"/>
      <c r="IT714" s="12"/>
      <c r="IU714" s="12"/>
      <c r="IV714" s="12"/>
    </row>
    <row r="715" spans="1:256" ht="13.5" customHeight="1">
      <c r="A715" s="2"/>
      <c r="B715" s="11"/>
      <c r="C715" s="1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11"/>
      <c r="O715" s="11"/>
      <c r="P715" s="11"/>
      <c r="Q715" s="9"/>
      <c r="R715" s="9"/>
      <c r="S715" s="9"/>
      <c r="T715" s="9"/>
      <c r="U715" s="9"/>
      <c r="V715" s="9"/>
      <c r="W715" s="9"/>
      <c r="X715" s="9"/>
      <c r="Y715" s="11"/>
      <c r="Z715" s="11"/>
      <c r="AA715" s="11"/>
      <c r="AB715" s="11"/>
      <c r="AC715" s="11"/>
      <c r="AD715" s="9"/>
      <c r="AE715" s="9"/>
      <c r="AF715" s="9"/>
      <c r="AG715" s="9"/>
      <c r="AH715" s="9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9"/>
      <c r="BG715" s="9"/>
      <c r="BH715" s="9"/>
      <c r="BI715" s="9"/>
      <c r="BJ715" s="9"/>
      <c r="BK715" s="9"/>
      <c r="BL715" s="9"/>
      <c r="BM715" s="9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2"/>
      <c r="FZ715" s="12"/>
      <c r="GA715" s="12"/>
      <c r="GB715" s="12"/>
      <c r="GC715" s="12"/>
      <c r="GD715" s="12"/>
      <c r="GE715" s="12"/>
      <c r="GF715" s="12"/>
      <c r="GG715" s="12"/>
      <c r="GH715" s="12"/>
      <c r="GI715" s="12"/>
      <c r="GJ715" s="12"/>
      <c r="GK715" s="12"/>
      <c r="GL715" s="12"/>
      <c r="GM715" s="12"/>
      <c r="GN715" s="12"/>
      <c r="GO715" s="12"/>
      <c r="GP715" s="12"/>
      <c r="GQ715" s="12"/>
      <c r="GR715" s="12"/>
      <c r="GS715" s="12"/>
      <c r="GT715" s="12"/>
      <c r="GU715" s="12"/>
      <c r="GV715" s="12"/>
      <c r="GW715" s="12"/>
      <c r="GX715" s="12"/>
      <c r="GY715" s="12"/>
      <c r="GZ715" s="12"/>
      <c r="HA715" s="12"/>
      <c r="HB715" s="12"/>
      <c r="HC715" s="12"/>
      <c r="HD715" s="12"/>
      <c r="HE715" s="12"/>
      <c r="HF715" s="12"/>
      <c r="HG715" s="12"/>
      <c r="HH715" s="12"/>
      <c r="HI715" s="12"/>
      <c r="HJ715" s="12"/>
      <c r="HK715" s="12"/>
      <c r="HL715" s="12"/>
      <c r="HM715" s="12"/>
      <c r="HN715" s="12"/>
      <c r="HO715" s="12"/>
      <c r="HP715" s="12"/>
      <c r="HQ715" s="12"/>
      <c r="HR715" s="12"/>
      <c r="HS715" s="12"/>
      <c r="HT715" s="12"/>
      <c r="HU715" s="12"/>
      <c r="HV715" s="12"/>
      <c r="HW715" s="12"/>
      <c r="HX715" s="12"/>
      <c r="HY715" s="12"/>
      <c r="HZ715" s="12"/>
      <c r="IA715" s="12"/>
      <c r="IB715" s="12"/>
      <c r="IC715" s="12"/>
      <c r="ID715" s="12"/>
      <c r="IE715" s="12"/>
      <c r="IF715" s="12"/>
      <c r="IG715" s="12"/>
      <c r="IH715" s="12"/>
      <c r="II715" s="12"/>
      <c r="IJ715" s="12"/>
      <c r="IK715" s="12"/>
      <c r="IL715" s="12"/>
      <c r="IM715" s="12"/>
      <c r="IN715" s="12"/>
      <c r="IO715" s="12"/>
      <c r="IP715" s="12"/>
      <c r="IQ715" s="12"/>
      <c r="IR715" s="12"/>
      <c r="IS715" s="12"/>
      <c r="IT715" s="12"/>
      <c r="IU715" s="12"/>
      <c r="IV715" s="12"/>
    </row>
    <row r="716" spans="1:256" ht="13.5" customHeight="1">
      <c r="A716" s="2"/>
      <c r="B716" s="11"/>
      <c r="C716" s="1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11"/>
      <c r="O716" s="11"/>
      <c r="P716" s="11"/>
      <c r="Q716" s="9"/>
      <c r="R716" s="9"/>
      <c r="S716" s="9"/>
      <c r="T716" s="9"/>
      <c r="U716" s="9"/>
      <c r="V716" s="9"/>
      <c r="W716" s="9"/>
      <c r="X716" s="9"/>
      <c r="Y716" s="11"/>
      <c r="Z716" s="11"/>
      <c r="AA716" s="11"/>
      <c r="AB716" s="11"/>
      <c r="AC716" s="11"/>
      <c r="AD716" s="9"/>
      <c r="AE716" s="9"/>
      <c r="AF716" s="9"/>
      <c r="AG716" s="9"/>
      <c r="AH716" s="9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9"/>
      <c r="BG716" s="9"/>
      <c r="BH716" s="9"/>
      <c r="BI716" s="9"/>
      <c r="BJ716" s="9"/>
      <c r="BK716" s="9"/>
      <c r="BL716" s="9"/>
      <c r="BM716" s="9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2"/>
      <c r="FZ716" s="12"/>
      <c r="GA716" s="12"/>
      <c r="GB716" s="12"/>
      <c r="GC716" s="12"/>
      <c r="GD716" s="12"/>
      <c r="GE716" s="12"/>
      <c r="GF716" s="12"/>
      <c r="GG716" s="12"/>
      <c r="GH716" s="12"/>
      <c r="GI716" s="12"/>
      <c r="GJ716" s="12"/>
      <c r="GK716" s="12"/>
      <c r="GL716" s="12"/>
      <c r="GM716" s="12"/>
      <c r="GN716" s="12"/>
      <c r="GO716" s="12"/>
      <c r="GP716" s="12"/>
      <c r="GQ716" s="12"/>
      <c r="GR716" s="12"/>
      <c r="GS716" s="12"/>
      <c r="GT716" s="12"/>
      <c r="GU716" s="12"/>
      <c r="GV716" s="12"/>
      <c r="GW716" s="12"/>
      <c r="GX716" s="12"/>
      <c r="GY716" s="12"/>
      <c r="GZ716" s="12"/>
      <c r="HA716" s="12"/>
      <c r="HB716" s="12"/>
      <c r="HC716" s="12"/>
      <c r="HD716" s="12"/>
      <c r="HE716" s="12"/>
      <c r="HF716" s="12"/>
      <c r="HG716" s="12"/>
      <c r="HH716" s="12"/>
      <c r="HI716" s="12"/>
      <c r="HJ716" s="12"/>
      <c r="HK716" s="12"/>
      <c r="HL716" s="12"/>
      <c r="HM716" s="12"/>
      <c r="HN716" s="12"/>
      <c r="HO716" s="12"/>
      <c r="HP716" s="12"/>
      <c r="HQ716" s="12"/>
      <c r="HR716" s="12"/>
      <c r="HS716" s="12"/>
      <c r="HT716" s="12"/>
      <c r="HU716" s="12"/>
      <c r="HV716" s="12"/>
      <c r="HW716" s="12"/>
      <c r="HX716" s="12"/>
      <c r="HY716" s="12"/>
      <c r="HZ716" s="12"/>
      <c r="IA716" s="12"/>
      <c r="IB716" s="12"/>
      <c r="IC716" s="12"/>
      <c r="ID716" s="12"/>
      <c r="IE716" s="12"/>
      <c r="IF716" s="12"/>
      <c r="IG716" s="12"/>
      <c r="IH716" s="12"/>
      <c r="II716" s="12"/>
      <c r="IJ716" s="12"/>
      <c r="IK716" s="12"/>
      <c r="IL716" s="12"/>
      <c r="IM716" s="12"/>
      <c r="IN716" s="12"/>
      <c r="IO716" s="12"/>
      <c r="IP716" s="12"/>
      <c r="IQ716" s="12"/>
      <c r="IR716" s="12"/>
      <c r="IS716" s="12"/>
      <c r="IT716" s="12"/>
      <c r="IU716" s="12"/>
      <c r="IV716" s="12"/>
    </row>
    <row r="717" spans="1:256" ht="13.5" customHeight="1">
      <c r="A717" s="2"/>
      <c r="B717" s="11"/>
      <c r="C717" s="1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11"/>
      <c r="O717" s="11"/>
      <c r="P717" s="11"/>
      <c r="Q717" s="9"/>
      <c r="R717" s="9"/>
      <c r="S717" s="9"/>
      <c r="T717" s="9"/>
      <c r="U717" s="9"/>
      <c r="V717" s="9"/>
      <c r="W717" s="9"/>
      <c r="X717" s="9"/>
      <c r="Y717" s="11"/>
      <c r="Z717" s="11"/>
      <c r="AA717" s="11"/>
      <c r="AB717" s="11"/>
      <c r="AC717" s="11"/>
      <c r="AD717" s="9"/>
      <c r="AE717" s="9"/>
      <c r="AF717" s="9"/>
      <c r="AG717" s="9"/>
      <c r="AH717" s="9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9"/>
      <c r="BG717" s="9"/>
      <c r="BH717" s="9"/>
      <c r="BI717" s="9"/>
      <c r="BJ717" s="9"/>
      <c r="BK717" s="9"/>
      <c r="BL717" s="9"/>
      <c r="BM717" s="9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2"/>
      <c r="FZ717" s="12"/>
      <c r="GA717" s="12"/>
      <c r="GB717" s="12"/>
      <c r="GC717" s="12"/>
      <c r="GD717" s="12"/>
      <c r="GE717" s="12"/>
      <c r="GF717" s="12"/>
      <c r="GG717" s="12"/>
      <c r="GH717" s="12"/>
      <c r="GI717" s="12"/>
      <c r="GJ717" s="12"/>
      <c r="GK717" s="12"/>
      <c r="GL717" s="12"/>
      <c r="GM717" s="12"/>
      <c r="GN717" s="12"/>
      <c r="GO717" s="12"/>
      <c r="GP717" s="12"/>
      <c r="GQ717" s="12"/>
      <c r="GR717" s="12"/>
      <c r="GS717" s="12"/>
      <c r="GT717" s="12"/>
      <c r="GU717" s="12"/>
      <c r="GV717" s="12"/>
      <c r="GW717" s="12"/>
      <c r="GX717" s="12"/>
      <c r="GY717" s="12"/>
      <c r="GZ717" s="12"/>
      <c r="HA717" s="12"/>
      <c r="HB717" s="12"/>
      <c r="HC717" s="12"/>
      <c r="HD717" s="12"/>
      <c r="HE717" s="12"/>
      <c r="HF717" s="12"/>
      <c r="HG717" s="12"/>
      <c r="HH717" s="12"/>
      <c r="HI717" s="12"/>
      <c r="HJ717" s="12"/>
      <c r="HK717" s="12"/>
      <c r="HL717" s="12"/>
      <c r="HM717" s="12"/>
      <c r="HN717" s="12"/>
      <c r="HO717" s="12"/>
      <c r="HP717" s="12"/>
      <c r="HQ717" s="12"/>
      <c r="HR717" s="12"/>
      <c r="HS717" s="12"/>
      <c r="HT717" s="12"/>
      <c r="HU717" s="12"/>
      <c r="HV717" s="12"/>
      <c r="HW717" s="12"/>
      <c r="HX717" s="12"/>
      <c r="HY717" s="12"/>
      <c r="HZ717" s="12"/>
      <c r="IA717" s="12"/>
      <c r="IB717" s="12"/>
      <c r="IC717" s="12"/>
      <c r="ID717" s="12"/>
      <c r="IE717" s="12"/>
      <c r="IF717" s="12"/>
      <c r="IG717" s="12"/>
      <c r="IH717" s="12"/>
      <c r="II717" s="12"/>
      <c r="IJ717" s="12"/>
      <c r="IK717" s="12"/>
      <c r="IL717" s="12"/>
      <c r="IM717" s="12"/>
      <c r="IN717" s="12"/>
      <c r="IO717" s="12"/>
      <c r="IP717" s="12"/>
      <c r="IQ717" s="12"/>
      <c r="IR717" s="12"/>
      <c r="IS717" s="12"/>
      <c r="IT717" s="12"/>
      <c r="IU717" s="12"/>
      <c r="IV717" s="12"/>
    </row>
    <row r="718" spans="1:256" ht="13.5" customHeight="1">
      <c r="A718" s="2"/>
      <c r="B718" s="11"/>
      <c r="C718" s="1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11"/>
      <c r="O718" s="11"/>
      <c r="P718" s="11"/>
      <c r="Q718" s="9"/>
      <c r="R718" s="9"/>
      <c r="S718" s="9"/>
      <c r="T718" s="9"/>
      <c r="U718" s="9"/>
      <c r="V718" s="9"/>
      <c r="W718" s="9"/>
      <c r="X718" s="9"/>
      <c r="Y718" s="11"/>
      <c r="Z718" s="11"/>
      <c r="AA718" s="11"/>
      <c r="AB718" s="11"/>
      <c r="AC718" s="11"/>
      <c r="AD718" s="9"/>
      <c r="AE718" s="9"/>
      <c r="AF718" s="9"/>
      <c r="AG718" s="9"/>
      <c r="AH718" s="9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9"/>
      <c r="BG718" s="9"/>
      <c r="BH718" s="9"/>
      <c r="BI718" s="9"/>
      <c r="BJ718" s="9"/>
      <c r="BK718" s="9"/>
      <c r="BL718" s="9"/>
      <c r="BM718" s="9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2"/>
      <c r="FZ718" s="12"/>
      <c r="GA718" s="12"/>
      <c r="GB718" s="12"/>
      <c r="GC718" s="12"/>
      <c r="GD718" s="12"/>
      <c r="GE718" s="12"/>
      <c r="GF718" s="12"/>
      <c r="GG718" s="12"/>
      <c r="GH718" s="12"/>
      <c r="GI718" s="12"/>
      <c r="GJ718" s="12"/>
      <c r="GK718" s="12"/>
      <c r="GL718" s="12"/>
      <c r="GM718" s="12"/>
      <c r="GN718" s="12"/>
      <c r="GO718" s="12"/>
      <c r="GP718" s="12"/>
      <c r="GQ718" s="12"/>
      <c r="GR718" s="12"/>
      <c r="GS718" s="12"/>
      <c r="GT718" s="12"/>
      <c r="GU718" s="12"/>
      <c r="GV718" s="12"/>
      <c r="GW718" s="12"/>
      <c r="GX718" s="12"/>
      <c r="GY718" s="12"/>
      <c r="GZ718" s="12"/>
      <c r="HA718" s="12"/>
      <c r="HB718" s="12"/>
      <c r="HC718" s="12"/>
      <c r="HD718" s="12"/>
      <c r="HE718" s="12"/>
      <c r="HF718" s="12"/>
      <c r="HG718" s="12"/>
      <c r="HH718" s="12"/>
      <c r="HI718" s="12"/>
      <c r="HJ718" s="12"/>
      <c r="HK718" s="12"/>
      <c r="HL718" s="12"/>
      <c r="HM718" s="12"/>
      <c r="HN718" s="12"/>
      <c r="HO718" s="12"/>
      <c r="HP718" s="12"/>
      <c r="HQ718" s="12"/>
      <c r="HR718" s="12"/>
      <c r="HS718" s="12"/>
      <c r="HT718" s="12"/>
      <c r="HU718" s="12"/>
      <c r="HV718" s="12"/>
      <c r="HW718" s="12"/>
      <c r="HX718" s="12"/>
      <c r="HY718" s="12"/>
      <c r="HZ718" s="12"/>
      <c r="IA718" s="12"/>
      <c r="IB718" s="12"/>
      <c r="IC718" s="12"/>
      <c r="ID718" s="12"/>
      <c r="IE718" s="12"/>
      <c r="IF718" s="12"/>
      <c r="IG718" s="12"/>
      <c r="IH718" s="12"/>
      <c r="II718" s="12"/>
      <c r="IJ718" s="12"/>
      <c r="IK718" s="12"/>
      <c r="IL718" s="12"/>
      <c r="IM718" s="12"/>
      <c r="IN718" s="12"/>
      <c r="IO718" s="12"/>
      <c r="IP718" s="12"/>
      <c r="IQ718" s="12"/>
      <c r="IR718" s="12"/>
      <c r="IS718" s="12"/>
      <c r="IT718" s="12"/>
      <c r="IU718" s="12"/>
      <c r="IV718" s="12"/>
    </row>
    <row r="719" spans="1:256" ht="13.5" customHeight="1">
      <c r="A719" s="2"/>
      <c r="B719" s="11"/>
      <c r="C719" s="1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11"/>
      <c r="O719" s="11"/>
      <c r="P719" s="11"/>
      <c r="Q719" s="9"/>
      <c r="R719" s="9"/>
      <c r="S719" s="9"/>
      <c r="T719" s="9"/>
      <c r="U719" s="9"/>
      <c r="V719" s="9"/>
      <c r="W719" s="9"/>
      <c r="X719" s="9"/>
      <c r="Y719" s="11"/>
      <c r="Z719" s="11"/>
      <c r="AA719" s="11"/>
      <c r="AB719" s="11"/>
      <c r="AC719" s="11"/>
      <c r="AD719" s="9"/>
      <c r="AE719" s="9"/>
      <c r="AF719" s="9"/>
      <c r="AG719" s="9"/>
      <c r="AH719" s="9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9"/>
      <c r="BG719" s="9"/>
      <c r="BH719" s="9"/>
      <c r="BI719" s="9"/>
      <c r="BJ719" s="9"/>
      <c r="BK719" s="9"/>
      <c r="BL719" s="9"/>
      <c r="BM719" s="9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2"/>
      <c r="FZ719" s="12"/>
      <c r="GA719" s="12"/>
      <c r="GB719" s="12"/>
      <c r="GC719" s="12"/>
      <c r="GD719" s="12"/>
      <c r="GE719" s="12"/>
      <c r="GF719" s="12"/>
      <c r="GG719" s="12"/>
      <c r="GH719" s="12"/>
      <c r="GI719" s="12"/>
      <c r="GJ719" s="12"/>
      <c r="GK719" s="12"/>
      <c r="GL719" s="12"/>
      <c r="GM719" s="12"/>
      <c r="GN719" s="12"/>
      <c r="GO719" s="12"/>
      <c r="GP719" s="12"/>
      <c r="GQ719" s="12"/>
      <c r="GR719" s="12"/>
      <c r="GS719" s="12"/>
      <c r="GT719" s="12"/>
      <c r="GU719" s="12"/>
      <c r="GV719" s="12"/>
      <c r="GW719" s="12"/>
      <c r="GX719" s="12"/>
      <c r="GY719" s="12"/>
      <c r="GZ719" s="12"/>
      <c r="HA719" s="12"/>
      <c r="HB719" s="12"/>
      <c r="HC719" s="12"/>
      <c r="HD719" s="12"/>
      <c r="HE719" s="12"/>
      <c r="HF719" s="12"/>
      <c r="HG719" s="12"/>
      <c r="HH719" s="12"/>
      <c r="HI719" s="12"/>
      <c r="HJ719" s="12"/>
      <c r="HK719" s="12"/>
      <c r="HL719" s="12"/>
      <c r="HM719" s="12"/>
      <c r="HN719" s="12"/>
      <c r="HO719" s="12"/>
      <c r="HP719" s="12"/>
      <c r="HQ719" s="12"/>
      <c r="HR719" s="12"/>
      <c r="HS719" s="12"/>
      <c r="HT719" s="12"/>
      <c r="HU719" s="12"/>
      <c r="HV719" s="12"/>
      <c r="HW719" s="12"/>
      <c r="HX719" s="12"/>
      <c r="HY719" s="12"/>
      <c r="HZ719" s="12"/>
      <c r="IA719" s="12"/>
      <c r="IB719" s="12"/>
      <c r="IC719" s="12"/>
      <c r="ID719" s="12"/>
      <c r="IE719" s="12"/>
      <c r="IF719" s="12"/>
      <c r="IG719" s="12"/>
      <c r="IH719" s="12"/>
      <c r="II719" s="12"/>
      <c r="IJ719" s="12"/>
      <c r="IK719" s="12"/>
      <c r="IL719" s="12"/>
      <c r="IM719" s="12"/>
      <c r="IN719" s="12"/>
      <c r="IO719" s="12"/>
      <c r="IP719" s="12"/>
      <c r="IQ719" s="12"/>
      <c r="IR719" s="12"/>
      <c r="IS719" s="12"/>
      <c r="IT719" s="12"/>
      <c r="IU719" s="12"/>
      <c r="IV719" s="12"/>
    </row>
    <row r="720" spans="1:256" ht="13.5" customHeight="1">
      <c r="A720" s="2"/>
      <c r="B720" s="11"/>
      <c r="C720" s="1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11"/>
      <c r="O720" s="11"/>
      <c r="P720" s="11"/>
      <c r="Q720" s="9"/>
      <c r="R720" s="9"/>
      <c r="S720" s="9"/>
      <c r="T720" s="9"/>
      <c r="U720" s="9"/>
      <c r="V720" s="9"/>
      <c r="W720" s="9"/>
      <c r="X720" s="9"/>
      <c r="Y720" s="11"/>
      <c r="Z720" s="11"/>
      <c r="AA720" s="11"/>
      <c r="AB720" s="11"/>
      <c r="AC720" s="11"/>
      <c r="AD720" s="9"/>
      <c r="AE720" s="9"/>
      <c r="AF720" s="9"/>
      <c r="AG720" s="9"/>
      <c r="AH720" s="9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9"/>
      <c r="BG720" s="9"/>
      <c r="BH720" s="9"/>
      <c r="BI720" s="9"/>
      <c r="BJ720" s="9"/>
      <c r="BK720" s="9"/>
      <c r="BL720" s="9"/>
      <c r="BM720" s="9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2"/>
      <c r="FZ720" s="12"/>
      <c r="GA720" s="12"/>
      <c r="GB720" s="12"/>
      <c r="GC720" s="12"/>
      <c r="GD720" s="12"/>
      <c r="GE720" s="12"/>
      <c r="GF720" s="12"/>
      <c r="GG720" s="12"/>
      <c r="GH720" s="12"/>
      <c r="GI720" s="12"/>
      <c r="GJ720" s="12"/>
      <c r="GK720" s="12"/>
      <c r="GL720" s="12"/>
      <c r="GM720" s="12"/>
      <c r="GN720" s="12"/>
      <c r="GO720" s="12"/>
      <c r="GP720" s="12"/>
      <c r="GQ720" s="12"/>
      <c r="GR720" s="12"/>
      <c r="GS720" s="12"/>
      <c r="GT720" s="12"/>
      <c r="GU720" s="12"/>
      <c r="GV720" s="12"/>
      <c r="GW720" s="12"/>
      <c r="GX720" s="12"/>
      <c r="GY720" s="12"/>
      <c r="GZ720" s="12"/>
      <c r="HA720" s="12"/>
      <c r="HB720" s="12"/>
      <c r="HC720" s="12"/>
      <c r="HD720" s="12"/>
      <c r="HE720" s="12"/>
      <c r="HF720" s="12"/>
      <c r="HG720" s="12"/>
      <c r="HH720" s="12"/>
      <c r="HI720" s="12"/>
      <c r="HJ720" s="12"/>
      <c r="HK720" s="12"/>
      <c r="HL720" s="12"/>
      <c r="HM720" s="12"/>
      <c r="HN720" s="12"/>
      <c r="HO720" s="12"/>
      <c r="HP720" s="12"/>
      <c r="HQ720" s="12"/>
      <c r="HR720" s="12"/>
      <c r="HS720" s="12"/>
      <c r="HT720" s="12"/>
      <c r="HU720" s="12"/>
      <c r="HV720" s="12"/>
      <c r="HW720" s="12"/>
      <c r="HX720" s="12"/>
      <c r="HY720" s="12"/>
      <c r="HZ720" s="12"/>
      <c r="IA720" s="12"/>
      <c r="IB720" s="12"/>
      <c r="IC720" s="12"/>
      <c r="ID720" s="12"/>
      <c r="IE720" s="12"/>
      <c r="IF720" s="12"/>
      <c r="IG720" s="12"/>
      <c r="IH720" s="12"/>
      <c r="II720" s="12"/>
      <c r="IJ720" s="12"/>
      <c r="IK720" s="12"/>
      <c r="IL720" s="12"/>
      <c r="IM720" s="12"/>
      <c r="IN720" s="12"/>
      <c r="IO720" s="12"/>
      <c r="IP720" s="12"/>
      <c r="IQ720" s="12"/>
      <c r="IR720" s="12"/>
      <c r="IS720" s="12"/>
      <c r="IT720" s="12"/>
      <c r="IU720" s="12"/>
      <c r="IV720" s="12"/>
    </row>
    <row r="721" spans="1:256" ht="13.5" customHeight="1">
      <c r="A721" s="2"/>
      <c r="B721" s="11"/>
      <c r="C721" s="1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11"/>
      <c r="O721" s="11"/>
      <c r="P721" s="11"/>
      <c r="Q721" s="9"/>
      <c r="R721" s="9"/>
      <c r="S721" s="9"/>
      <c r="T721" s="9"/>
      <c r="U721" s="9"/>
      <c r="V721" s="9"/>
      <c r="W721" s="9"/>
      <c r="X721" s="9"/>
      <c r="Y721" s="11"/>
      <c r="Z721" s="11"/>
      <c r="AA721" s="11"/>
      <c r="AB721" s="11"/>
      <c r="AC721" s="11"/>
      <c r="AD721" s="9"/>
      <c r="AE721" s="9"/>
      <c r="AF721" s="9"/>
      <c r="AG721" s="9"/>
      <c r="AH721" s="9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9"/>
      <c r="BG721" s="9"/>
      <c r="BH721" s="9"/>
      <c r="BI721" s="9"/>
      <c r="BJ721" s="9"/>
      <c r="BK721" s="9"/>
      <c r="BL721" s="9"/>
      <c r="BM721" s="9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2"/>
      <c r="FZ721" s="12"/>
      <c r="GA721" s="12"/>
      <c r="GB721" s="12"/>
      <c r="GC721" s="12"/>
      <c r="GD721" s="12"/>
      <c r="GE721" s="12"/>
      <c r="GF721" s="12"/>
      <c r="GG721" s="12"/>
      <c r="GH721" s="12"/>
      <c r="GI721" s="12"/>
      <c r="GJ721" s="12"/>
      <c r="GK721" s="12"/>
      <c r="GL721" s="12"/>
      <c r="GM721" s="12"/>
      <c r="GN721" s="12"/>
      <c r="GO721" s="12"/>
      <c r="GP721" s="12"/>
      <c r="GQ721" s="12"/>
      <c r="GR721" s="12"/>
      <c r="GS721" s="12"/>
      <c r="GT721" s="12"/>
      <c r="GU721" s="12"/>
      <c r="GV721" s="12"/>
      <c r="GW721" s="12"/>
      <c r="GX721" s="12"/>
      <c r="GY721" s="12"/>
      <c r="GZ721" s="12"/>
      <c r="HA721" s="12"/>
      <c r="HB721" s="12"/>
      <c r="HC721" s="12"/>
      <c r="HD721" s="12"/>
      <c r="HE721" s="12"/>
      <c r="HF721" s="12"/>
      <c r="HG721" s="12"/>
      <c r="HH721" s="12"/>
      <c r="HI721" s="12"/>
      <c r="HJ721" s="12"/>
      <c r="HK721" s="12"/>
      <c r="HL721" s="12"/>
      <c r="HM721" s="12"/>
      <c r="HN721" s="12"/>
      <c r="HO721" s="12"/>
      <c r="HP721" s="12"/>
      <c r="HQ721" s="12"/>
      <c r="HR721" s="12"/>
      <c r="HS721" s="12"/>
      <c r="HT721" s="12"/>
      <c r="HU721" s="12"/>
      <c r="HV721" s="12"/>
      <c r="HW721" s="12"/>
      <c r="HX721" s="12"/>
      <c r="HY721" s="12"/>
      <c r="HZ721" s="12"/>
      <c r="IA721" s="12"/>
      <c r="IB721" s="12"/>
      <c r="IC721" s="12"/>
      <c r="ID721" s="12"/>
      <c r="IE721" s="12"/>
      <c r="IF721" s="12"/>
      <c r="IG721" s="12"/>
      <c r="IH721" s="12"/>
      <c r="II721" s="12"/>
      <c r="IJ721" s="12"/>
      <c r="IK721" s="12"/>
      <c r="IL721" s="12"/>
      <c r="IM721" s="12"/>
      <c r="IN721" s="12"/>
      <c r="IO721" s="12"/>
      <c r="IP721" s="12"/>
      <c r="IQ721" s="12"/>
      <c r="IR721" s="12"/>
      <c r="IS721" s="12"/>
      <c r="IT721" s="12"/>
      <c r="IU721" s="12"/>
      <c r="IV721" s="12"/>
    </row>
    <row r="722" spans="1:256" ht="13.5" customHeight="1">
      <c r="A722" s="2"/>
      <c r="B722" s="11"/>
      <c r="C722" s="1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11"/>
      <c r="O722" s="11"/>
      <c r="P722" s="11"/>
      <c r="Q722" s="9"/>
      <c r="R722" s="9"/>
      <c r="S722" s="9"/>
      <c r="T722" s="9"/>
      <c r="U722" s="9"/>
      <c r="V722" s="9"/>
      <c r="W722" s="9"/>
      <c r="X722" s="9"/>
      <c r="Y722" s="11"/>
      <c r="Z722" s="11"/>
      <c r="AA722" s="11"/>
      <c r="AB722" s="11"/>
      <c r="AC722" s="11"/>
      <c r="AD722" s="9"/>
      <c r="AE722" s="9"/>
      <c r="AF722" s="9"/>
      <c r="AG722" s="9"/>
      <c r="AH722" s="9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9"/>
      <c r="BG722" s="9"/>
      <c r="BH722" s="9"/>
      <c r="BI722" s="9"/>
      <c r="BJ722" s="9"/>
      <c r="BK722" s="9"/>
      <c r="BL722" s="9"/>
      <c r="BM722" s="9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2"/>
      <c r="FZ722" s="12"/>
      <c r="GA722" s="12"/>
      <c r="GB722" s="12"/>
      <c r="GC722" s="12"/>
      <c r="GD722" s="12"/>
      <c r="GE722" s="12"/>
      <c r="GF722" s="12"/>
      <c r="GG722" s="12"/>
      <c r="GH722" s="12"/>
      <c r="GI722" s="12"/>
      <c r="GJ722" s="12"/>
      <c r="GK722" s="12"/>
      <c r="GL722" s="12"/>
      <c r="GM722" s="12"/>
      <c r="GN722" s="12"/>
      <c r="GO722" s="12"/>
      <c r="GP722" s="12"/>
      <c r="GQ722" s="12"/>
      <c r="GR722" s="12"/>
      <c r="GS722" s="12"/>
      <c r="GT722" s="12"/>
      <c r="GU722" s="12"/>
      <c r="GV722" s="12"/>
      <c r="GW722" s="12"/>
      <c r="GX722" s="12"/>
      <c r="GY722" s="12"/>
      <c r="GZ722" s="12"/>
      <c r="HA722" s="12"/>
      <c r="HB722" s="12"/>
      <c r="HC722" s="12"/>
      <c r="HD722" s="12"/>
      <c r="HE722" s="12"/>
      <c r="HF722" s="12"/>
      <c r="HG722" s="12"/>
      <c r="HH722" s="12"/>
      <c r="HI722" s="12"/>
      <c r="HJ722" s="12"/>
      <c r="HK722" s="12"/>
      <c r="HL722" s="12"/>
      <c r="HM722" s="12"/>
      <c r="HN722" s="12"/>
      <c r="HO722" s="12"/>
      <c r="HP722" s="12"/>
      <c r="HQ722" s="12"/>
      <c r="HR722" s="12"/>
      <c r="HS722" s="12"/>
      <c r="HT722" s="12"/>
      <c r="HU722" s="12"/>
      <c r="HV722" s="12"/>
      <c r="HW722" s="12"/>
      <c r="HX722" s="12"/>
      <c r="HY722" s="12"/>
      <c r="HZ722" s="12"/>
      <c r="IA722" s="12"/>
      <c r="IB722" s="12"/>
      <c r="IC722" s="12"/>
      <c r="ID722" s="12"/>
      <c r="IE722" s="12"/>
      <c r="IF722" s="12"/>
      <c r="IG722" s="12"/>
      <c r="IH722" s="12"/>
      <c r="II722" s="12"/>
      <c r="IJ722" s="12"/>
      <c r="IK722" s="12"/>
      <c r="IL722" s="12"/>
      <c r="IM722" s="12"/>
      <c r="IN722" s="12"/>
      <c r="IO722" s="12"/>
      <c r="IP722" s="12"/>
      <c r="IQ722" s="12"/>
      <c r="IR722" s="12"/>
      <c r="IS722" s="12"/>
      <c r="IT722" s="12"/>
      <c r="IU722" s="12"/>
      <c r="IV722" s="12"/>
    </row>
    <row r="723" spans="1:256" ht="13.5" customHeight="1">
      <c r="A723" s="2"/>
      <c r="B723" s="11"/>
      <c r="C723" s="1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11"/>
      <c r="O723" s="11"/>
      <c r="P723" s="11"/>
      <c r="Q723" s="9"/>
      <c r="R723" s="9"/>
      <c r="S723" s="9"/>
      <c r="T723" s="9"/>
      <c r="U723" s="9"/>
      <c r="V723" s="9"/>
      <c r="W723" s="9"/>
      <c r="X723" s="9"/>
      <c r="Y723" s="11"/>
      <c r="Z723" s="11"/>
      <c r="AA723" s="11"/>
      <c r="AB723" s="11"/>
      <c r="AC723" s="11"/>
      <c r="AD723" s="9"/>
      <c r="AE723" s="9"/>
      <c r="AF723" s="9"/>
      <c r="AG723" s="9"/>
      <c r="AH723" s="9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9"/>
      <c r="BG723" s="9"/>
      <c r="BH723" s="9"/>
      <c r="BI723" s="9"/>
      <c r="BJ723" s="9"/>
      <c r="BK723" s="9"/>
      <c r="BL723" s="9"/>
      <c r="BM723" s="9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2"/>
      <c r="FZ723" s="12"/>
      <c r="GA723" s="12"/>
      <c r="GB723" s="12"/>
      <c r="GC723" s="12"/>
      <c r="GD723" s="12"/>
      <c r="GE723" s="12"/>
      <c r="GF723" s="12"/>
      <c r="GG723" s="12"/>
      <c r="GH723" s="12"/>
      <c r="GI723" s="12"/>
      <c r="GJ723" s="12"/>
      <c r="GK723" s="12"/>
      <c r="GL723" s="12"/>
      <c r="GM723" s="12"/>
      <c r="GN723" s="12"/>
      <c r="GO723" s="12"/>
      <c r="GP723" s="12"/>
      <c r="GQ723" s="12"/>
      <c r="GR723" s="12"/>
      <c r="GS723" s="12"/>
      <c r="GT723" s="12"/>
      <c r="GU723" s="12"/>
      <c r="GV723" s="12"/>
      <c r="GW723" s="12"/>
      <c r="GX723" s="12"/>
      <c r="GY723" s="12"/>
      <c r="GZ723" s="12"/>
      <c r="HA723" s="12"/>
      <c r="HB723" s="12"/>
      <c r="HC723" s="12"/>
      <c r="HD723" s="12"/>
      <c r="HE723" s="12"/>
      <c r="HF723" s="12"/>
      <c r="HG723" s="12"/>
      <c r="HH723" s="12"/>
      <c r="HI723" s="12"/>
      <c r="HJ723" s="12"/>
      <c r="HK723" s="12"/>
      <c r="HL723" s="12"/>
      <c r="HM723" s="12"/>
      <c r="HN723" s="12"/>
      <c r="HO723" s="12"/>
      <c r="HP723" s="12"/>
      <c r="HQ723" s="12"/>
      <c r="HR723" s="12"/>
      <c r="HS723" s="12"/>
      <c r="HT723" s="12"/>
      <c r="HU723" s="12"/>
      <c r="HV723" s="12"/>
      <c r="HW723" s="12"/>
      <c r="HX723" s="12"/>
      <c r="HY723" s="12"/>
      <c r="HZ723" s="12"/>
      <c r="IA723" s="12"/>
      <c r="IB723" s="12"/>
      <c r="IC723" s="12"/>
      <c r="ID723" s="12"/>
      <c r="IE723" s="12"/>
      <c r="IF723" s="12"/>
      <c r="IG723" s="12"/>
      <c r="IH723" s="12"/>
      <c r="II723" s="12"/>
      <c r="IJ723" s="12"/>
      <c r="IK723" s="12"/>
      <c r="IL723" s="12"/>
      <c r="IM723" s="12"/>
      <c r="IN723" s="12"/>
      <c r="IO723" s="12"/>
      <c r="IP723" s="12"/>
      <c r="IQ723" s="12"/>
      <c r="IR723" s="12"/>
      <c r="IS723" s="12"/>
      <c r="IT723" s="12"/>
      <c r="IU723" s="12"/>
      <c r="IV723" s="12"/>
    </row>
    <row r="724" spans="1:256" ht="13.5" customHeight="1">
      <c r="A724" s="2"/>
      <c r="B724" s="11"/>
      <c r="C724" s="1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11"/>
      <c r="O724" s="11"/>
      <c r="P724" s="11"/>
      <c r="Q724" s="9"/>
      <c r="R724" s="9"/>
      <c r="S724" s="9"/>
      <c r="T724" s="9"/>
      <c r="U724" s="9"/>
      <c r="V724" s="9"/>
      <c r="W724" s="9"/>
      <c r="X724" s="9"/>
      <c r="Y724" s="11"/>
      <c r="Z724" s="11"/>
      <c r="AA724" s="11"/>
      <c r="AB724" s="11"/>
      <c r="AC724" s="11"/>
      <c r="AD724" s="9"/>
      <c r="AE724" s="9"/>
      <c r="AF724" s="9"/>
      <c r="AG724" s="9"/>
      <c r="AH724" s="9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9"/>
      <c r="BG724" s="9"/>
      <c r="BH724" s="9"/>
      <c r="BI724" s="9"/>
      <c r="BJ724" s="9"/>
      <c r="BK724" s="9"/>
      <c r="BL724" s="9"/>
      <c r="BM724" s="9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2"/>
      <c r="FZ724" s="12"/>
      <c r="GA724" s="12"/>
      <c r="GB724" s="12"/>
      <c r="GC724" s="12"/>
      <c r="GD724" s="12"/>
      <c r="GE724" s="12"/>
      <c r="GF724" s="12"/>
      <c r="GG724" s="12"/>
      <c r="GH724" s="12"/>
      <c r="GI724" s="12"/>
      <c r="GJ724" s="12"/>
      <c r="GK724" s="12"/>
      <c r="GL724" s="12"/>
      <c r="GM724" s="12"/>
      <c r="GN724" s="12"/>
      <c r="GO724" s="12"/>
      <c r="GP724" s="12"/>
      <c r="GQ724" s="12"/>
      <c r="GR724" s="12"/>
      <c r="GS724" s="12"/>
      <c r="GT724" s="12"/>
      <c r="GU724" s="12"/>
      <c r="GV724" s="12"/>
      <c r="GW724" s="12"/>
      <c r="GX724" s="12"/>
      <c r="GY724" s="12"/>
      <c r="GZ724" s="12"/>
      <c r="HA724" s="12"/>
      <c r="HB724" s="12"/>
      <c r="HC724" s="12"/>
      <c r="HD724" s="12"/>
      <c r="HE724" s="12"/>
      <c r="HF724" s="12"/>
      <c r="HG724" s="12"/>
      <c r="HH724" s="12"/>
      <c r="HI724" s="12"/>
      <c r="HJ724" s="12"/>
      <c r="HK724" s="12"/>
      <c r="HL724" s="12"/>
      <c r="HM724" s="12"/>
      <c r="HN724" s="12"/>
      <c r="HO724" s="12"/>
      <c r="HP724" s="12"/>
      <c r="HQ724" s="12"/>
      <c r="HR724" s="12"/>
      <c r="HS724" s="12"/>
      <c r="HT724" s="12"/>
      <c r="HU724" s="12"/>
      <c r="HV724" s="12"/>
      <c r="HW724" s="12"/>
      <c r="HX724" s="12"/>
      <c r="HY724" s="12"/>
      <c r="HZ724" s="12"/>
      <c r="IA724" s="12"/>
      <c r="IB724" s="12"/>
      <c r="IC724" s="12"/>
      <c r="ID724" s="12"/>
      <c r="IE724" s="12"/>
      <c r="IF724" s="12"/>
      <c r="IG724" s="12"/>
      <c r="IH724" s="12"/>
      <c r="II724" s="12"/>
      <c r="IJ724" s="12"/>
      <c r="IK724" s="12"/>
      <c r="IL724" s="12"/>
      <c r="IM724" s="12"/>
      <c r="IN724" s="12"/>
      <c r="IO724" s="12"/>
      <c r="IP724" s="12"/>
      <c r="IQ724" s="12"/>
      <c r="IR724" s="12"/>
      <c r="IS724" s="12"/>
      <c r="IT724" s="12"/>
      <c r="IU724" s="12"/>
      <c r="IV724" s="12"/>
    </row>
    <row r="725" spans="1:256" ht="13.5" customHeight="1">
      <c r="A725" s="2"/>
      <c r="B725" s="11"/>
      <c r="C725" s="1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11"/>
      <c r="O725" s="11"/>
      <c r="P725" s="11"/>
      <c r="Q725" s="9"/>
      <c r="R725" s="9"/>
      <c r="S725" s="9"/>
      <c r="T725" s="9"/>
      <c r="U725" s="9"/>
      <c r="V725" s="9"/>
      <c r="W725" s="9"/>
      <c r="X725" s="9"/>
      <c r="Y725" s="11"/>
      <c r="Z725" s="11"/>
      <c r="AA725" s="11"/>
      <c r="AB725" s="11"/>
      <c r="AC725" s="11"/>
      <c r="AD725" s="9"/>
      <c r="AE725" s="9"/>
      <c r="AF725" s="9"/>
      <c r="AG725" s="9"/>
      <c r="AH725" s="9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9"/>
      <c r="BG725" s="9"/>
      <c r="BH725" s="9"/>
      <c r="BI725" s="9"/>
      <c r="BJ725" s="9"/>
      <c r="BK725" s="9"/>
      <c r="BL725" s="9"/>
      <c r="BM725" s="9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2"/>
      <c r="FZ725" s="12"/>
      <c r="GA725" s="12"/>
      <c r="GB725" s="12"/>
      <c r="GC725" s="12"/>
      <c r="GD725" s="12"/>
      <c r="GE725" s="12"/>
      <c r="GF725" s="12"/>
      <c r="GG725" s="12"/>
      <c r="GH725" s="12"/>
      <c r="GI725" s="12"/>
      <c r="GJ725" s="12"/>
      <c r="GK725" s="12"/>
      <c r="GL725" s="12"/>
      <c r="GM725" s="12"/>
      <c r="GN725" s="12"/>
      <c r="GO725" s="12"/>
      <c r="GP725" s="12"/>
      <c r="GQ725" s="12"/>
      <c r="GR725" s="12"/>
      <c r="GS725" s="12"/>
      <c r="GT725" s="12"/>
      <c r="GU725" s="12"/>
      <c r="GV725" s="12"/>
      <c r="GW725" s="12"/>
      <c r="GX725" s="12"/>
      <c r="GY725" s="12"/>
      <c r="GZ725" s="12"/>
      <c r="HA725" s="12"/>
      <c r="HB725" s="12"/>
      <c r="HC725" s="12"/>
      <c r="HD725" s="12"/>
      <c r="HE725" s="12"/>
      <c r="HF725" s="12"/>
      <c r="HG725" s="12"/>
      <c r="HH725" s="12"/>
      <c r="HI725" s="12"/>
      <c r="HJ725" s="12"/>
      <c r="HK725" s="12"/>
      <c r="HL725" s="12"/>
      <c r="HM725" s="12"/>
      <c r="HN725" s="12"/>
      <c r="HO725" s="12"/>
      <c r="HP725" s="12"/>
      <c r="HQ725" s="12"/>
      <c r="HR725" s="12"/>
      <c r="HS725" s="12"/>
      <c r="HT725" s="12"/>
      <c r="HU725" s="12"/>
      <c r="HV725" s="12"/>
      <c r="HW725" s="12"/>
      <c r="HX725" s="12"/>
      <c r="HY725" s="12"/>
      <c r="HZ725" s="12"/>
      <c r="IA725" s="12"/>
      <c r="IB725" s="12"/>
      <c r="IC725" s="12"/>
      <c r="ID725" s="12"/>
      <c r="IE725" s="12"/>
      <c r="IF725" s="12"/>
      <c r="IG725" s="12"/>
      <c r="IH725" s="12"/>
      <c r="II725" s="12"/>
      <c r="IJ725" s="12"/>
      <c r="IK725" s="12"/>
      <c r="IL725" s="12"/>
      <c r="IM725" s="12"/>
      <c r="IN725" s="12"/>
      <c r="IO725" s="12"/>
      <c r="IP725" s="12"/>
      <c r="IQ725" s="12"/>
      <c r="IR725" s="12"/>
      <c r="IS725" s="12"/>
      <c r="IT725" s="12"/>
      <c r="IU725" s="12"/>
      <c r="IV725" s="12"/>
    </row>
    <row r="726" spans="1:256" ht="13.5" customHeight="1">
      <c r="A726" s="2"/>
      <c r="B726" s="11"/>
      <c r="C726" s="1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11"/>
      <c r="O726" s="11"/>
      <c r="P726" s="11"/>
      <c r="Q726" s="9"/>
      <c r="R726" s="9"/>
      <c r="S726" s="9"/>
      <c r="T726" s="9"/>
      <c r="U726" s="9"/>
      <c r="V726" s="9"/>
      <c r="W726" s="9"/>
      <c r="X726" s="9"/>
      <c r="Y726" s="11"/>
      <c r="Z726" s="11"/>
      <c r="AA726" s="11"/>
      <c r="AB726" s="11"/>
      <c r="AC726" s="11"/>
      <c r="AD726" s="9"/>
      <c r="AE726" s="9"/>
      <c r="AF726" s="9"/>
      <c r="AG726" s="9"/>
      <c r="AH726" s="9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9"/>
      <c r="BG726" s="9"/>
      <c r="BH726" s="9"/>
      <c r="BI726" s="9"/>
      <c r="BJ726" s="9"/>
      <c r="BK726" s="9"/>
      <c r="BL726" s="9"/>
      <c r="BM726" s="9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2"/>
      <c r="FZ726" s="12"/>
      <c r="GA726" s="12"/>
      <c r="GB726" s="12"/>
      <c r="GC726" s="12"/>
      <c r="GD726" s="12"/>
      <c r="GE726" s="12"/>
      <c r="GF726" s="12"/>
      <c r="GG726" s="12"/>
      <c r="GH726" s="12"/>
      <c r="GI726" s="12"/>
      <c r="GJ726" s="12"/>
      <c r="GK726" s="12"/>
      <c r="GL726" s="12"/>
      <c r="GM726" s="12"/>
      <c r="GN726" s="12"/>
      <c r="GO726" s="12"/>
      <c r="GP726" s="12"/>
      <c r="GQ726" s="12"/>
      <c r="GR726" s="12"/>
      <c r="GS726" s="12"/>
      <c r="GT726" s="12"/>
      <c r="GU726" s="12"/>
      <c r="GV726" s="12"/>
      <c r="GW726" s="12"/>
      <c r="GX726" s="12"/>
      <c r="GY726" s="12"/>
      <c r="GZ726" s="12"/>
      <c r="HA726" s="12"/>
      <c r="HB726" s="12"/>
      <c r="HC726" s="12"/>
      <c r="HD726" s="12"/>
      <c r="HE726" s="12"/>
      <c r="HF726" s="12"/>
      <c r="HG726" s="12"/>
      <c r="HH726" s="12"/>
      <c r="HI726" s="12"/>
      <c r="HJ726" s="12"/>
      <c r="HK726" s="12"/>
      <c r="HL726" s="12"/>
      <c r="HM726" s="12"/>
      <c r="HN726" s="12"/>
      <c r="HO726" s="12"/>
      <c r="HP726" s="12"/>
      <c r="HQ726" s="12"/>
      <c r="HR726" s="12"/>
      <c r="HS726" s="12"/>
      <c r="HT726" s="12"/>
      <c r="HU726" s="12"/>
      <c r="HV726" s="12"/>
      <c r="HW726" s="12"/>
      <c r="HX726" s="12"/>
      <c r="HY726" s="12"/>
      <c r="HZ726" s="12"/>
      <c r="IA726" s="12"/>
      <c r="IB726" s="12"/>
      <c r="IC726" s="12"/>
      <c r="ID726" s="12"/>
      <c r="IE726" s="12"/>
      <c r="IF726" s="12"/>
      <c r="IG726" s="12"/>
      <c r="IH726" s="12"/>
      <c r="II726" s="12"/>
      <c r="IJ726" s="12"/>
      <c r="IK726" s="12"/>
      <c r="IL726" s="12"/>
      <c r="IM726" s="12"/>
      <c r="IN726" s="12"/>
      <c r="IO726" s="12"/>
      <c r="IP726" s="12"/>
      <c r="IQ726" s="12"/>
      <c r="IR726" s="12"/>
      <c r="IS726" s="12"/>
      <c r="IT726" s="12"/>
      <c r="IU726" s="12"/>
      <c r="IV726" s="12"/>
    </row>
    <row r="727" spans="1:256" ht="13.5" customHeight="1">
      <c r="A727" s="2"/>
      <c r="B727" s="11"/>
      <c r="C727" s="1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11"/>
      <c r="O727" s="11"/>
      <c r="P727" s="11"/>
      <c r="Q727" s="9"/>
      <c r="R727" s="9"/>
      <c r="S727" s="9"/>
      <c r="T727" s="9"/>
      <c r="U727" s="9"/>
      <c r="V727" s="9"/>
      <c r="W727" s="9"/>
      <c r="X727" s="9"/>
      <c r="Y727" s="11"/>
      <c r="Z727" s="11"/>
      <c r="AA727" s="11"/>
      <c r="AB727" s="11"/>
      <c r="AC727" s="11"/>
      <c r="AD727" s="9"/>
      <c r="AE727" s="9"/>
      <c r="AF727" s="9"/>
      <c r="AG727" s="9"/>
      <c r="AH727" s="9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9"/>
      <c r="BG727" s="9"/>
      <c r="BH727" s="9"/>
      <c r="BI727" s="9"/>
      <c r="BJ727" s="9"/>
      <c r="BK727" s="9"/>
      <c r="BL727" s="9"/>
      <c r="BM727" s="9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2"/>
      <c r="FZ727" s="12"/>
      <c r="GA727" s="12"/>
      <c r="GB727" s="12"/>
      <c r="GC727" s="12"/>
      <c r="GD727" s="12"/>
      <c r="GE727" s="12"/>
      <c r="GF727" s="12"/>
      <c r="GG727" s="12"/>
      <c r="GH727" s="12"/>
      <c r="GI727" s="12"/>
      <c r="GJ727" s="12"/>
      <c r="GK727" s="12"/>
      <c r="GL727" s="12"/>
      <c r="GM727" s="12"/>
      <c r="GN727" s="12"/>
      <c r="GO727" s="12"/>
      <c r="GP727" s="12"/>
      <c r="GQ727" s="12"/>
      <c r="GR727" s="12"/>
      <c r="GS727" s="12"/>
      <c r="GT727" s="12"/>
      <c r="GU727" s="12"/>
      <c r="GV727" s="12"/>
      <c r="GW727" s="12"/>
      <c r="GX727" s="12"/>
      <c r="GY727" s="12"/>
      <c r="GZ727" s="12"/>
      <c r="HA727" s="12"/>
      <c r="HB727" s="12"/>
      <c r="HC727" s="12"/>
      <c r="HD727" s="12"/>
      <c r="HE727" s="12"/>
      <c r="HF727" s="12"/>
      <c r="HG727" s="12"/>
      <c r="HH727" s="12"/>
      <c r="HI727" s="12"/>
      <c r="HJ727" s="12"/>
      <c r="HK727" s="12"/>
      <c r="HL727" s="12"/>
      <c r="HM727" s="12"/>
      <c r="HN727" s="12"/>
      <c r="HO727" s="12"/>
      <c r="HP727" s="12"/>
      <c r="HQ727" s="12"/>
      <c r="HR727" s="12"/>
      <c r="HS727" s="12"/>
      <c r="HT727" s="12"/>
      <c r="HU727" s="12"/>
      <c r="HV727" s="12"/>
      <c r="HW727" s="12"/>
      <c r="HX727" s="12"/>
      <c r="HY727" s="12"/>
      <c r="HZ727" s="12"/>
      <c r="IA727" s="12"/>
      <c r="IB727" s="12"/>
      <c r="IC727" s="12"/>
      <c r="ID727" s="12"/>
      <c r="IE727" s="12"/>
      <c r="IF727" s="12"/>
      <c r="IG727" s="12"/>
      <c r="IH727" s="12"/>
      <c r="II727" s="12"/>
      <c r="IJ727" s="12"/>
      <c r="IK727" s="12"/>
      <c r="IL727" s="12"/>
      <c r="IM727" s="12"/>
      <c r="IN727" s="12"/>
      <c r="IO727" s="12"/>
      <c r="IP727" s="12"/>
      <c r="IQ727" s="12"/>
      <c r="IR727" s="12"/>
      <c r="IS727" s="12"/>
      <c r="IT727" s="12"/>
      <c r="IU727" s="12"/>
      <c r="IV727" s="12"/>
    </row>
    <row r="728" spans="1:256" ht="13.5" customHeight="1">
      <c r="A728" s="2"/>
      <c r="B728" s="11"/>
      <c r="C728" s="1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11"/>
      <c r="O728" s="11"/>
      <c r="P728" s="11"/>
      <c r="Q728" s="9"/>
      <c r="R728" s="9"/>
      <c r="S728" s="9"/>
      <c r="T728" s="9"/>
      <c r="U728" s="9"/>
      <c r="V728" s="9"/>
      <c r="W728" s="9"/>
      <c r="X728" s="9"/>
      <c r="Y728" s="11"/>
      <c r="Z728" s="11"/>
      <c r="AA728" s="11"/>
      <c r="AB728" s="11"/>
      <c r="AC728" s="11"/>
      <c r="AD728" s="9"/>
      <c r="AE728" s="9"/>
      <c r="AF728" s="9"/>
      <c r="AG728" s="9"/>
      <c r="AH728" s="9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9"/>
      <c r="BG728" s="9"/>
      <c r="BH728" s="9"/>
      <c r="BI728" s="9"/>
      <c r="BJ728" s="9"/>
      <c r="BK728" s="9"/>
      <c r="BL728" s="9"/>
      <c r="BM728" s="9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2"/>
      <c r="FZ728" s="12"/>
      <c r="GA728" s="12"/>
      <c r="GB728" s="12"/>
      <c r="GC728" s="12"/>
      <c r="GD728" s="12"/>
      <c r="GE728" s="12"/>
      <c r="GF728" s="12"/>
      <c r="GG728" s="12"/>
      <c r="GH728" s="12"/>
      <c r="GI728" s="12"/>
      <c r="GJ728" s="12"/>
      <c r="GK728" s="12"/>
      <c r="GL728" s="12"/>
      <c r="GM728" s="12"/>
      <c r="GN728" s="12"/>
      <c r="GO728" s="12"/>
      <c r="GP728" s="12"/>
      <c r="GQ728" s="12"/>
      <c r="GR728" s="12"/>
      <c r="GS728" s="12"/>
      <c r="GT728" s="12"/>
      <c r="GU728" s="12"/>
      <c r="GV728" s="12"/>
      <c r="GW728" s="12"/>
      <c r="GX728" s="12"/>
      <c r="GY728" s="12"/>
      <c r="GZ728" s="12"/>
      <c r="HA728" s="12"/>
      <c r="HB728" s="12"/>
      <c r="HC728" s="12"/>
      <c r="HD728" s="12"/>
      <c r="HE728" s="12"/>
      <c r="HF728" s="12"/>
      <c r="HG728" s="12"/>
      <c r="HH728" s="12"/>
      <c r="HI728" s="12"/>
      <c r="HJ728" s="12"/>
      <c r="HK728" s="12"/>
      <c r="HL728" s="12"/>
      <c r="HM728" s="12"/>
      <c r="HN728" s="12"/>
      <c r="HO728" s="12"/>
      <c r="HP728" s="12"/>
      <c r="HQ728" s="12"/>
      <c r="HR728" s="12"/>
      <c r="HS728" s="12"/>
      <c r="HT728" s="12"/>
      <c r="HU728" s="12"/>
      <c r="HV728" s="12"/>
      <c r="HW728" s="12"/>
      <c r="HX728" s="12"/>
      <c r="HY728" s="12"/>
      <c r="HZ728" s="12"/>
      <c r="IA728" s="12"/>
      <c r="IB728" s="12"/>
      <c r="IC728" s="12"/>
      <c r="ID728" s="12"/>
      <c r="IE728" s="12"/>
      <c r="IF728" s="12"/>
      <c r="IG728" s="12"/>
      <c r="IH728" s="12"/>
      <c r="II728" s="12"/>
      <c r="IJ728" s="12"/>
      <c r="IK728" s="12"/>
      <c r="IL728" s="12"/>
      <c r="IM728" s="12"/>
      <c r="IN728" s="12"/>
      <c r="IO728" s="12"/>
      <c r="IP728" s="12"/>
      <c r="IQ728" s="12"/>
      <c r="IR728" s="12"/>
      <c r="IS728" s="12"/>
      <c r="IT728" s="12"/>
      <c r="IU728" s="12"/>
      <c r="IV728" s="12"/>
    </row>
    <row r="729" spans="1:256" ht="13.5" customHeight="1">
      <c r="A729" s="2"/>
      <c r="B729" s="11"/>
      <c r="C729" s="1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11"/>
      <c r="O729" s="11"/>
      <c r="P729" s="11"/>
      <c r="Q729" s="9"/>
      <c r="R729" s="9"/>
      <c r="S729" s="9"/>
      <c r="T729" s="9"/>
      <c r="U729" s="9"/>
      <c r="V729" s="9"/>
      <c r="W729" s="9"/>
      <c r="X729" s="9"/>
      <c r="Y729" s="11"/>
      <c r="Z729" s="11"/>
      <c r="AA729" s="11"/>
      <c r="AB729" s="11"/>
      <c r="AC729" s="11"/>
      <c r="AD729" s="9"/>
      <c r="AE729" s="9"/>
      <c r="AF729" s="9"/>
      <c r="AG729" s="9"/>
      <c r="AH729" s="9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9"/>
      <c r="BG729" s="9"/>
      <c r="BH729" s="9"/>
      <c r="BI729" s="9"/>
      <c r="BJ729" s="9"/>
      <c r="BK729" s="9"/>
      <c r="BL729" s="9"/>
      <c r="BM729" s="9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2"/>
      <c r="FZ729" s="12"/>
      <c r="GA729" s="12"/>
      <c r="GB729" s="12"/>
      <c r="GC729" s="12"/>
      <c r="GD729" s="12"/>
      <c r="GE729" s="12"/>
      <c r="GF729" s="12"/>
      <c r="GG729" s="12"/>
      <c r="GH729" s="12"/>
      <c r="GI729" s="12"/>
      <c r="GJ729" s="12"/>
      <c r="GK729" s="12"/>
      <c r="GL729" s="12"/>
      <c r="GM729" s="12"/>
      <c r="GN729" s="12"/>
      <c r="GO729" s="12"/>
      <c r="GP729" s="12"/>
      <c r="GQ729" s="12"/>
      <c r="GR729" s="12"/>
      <c r="GS729" s="12"/>
      <c r="GT729" s="12"/>
      <c r="GU729" s="12"/>
      <c r="GV729" s="12"/>
      <c r="GW729" s="12"/>
      <c r="GX729" s="12"/>
      <c r="GY729" s="12"/>
      <c r="GZ729" s="12"/>
      <c r="HA729" s="12"/>
      <c r="HB729" s="12"/>
      <c r="HC729" s="12"/>
      <c r="HD729" s="12"/>
      <c r="HE729" s="12"/>
      <c r="HF729" s="12"/>
      <c r="HG729" s="12"/>
      <c r="HH729" s="12"/>
      <c r="HI729" s="12"/>
      <c r="HJ729" s="12"/>
      <c r="HK729" s="12"/>
      <c r="HL729" s="12"/>
      <c r="HM729" s="12"/>
      <c r="HN729" s="12"/>
      <c r="HO729" s="12"/>
      <c r="HP729" s="12"/>
      <c r="HQ729" s="12"/>
      <c r="HR729" s="12"/>
      <c r="HS729" s="12"/>
      <c r="HT729" s="12"/>
      <c r="HU729" s="12"/>
      <c r="HV729" s="12"/>
      <c r="HW729" s="12"/>
      <c r="HX729" s="12"/>
      <c r="HY729" s="12"/>
      <c r="HZ729" s="12"/>
      <c r="IA729" s="12"/>
      <c r="IB729" s="12"/>
      <c r="IC729" s="12"/>
      <c r="ID729" s="12"/>
      <c r="IE729" s="12"/>
      <c r="IF729" s="12"/>
      <c r="IG729" s="12"/>
      <c r="IH729" s="12"/>
      <c r="II729" s="12"/>
      <c r="IJ729" s="12"/>
      <c r="IK729" s="12"/>
      <c r="IL729" s="12"/>
      <c r="IM729" s="12"/>
      <c r="IN729" s="12"/>
      <c r="IO729" s="12"/>
      <c r="IP729" s="12"/>
      <c r="IQ729" s="12"/>
      <c r="IR729" s="12"/>
      <c r="IS729" s="12"/>
      <c r="IT729" s="12"/>
      <c r="IU729" s="12"/>
      <c r="IV729" s="12"/>
    </row>
    <row r="730" spans="1:256" ht="13.5" customHeight="1">
      <c r="A730" s="2"/>
      <c r="B730" s="11"/>
      <c r="C730" s="1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11"/>
      <c r="O730" s="11"/>
      <c r="P730" s="11"/>
      <c r="Q730" s="9"/>
      <c r="R730" s="9"/>
      <c r="S730" s="9"/>
      <c r="T730" s="9"/>
      <c r="U730" s="9"/>
      <c r="V730" s="9"/>
      <c r="W730" s="9"/>
      <c r="X730" s="9"/>
      <c r="Y730" s="11"/>
      <c r="Z730" s="11"/>
      <c r="AA730" s="11"/>
      <c r="AB730" s="11"/>
      <c r="AC730" s="11"/>
      <c r="AD730" s="9"/>
      <c r="AE730" s="9"/>
      <c r="AF730" s="9"/>
      <c r="AG730" s="9"/>
      <c r="AH730" s="9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9"/>
      <c r="BG730" s="9"/>
      <c r="BH730" s="9"/>
      <c r="BI730" s="9"/>
      <c r="BJ730" s="9"/>
      <c r="BK730" s="9"/>
      <c r="BL730" s="9"/>
      <c r="BM730" s="9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2"/>
      <c r="FZ730" s="12"/>
      <c r="GA730" s="12"/>
      <c r="GB730" s="12"/>
      <c r="GC730" s="12"/>
      <c r="GD730" s="12"/>
      <c r="GE730" s="12"/>
      <c r="GF730" s="12"/>
      <c r="GG730" s="12"/>
      <c r="GH730" s="12"/>
      <c r="GI730" s="12"/>
      <c r="GJ730" s="12"/>
      <c r="GK730" s="12"/>
      <c r="GL730" s="12"/>
      <c r="GM730" s="12"/>
      <c r="GN730" s="12"/>
      <c r="GO730" s="12"/>
      <c r="GP730" s="12"/>
      <c r="GQ730" s="12"/>
      <c r="GR730" s="12"/>
      <c r="GS730" s="12"/>
      <c r="GT730" s="12"/>
      <c r="GU730" s="12"/>
      <c r="GV730" s="12"/>
      <c r="GW730" s="12"/>
      <c r="GX730" s="12"/>
      <c r="GY730" s="12"/>
      <c r="GZ730" s="12"/>
      <c r="HA730" s="12"/>
      <c r="HB730" s="12"/>
      <c r="HC730" s="12"/>
      <c r="HD730" s="12"/>
      <c r="HE730" s="12"/>
      <c r="HF730" s="12"/>
      <c r="HG730" s="12"/>
      <c r="HH730" s="12"/>
      <c r="HI730" s="12"/>
      <c r="HJ730" s="12"/>
      <c r="HK730" s="12"/>
      <c r="HL730" s="12"/>
      <c r="HM730" s="12"/>
      <c r="HN730" s="12"/>
      <c r="HO730" s="12"/>
      <c r="HP730" s="12"/>
      <c r="HQ730" s="12"/>
      <c r="HR730" s="12"/>
      <c r="HS730" s="12"/>
      <c r="HT730" s="12"/>
      <c r="HU730" s="12"/>
      <c r="HV730" s="12"/>
      <c r="HW730" s="12"/>
      <c r="HX730" s="12"/>
      <c r="HY730" s="12"/>
      <c r="HZ730" s="12"/>
      <c r="IA730" s="12"/>
      <c r="IB730" s="12"/>
      <c r="IC730" s="12"/>
      <c r="ID730" s="12"/>
      <c r="IE730" s="12"/>
      <c r="IF730" s="12"/>
      <c r="IG730" s="12"/>
      <c r="IH730" s="12"/>
      <c r="II730" s="12"/>
      <c r="IJ730" s="12"/>
      <c r="IK730" s="12"/>
      <c r="IL730" s="12"/>
      <c r="IM730" s="12"/>
      <c r="IN730" s="12"/>
      <c r="IO730" s="12"/>
      <c r="IP730" s="12"/>
      <c r="IQ730" s="12"/>
      <c r="IR730" s="12"/>
      <c r="IS730" s="12"/>
      <c r="IT730" s="12"/>
      <c r="IU730" s="12"/>
      <c r="IV730" s="12"/>
    </row>
    <row r="731" spans="1:256" ht="13.5" customHeight="1">
      <c r="A731" s="2"/>
      <c r="B731" s="11"/>
      <c r="C731" s="1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11"/>
      <c r="O731" s="11"/>
      <c r="P731" s="11"/>
      <c r="Q731" s="9"/>
      <c r="R731" s="9"/>
      <c r="S731" s="9"/>
      <c r="T731" s="9"/>
      <c r="U731" s="9"/>
      <c r="V731" s="9"/>
      <c r="W731" s="9"/>
      <c r="X731" s="9"/>
      <c r="Y731" s="11"/>
      <c r="Z731" s="11"/>
      <c r="AA731" s="11"/>
      <c r="AB731" s="11"/>
      <c r="AC731" s="11"/>
      <c r="AD731" s="9"/>
      <c r="AE731" s="9"/>
      <c r="AF731" s="9"/>
      <c r="AG731" s="9"/>
      <c r="AH731" s="9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9"/>
      <c r="BG731" s="9"/>
      <c r="BH731" s="9"/>
      <c r="BI731" s="9"/>
      <c r="BJ731" s="9"/>
      <c r="BK731" s="9"/>
      <c r="BL731" s="9"/>
      <c r="BM731" s="9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2"/>
      <c r="FZ731" s="12"/>
      <c r="GA731" s="12"/>
      <c r="GB731" s="12"/>
      <c r="GC731" s="12"/>
      <c r="GD731" s="12"/>
      <c r="GE731" s="12"/>
      <c r="GF731" s="12"/>
      <c r="GG731" s="12"/>
      <c r="GH731" s="12"/>
      <c r="GI731" s="12"/>
      <c r="GJ731" s="12"/>
      <c r="GK731" s="12"/>
      <c r="GL731" s="12"/>
      <c r="GM731" s="12"/>
      <c r="GN731" s="12"/>
      <c r="GO731" s="12"/>
      <c r="GP731" s="12"/>
      <c r="GQ731" s="12"/>
      <c r="GR731" s="12"/>
      <c r="GS731" s="12"/>
      <c r="GT731" s="12"/>
      <c r="GU731" s="12"/>
      <c r="GV731" s="12"/>
      <c r="GW731" s="12"/>
      <c r="GX731" s="12"/>
      <c r="GY731" s="12"/>
      <c r="GZ731" s="12"/>
      <c r="HA731" s="12"/>
      <c r="HB731" s="12"/>
      <c r="HC731" s="12"/>
      <c r="HD731" s="12"/>
      <c r="HE731" s="12"/>
      <c r="HF731" s="12"/>
      <c r="HG731" s="12"/>
      <c r="HH731" s="12"/>
      <c r="HI731" s="12"/>
      <c r="HJ731" s="12"/>
      <c r="HK731" s="12"/>
      <c r="HL731" s="12"/>
      <c r="HM731" s="12"/>
      <c r="HN731" s="12"/>
      <c r="HO731" s="12"/>
      <c r="HP731" s="12"/>
      <c r="HQ731" s="12"/>
      <c r="HR731" s="12"/>
      <c r="HS731" s="12"/>
      <c r="HT731" s="12"/>
      <c r="HU731" s="12"/>
      <c r="HV731" s="12"/>
      <c r="HW731" s="12"/>
      <c r="HX731" s="12"/>
      <c r="HY731" s="12"/>
      <c r="HZ731" s="12"/>
      <c r="IA731" s="12"/>
      <c r="IB731" s="12"/>
      <c r="IC731" s="12"/>
      <c r="ID731" s="12"/>
      <c r="IE731" s="12"/>
      <c r="IF731" s="12"/>
      <c r="IG731" s="12"/>
      <c r="IH731" s="12"/>
      <c r="II731" s="12"/>
      <c r="IJ731" s="12"/>
      <c r="IK731" s="12"/>
      <c r="IL731" s="12"/>
      <c r="IM731" s="12"/>
      <c r="IN731" s="12"/>
      <c r="IO731" s="12"/>
      <c r="IP731" s="12"/>
      <c r="IQ731" s="12"/>
      <c r="IR731" s="12"/>
      <c r="IS731" s="12"/>
      <c r="IT731" s="12"/>
      <c r="IU731" s="12"/>
      <c r="IV731" s="12"/>
    </row>
    <row r="732" spans="1:256" ht="13.5" customHeight="1">
      <c r="A732" s="2"/>
      <c r="B732" s="11"/>
      <c r="C732" s="11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11"/>
      <c r="O732" s="11"/>
      <c r="P732" s="11"/>
      <c r="Q732" s="9"/>
      <c r="R732" s="9"/>
      <c r="S732" s="9"/>
      <c r="T732" s="9"/>
      <c r="U732" s="9"/>
      <c r="V732" s="9"/>
      <c r="W732" s="9"/>
      <c r="X732" s="9"/>
      <c r="Y732" s="11"/>
      <c r="Z732" s="11"/>
      <c r="AA732" s="11"/>
      <c r="AB732" s="11"/>
      <c r="AC732" s="11"/>
      <c r="AD732" s="9"/>
      <c r="AE732" s="9"/>
      <c r="AF732" s="9"/>
      <c r="AG732" s="9"/>
      <c r="AH732" s="9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9"/>
      <c r="BG732" s="9"/>
      <c r="BH732" s="9"/>
      <c r="BI732" s="9"/>
      <c r="BJ732" s="9"/>
      <c r="BK732" s="9"/>
      <c r="BL732" s="9"/>
      <c r="BM732" s="9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2"/>
      <c r="FZ732" s="12"/>
      <c r="GA732" s="12"/>
      <c r="GB732" s="12"/>
      <c r="GC732" s="12"/>
      <c r="GD732" s="12"/>
      <c r="GE732" s="12"/>
      <c r="GF732" s="12"/>
      <c r="GG732" s="12"/>
      <c r="GH732" s="12"/>
      <c r="GI732" s="12"/>
      <c r="GJ732" s="12"/>
      <c r="GK732" s="12"/>
      <c r="GL732" s="12"/>
      <c r="GM732" s="12"/>
      <c r="GN732" s="12"/>
      <c r="GO732" s="12"/>
      <c r="GP732" s="12"/>
      <c r="GQ732" s="12"/>
      <c r="GR732" s="12"/>
      <c r="GS732" s="12"/>
      <c r="GT732" s="12"/>
      <c r="GU732" s="12"/>
      <c r="GV732" s="12"/>
      <c r="GW732" s="12"/>
      <c r="GX732" s="12"/>
      <c r="GY732" s="12"/>
      <c r="GZ732" s="12"/>
      <c r="HA732" s="12"/>
      <c r="HB732" s="12"/>
      <c r="HC732" s="12"/>
      <c r="HD732" s="12"/>
      <c r="HE732" s="12"/>
      <c r="HF732" s="12"/>
      <c r="HG732" s="12"/>
      <c r="HH732" s="12"/>
      <c r="HI732" s="12"/>
      <c r="HJ732" s="12"/>
      <c r="HK732" s="12"/>
      <c r="HL732" s="12"/>
      <c r="HM732" s="12"/>
      <c r="HN732" s="12"/>
      <c r="HO732" s="12"/>
      <c r="HP732" s="12"/>
      <c r="HQ732" s="12"/>
      <c r="HR732" s="12"/>
      <c r="HS732" s="12"/>
      <c r="HT732" s="12"/>
      <c r="HU732" s="12"/>
      <c r="HV732" s="12"/>
      <c r="HW732" s="12"/>
      <c r="HX732" s="12"/>
      <c r="HY732" s="12"/>
      <c r="HZ732" s="12"/>
      <c r="IA732" s="12"/>
      <c r="IB732" s="12"/>
      <c r="IC732" s="12"/>
      <c r="ID732" s="12"/>
      <c r="IE732" s="12"/>
      <c r="IF732" s="12"/>
      <c r="IG732" s="12"/>
      <c r="IH732" s="12"/>
      <c r="II732" s="12"/>
      <c r="IJ732" s="12"/>
      <c r="IK732" s="12"/>
      <c r="IL732" s="12"/>
      <c r="IM732" s="12"/>
      <c r="IN732" s="12"/>
      <c r="IO732" s="12"/>
      <c r="IP732" s="12"/>
      <c r="IQ732" s="12"/>
      <c r="IR732" s="12"/>
      <c r="IS732" s="12"/>
      <c r="IT732" s="12"/>
      <c r="IU732" s="12"/>
      <c r="IV732" s="12"/>
    </row>
    <row r="733" spans="1:256" ht="13.5" customHeight="1">
      <c r="A733" s="2"/>
      <c r="B733" s="11"/>
      <c r="C733" s="11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11"/>
      <c r="O733" s="11"/>
      <c r="P733" s="11"/>
      <c r="Q733" s="9"/>
      <c r="R733" s="9"/>
      <c r="S733" s="9"/>
      <c r="T733" s="9"/>
      <c r="U733" s="9"/>
      <c r="V733" s="9"/>
      <c r="W733" s="9"/>
      <c r="X733" s="9"/>
      <c r="Y733" s="11"/>
      <c r="Z733" s="11"/>
      <c r="AA733" s="11"/>
      <c r="AB733" s="11"/>
      <c r="AC733" s="11"/>
      <c r="AD733" s="9"/>
      <c r="AE733" s="9"/>
      <c r="AF733" s="9"/>
      <c r="AG733" s="9"/>
      <c r="AH733" s="9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9"/>
      <c r="BG733" s="9"/>
      <c r="BH733" s="9"/>
      <c r="BI733" s="9"/>
      <c r="BJ733" s="9"/>
      <c r="BK733" s="9"/>
      <c r="BL733" s="9"/>
      <c r="BM733" s="9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2"/>
      <c r="FZ733" s="12"/>
      <c r="GA733" s="12"/>
      <c r="GB733" s="12"/>
      <c r="GC733" s="12"/>
      <c r="GD733" s="12"/>
      <c r="GE733" s="12"/>
      <c r="GF733" s="12"/>
      <c r="GG733" s="12"/>
      <c r="GH733" s="12"/>
      <c r="GI733" s="12"/>
      <c r="GJ733" s="12"/>
      <c r="GK733" s="12"/>
      <c r="GL733" s="12"/>
      <c r="GM733" s="12"/>
      <c r="GN733" s="12"/>
      <c r="GO733" s="12"/>
      <c r="GP733" s="12"/>
      <c r="GQ733" s="12"/>
      <c r="GR733" s="12"/>
      <c r="GS733" s="12"/>
      <c r="GT733" s="12"/>
      <c r="GU733" s="12"/>
      <c r="GV733" s="12"/>
      <c r="GW733" s="12"/>
      <c r="GX733" s="12"/>
      <c r="GY733" s="12"/>
      <c r="GZ733" s="12"/>
      <c r="HA733" s="12"/>
      <c r="HB733" s="12"/>
      <c r="HC733" s="12"/>
      <c r="HD733" s="12"/>
      <c r="HE733" s="12"/>
      <c r="HF733" s="12"/>
      <c r="HG733" s="12"/>
      <c r="HH733" s="12"/>
      <c r="HI733" s="12"/>
      <c r="HJ733" s="12"/>
      <c r="HK733" s="12"/>
      <c r="HL733" s="12"/>
      <c r="HM733" s="12"/>
      <c r="HN733" s="12"/>
      <c r="HO733" s="12"/>
      <c r="HP733" s="12"/>
      <c r="HQ733" s="12"/>
      <c r="HR733" s="12"/>
      <c r="HS733" s="12"/>
      <c r="HT733" s="12"/>
      <c r="HU733" s="12"/>
      <c r="HV733" s="12"/>
      <c r="HW733" s="12"/>
      <c r="HX733" s="12"/>
      <c r="HY733" s="12"/>
      <c r="HZ733" s="12"/>
      <c r="IA733" s="12"/>
      <c r="IB733" s="12"/>
      <c r="IC733" s="12"/>
      <c r="ID733" s="12"/>
      <c r="IE733" s="12"/>
      <c r="IF733" s="12"/>
      <c r="IG733" s="12"/>
      <c r="IH733" s="12"/>
      <c r="II733" s="12"/>
      <c r="IJ733" s="12"/>
      <c r="IK733" s="12"/>
      <c r="IL733" s="12"/>
      <c r="IM733" s="12"/>
      <c r="IN733" s="12"/>
      <c r="IO733" s="12"/>
      <c r="IP733" s="12"/>
      <c r="IQ733" s="12"/>
      <c r="IR733" s="12"/>
      <c r="IS733" s="12"/>
      <c r="IT733" s="12"/>
      <c r="IU733" s="12"/>
      <c r="IV733" s="12"/>
    </row>
    <row r="734" spans="1:256" ht="13.5" customHeight="1">
      <c r="A734" s="2"/>
      <c r="B734" s="11"/>
      <c r="C734" s="11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11"/>
      <c r="O734" s="11"/>
      <c r="P734" s="11"/>
      <c r="Q734" s="9"/>
      <c r="R734" s="9"/>
      <c r="S734" s="9"/>
      <c r="T734" s="9"/>
      <c r="U734" s="9"/>
      <c r="V734" s="9"/>
      <c r="W734" s="9"/>
      <c r="X734" s="9"/>
      <c r="Y734" s="11"/>
      <c r="Z734" s="11"/>
      <c r="AA734" s="11"/>
      <c r="AB734" s="11"/>
      <c r="AC734" s="11"/>
      <c r="AD734" s="9"/>
      <c r="AE734" s="9"/>
      <c r="AF734" s="9"/>
      <c r="AG734" s="9"/>
      <c r="AH734" s="9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9"/>
      <c r="BG734" s="9"/>
      <c r="BH734" s="9"/>
      <c r="BI734" s="9"/>
      <c r="BJ734" s="9"/>
      <c r="BK734" s="9"/>
      <c r="BL734" s="9"/>
      <c r="BM734" s="9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2"/>
      <c r="FZ734" s="12"/>
      <c r="GA734" s="12"/>
      <c r="GB734" s="12"/>
      <c r="GC734" s="12"/>
      <c r="GD734" s="12"/>
      <c r="GE734" s="12"/>
      <c r="GF734" s="12"/>
      <c r="GG734" s="12"/>
      <c r="GH734" s="12"/>
      <c r="GI734" s="12"/>
      <c r="GJ734" s="12"/>
      <c r="GK734" s="12"/>
      <c r="GL734" s="12"/>
      <c r="GM734" s="12"/>
      <c r="GN734" s="12"/>
      <c r="GO734" s="12"/>
      <c r="GP734" s="12"/>
      <c r="GQ734" s="12"/>
      <c r="GR734" s="12"/>
      <c r="GS734" s="12"/>
      <c r="GT734" s="12"/>
      <c r="GU734" s="12"/>
      <c r="GV734" s="12"/>
      <c r="GW734" s="12"/>
      <c r="GX734" s="12"/>
      <c r="GY734" s="12"/>
      <c r="GZ734" s="12"/>
      <c r="HA734" s="12"/>
      <c r="HB734" s="12"/>
      <c r="HC734" s="12"/>
      <c r="HD734" s="12"/>
      <c r="HE734" s="12"/>
      <c r="HF734" s="12"/>
      <c r="HG734" s="12"/>
      <c r="HH734" s="12"/>
      <c r="HI734" s="12"/>
      <c r="HJ734" s="12"/>
      <c r="HK734" s="12"/>
      <c r="HL734" s="12"/>
      <c r="HM734" s="12"/>
      <c r="HN734" s="12"/>
      <c r="HO734" s="12"/>
      <c r="HP734" s="12"/>
      <c r="HQ734" s="12"/>
      <c r="HR734" s="12"/>
      <c r="HS734" s="12"/>
      <c r="HT734" s="12"/>
      <c r="HU734" s="12"/>
      <c r="HV734" s="12"/>
      <c r="HW734" s="12"/>
      <c r="HX734" s="12"/>
      <c r="HY734" s="12"/>
      <c r="HZ734" s="12"/>
      <c r="IA734" s="12"/>
      <c r="IB734" s="12"/>
      <c r="IC734" s="12"/>
      <c r="ID734" s="12"/>
      <c r="IE734" s="12"/>
      <c r="IF734" s="12"/>
      <c r="IG734" s="12"/>
      <c r="IH734" s="12"/>
      <c r="II734" s="12"/>
      <c r="IJ734" s="12"/>
      <c r="IK734" s="12"/>
      <c r="IL734" s="12"/>
      <c r="IM734" s="12"/>
      <c r="IN734" s="12"/>
      <c r="IO734" s="12"/>
      <c r="IP734" s="12"/>
      <c r="IQ734" s="12"/>
      <c r="IR734" s="12"/>
      <c r="IS734" s="12"/>
      <c r="IT734" s="12"/>
      <c r="IU734" s="12"/>
      <c r="IV734" s="12"/>
    </row>
    <row r="735" spans="1:256" ht="13.5" customHeight="1">
      <c r="A735" s="2"/>
      <c r="B735" s="11"/>
      <c r="C735" s="11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11"/>
      <c r="O735" s="11"/>
      <c r="P735" s="11"/>
      <c r="Q735" s="9"/>
      <c r="R735" s="9"/>
      <c r="S735" s="9"/>
      <c r="T735" s="9"/>
      <c r="U735" s="9"/>
      <c r="V735" s="9"/>
      <c r="W735" s="9"/>
      <c r="X735" s="9"/>
      <c r="Y735" s="11"/>
      <c r="Z735" s="11"/>
      <c r="AA735" s="11"/>
      <c r="AB735" s="11"/>
      <c r="AC735" s="11"/>
      <c r="AD735" s="9"/>
      <c r="AE735" s="9"/>
      <c r="AF735" s="9"/>
      <c r="AG735" s="9"/>
      <c r="AH735" s="9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9"/>
      <c r="BG735" s="9"/>
      <c r="BH735" s="9"/>
      <c r="BI735" s="9"/>
      <c r="BJ735" s="9"/>
      <c r="BK735" s="9"/>
      <c r="BL735" s="9"/>
      <c r="BM735" s="9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2"/>
      <c r="FZ735" s="12"/>
      <c r="GA735" s="12"/>
      <c r="GB735" s="12"/>
      <c r="GC735" s="12"/>
      <c r="GD735" s="12"/>
      <c r="GE735" s="12"/>
      <c r="GF735" s="12"/>
      <c r="GG735" s="12"/>
      <c r="GH735" s="12"/>
      <c r="GI735" s="12"/>
      <c r="GJ735" s="12"/>
      <c r="GK735" s="12"/>
      <c r="GL735" s="12"/>
      <c r="GM735" s="12"/>
      <c r="GN735" s="12"/>
      <c r="GO735" s="12"/>
      <c r="GP735" s="12"/>
      <c r="GQ735" s="12"/>
      <c r="GR735" s="12"/>
      <c r="GS735" s="12"/>
      <c r="GT735" s="12"/>
      <c r="GU735" s="12"/>
      <c r="GV735" s="12"/>
      <c r="GW735" s="12"/>
      <c r="GX735" s="12"/>
      <c r="GY735" s="12"/>
      <c r="GZ735" s="12"/>
      <c r="HA735" s="12"/>
      <c r="HB735" s="12"/>
      <c r="HC735" s="12"/>
      <c r="HD735" s="12"/>
      <c r="HE735" s="12"/>
      <c r="HF735" s="12"/>
      <c r="HG735" s="12"/>
      <c r="HH735" s="12"/>
      <c r="HI735" s="12"/>
      <c r="HJ735" s="12"/>
      <c r="HK735" s="12"/>
      <c r="HL735" s="12"/>
      <c r="HM735" s="12"/>
      <c r="HN735" s="12"/>
      <c r="HO735" s="12"/>
      <c r="HP735" s="12"/>
      <c r="HQ735" s="12"/>
      <c r="HR735" s="12"/>
      <c r="HS735" s="12"/>
      <c r="HT735" s="12"/>
      <c r="HU735" s="12"/>
      <c r="HV735" s="12"/>
      <c r="HW735" s="12"/>
      <c r="HX735" s="12"/>
      <c r="HY735" s="12"/>
      <c r="HZ735" s="12"/>
      <c r="IA735" s="12"/>
      <c r="IB735" s="12"/>
      <c r="IC735" s="12"/>
      <c r="ID735" s="12"/>
      <c r="IE735" s="12"/>
      <c r="IF735" s="12"/>
      <c r="IG735" s="12"/>
      <c r="IH735" s="12"/>
      <c r="II735" s="12"/>
      <c r="IJ735" s="12"/>
      <c r="IK735" s="12"/>
      <c r="IL735" s="12"/>
      <c r="IM735" s="12"/>
      <c r="IN735" s="12"/>
      <c r="IO735" s="12"/>
      <c r="IP735" s="12"/>
      <c r="IQ735" s="12"/>
      <c r="IR735" s="12"/>
      <c r="IS735" s="12"/>
      <c r="IT735" s="12"/>
      <c r="IU735" s="12"/>
      <c r="IV735" s="12"/>
    </row>
    <row r="736" spans="1:256" ht="13.5" customHeight="1">
      <c r="A736" s="2"/>
      <c r="B736" s="11"/>
      <c r="C736" s="11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11"/>
      <c r="O736" s="11"/>
      <c r="P736" s="11"/>
      <c r="Q736" s="9"/>
      <c r="R736" s="9"/>
      <c r="S736" s="9"/>
      <c r="T736" s="9"/>
      <c r="U736" s="9"/>
      <c r="V736" s="9"/>
      <c r="W736" s="9"/>
      <c r="X736" s="9"/>
      <c r="Y736" s="11"/>
      <c r="Z736" s="11"/>
      <c r="AA736" s="11"/>
      <c r="AB736" s="11"/>
      <c r="AC736" s="11"/>
      <c r="AD736" s="9"/>
      <c r="AE736" s="9"/>
      <c r="AF736" s="9"/>
      <c r="AG736" s="9"/>
      <c r="AH736" s="9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9"/>
      <c r="BG736" s="9"/>
      <c r="BH736" s="9"/>
      <c r="BI736" s="9"/>
      <c r="BJ736" s="9"/>
      <c r="BK736" s="9"/>
      <c r="BL736" s="9"/>
      <c r="BM736" s="9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2"/>
      <c r="FZ736" s="12"/>
      <c r="GA736" s="12"/>
      <c r="GB736" s="12"/>
      <c r="GC736" s="12"/>
      <c r="GD736" s="12"/>
      <c r="GE736" s="12"/>
      <c r="GF736" s="12"/>
      <c r="GG736" s="12"/>
      <c r="GH736" s="12"/>
      <c r="GI736" s="12"/>
      <c r="GJ736" s="12"/>
      <c r="GK736" s="12"/>
      <c r="GL736" s="12"/>
      <c r="GM736" s="12"/>
      <c r="GN736" s="12"/>
      <c r="GO736" s="12"/>
      <c r="GP736" s="12"/>
      <c r="GQ736" s="12"/>
      <c r="GR736" s="12"/>
      <c r="GS736" s="12"/>
      <c r="GT736" s="12"/>
      <c r="GU736" s="12"/>
      <c r="GV736" s="12"/>
      <c r="GW736" s="12"/>
      <c r="GX736" s="12"/>
      <c r="GY736" s="12"/>
      <c r="GZ736" s="12"/>
      <c r="HA736" s="12"/>
      <c r="HB736" s="12"/>
      <c r="HC736" s="12"/>
      <c r="HD736" s="12"/>
      <c r="HE736" s="12"/>
      <c r="HF736" s="12"/>
      <c r="HG736" s="12"/>
      <c r="HH736" s="12"/>
      <c r="HI736" s="12"/>
      <c r="HJ736" s="12"/>
      <c r="HK736" s="12"/>
      <c r="HL736" s="12"/>
      <c r="HM736" s="12"/>
      <c r="HN736" s="12"/>
      <c r="HO736" s="12"/>
      <c r="HP736" s="12"/>
      <c r="HQ736" s="12"/>
      <c r="HR736" s="12"/>
      <c r="HS736" s="12"/>
      <c r="HT736" s="12"/>
      <c r="HU736" s="12"/>
      <c r="HV736" s="12"/>
      <c r="HW736" s="12"/>
      <c r="HX736" s="12"/>
      <c r="HY736" s="12"/>
      <c r="HZ736" s="12"/>
      <c r="IA736" s="12"/>
      <c r="IB736" s="12"/>
      <c r="IC736" s="12"/>
      <c r="ID736" s="12"/>
      <c r="IE736" s="12"/>
      <c r="IF736" s="12"/>
      <c r="IG736" s="12"/>
      <c r="IH736" s="12"/>
      <c r="II736" s="12"/>
      <c r="IJ736" s="12"/>
      <c r="IK736" s="12"/>
      <c r="IL736" s="12"/>
      <c r="IM736" s="12"/>
      <c r="IN736" s="12"/>
      <c r="IO736" s="12"/>
      <c r="IP736" s="12"/>
      <c r="IQ736" s="12"/>
      <c r="IR736" s="12"/>
      <c r="IS736" s="12"/>
      <c r="IT736" s="12"/>
      <c r="IU736" s="12"/>
      <c r="IV736" s="12"/>
    </row>
    <row r="737" spans="1:256" ht="13.5" customHeight="1">
      <c r="A737" s="2"/>
      <c r="B737" s="11"/>
      <c r="C737" s="11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11"/>
      <c r="O737" s="11"/>
      <c r="P737" s="11"/>
      <c r="Q737" s="9"/>
      <c r="R737" s="9"/>
      <c r="S737" s="9"/>
      <c r="T737" s="9"/>
      <c r="U737" s="9"/>
      <c r="V737" s="9"/>
      <c r="W737" s="9"/>
      <c r="X737" s="9"/>
      <c r="Y737" s="11"/>
      <c r="Z737" s="11"/>
      <c r="AA737" s="11"/>
      <c r="AB737" s="11"/>
      <c r="AC737" s="11"/>
      <c r="AD737" s="9"/>
      <c r="AE737" s="9"/>
      <c r="AF737" s="9"/>
      <c r="AG737" s="9"/>
      <c r="AH737" s="9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9"/>
      <c r="BG737" s="9"/>
      <c r="BH737" s="9"/>
      <c r="BI737" s="9"/>
      <c r="BJ737" s="9"/>
      <c r="BK737" s="9"/>
      <c r="BL737" s="9"/>
      <c r="BM737" s="9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2"/>
      <c r="FZ737" s="12"/>
      <c r="GA737" s="12"/>
      <c r="GB737" s="12"/>
      <c r="GC737" s="12"/>
      <c r="GD737" s="12"/>
      <c r="GE737" s="12"/>
      <c r="GF737" s="12"/>
      <c r="GG737" s="12"/>
      <c r="GH737" s="12"/>
      <c r="GI737" s="12"/>
      <c r="GJ737" s="12"/>
      <c r="GK737" s="12"/>
      <c r="GL737" s="12"/>
      <c r="GM737" s="12"/>
      <c r="GN737" s="12"/>
      <c r="GO737" s="12"/>
      <c r="GP737" s="12"/>
      <c r="GQ737" s="12"/>
      <c r="GR737" s="12"/>
      <c r="GS737" s="12"/>
      <c r="GT737" s="12"/>
      <c r="GU737" s="12"/>
      <c r="GV737" s="12"/>
      <c r="GW737" s="12"/>
      <c r="GX737" s="12"/>
      <c r="GY737" s="12"/>
      <c r="GZ737" s="12"/>
      <c r="HA737" s="12"/>
      <c r="HB737" s="12"/>
      <c r="HC737" s="12"/>
      <c r="HD737" s="12"/>
      <c r="HE737" s="12"/>
      <c r="HF737" s="12"/>
      <c r="HG737" s="12"/>
      <c r="HH737" s="12"/>
      <c r="HI737" s="12"/>
      <c r="HJ737" s="12"/>
      <c r="HK737" s="12"/>
      <c r="HL737" s="12"/>
      <c r="HM737" s="12"/>
      <c r="HN737" s="12"/>
      <c r="HO737" s="12"/>
      <c r="HP737" s="12"/>
      <c r="HQ737" s="12"/>
      <c r="HR737" s="12"/>
      <c r="HS737" s="12"/>
      <c r="HT737" s="12"/>
      <c r="HU737" s="12"/>
      <c r="HV737" s="12"/>
      <c r="HW737" s="12"/>
      <c r="HX737" s="12"/>
      <c r="HY737" s="12"/>
      <c r="HZ737" s="12"/>
      <c r="IA737" s="12"/>
      <c r="IB737" s="12"/>
      <c r="IC737" s="12"/>
      <c r="ID737" s="12"/>
      <c r="IE737" s="12"/>
      <c r="IF737" s="12"/>
      <c r="IG737" s="12"/>
      <c r="IH737" s="12"/>
      <c r="II737" s="12"/>
      <c r="IJ737" s="12"/>
      <c r="IK737" s="12"/>
      <c r="IL737" s="12"/>
      <c r="IM737" s="12"/>
      <c r="IN737" s="12"/>
      <c r="IO737" s="12"/>
      <c r="IP737" s="12"/>
      <c r="IQ737" s="12"/>
      <c r="IR737" s="12"/>
      <c r="IS737" s="12"/>
      <c r="IT737" s="12"/>
      <c r="IU737" s="12"/>
      <c r="IV737" s="12"/>
    </row>
    <row r="738" spans="1:256" ht="13.5" customHeight="1">
      <c r="A738" s="2"/>
      <c r="B738" s="11"/>
      <c r="C738" s="11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11"/>
      <c r="O738" s="11"/>
      <c r="P738" s="11"/>
      <c r="Q738" s="9"/>
      <c r="R738" s="9"/>
      <c r="S738" s="9"/>
      <c r="T738" s="9"/>
      <c r="U738" s="9"/>
      <c r="V738" s="9"/>
      <c r="W738" s="9"/>
      <c r="X738" s="9"/>
      <c r="Y738" s="11"/>
      <c r="Z738" s="11"/>
      <c r="AA738" s="11"/>
      <c r="AB738" s="11"/>
      <c r="AC738" s="11"/>
      <c r="AD738" s="9"/>
      <c r="AE738" s="9"/>
      <c r="AF738" s="9"/>
      <c r="AG738" s="9"/>
      <c r="AH738" s="9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9"/>
      <c r="BG738" s="9"/>
      <c r="BH738" s="9"/>
      <c r="BI738" s="9"/>
      <c r="BJ738" s="9"/>
      <c r="BK738" s="9"/>
      <c r="BL738" s="9"/>
      <c r="BM738" s="9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2"/>
      <c r="FZ738" s="12"/>
      <c r="GA738" s="12"/>
      <c r="GB738" s="12"/>
      <c r="GC738" s="12"/>
      <c r="GD738" s="12"/>
      <c r="GE738" s="12"/>
      <c r="GF738" s="12"/>
      <c r="GG738" s="12"/>
      <c r="GH738" s="12"/>
      <c r="GI738" s="12"/>
      <c r="GJ738" s="12"/>
      <c r="GK738" s="12"/>
      <c r="GL738" s="12"/>
      <c r="GM738" s="12"/>
      <c r="GN738" s="12"/>
      <c r="GO738" s="12"/>
      <c r="GP738" s="12"/>
      <c r="GQ738" s="12"/>
      <c r="GR738" s="12"/>
      <c r="GS738" s="12"/>
      <c r="GT738" s="12"/>
      <c r="GU738" s="12"/>
      <c r="GV738" s="12"/>
      <c r="GW738" s="12"/>
      <c r="GX738" s="12"/>
      <c r="GY738" s="12"/>
      <c r="GZ738" s="12"/>
      <c r="HA738" s="12"/>
      <c r="HB738" s="12"/>
      <c r="HC738" s="12"/>
      <c r="HD738" s="12"/>
      <c r="HE738" s="12"/>
      <c r="HF738" s="12"/>
      <c r="HG738" s="12"/>
      <c r="HH738" s="12"/>
      <c r="HI738" s="12"/>
      <c r="HJ738" s="12"/>
      <c r="HK738" s="12"/>
      <c r="HL738" s="12"/>
      <c r="HM738" s="12"/>
      <c r="HN738" s="12"/>
      <c r="HO738" s="12"/>
      <c r="HP738" s="12"/>
      <c r="HQ738" s="12"/>
      <c r="HR738" s="12"/>
      <c r="HS738" s="12"/>
      <c r="HT738" s="12"/>
      <c r="HU738" s="12"/>
      <c r="HV738" s="12"/>
      <c r="HW738" s="12"/>
      <c r="HX738" s="12"/>
      <c r="HY738" s="12"/>
      <c r="HZ738" s="12"/>
      <c r="IA738" s="12"/>
      <c r="IB738" s="12"/>
      <c r="IC738" s="12"/>
      <c r="ID738" s="12"/>
      <c r="IE738" s="12"/>
      <c r="IF738" s="12"/>
      <c r="IG738" s="12"/>
      <c r="IH738" s="12"/>
      <c r="II738" s="12"/>
      <c r="IJ738" s="12"/>
      <c r="IK738" s="12"/>
      <c r="IL738" s="12"/>
      <c r="IM738" s="12"/>
      <c r="IN738" s="12"/>
      <c r="IO738" s="12"/>
      <c r="IP738" s="12"/>
      <c r="IQ738" s="12"/>
      <c r="IR738" s="12"/>
      <c r="IS738" s="12"/>
      <c r="IT738" s="12"/>
      <c r="IU738" s="12"/>
      <c r="IV738" s="12"/>
    </row>
    <row r="739" spans="1:256" ht="13.5" customHeight="1">
      <c r="A739" s="2"/>
      <c r="B739" s="11"/>
      <c r="C739" s="11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11"/>
      <c r="O739" s="11"/>
      <c r="P739" s="11"/>
      <c r="Q739" s="9"/>
      <c r="R739" s="9"/>
      <c r="S739" s="9"/>
      <c r="T739" s="9"/>
      <c r="U739" s="9"/>
      <c r="V739" s="9"/>
      <c r="W739" s="9"/>
      <c r="X739" s="9"/>
      <c r="Y739" s="11"/>
      <c r="Z739" s="11"/>
      <c r="AA739" s="11"/>
      <c r="AB739" s="11"/>
      <c r="AC739" s="11"/>
      <c r="AD739" s="9"/>
      <c r="AE739" s="9"/>
      <c r="AF739" s="9"/>
      <c r="AG739" s="9"/>
      <c r="AH739" s="9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9"/>
      <c r="BG739" s="9"/>
      <c r="BH739" s="9"/>
      <c r="BI739" s="9"/>
      <c r="BJ739" s="9"/>
      <c r="BK739" s="9"/>
      <c r="BL739" s="9"/>
      <c r="BM739" s="9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2"/>
      <c r="FZ739" s="12"/>
      <c r="GA739" s="12"/>
      <c r="GB739" s="12"/>
      <c r="GC739" s="12"/>
      <c r="GD739" s="12"/>
      <c r="GE739" s="12"/>
      <c r="GF739" s="12"/>
      <c r="GG739" s="12"/>
      <c r="GH739" s="12"/>
      <c r="GI739" s="12"/>
      <c r="GJ739" s="12"/>
      <c r="GK739" s="12"/>
      <c r="GL739" s="12"/>
      <c r="GM739" s="12"/>
      <c r="GN739" s="12"/>
      <c r="GO739" s="12"/>
      <c r="GP739" s="12"/>
      <c r="GQ739" s="12"/>
      <c r="GR739" s="12"/>
      <c r="GS739" s="12"/>
      <c r="GT739" s="12"/>
      <c r="GU739" s="12"/>
      <c r="GV739" s="12"/>
      <c r="GW739" s="12"/>
      <c r="GX739" s="12"/>
      <c r="GY739" s="12"/>
      <c r="GZ739" s="12"/>
      <c r="HA739" s="12"/>
      <c r="HB739" s="12"/>
      <c r="HC739" s="12"/>
      <c r="HD739" s="12"/>
      <c r="HE739" s="12"/>
      <c r="HF739" s="12"/>
      <c r="HG739" s="12"/>
      <c r="HH739" s="12"/>
      <c r="HI739" s="12"/>
      <c r="HJ739" s="12"/>
      <c r="HK739" s="12"/>
      <c r="HL739" s="12"/>
      <c r="HM739" s="12"/>
      <c r="HN739" s="12"/>
      <c r="HO739" s="12"/>
      <c r="HP739" s="12"/>
      <c r="HQ739" s="12"/>
      <c r="HR739" s="12"/>
      <c r="HS739" s="12"/>
      <c r="HT739" s="12"/>
      <c r="HU739" s="12"/>
      <c r="HV739" s="12"/>
      <c r="HW739" s="12"/>
      <c r="HX739" s="12"/>
      <c r="HY739" s="12"/>
      <c r="HZ739" s="12"/>
      <c r="IA739" s="12"/>
      <c r="IB739" s="12"/>
      <c r="IC739" s="12"/>
      <c r="ID739" s="12"/>
      <c r="IE739" s="12"/>
      <c r="IF739" s="12"/>
      <c r="IG739" s="12"/>
      <c r="IH739" s="12"/>
      <c r="II739" s="12"/>
      <c r="IJ739" s="12"/>
      <c r="IK739" s="12"/>
      <c r="IL739" s="12"/>
      <c r="IM739" s="12"/>
      <c r="IN739" s="12"/>
      <c r="IO739" s="12"/>
      <c r="IP739" s="12"/>
      <c r="IQ739" s="12"/>
      <c r="IR739" s="12"/>
      <c r="IS739" s="12"/>
      <c r="IT739" s="12"/>
      <c r="IU739" s="12"/>
      <c r="IV739" s="12"/>
    </row>
    <row r="740" spans="1:256" ht="13.5" customHeight="1">
      <c r="A740" s="2"/>
      <c r="B740" s="11"/>
      <c r="C740" s="11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11"/>
      <c r="O740" s="11"/>
      <c r="P740" s="11"/>
      <c r="Q740" s="9"/>
      <c r="R740" s="9"/>
      <c r="S740" s="9"/>
      <c r="T740" s="9"/>
      <c r="U740" s="9"/>
      <c r="V740" s="9"/>
      <c r="W740" s="9"/>
      <c r="X740" s="9"/>
      <c r="Y740" s="11"/>
      <c r="Z740" s="11"/>
      <c r="AA740" s="11"/>
      <c r="AB740" s="11"/>
      <c r="AC740" s="11"/>
      <c r="AD740" s="9"/>
      <c r="AE740" s="9"/>
      <c r="AF740" s="9"/>
      <c r="AG740" s="9"/>
      <c r="AH740" s="9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9"/>
      <c r="BG740" s="9"/>
      <c r="BH740" s="9"/>
      <c r="BI740" s="9"/>
      <c r="BJ740" s="9"/>
      <c r="BK740" s="9"/>
      <c r="BL740" s="9"/>
      <c r="BM740" s="9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2"/>
      <c r="FZ740" s="12"/>
      <c r="GA740" s="12"/>
      <c r="GB740" s="12"/>
      <c r="GC740" s="12"/>
      <c r="GD740" s="12"/>
      <c r="GE740" s="12"/>
      <c r="GF740" s="12"/>
      <c r="GG740" s="12"/>
      <c r="GH740" s="12"/>
      <c r="GI740" s="12"/>
      <c r="GJ740" s="12"/>
      <c r="GK740" s="12"/>
      <c r="GL740" s="12"/>
      <c r="GM740" s="12"/>
      <c r="GN740" s="12"/>
      <c r="GO740" s="12"/>
      <c r="GP740" s="12"/>
      <c r="GQ740" s="12"/>
      <c r="GR740" s="12"/>
      <c r="GS740" s="12"/>
      <c r="GT740" s="12"/>
      <c r="GU740" s="12"/>
      <c r="GV740" s="12"/>
      <c r="GW740" s="12"/>
      <c r="GX740" s="12"/>
      <c r="GY740" s="12"/>
      <c r="GZ740" s="12"/>
      <c r="HA740" s="12"/>
      <c r="HB740" s="12"/>
      <c r="HC740" s="12"/>
      <c r="HD740" s="12"/>
      <c r="HE740" s="12"/>
      <c r="HF740" s="12"/>
      <c r="HG740" s="12"/>
      <c r="HH740" s="12"/>
      <c r="HI740" s="12"/>
      <c r="HJ740" s="12"/>
      <c r="HK740" s="12"/>
      <c r="HL740" s="12"/>
      <c r="HM740" s="12"/>
      <c r="HN740" s="12"/>
      <c r="HO740" s="12"/>
      <c r="HP740" s="12"/>
      <c r="HQ740" s="12"/>
      <c r="HR740" s="12"/>
      <c r="HS740" s="12"/>
      <c r="HT740" s="12"/>
      <c r="HU740" s="12"/>
      <c r="HV740" s="12"/>
      <c r="HW740" s="12"/>
      <c r="HX740" s="12"/>
      <c r="HY740" s="12"/>
      <c r="HZ740" s="12"/>
      <c r="IA740" s="12"/>
      <c r="IB740" s="12"/>
      <c r="IC740" s="12"/>
      <c r="ID740" s="12"/>
      <c r="IE740" s="12"/>
      <c r="IF740" s="12"/>
      <c r="IG740" s="12"/>
      <c r="IH740" s="12"/>
      <c r="II740" s="12"/>
      <c r="IJ740" s="12"/>
      <c r="IK740" s="12"/>
      <c r="IL740" s="12"/>
      <c r="IM740" s="12"/>
      <c r="IN740" s="12"/>
      <c r="IO740" s="12"/>
      <c r="IP740" s="12"/>
      <c r="IQ740" s="12"/>
      <c r="IR740" s="12"/>
      <c r="IS740" s="12"/>
      <c r="IT740" s="12"/>
      <c r="IU740" s="12"/>
      <c r="IV740" s="12"/>
    </row>
    <row r="741" spans="1:256" ht="13.5" customHeight="1">
      <c r="A741" s="2"/>
      <c r="B741" s="11"/>
      <c r="C741" s="11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11"/>
      <c r="O741" s="11"/>
      <c r="P741" s="11"/>
      <c r="Q741" s="9"/>
      <c r="R741" s="9"/>
      <c r="S741" s="9"/>
      <c r="T741" s="9"/>
      <c r="U741" s="9"/>
      <c r="V741" s="9"/>
      <c r="W741" s="9"/>
      <c r="X741" s="9"/>
      <c r="Y741" s="11"/>
      <c r="Z741" s="11"/>
      <c r="AA741" s="11"/>
      <c r="AB741" s="11"/>
      <c r="AC741" s="11"/>
      <c r="AD741" s="9"/>
      <c r="AE741" s="9"/>
      <c r="AF741" s="9"/>
      <c r="AG741" s="9"/>
      <c r="AH741" s="9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9"/>
      <c r="BG741" s="9"/>
      <c r="BH741" s="9"/>
      <c r="BI741" s="9"/>
      <c r="BJ741" s="9"/>
      <c r="BK741" s="9"/>
      <c r="BL741" s="9"/>
      <c r="BM741" s="9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2"/>
      <c r="FZ741" s="12"/>
      <c r="GA741" s="12"/>
      <c r="GB741" s="12"/>
      <c r="GC741" s="12"/>
      <c r="GD741" s="12"/>
      <c r="GE741" s="12"/>
      <c r="GF741" s="12"/>
      <c r="GG741" s="12"/>
      <c r="GH741" s="12"/>
      <c r="GI741" s="12"/>
      <c r="GJ741" s="12"/>
      <c r="GK741" s="12"/>
      <c r="GL741" s="12"/>
      <c r="GM741" s="12"/>
      <c r="GN741" s="12"/>
      <c r="GO741" s="12"/>
      <c r="GP741" s="12"/>
      <c r="GQ741" s="12"/>
      <c r="GR741" s="12"/>
      <c r="GS741" s="12"/>
      <c r="GT741" s="12"/>
      <c r="GU741" s="12"/>
      <c r="GV741" s="12"/>
      <c r="GW741" s="12"/>
      <c r="GX741" s="12"/>
      <c r="GY741" s="12"/>
      <c r="GZ741" s="12"/>
      <c r="HA741" s="12"/>
      <c r="HB741" s="12"/>
      <c r="HC741" s="12"/>
      <c r="HD741" s="12"/>
      <c r="HE741" s="12"/>
      <c r="HF741" s="12"/>
      <c r="HG741" s="12"/>
      <c r="HH741" s="12"/>
      <c r="HI741" s="12"/>
      <c r="HJ741" s="12"/>
      <c r="HK741" s="12"/>
      <c r="HL741" s="12"/>
      <c r="HM741" s="12"/>
      <c r="HN741" s="12"/>
      <c r="HO741" s="12"/>
      <c r="HP741" s="12"/>
      <c r="HQ741" s="12"/>
      <c r="HR741" s="12"/>
      <c r="HS741" s="12"/>
      <c r="HT741" s="12"/>
      <c r="HU741" s="12"/>
      <c r="HV741" s="12"/>
      <c r="HW741" s="12"/>
      <c r="HX741" s="12"/>
      <c r="HY741" s="12"/>
      <c r="HZ741" s="12"/>
      <c r="IA741" s="12"/>
      <c r="IB741" s="12"/>
      <c r="IC741" s="12"/>
      <c r="ID741" s="12"/>
      <c r="IE741" s="12"/>
      <c r="IF741" s="12"/>
      <c r="IG741" s="12"/>
      <c r="IH741" s="12"/>
      <c r="II741" s="12"/>
      <c r="IJ741" s="12"/>
      <c r="IK741" s="12"/>
      <c r="IL741" s="12"/>
      <c r="IM741" s="12"/>
      <c r="IN741" s="12"/>
      <c r="IO741" s="12"/>
      <c r="IP741" s="12"/>
      <c r="IQ741" s="12"/>
      <c r="IR741" s="12"/>
      <c r="IS741" s="12"/>
      <c r="IT741" s="12"/>
      <c r="IU741" s="12"/>
      <c r="IV741" s="12"/>
    </row>
    <row r="742" spans="1:256" ht="13.5" customHeight="1">
      <c r="A742" s="2"/>
      <c r="B742" s="11"/>
      <c r="C742" s="11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11"/>
      <c r="O742" s="11"/>
      <c r="P742" s="11"/>
      <c r="Q742" s="9"/>
      <c r="R742" s="9"/>
      <c r="S742" s="9"/>
      <c r="T742" s="9"/>
      <c r="U742" s="9"/>
      <c r="V742" s="9"/>
      <c r="W742" s="9"/>
      <c r="X742" s="9"/>
      <c r="Y742" s="11"/>
      <c r="Z742" s="11"/>
      <c r="AA742" s="11"/>
      <c r="AB742" s="11"/>
      <c r="AC742" s="11"/>
      <c r="AD742" s="9"/>
      <c r="AE742" s="9"/>
      <c r="AF742" s="9"/>
      <c r="AG742" s="9"/>
      <c r="AH742" s="9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9"/>
      <c r="BG742" s="9"/>
      <c r="BH742" s="9"/>
      <c r="BI742" s="9"/>
      <c r="BJ742" s="9"/>
      <c r="BK742" s="9"/>
      <c r="BL742" s="9"/>
      <c r="BM742" s="9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2"/>
      <c r="FZ742" s="12"/>
      <c r="GA742" s="12"/>
      <c r="GB742" s="12"/>
      <c r="GC742" s="12"/>
      <c r="GD742" s="12"/>
      <c r="GE742" s="12"/>
      <c r="GF742" s="12"/>
      <c r="GG742" s="12"/>
      <c r="GH742" s="12"/>
      <c r="GI742" s="12"/>
      <c r="GJ742" s="12"/>
      <c r="GK742" s="12"/>
      <c r="GL742" s="12"/>
      <c r="GM742" s="12"/>
      <c r="GN742" s="12"/>
      <c r="GO742" s="12"/>
      <c r="GP742" s="12"/>
      <c r="GQ742" s="12"/>
      <c r="GR742" s="12"/>
      <c r="GS742" s="12"/>
      <c r="GT742" s="12"/>
      <c r="GU742" s="12"/>
      <c r="GV742" s="12"/>
      <c r="GW742" s="12"/>
      <c r="GX742" s="12"/>
      <c r="GY742" s="12"/>
      <c r="GZ742" s="12"/>
      <c r="HA742" s="12"/>
      <c r="HB742" s="12"/>
      <c r="HC742" s="12"/>
      <c r="HD742" s="12"/>
      <c r="HE742" s="12"/>
      <c r="HF742" s="12"/>
      <c r="HG742" s="12"/>
      <c r="HH742" s="12"/>
      <c r="HI742" s="12"/>
      <c r="HJ742" s="12"/>
      <c r="HK742" s="12"/>
      <c r="HL742" s="12"/>
      <c r="HM742" s="12"/>
      <c r="HN742" s="12"/>
      <c r="HO742" s="12"/>
      <c r="HP742" s="12"/>
      <c r="HQ742" s="12"/>
      <c r="HR742" s="12"/>
      <c r="HS742" s="12"/>
      <c r="HT742" s="12"/>
      <c r="HU742" s="12"/>
      <c r="HV742" s="12"/>
      <c r="HW742" s="12"/>
      <c r="HX742" s="12"/>
      <c r="HY742" s="12"/>
      <c r="HZ742" s="12"/>
      <c r="IA742" s="12"/>
      <c r="IB742" s="12"/>
      <c r="IC742" s="12"/>
      <c r="ID742" s="12"/>
      <c r="IE742" s="12"/>
      <c r="IF742" s="12"/>
      <c r="IG742" s="12"/>
      <c r="IH742" s="12"/>
      <c r="II742" s="12"/>
      <c r="IJ742" s="12"/>
      <c r="IK742" s="12"/>
      <c r="IL742" s="12"/>
      <c r="IM742" s="12"/>
      <c r="IN742" s="12"/>
      <c r="IO742" s="12"/>
      <c r="IP742" s="12"/>
      <c r="IQ742" s="12"/>
      <c r="IR742" s="12"/>
      <c r="IS742" s="12"/>
      <c r="IT742" s="12"/>
      <c r="IU742" s="12"/>
      <c r="IV742" s="12"/>
    </row>
    <row r="743" spans="1:256" ht="13.5" customHeight="1">
      <c r="A743" s="2"/>
      <c r="B743" s="11"/>
      <c r="C743" s="11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11"/>
      <c r="O743" s="11"/>
      <c r="P743" s="11"/>
      <c r="Q743" s="9"/>
      <c r="R743" s="9"/>
      <c r="S743" s="9"/>
      <c r="T743" s="9"/>
      <c r="U743" s="9"/>
      <c r="V743" s="9"/>
      <c r="W743" s="9"/>
      <c r="X743" s="9"/>
      <c r="Y743" s="11"/>
      <c r="Z743" s="11"/>
      <c r="AA743" s="11"/>
      <c r="AB743" s="11"/>
      <c r="AC743" s="11"/>
      <c r="AD743" s="9"/>
      <c r="AE743" s="9"/>
      <c r="AF743" s="9"/>
      <c r="AG743" s="9"/>
      <c r="AH743" s="9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9"/>
      <c r="BG743" s="9"/>
      <c r="BH743" s="9"/>
      <c r="BI743" s="9"/>
      <c r="BJ743" s="9"/>
      <c r="BK743" s="9"/>
      <c r="BL743" s="9"/>
      <c r="BM743" s="9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2"/>
      <c r="FZ743" s="12"/>
      <c r="GA743" s="12"/>
      <c r="GB743" s="12"/>
      <c r="GC743" s="12"/>
      <c r="GD743" s="12"/>
      <c r="GE743" s="12"/>
      <c r="GF743" s="12"/>
      <c r="GG743" s="12"/>
      <c r="GH743" s="12"/>
      <c r="GI743" s="12"/>
      <c r="GJ743" s="12"/>
      <c r="GK743" s="12"/>
      <c r="GL743" s="12"/>
      <c r="GM743" s="12"/>
      <c r="GN743" s="12"/>
      <c r="GO743" s="12"/>
      <c r="GP743" s="12"/>
      <c r="GQ743" s="12"/>
      <c r="GR743" s="12"/>
      <c r="GS743" s="12"/>
      <c r="GT743" s="12"/>
      <c r="GU743" s="12"/>
      <c r="GV743" s="12"/>
      <c r="GW743" s="12"/>
      <c r="GX743" s="12"/>
      <c r="GY743" s="12"/>
      <c r="GZ743" s="12"/>
      <c r="HA743" s="12"/>
      <c r="HB743" s="12"/>
      <c r="HC743" s="12"/>
      <c r="HD743" s="12"/>
      <c r="HE743" s="12"/>
      <c r="HF743" s="12"/>
      <c r="HG743" s="12"/>
      <c r="HH743" s="12"/>
      <c r="HI743" s="12"/>
      <c r="HJ743" s="12"/>
      <c r="HK743" s="12"/>
      <c r="HL743" s="12"/>
      <c r="HM743" s="12"/>
      <c r="HN743" s="12"/>
      <c r="HO743" s="12"/>
      <c r="HP743" s="12"/>
      <c r="HQ743" s="12"/>
      <c r="HR743" s="12"/>
      <c r="HS743" s="12"/>
      <c r="HT743" s="12"/>
      <c r="HU743" s="12"/>
      <c r="HV743" s="12"/>
      <c r="HW743" s="12"/>
      <c r="HX743" s="12"/>
      <c r="HY743" s="12"/>
      <c r="HZ743" s="12"/>
      <c r="IA743" s="12"/>
      <c r="IB743" s="12"/>
      <c r="IC743" s="12"/>
      <c r="ID743" s="12"/>
      <c r="IE743" s="12"/>
      <c r="IF743" s="12"/>
      <c r="IG743" s="12"/>
      <c r="IH743" s="12"/>
      <c r="II743" s="12"/>
      <c r="IJ743" s="12"/>
      <c r="IK743" s="12"/>
      <c r="IL743" s="12"/>
      <c r="IM743" s="12"/>
      <c r="IN743" s="12"/>
      <c r="IO743" s="12"/>
      <c r="IP743" s="12"/>
      <c r="IQ743" s="12"/>
      <c r="IR743" s="12"/>
      <c r="IS743" s="12"/>
      <c r="IT743" s="12"/>
      <c r="IU743" s="12"/>
      <c r="IV743" s="12"/>
    </row>
    <row r="744" spans="1:256" ht="13.5" customHeight="1">
      <c r="A744" s="2"/>
      <c r="B744" s="11"/>
      <c r="C744" s="11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11"/>
      <c r="O744" s="11"/>
      <c r="P744" s="11"/>
      <c r="Q744" s="9"/>
      <c r="R744" s="9"/>
      <c r="S744" s="9"/>
      <c r="T744" s="9"/>
      <c r="U744" s="9"/>
      <c r="V744" s="9"/>
      <c r="W744" s="9"/>
      <c r="X744" s="9"/>
      <c r="Y744" s="11"/>
      <c r="Z744" s="11"/>
      <c r="AA744" s="11"/>
      <c r="AB744" s="11"/>
      <c r="AC744" s="11"/>
      <c r="AD744" s="9"/>
      <c r="AE744" s="9"/>
      <c r="AF744" s="9"/>
      <c r="AG744" s="9"/>
      <c r="AH744" s="9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9"/>
      <c r="BG744" s="9"/>
      <c r="BH744" s="9"/>
      <c r="BI744" s="9"/>
      <c r="BJ744" s="9"/>
      <c r="BK744" s="9"/>
      <c r="BL744" s="9"/>
      <c r="BM744" s="9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2"/>
      <c r="FZ744" s="12"/>
      <c r="GA744" s="12"/>
      <c r="GB744" s="12"/>
      <c r="GC744" s="12"/>
      <c r="GD744" s="12"/>
      <c r="GE744" s="12"/>
      <c r="GF744" s="12"/>
      <c r="GG744" s="12"/>
      <c r="GH744" s="12"/>
      <c r="GI744" s="12"/>
      <c r="GJ744" s="12"/>
      <c r="GK744" s="12"/>
      <c r="GL744" s="12"/>
      <c r="GM744" s="12"/>
      <c r="GN744" s="12"/>
      <c r="GO744" s="12"/>
      <c r="GP744" s="12"/>
      <c r="GQ744" s="12"/>
      <c r="GR744" s="12"/>
      <c r="GS744" s="12"/>
      <c r="GT744" s="12"/>
      <c r="GU744" s="12"/>
      <c r="GV744" s="12"/>
      <c r="GW744" s="12"/>
      <c r="GX744" s="12"/>
      <c r="GY744" s="12"/>
      <c r="GZ744" s="12"/>
      <c r="HA744" s="12"/>
      <c r="HB744" s="12"/>
      <c r="HC744" s="12"/>
      <c r="HD744" s="12"/>
      <c r="HE744" s="12"/>
      <c r="HF744" s="12"/>
      <c r="HG744" s="12"/>
      <c r="HH744" s="12"/>
      <c r="HI744" s="12"/>
      <c r="HJ744" s="12"/>
      <c r="HK744" s="12"/>
      <c r="HL744" s="12"/>
      <c r="HM744" s="12"/>
      <c r="HN744" s="12"/>
      <c r="HO744" s="12"/>
      <c r="HP744" s="12"/>
      <c r="HQ744" s="12"/>
      <c r="HR744" s="12"/>
      <c r="HS744" s="12"/>
      <c r="HT744" s="12"/>
      <c r="HU744" s="12"/>
      <c r="HV744" s="12"/>
      <c r="HW744" s="12"/>
      <c r="HX744" s="12"/>
      <c r="HY744" s="12"/>
      <c r="HZ744" s="12"/>
      <c r="IA744" s="12"/>
      <c r="IB744" s="12"/>
      <c r="IC744" s="12"/>
      <c r="ID744" s="12"/>
      <c r="IE744" s="12"/>
      <c r="IF744" s="12"/>
      <c r="IG744" s="12"/>
      <c r="IH744" s="12"/>
      <c r="II744" s="12"/>
      <c r="IJ744" s="12"/>
      <c r="IK744" s="12"/>
      <c r="IL744" s="12"/>
      <c r="IM744" s="12"/>
      <c r="IN744" s="12"/>
      <c r="IO744" s="12"/>
      <c r="IP744" s="12"/>
      <c r="IQ744" s="12"/>
      <c r="IR744" s="12"/>
      <c r="IS744" s="12"/>
      <c r="IT744" s="12"/>
      <c r="IU744" s="12"/>
      <c r="IV744" s="12"/>
    </row>
    <row r="745" spans="1:256" ht="13.5" customHeight="1">
      <c r="A745" s="2"/>
      <c r="B745" s="11"/>
      <c r="C745" s="11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11"/>
      <c r="O745" s="11"/>
      <c r="P745" s="11"/>
      <c r="Q745" s="9"/>
      <c r="R745" s="9"/>
      <c r="S745" s="9"/>
      <c r="T745" s="9"/>
      <c r="U745" s="9"/>
      <c r="V745" s="9"/>
      <c r="W745" s="9"/>
      <c r="X745" s="9"/>
      <c r="Y745" s="11"/>
      <c r="Z745" s="11"/>
      <c r="AA745" s="11"/>
      <c r="AB745" s="11"/>
      <c r="AC745" s="11"/>
      <c r="AD745" s="9"/>
      <c r="AE745" s="9"/>
      <c r="AF745" s="9"/>
      <c r="AG745" s="9"/>
      <c r="AH745" s="9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9"/>
      <c r="BG745" s="9"/>
      <c r="BH745" s="9"/>
      <c r="BI745" s="9"/>
      <c r="BJ745" s="9"/>
      <c r="BK745" s="9"/>
      <c r="BL745" s="9"/>
      <c r="BM745" s="9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2"/>
      <c r="FZ745" s="12"/>
      <c r="GA745" s="12"/>
      <c r="GB745" s="12"/>
      <c r="GC745" s="12"/>
      <c r="GD745" s="12"/>
      <c r="GE745" s="12"/>
      <c r="GF745" s="12"/>
      <c r="GG745" s="12"/>
      <c r="GH745" s="12"/>
      <c r="GI745" s="12"/>
      <c r="GJ745" s="12"/>
      <c r="GK745" s="12"/>
      <c r="GL745" s="12"/>
      <c r="GM745" s="12"/>
      <c r="GN745" s="12"/>
      <c r="GO745" s="12"/>
      <c r="GP745" s="12"/>
      <c r="GQ745" s="12"/>
      <c r="GR745" s="12"/>
      <c r="GS745" s="12"/>
      <c r="GT745" s="12"/>
      <c r="GU745" s="12"/>
      <c r="GV745" s="12"/>
      <c r="GW745" s="12"/>
      <c r="GX745" s="12"/>
      <c r="GY745" s="12"/>
      <c r="GZ745" s="12"/>
      <c r="HA745" s="12"/>
      <c r="HB745" s="12"/>
      <c r="HC745" s="12"/>
      <c r="HD745" s="12"/>
      <c r="HE745" s="12"/>
      <c r="HF745" s="12"/>
      <c r="HG745" s="12"/>
      <c r="HH745" s="12"/>
      <c r="HI745" s="12"/>
      <c r="HJ745" s="12"/>
      <c r="HK745" s="12"/>
      <c r="HL745" s="12"/>
      <c r="HM745" s="12"/>
      <c r="HN745" s="12"/>
      <c r="HO745" s="12"/>
      <c r="HP745" s="12"/>
      <c r="HQ745" s="12"/>
      <c r="HR745" s="12"/>
      <c r="HS745" s="12"/>
      <c r="HT745" s="12"/>
      <c r="HU745" s="12"/>
      <c r="HV745" s="12"/>
      <c r="HW745" s="12"/>
      <c r="HX745" s="12"/>
      <c r="HY745" s="12"/>
      <c r="HZ745" s="12"/>
      <c r="IA745" s="12"/>
      <c r="IB745" s="12"/>
      <c r="IC745" s="12"/>
      <c r="ID745" s="12"/>
      <c r="IE745" s="12"/>
      <c r="IF745" s="12"/>
      <c r="IG745" s="12"/>
      <c r="IH745" s="12"/>
      <c r="II745" s="12"/>
      <c r="IJ745" s="12"/>
      <c r="IK745" s="12"/>
      <c r="IL745" s="12"/>
      <c r="IM745" s="12"/>
      <c r="IN745" s="12"/>
      <c r="IO745" s="12"/>
      <c r="IP745" s="12"/>
      <c r="IQ745" s="12"/>
      <c r="IR745" s="12"/>
      <c r="IS745" s="12"/>
      <c r="IT745" s="12"/>
      <c r="IU745" s="12"/>
      <c r="IV745" s="12"/>
    </row>
    <row r="746" spans="1:256" ht="13.5" customHeight="1">
      <c r="A746" s="2"/>
      <c r="B746" s="11"/>
      <c r="C746" s="11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11"/>
      <c r="O746" s="11"/>
      <c r="P746" s="11"/>
      <c r="Q746" s="9"/>
      <c r="R746" s="9"/>
      <c r="S746" s="9"/>
      <c r="T746" s="9"/>
      <c r="U746" s="9"/>
      <c r="V746" s="9"/>
      <c r="W746" s="9"/>
      <c r="X746" s="9"/>
      <c r="Y746" s="11"/>
      <c r="Z746" s="11"/>
      <c r="AA746" s="11"/>
      <c r="AB746" s="11"/>
      <c r="AC746" s="11"/>
      <c r="AD746" s="9"/>
      <c r="AE746" s="9"/>
      <c r="AF746" s="9"/>
      <c r="AG746" s="9"/>
      <c r="AH746" s="9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9"/>
      <c r="BG746" s="9"/>
      <c r="BH746" s="9"/>
      <c r="BI746" s="9"/>
      <c r="BJ746" s="9"/>
      <c r="BK746" s="9"/>
      <c r="BL746" s="9"/>
      <c r="BM746" s="9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2"/>
      <c r="FZ746" s="12"/>
      <c r="GA746" s="12"/>
      <c r="GB746" s="12"/>
      <c r="GC746" s="12"/>
      <c r="GD746" s="12"/>
      <c r="GE746" s="12"/>
      <c r="GF746" s="12"/>
      <c r="GG746" s="12"/>
      <c r="GH746" s="12"/>
      <c r="GI746" s="12"/>
      <c r="GJ746" s="12"/>
      <c r="GK746" s="12"/>
      <c r="GL746" s="12"/>
      <c r="GM746" s="12"/>
      <c r="GN746" s="12"/>
      <c r="GO746" s="12"/>
      <c r="GP746" s="12"/>
      <c r="GQ746" s="12"/>
      <c r="GR746" s="12"/>
      <c r="GS746" s="12"/>
      <c r="GT746" s="12"/>
      <c r="GU746" s="12"/>
      <c r="GV746" s="12"/>
      <c r="GW746" s="12"/>
      <c r="GX746" s="12"/>
      <c r="GY746" s="12"/>
      <c r="GZ746" s="12"/>
      <c r="HA746" s="12"/>
      <c r="HB746" s="12"/>
      <c r="HC746" s="12"/>
      <c r="HD746" s="12"/>
      <c r="HE746" s="12"/>
      <c r="HF746" s="12"/>
      <c r="HG746" s="12"/>
      <c r="HH746" s="12"/>
      <c r="HI746" s="12"/>
      <c r="HJ746" s="12"/>
      <c r="HK746" s="12"/>
      <c r="HL746" s="12"/>
      <c r="HM746" s="12"/>
      <c r="HN746" s="12"/>
      <c r="HO746" s="12"/>
      <c r="HP746" s="12"/>
      <c r="HQ746" s="12"/>
      <c r="HR746" s="12"/>
      <c r="HS746" s="12"/>
      <c r="HT746" s="12"/>
      <c r="HU746" s="12"/>
      <c r="HV746" s="12"/>
      <c r="HW746" s="12"/>
      <c r="HX746" s="12"/>
      <c r="HY746" s="12"/>
      <c r="HZ746" s="12"/>
      <c r="IA746" s="12"/>
      <c r="IB746" s="12"/>
      <c r="IC746" s="12"/>
      <c r="ID746" s="12"/>
      <c r="IE746" s="12"/>
      <c r="IF746" s="12"/>
      <c r="IG746" s="12"/>
      <c r="IH746" s="12"/>
      <c r="II746" s="12"/>
      <c r="IJ746" s="12"/>
      <c r="IK746" s="12"/>
      <c r="IL746" s="12"/>
      <c r="IM746" s="12"/>
      <c r="IN746" s="12"/>
      <c r="IO746" s="12"/>
      <c r="IP746" s="12"/>
      <c r="IQ746" s="12"/>
      <c r="IR746" s="12"/>
      <c r="IS746" s="12"/>
      <c r="IT746" s="12"/>
      <c r="IU746" s="12"/>
      <c r="IV746" s="12"/>
    </row>
    <row r="747" spans="1:256" ht="13.5" customHeight="1">
      <c r="A747" s="2"/>
      <c r="B747" s="11"/>
      <c r="C747" s="11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11"/>
      <c r="O747" s="11"/>
      <c r="P747" s="11"/>
      <c r="Q747" s="9"/>
      <c r="R747" s="9"/>
      <c r="S747" s="9"/>
      <c r="T747" s="9"/>
      <c r="U747" s="9"/>
      <c r="V747" s="9"/>
      <c r="W747" s="9"/>
      <c r="X747" s="9"/>
      <c r="Y747" s="11"/>
      <c r="Z747" s="11"/>
      <c r="AA747" s="11"/>
      <c r="AB747" s="11"/>
      <c r="AC747" s="11"/>
      <c r="AD747" s="9"/>
      <c r="AE747" s="9"/>
      <c r="AF747" s="9"/>
      <c r="AG747" s="9"/>
      <c r="AH747" s="9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9"/>
      <c r="BG747" s="9"/>
      <c r="BH747" s="9"/>
      <c r="BI747" s="9"/>
      <c r="BJ747" s="9"/>
      <c r="BK747" s="9"/>
      <c r="BL747" s="9"/>
      <c r="BM747" s="9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2"/>
      <c r="FZ747" s="12"/>
      <c r="GA747" s="12"/>
      <c r="GB747" s="12"/>
      <c r="GC747" s="12"/>
      <c r="GD747" s="12"/>
      <c r="GE747" s="12"/>
      <c r="GF747" s="12"/>
      <c r="GG747" s="12"/>
      <c r="GH747" s="12"/>
      <c r="GI747" s="12"/>
      <c r="GJ747" s="12"/>
      <c r="GK747" s="12"/>
      <c r="GL747" s="12"/>
      <c r="GM747" s="12"/>
      <c r="GN747" s="12"/>
      <c r="GO747" s="12"/>
      <c r="GP747" s="12"/>
      <c r="GQ747" s="12"/>
      <c r="GR747" s="12"/>
      <c r="GS747" s="12"/>
      <c r="GT747" s="12"/>
      <c r="GU747" s="12"/>
      <c r="GV747" s="12"/>
      <c r="GW747" s="12"/>
      <c r="GX747" s="12"/>
      <c r="GY747" s="12"/>
      <c r="GZ747" s="12"/>
      <c r="HA747" s="12"/>
      <c r="HB747" s="12"/>
      <c r="HC747" s="12"/>
      <c r="HD747" s="12"/>
      <c r="HE747" s="12"/>
      <c r="HF747" s="12"/>
      <c r="HG747" s="12"/>
      <c r="HH747" s="12"/>
      <c r="HI747" s="12"/>
      <c r="HJ747" s="12"/>
      <c r="HK747" s="12"/>
      <c r="HL747" s="12"/>
      <c r="HM747" s="12"/>
      <c r="HN747" s="12"/>
      <c r="HO747" s="12"/>
      <c r="HP747" s="12"/>
      <c r="HQ747" s="12"/>
      <c r="HR747" s="12"/>
      <c r="HS747" s="12"/>
      <c r="HT747" s="12"/>
      <c r="HU747" s="12"/>
      <c r="HV747" s="12"/>
      <c r="HW747" s="12"/>
      <c r="HX747" s="12"/>
      <c r="HY747" s="12"/>
      <c r="HZ747" s="12"/>
      <c r="IA747" s="12"/>
      <c r="IB747" s="12"/>
      <c r="IC747" s="12"/>
      <c r="ID747" s="12"/>
      <c r="IE747" s="12"/>
      <c r="IF747" s="12"/>
      <c r="IG747" s="12"/>
      <c r="IH747" s="12"/>
      <c r="II747" s="12"/>
      <c r="IJ747" s="12"/>
      <c r="IK747" s="12"/>
      <c r="IL747" s="12"/>
      <c r="IM747" s="12"/>
      <c r="IN747" s="12"/>
      <c r="IO747" s="12"/>
      <c r="IP747" s="12"/>
      <c r="IQ747" s="12"/>
      <c r="IR747" s="12"/>
      <c r="IS747" s="12"/>
      <c r="IT747" s="12"/>
      <c r="IU747" s="12"/>
      <c r="IV747" s="12"/>
    </row>
    <row r="748" spans="1:256" ht="13.5" customHeight="1">
      <c r="A748" s="2"/>
      <c r="B748" s="11"/>
      <c r="C748" s="11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11"/>
      <c r="O748" s="11"/>
      <c r="P748" s="11"/>
      <c r="Q748" s="9"/>
      <c r="R748" s="9"/>
      <c r="S748" s="9"/>
      <c r="T748" s="9"/>
      <c r="U748" s="9"/>
      <c r="V748" s="9"/>
      <c r="W748" s="9"/>
      <c r="X748" s="9"/>
      <c r="Y748" s="11"/>
      <c r="Z748" s="11"/>
      <c r="AA748" s="11"/>
      <c r="AB748" s="11"/>
      <c r="AC748" s="11"/>
      <c r="AD748" s="9"/>
      <c r="AE748" s="9"/>
      <c r="AF748" s="9"/>
      <c r="AG748" s="9"/>
      <c r="AH748" s="9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9"/>
      <c r="BG748" s="9"/>
      <c r="BH748" s="9"/>
      <c r="BI748" s="9"/>
      <c r="BJ748" s="9"/>
      <c r="BK748" s="9"/>
      <c r="BL748" s="9"/>
      <c r="BM748" s="9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2"/>
      <c r="FZ748" s="12"/>
      <c r="GA748" s="12"/>
      <c r="GB748" s="12"/>
      <c r="GC748" s="12"/>
      <c r="GD748" s="12"/>
      <c r="GE748" s="12"/>
      <c r="GF748" s="12"/>
      <c r="GG748" s="12"/>
      <c r="GH748" s="12"/>
      <c r="GI748" s="12"/>
      <c r="GJ748" s="12"/>
      <c r="GK748" s="12"/>
      <c r="GL748" s="12"/>
      <c r="GM748" s="12"/>
      <c r="GN748" s="12"/>
      <c r="GO748" s="12"/>
      <c r="GP748" s="12"/>
      <c r="GQ748" s="12"/>
      <c r="GR748" s="12"/>
      <c r="GS748" s="12"/>
      <c r="GT748" s="12"/>
      <c r="GU748" s="12"/>
      <c r="GV748" s="12"/>
      <c r="GW748" s="12"/>
      <c r="GX748" s="12"/>
      <c r="GY748" s="12"/>
      <c r="GZ748" s="12"/>
      <c r="HA748" s="12"/>
      <c r="HB748" s="12"/>
      <c r="HC748" s="12"/>
      <c r="HD748" s="12"/>
      <c r="HE748" s="12"/>
      <c r="HF748" s="12"/>
      <c r="HG748" s="12"/>
      <c r="HH748" s="12"/>
      <c r="HI748" s="12"/>
      <c r="HJ748" s="12"/>
      <c r="HK748" s="12"/>
      <c r="HL748" s="12"/>
      <c r="HM748" s="12"/>
      <c r="HN748" s="12"/>
      <c r="HO748" s="12"/>
      <c r="HP748" s="12"/>
      <c r="HQ748" s="12"/>
      <c r="HR748" s="12"/>
      <c r="HS748" s="12"/>
      <c r="HT748" s="12"/>
      <c r="HU748" s="12"/>
      <c r="HV748" s="12"/>
      <c r="HW748" s="12"/>
      <c r="HX748" s="12"/>
      <c r="HY748" s="12"/>
      <c r="HZ748" s="12"/>
      <c r="IA748" s="12"/>
      <c r="IB748" s="12"/>
      <c r="IC748" s="12"/>
      <c r="ID748" s="12"/>
      <c r="IE748" s="12"/>
      <c r="IF748" s="12"/>
      <c r="IG748" s="12"/>
      <c r="IH748" s="12"/>
      <c r="II748" s="12"/>
      <c r="IJ748" s="12"/>
      <c r="IK748" s="12"/>
      <c r="IL748" s="12"/>
      <c r="IM748" s="12"/>
      <c r="IN748" s="12"/>
      <c r="IO748" s="12"/>
      <c r="IP748" s="12"/>
      <c r="IQ748" s="12"/>
      <c r="IR748" s="12"/>
      <c r="IS748" s="12"/>
      <c r="IT748" s="12"/>
      <c r="IU748" s="12"/>
      <c r="IV748" s="12"/>
    </row>
    <row r="749" spans="1:256" ht="13.5" customHeight="1">
      <c r="A749" s="2"/>
      <c r="B749" s="11"/>
      <c r="C749" s="11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11"/>
      <c r="O749" s="11"/>
      <c r="P749" s="11"/>
      <c r="Q749" s="9"/>
      <c r="R749" s="9"/>
      <c r="S749" s="9"/>
      <c r="T749" s="9"/>
      <c r="U749" s="9"/>
      <c r="V749" s="9"/>
      <c r="W749" s="9"/>
      <c r="X749" s="9"/>
      <c r="Y749" s="11"/>
      <c r="Z749" s="11"/>
      <c r="AA749" s="11"/>
      <c r="AB749" s="11"/>
      <c r="AC749" s="11"/>
      <c r="AD749" s="9"/>
      <c r="AE749" s="9"/>
      <c r="AF749" s="9"/>
      <c r="AG749" s="9"/>
      <c r="AH749" s="9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9"/>
      <c r="BG749" s="9"/>
      <c r="BH749" s="9"/>
      <c r="BI749" s="9"/>
      <c r="BJ749" s="9"/>
      <c r="BK749" s="9"/>
      <c r="BL749" s="9"/>
      <c r="BM749" s="9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2"/>
      <c r="FZ749" s="12"/>
      <c r="GA749" s="12"/>
      <c r="GB749" s="12"/>
      <c r="GC749" s="12"/>
      <c r="GD749" s="12"/>
      <c r="GE749" s="12"/>
      <c r="GF749" s="12"/>
      <c r="GG749" s="12"/>
      <c r="GH749" s="12"/>
      <c r="GI749" s="12"/>
      <c r="GJ749" s="12"/>
      <c r="GK749" s="12"/>
      <c r="GL749" s="12"/>
      <c r="GM749" s="12"/>
      <c r="GN749" s="12"/>
      <c r="GO749" s="12"/>
      <c r="GP749" s="12"/>
      <c r="GQ749" s="12"/>
      <c r="GR749" s="12"/>
      <c r="GS749" s="12"/>
      <c r="GT749" s="12"/>
      <c r="GU749" s="12"/>
      <c r="GV749" s="12"/>
      <c r="GW749" s="12"/>
      <c r="GX749" s="12"/>
      <c r="GY749" s="12"/>
      <c r="GZ749" s="12"/>
      <c r="HA749" s="12"/>
      <c r="HB749" s="12"/>
      <c r="HC749" s="12"/>
      <c r="HD749" s="12"/>
      <c r="HE749" s="12"/>
      <c r="HF749" s="12"/>
      <c r="HG749" s="12"/>
      <c r="HH749" s="12"/>
      <c r="HI749" s="12"/>
      <c r="HJ749" s="12"/>
      <c r="HK749" s="12"/>
      <c r="HL749" s="12"/>
      <c r="HM749" s="12"/>
      <c r="HN749" s="12"/>
      <c r="HO749" s="12"/>
      <c r="HP749" s="12"/>
      <c r="HQ749" s="12"/>
      <c r="HR749" s="12"/>
      <c r="HS749" s="12"/>
      <c r="HT749" s="12"/>
      <c r="HU749" s="12"/>
      <c r="HV749" s="12"/>
      <c r="HW749" s="12"/>
      <c r="HX749" s="12"/>
      <c r="HY749" s="12"/>
      <c r="HZ749" s="12"/>
      <c r="IA749" s="12"/>
      <c r="IB749" s="12"/>
      <c r="IC749" s="12"/>
      <c r="ID749" s="12"/>
      <c r="IE749" s="12"/>
      <c r="IF749" s="12"/>
      <c r="IG749" s="12"/>
      <c r="IH749" s="12"/>
      <c r="II749" s="12"/>
      <c r="IJ749" s="12"/>
      <c r="IK749" s="12"/>
      <c r="IL749" s="12"/>
      <c r="IM749" s="12"/>
      <c r="IN749" s="12"/>
      <c r="IO749" s="12"/>
      <c r="IP749" s="12"/>
      <c r="IQ749" s="12"/>
      <c r="IR749" s="12"/>
      <c r="IS749" s="12"/>
      <c r="IT749" s="12"/>
      <c r="IU749" s="12"/>
      <c r="IV749" s="12"/>
    </row>
    <row r="750" spans="1:256" ht="13.5" customHeight="1">
      <c r="A750" s="2"/>
      <c r="B750" s="11"/>
      <c r="C750" s="11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11"/>
      <c r="O750" s="11"/>
      <c r="P750" s="11"/>
      <c r="Q750" s="9"/>
      <c r="R750" s="9"/>
      <c r="S750" s="9"/>
      <c r="T750" s="9"/>
      <c r="U750" s="9"/>
      <c r="V750" s="9"/>
      <c r="W750" s="9"/>
      <c r="X750" s="9"/>
      <c r="Y750" s="11"/>
      <c r="Z750" s="11"/>
      <c r="AA750" s="11"/>
      <c r="AB750" s="11"/>
      <c r="AC750" s="11"/>
      <c r="AD750" s="9"/>
      <c r="AE750" s="9"/>
      <c r="AF750" s="9"/>
      <c r="AG750" s="9"/>
      <c r="AH750" s="9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9"/>
      <c r="BG750" s="9"/>
      <c r="BH750" s="9"/>
      <c r="BI750" s="9"/>
      <c r="BJ750" s="9"/>
      <c r="BK750" s="9"/>
      <c r="BL750" s="9"/>
      <c r="BM750" s="9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2"/>
      <c r="FZ750" s="12"/>
      <c r="GA750" s="12"/>
      <c r="GB750" s="12"/>
      <c r="GC750" s="12"/>
      <c r="GD750" s="12"/>
      <c r="GE750" s="12"/>
      <c r="GF750" s="12"/>
      <c r="GG750" s="12"/>
      <c r="GH750" s="12"/>
      <c r="GI750" s="12"/>
      <c r="GJ750" s="12"/>
      <c r="GK750" s="12"/>
      <c r="GL750" s="12"/>
      <c r="GM750" s="12"/>
      <c r="GN750" s="12"/>
      <c r="GO750" s="12"/>
      <c r="GP750" s="12"/>
      <c r="GQ750" s="12"/>
      <c r="GR750" s="12"/>
      <c r="GS750" s="12"/>
      <c r="GT750" s="12"/>
      <c r="GU750" s="12"/>
      <c r="GV750" s="12"/>
      <c r="GW750" s="12"/>
      <c r="GX750" s="12"/>
      <c r="GY750" s="12"/>
      <c r="GZ750" s="12"/>
      <c r="HA750" s="12"/>
      <c r="HB750" s="12"/>
      <c r="HC750" s="12"/>
      <c r="HD750" s="12"/>
      <c r="HE750" s="12"/>
      <c r="HF750" s="12"/>
      <c r="HG750" s="12"/>
      <c r="HH750" s="12"/>
      <c r="HI750" s="12"/>
      <c r="HJ750" s="12"/>
      <c r="HK750" s="12"/>
      <c r="HL750" s="12"/>
      <c r="HM750" s="12"/>
      <c r="HN750" s="12"/>
      <c r="HO750" s="12"/>
      <c r="HP750" s="12"/>
      <c r="HQ750" s="12"/>
      <c r="HR750" s="12"/>
      <c r="HS750" s="12"/>
      <c r="HT750" s="12"/>
      <c r="HU750" s="12"/>
      <c r="HV750" s="12"/>
      <c r="HW750" s="12"/>
      <c r="HX750" s="12"/>
      <c r="HY750" s="12"/>
      <c r="HZ750" s="12"/>
      <c r="IA750" s="12"/>
      <c r="IB750" s="12"/>
      <c r="IC750" s="12"/>
      <c r="ID750" s="12"/>
      <c r="IE750" s="12"/>
      <c r="IF750" s="12"/>
      <c r="IG750" s="12"/>
      <c r="IH750" s="12"/>
      <c r="II750" s="12"/>
      <c r="IJ750" s="12"/>
      <c r="IK750" s="12"/>
      <c r="IL750" s="12"/>
      <c r="IM750" s="12"/>
      <c r="IN750" s="12"/>
      <c r="IO750" s="12"/>
      <c r="IP750" s="12"/>
      <c r="IQ750" s="12"/>
      <c r="IR750" s="12"/>
      <c r="IS750" s="12"/>
      <c r="IT750" s="12"/>
      <c r="IU750" s="12"/>
      <c r="IV750" s="12"/>
    </row>
    <row r="751" spans="1:256" ht="13.5" customHeight="1">
      <c r="A751" s="2"/>
      <c r="B751" s="11"/>
      <c r="C751" s="11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11"/>
      <c r="O751" s="11"/>
      <c r="P751" s="11"/>
      <c r="Q751" s="9"/>
      <c r="R751" s="9"/>
      <c r="S751" s="9"/>
      <c r="T751" s="9"/>
      <c r="U751" s="9"/>
      <c r="V751" s="9"/>
      <c r="W751" s="9"/>
      <c r="X751" s="9"/>
      <c r="Y751" s="11"/>
      <c r="Z751" s="11"/>
      <c r="AA751" s="11"/>
      <c r="AB751" s="11"/>
      <c r="AC751" s="11"/>
      <c r="AD751" s="9"/>
      <c r="AE751" s="9"/>
      <c r="AF751" s="9"/>
      <c r="AG751" s="9"/>
      <c r="AH751" s="9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9"/>
      <c r="BG751" s="9"/>
      <c r="BH751" s="9"/>
      <c r="BI751" s="9"/>
      <c r="BJ751" s="9"/>
      <c r="BK751" s="9"/>
      <c r="BL751" s="9"/>
      <c r="BM751" s="9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  <c r="EY751" s="10"/>
      <c r="EZ751" s="10"/>
      <c r="FA751" s="10"/>
      <c r="FB751" s="10"/>
      <c r="FC751" s="10"/>
      <c r="FD751" s="10"/>
      <c r="FE751" s="10"/>
      <c r="FF751" s="10"/>
      <c r="FG751" s="10"/>
      <c r="FH751" s="10"/>
      <c r="FI751" s="10"/>
      <c r="FJ751" s="10"/>
      <c r="FK751" s="10"/>
      <c r="FL751" s="10"/>
      <c r="FM751" s="10"/>
      <c r="FN751" s="10"/>
      <c r="FO751" s="10"/>
      <c r="FP751" s="10"/>
      <c r="FQ751" s="10"/>
      <c r="FR751" s="10"/>
      <c r="FS751" s="10"/>
      <c r="FT751" s="10"/>
      <c r="FU751" s="10"/>
      <c r="FV751" s="10"/>
      <c r="FW751" s="10"/>
      <c r="FX751" s="10"/>
      <c r="FY751" s="12"/>
      <c r="FZ751" s="12"/>
      <c r="GA751" s="12"/>
      <c r="GB751" s="12"/>
      <c r="GC751" s="12"/>
      <c r="GD751" s="12"/>
      <c r="GE751" s="12"/>
      <c r="GF751" s="12"/>
      <c r="GG751" s="12"/>
      <c r="GH751" s="12"/>
      <c r="GI751" s="12"/>
      <c r="GJ751" s="12"/>
      <c r="GK751" s="12"/>
      <c r="GL751" s="12"/>
      <c r="GM751" s="12"/>
      <c r="GN751" s="12"/>
      <c r="GO751" s="12"/>
      <c r="GP751" s="12"/>
      <c r="GQ751" s="12"/>
      <c r="GR751" s="12"/>
      <c r="GS751" s="12"/>
      <c r="GT751" s="12"/>
      <c r="GU751" s="12"/>
      <c r="GV751" s="12"/>
      <c r="GW751" s="12"/>
      <c r="GX751" s="12"/>
      <c r="GY751" s="12"/>
      <c r="GZ751" s="12"/>
      <c r="HA751" s="12"/>
      <c r="HB751" s="12"/>
      <c r="HC751" s="12"/>
      <c r="HD751" s="12"/>
      <c r="HE751" s="12"/>
      <c r="HF751" s="12"/>
      <c r="HG751" s="12"/>
      <c r="HH751" s="12"/>
      <c r="HI751" s="12"/>
      <c r="HJ751" s="12"/>
      <c r="HK751" s="12"/>
      <c r="HL751" s="12"/>
      <c r="HM751" s="12"/>
      <c r="HN751" s="12"/>
      <c r="HO751" s="12"/>
      <c r="HP751" s="12"/>
      <c r="HQ751" s="12"/>
      <c r="HR751" s="12"/>
      <c r="HS751" s="12"/>
      <c r="HT751" s="12"/>
      <c r="HU751" s="12"/>
      <c r="HV751" s="12"/>
      <c r="HW751" s="12"/>
      <c r="HX751" s="12"/>
      <c r="HY751" s="12"/>
      <c r="HZ751" s="12"/>
      <c r="IA751" s="12"/>
      <c r="IB751" s="12"/>
      <c r="IC751" s="12"/>
      <c r="ID751" s="12"/>
      <c r="IE751" s="12"/>
      <c r="IF751" s="12"/>
      <c r="IG751" s="12"/>
      <c r="IH751" s="12"/>
      <c r="II751" s="12"/>
      <c r="IJ751" s="12"/>
      <c r="IK751" s="12"/>
      <c r="IL751" s="12"/>
      <c r="IM751" s="12"/>
      <c r="IN751" s="12"/>
      <c r="IO751" s="12"/>
      <c r="IP751" s="12"/>
      <c r="IQ751" s="12"/>
      <c r="IR751" s="12"/>
      <c r="IS751" s="12"/>
      <c r="IT751" s="12"/>
      <c r="IU751" s="12"/>
      <c r="IV751" s="12"/>
    </row>
    <row r="752" spans="1:256" ht="13.5" customHeight="1">
      <c r="A752" s="2"/>
      <c r="B752" s="11"/>
      <c r="C752" s="11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11"/>
      <c r="O752" s="11"/>
      <c r="P752" s="11"/>
      <c r="Q752" s="9"/>
      <c r="R752" s="9"/>
      <c r="S752" s="9"/>
      <c r="T752" s="9"/>
      <c r="U752" s="9"/>
      <c r="V752" s="9"/>
      <c r="W752" s="9"/>
      <c r="X752" s="9"/>
      <c r="Y752" s="11"/>
      <c r="Z752" s="11"/>
      <c r="AA752" s="11"/>
      <c r="AB752" s="11"/>
      <c r="AC752" s="11"/>
      <c r="AD752" s="9"/>
      <c r="AE752" s="9"/>
      <c r="AF752" s="9"/>
      <c r="AG752" s="9"/>
      <c r="AH752" s="9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9"/>
      <c r="BG752" s="9"/>
      <c r="BH752" s="9"/>
      <c r="BI752" s="9"/>
      <c r="BJ752" s="9"/>
      <c r="BK752" s="9"/>
      <c r="BL752" s="9"/>
      <c r="BM752" s="9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2"/>
      <c r="FZ752" s="12"/>
      <c r="GA752" s="12"/>
      <c r="GB752" s="12"/>
      <c r="GC752" s="12"/>
      <c r="GD752" s="12"/>
      <c r="GE752" s="12"/>
      <c r="GF752" s="12"/>
      <c r="GG752" s="12"/>
      <c r="GH752" s="12"/>
      <c r="GI752" s="12"/>
      <c r="GJ752" s="12"/>
      <c r="GK752" s="12"/>
      <c r="GL752" s="12"/>
      <c r="GM752" s="12"/>
      <c r="GN752" s="12"/>
      <c r="GO752" s="12"/>
      <c r="GP752" s="12"/>
      <c r="GQ752" s="12"/>
      <c r="GR752" s="12"/>
      <c r="GS752" s="12"/>
      <c r="GT752" s="12"/>
      <c r="GU752" s="12"/>
      <c r="GV752" s="12"/>
      <c r="GW752" s="12"/>
      <c r="GX752" s="12"/>
      <c r="GY752" s="12"/>
      <c r="GZ752" s="12"/>
      <c r="HA752" s="12"/>
      <c r="HB752" s="12"/>
      <c r="HC752" s="12"/>
      <c r="HD752" s="12"/>
      <c r="HE752" s="12"/>
      <c r="HF752" s="12"/>
      <c r="HG752" s="12"/>
      <c r="HH752" s="12"/>
      <c r="HI752" s="12"/>
      <c r="HJ752" s="12"/>
      <c r="HK752" s="12"/>
      <c r="HL752" s="12"/>
      <c r="HM752" s="12"/>
      <c r="HN752" s="12"/>
      <c r="HO752" s="12"/>
      <c r="HP752" s="12"/>
      <c r="HQ752" s="12"/>
      <c r="HR752" s="12"/>
      <c r="HS752" s="12"/>
      <c r="HT752" s="12"/>
      <c r="HU752" s="12"/>
      <c r="HV752" s="12"/>
      <c r="HW752" s="12"/>
      <c r="HX752" s="12"/>
      <c r="HY752" s="12"/>
      <c r="HZ752" s="12"/>
      <c r="IA752" s="12"/>
      <c r="IB752" s="12"/>
      <c r="IC752" s="12"/>
      <c r="ID752" s="12"/>
      <c r="IE752" s="12"/>
      <c r="IF752" s="12"/>
      <c r="IG752" s="12"/>
      <c r="IH752" s="12"/>
      <c r="II752" s="12"/>
      <c r="IJ752" s="12"/>
      <c r="IK752" s="12"/>
      <c r="IL752" s="12"/>
      <c r="IM752" s="12"/>
      <c r="IN752" s="12"/>
      <c r="IO752" s="12"/>
      <c r="IP752" s="12"/>
      <c r="IQ752" s="12"/>
      <c r="IR752" s="12"/>
      <c r="IS752" s="12"/>
      <c r="IT752" s="12"/>
      <c r="IU752" s="12"/>
      <c r="IV752" s="12"/>
    </row>
    <row r="753" spans="1:256" ht="13.5" customHeight="1">
      <c r="A753" s="2"/>
      <c r="B753" s="11"/>
      <c r="C753" s="11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11"/>
      <c r="O753" s="11"/>
      <c r="P753" s="11"/>
      <c r="Q753" s="9"/>
      <c r="R753" s="9"/>
      <c r="S753" s="9"/>
      <c r="T753" s="9"/>
      <c r="U753" s="9"/>
      <c r="V753" s="9"/>
      <c r="W753" s="9"/>
      <c r="X753" s="9"/>
      <c r="Y753" s="11"/>
      <c r="Z753" s="11"/>
      <c r="AA753" s="11"/>
      <c r="AB753" s="11"/>
      <c r="AC753" s="11"/>
      <c r="AD753" s="9"/>
      <c r="AE753" s="9"/>
      <c r="AF753" s="9"/>
      <c r="AG753" s="9"/>
      <c r="AH753" s="9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9"/>
      <c r="BG753" s="9"/>
      <c r="BH753" s="9"/>
      <c r="BI753" s="9"/>
      <c r="BJ753" s="9"/>
      <c r="BK753" s="9"/>
      <c r="BL753" s="9"/>
      <c r="BM753" s="9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2"/>
      <c r="FZ753" s="12"/>
      <c r="GA753" s="12"/>
      <c r="GB753" s="12"/>
      <c r="GC753" s="12"/>
      <c r="GD753" s="12"/>
      <c r="GE753" s="12"/>
      <c r="GF753" s="12"/>
      <c r="GG753" s="12"/>
      <c r="GH753" s="12"/>
      <c r="GI753" s="12"/>
      <c r="GJ753" s="12"/>
      <c r="GK753" s="12"/>
      <c r="GL753" s="12"/>
      <c r="GM753" s="12"/>
      <c r="GN753" s="12"/>
      <c r="GO753" s="12"/>
      <c r="GP753" s="12"/>
      <c r="GQ753" s="12"/>
      <c r="GR753" s="12"/>
      <c r="GS753" s="12"/>
      <c r="GT753" s="12"/>
      <c r="GU753" s="12"/>
      <c r="GV753" s="12"/>
      <c r="GW753" s="12"/>
      <c r="GX753" s="12"/>
      <c r="GY753" s="12"/>
      <c r="GZ753" s="12"/>
      <c r="HA753" s="12"/>
      <c r="HB753" s="12"/>
      <c r="HC753" s="12"/>
      <c r="HD753" s="12"/>
      <c r="HE753" s="12"/>
      <c r="HF753" s="12"/>
      <c r="HG753" s="12"/>
      <c r="HH753" s="12"/>
      <c r="HI753" s="12"/>
      <c r="HJ753" s="12"/>
      <c r="HK753" s="12"/>
      <c r="HL753" s="12"/>
      <c r="HM753" s="12"/>
      <c r="HN753" s="12"/>
      <c r="HO753" s="12"/>
      <c r="HP753" s="12"/>
      <c r="HQ753" s="12"/>
      <c r="HR753" s="12"/>
      <c r="HS753" s="12"/>
      <c r="HT753" s="12"/>
      <c r="HU753" s="12"/>
      <c r="HV753" s="12"/>
      <c r="HW753" s="12"/>
      <c r="HX753" s="12"/>
      <c r="HY753" s="12"/>
      <c r="HZ753" s="12"/>
      <c r="IA753" s="12"/>
      <c r="IB753" s="12"/>
      <c r="IC753" s="12"/>
      <c r="ID753" s="12"/>
      <c r="IE753" s="12"/>
      <c r="IF753" s="12"/>
      <c r="IG753" s="12"/>
      <c r="IH753" s="12"/>
      <c r="II753" s="12"/>
      <c r="IJ753" s="12"/>
      <c r="IK753" s="12"/>
      <c r="IL753" s="12"/>
      <c r="IM753" s="12"/>
      <c r="IN753" s="12"/>
      <c r="IO753" s="12"/>
      <c r="IP753" s="12"/>
      <c r="IQ753" s="12"/>
      <c r="IR753" s="12"/>
      <c r="IS753" s="12"/>
      <c r="IT753" s="12"/>
      <c r="IU753" s="12"/>
      <c r="IV753" s="12"/>
    </row>
    <row r="754" spans="1:256" ht="13.5" customHeight="1">
      <c r="A754" s="2"/>
      <c r="B754" s="11"/>
      <c r="C754" s="11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11"/>
      <c r="O754" s="11"/>
      <c r="P754" s="11"/>
      <c r="Q754" s="9"/>
      <c r="R754" s="9"/>
      <c r="S754" s="9"/>
      <c r="T754" s="9"/>
      <c r="U754" s="9"/>
      <c r="V754" s="9"/>
      <c r="W754" s="9"/>
      <c r="X754" s="9"/>
      <c r="Y754" s="11"/>
      <c r="Z754" s="11"/>
      <c r="AA754" s="11"/>
      <c r="AB754" s="11"/>
      <c r="AC754" s="11"/>
      <c r="AD754" s="9"/>
      <c r="AE754" s="9"/>
      <c r="AF754" s="9"/>
      <c r="AG754" s="9"/>
      <c r="AH754" s="9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9"/>
      <c r="BG754" s="9"/>
      <c r="BH754" s="9"/>
      <c r="BI754" s="9"/>
      <c r="BJ754" s="9"/>
      <c r="BK754" s="9"/>
      <c r="BL754" s="9"/>
      <c r="BM754" s="9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2"/>
      <c r="FZ754" s="12"/>
      <c r="GA754" s="12"/>
      <c r="GB754" s="12"/>
      <c r="GC754" s="12"/>
      <c r="GD754" s="12"/>
      <c r="GE754" s="12"/>
      <c r="GF754" s="12"/>
      <c r="GG754" s="12"/>
      <c r="GH754" s="12"/>
      <c r="GI754" s="12"/>
      <c r="GJ754" s="12"/>
      <c r="GK754" s="12"/>
      <c r="GL754" s="12"/>
      <c r="GM754" s="12"/>
      <c r="GN754" s="12"/>
      <c r="GO754" s="12"/>
      <c r="GP754" s="12"/>
      <c r="GQ754" s="12"/>
      <c r="GR754" s="12"/>
      <c r="GS754" s="12"/>
      <c r="GT754" s="12"/>
      <c r="GU754" s="12"/>
      <c r="GV754" s="12"/>
      <c r="GW754" s="12"/>
      <c r="GX754" s="12"/>
      <c r="GY754" s="12"/>
      <c r="GZ754" s="12"/>
      <c r="HA754" s="12"/>
      <c r="HB754" s="12"/>
      <c r="HC754" s="12"/>
      <c r="HD754" s="12"/>
      <c r="HE754" s="12"/>
      <c r="HF754" s="12"/>
      <c r="HG754" s="12"/>
      <c r="HH754" s="12"/>
      <c r="HI754" s="12"/>
      <c r="HJ754" s="12"/>
      <c r="HK754" s="12"/>
      <c r="HL754" s="12"/>
      <c r="HM754" s="12"/>
      <c r="HN754" s="12"/>
      <c r="HO754" s="12"/>
      <c r="HP754" s="12"/>
      <c r="HQ754" s="12"/>
      <c r="HR754" s="12"/>
      <c r="HS754" s="12"/>
      <c r="HT754" s="12"/>
      <c r="HU754" s="12"/>
      <c r="HV754" s="12"/>
      <c r="HW754" s="12"/>
      <c r="HX754" s="12"/>
      <c r="HY754" s="12"/>
      <c r="HZ754" s="12"/>
      <c r="IA754" s="12"/>
      <c r="IB754" s="12"/>
      <c r="IC754" s="12"/>
      <c r="ID754" s="12"/>
      <c r="IE754" s="12"/>
      <c r="IF754" s="12"/>
      <c r="IG754" s="12"/>
      <c r="IH754" s="12"/>
      <c r="II754" s="12"/>
      <c r="IJ754" s="12"/>
      <c r="IK754" s="12"/>
      <c r="IL754" s="12"/>
      <c r="IM754" s="12"/>
      <c r="IN754" s="12"/>
      <c r="IO754" s="12"/>
      <c r="IP754" s="12"/>
      <c r="IQ754" s="12"/>
      <c r="IR754" s="12"/>
      <c r="IS754" s="12"/>
      <c r="IT754" s="12"/>
      <c r="IU754" s="12"/>
      <c r="IV754" s="12"/>
    </row>
    <row r="755" spans="1:256" ht="13.5" customHeight="1">
      <c r="A755" s="2"/>
      <c r="B755" s="11"/>
      <c r="C755" s="11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11"/>
      <c r="O755" s="11"/>
      <c r="P755" s="11"/>
      <c r="Q755" s="9"/>
      <c r="R755" s="9"/>
      <c r="S755" s="9"/>
      <c r="T755" s="9"/>
      <c r="U755" s="9"/>
      <c r="V755" s="9"/>
      <c r="W755" s="9"/>
      <c r="X755" s="9"/>
      <c r="Y755" s="11"/>
      <c r="Z755" s="11"/>
      <c r="AA755" s="11"/>
      <c r="AB755" s="11"/>
      <c r="AC755" s="11"/>
      <c r="AD755" s="9"/>
      <c r="AE755" s="9"/>
      <c r="AF755" s="9"/>
      <c r="AG755" s="9"/>
      <c r="AH755" s="9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9"/>
      <c r="BG755" s="9"/>
      <c r="BH755" s="9"/>
      <c r="BI755" s="9"/>
      <c r="BJ755" s="9"/>
      <c r="BK755" s="9"/>
      <c r="BL755" s="9"/>
      <c r="BM755" s="9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2"/>
      <c r="FZ755" s="12"/>
      <c r="GA755" s="12"/>
      <c r="GB755" s="12"/>
      <c r="GC755" s="12"/>
      <c r="GD755" s="12"/>
      <c r="GE755" s="12"/>
      <c r="GF755" s="12"/>
      <c r="GG755" s="12"/>
      <c r="GH755" s="12"/>
      <c r="GI755" s="12"/>
      <c r="GJ755" s="12"/>
      <c r="GK755" s="12"/>
      <c r="GL755" s="12"/>
      <c r="GM755" s="12"/>
      <c r="GN755" s="12"/>
      <c r="GO755" s="12"/>
      <c r="GP755" s="12"/>
      <c r="GQ755" s="12"/>
      <c r="GR755" s="12"/>
      <c r="GS755" s="12"/>
      <c r="GT755" s="12"/>
      <c r="GU755" s="12"/>
      <c r="GV755" s="12"/>
      <c r="GW755" s="12"/>
      <c r="GX755" s="12"/>
      <c r="GY755" s="12"/>
      <c r="GZ755" s="12"/>
      <c r="HA755" s="12"/>
      <c r="HB755" s="12"/>
      <c r="HC755" s="12"/>
      <c r="HD755" s="12"/>
      <c r="HE755" s="12"/>
      <c r="HF755" s="12"/>
      <c r="HG755" s="12"/>
      <c r="HH755" s="12"/>
      <c r="HI755" s="12"/>
      <c r="HJ755" s="12"/>
      <c r="HK755" s="12"/>
      <c r="HL755" s="12"/>
      <c r="HM755" s="12"/>
      <c r="HN755" s="12"/>
      <c r="HO755" s="12"/>
      <c r="HP755" s="12"/>
      <c r="HQ755" s="12"/>
      <c r="HR755" s="12"/>
      <c r="HS755" s="12"/>
      <c r="HT755" s="12"/>
      <c r="HU755" s="12"/>
      <c r="HV755" s="12"/>
      <c r="HW755" s="12"/>
      <c r="HX755" s="12"/>
      <c r="HY755" s="12"/>
      <c r="HZ755" s="12"/>
      <c r="IA755" s="12"/>
      <c r="IB755" s="12"/>
      <c r="IC755" s="12"/>
      <c r="ID755" s="12"/>
      <c r="IE755" s="12"/>
      <c r="IF755" s="12"/>
      <c r="IG755" s="12"/>
      <c r="IH755" s="12"/>
      <c r="II755" s="12"/>
      <c r="IJ755" s="12"/>
      <c r="IK755" s="12"/>
      <c r="IL755" s="12"/>
      <c r="IM755" s="12"/>
      <c r="IN755" s="12"/>
      <c r="IO755" s="12"/>
      <c r="IP755" s="12"/>
      <c r="IQ755" s="12"/>
      <c r="IR755" s="12"/>
      <c r="IS755" s="12"/>
      <c r="IT755" s="12"/>
      <c r="IU755" s="12"/>
      <c r="IV755" s="12"/>
    </row>
    <row r="756" spans="1:256" ht="13.5" customHeight="1">
      <c r="A756" s="2"/>
      <c r="B756" s="11"/>
      <c r="C756" s="11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11"/>
      <c r="O756" s="11"/>
      <c r="P756" s="11"/>
      <c r="Q756" s="9"/>
      <c r="R756" s="9"/>
      <c r="S756" s="9"/>
      <c r="T756" s="9"/>
      <c r="U756" s="9"/>
      <c r="V756" s="9"/>
      <c r="W756" s="9"/>
      <c r="X756" s="9"/>
      <c r="Y756" s="11"/>
      <c r="Z756" s="11"/>
      <c r="AA756" s="11"/>
      <c r="AB756" s="11"/>
      <c r="AC756" s="11"/>
      <c r="AD756" s="9"/>
      <c r="AE756" s="9"/>
      <c r="AF756" s="9"/>
      <c r="AG756" s="9"/>
      <c r="AH756" s="9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9"/>
      <c r="BG756" s="9"/>
      <c r="BH756" s="9"/>
      <c r="BI756" s="9"/>
      <c r="BJ756" s="9"/>
      <c r="BK756" s="9"/>
      <c r="BL756" s="9"/>
      <c r="BM756" s="9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2"/>
      <c r="FZ756" s="12"/>
      <c r="GA756" s="12"/>
      <c r="GB756" s="12"/>
      <c r="GC756" s="12"/>
      <c r="GD756" s="12"/>
      <c r="GE756" s="12"/>
      <c r="GF756" s="12"/>
      <c r="GG756" s="12"/>
      <c r="GH756" s="12"/>
      <c r="GI756" s="12"/>
      <c r="GJ756" s="12"/>
      <c r="GK756" s="12"/>
      <c r="GL756" s="12"/>
      <c r="GM756" s="12"/>
      <c r="GN756" s="12"/>
      <c r="GO756" s="12"/>
      <c r="GP756" s="12"/>
      <c r="GQ756" s="12"/>
      <c r="GR756" s="12"/>
      <c r="GS756" s="12"/>
      <c r="GT756" s="12"/>
      <c r="GU756" s="12"/>
      <c r="GV756" s="12"/>
      <c r="GW756" s="12"/>
      <c r="GX756" s="12"/>
      <c r="GY756" s="12"/>
      <c r="GZ756" s="12"/>
      <c r="HA756" s="12"/>
      <c r="HB756" s="12"/>
      <c r="HC756" s="12"/>
      <c r="HD756" s="12"/>
      <c r="HE756" s="12"/>
      <c r="HF756" s="12"/>
      <c r="HG756" s="12"/>
      <c r="HH756" s="12"/>
      <c r="HI756" s="12"/>
      <c r="HJ756" s="12"/>
      <c r="HK756" s="12"/>
      <c r="HL756" s="12"/>
      <c r="HM756" s="12"/>
      <c r="HN756" s="12"/>
      <c r="HO756" s="12"/>
      <c r="HP756" s="12"/>
      <c r="HQ756" s="12"/>
      <c r="HR756" s="12"/>
      <c r="HS756" s="12"/>
      <c r="HT756" s="12"/>
      <c r="HU756" s="12"/>
      <c r="HV756" s="12"/>
      <c r="HW756" s="12"/>
      <c r="HX756" s="12"/>
      <c r="HY756" s="12"/>
      <c r="HZ756" s="12"/>
      <c r="IA756" s="12"/>
      <c r="IB756" s="12"/>
      <c r="IC756" s="12"/>
      <c r="ID756" s="12"/>
      <c r="IE756" s="12"/>
      <c r="IF756" s="12"/>
      <c r="IG756" s="12"/>
      <c r="IH756" s="12"/>
      <c r="II756" s="12"/>
      <c r="IJ756" s="12"/>
      <c r="IK756" s="12"/>
      <c r="IL756" s="12"/>
      <c r="IM756" s="12"/>
      <c r="IN756" s="12"/>
      <c r="IO756" s="12"/>
      <c r="IP756" s="12"/>
      <c r="IQ756" s="12"/>
      <c r="IR756" s="12"/>
      <c r="IS756" s="12"/>
      <c r="IT756" s="12"/>
      <c r="IU756" s="12"/>
      <c r="IV756" s="12"/>
    </row>
    <row r="757" spans="1:256" ht="13.5" customHeight="1">
      <c r="A757" s="2"/>
      <c r="B757" s="11"/>
      <c r="C757" s="11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11"/>
      <c r="O757" s="11"/>
      <c r="P757" s="11"/>
      <c r="Q757" s="9"/>
      <c r="R757" s="9"/>
      <c r="S757" s="9"/>
      <c r="T757" s="9"/>
      <c r="U757" s="9"/>
      <c r="V757" s="9"/>
      <c r="W757" s="9"/>
      <c r="X757" s="9"/>
      <c r="Y757" s="11"/>
      <c r="Z757" s="11"/>
      <c r="AA757" s="11"/>
      <c r="AB757" s="11"/>
      <c r="AC757" s="11"/>
      <c r="AD757" s="9"/>
      <c r="AE757" s="9"/>
      <c r="AF757" s="9"/>
      <c r="AG757" s="9"/>
      <c r="AH757" s="9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9"/>
      <c r="BG757" s="9"/>
      <c r="BH757" s="9"/>
      <c r="BI757" s="9"/>
      <c r="BJ757" s="9"/>
      <c r="BK757" s="9"/>
      <c r="BL757" s="9"/>
      <c r="BM757" s="9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2"/>
      <c r="FZ757" s="12"/>
      <c r="GA757" s="12"/>
      <c r="GB757" s="12"/>
      <c r="GC757" s="12"/>
      <c r="GD757" s="12"/>
      <c r="GE757" s="12"/>
      <c r="GF757" s="12"/>
      <c r="GG757" s="12"/>
      <c r="GH757" s="12"/>
      <c r="GI757" s="12"/>
      <c r="GJ757" s="12"/>
      <c r="GK757" s="12"/>
      <c r="GL757" s="12"/>
      <c r="GM757" s="12"/>
      <c r="GN757" s="12"/>
      <c r="GO757" s="12"/>
      <c r="GP757" s="12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  <c r="HJ757" s="12"/>
      <c r="HK757" s="12"/>
      <c r="HL757" s="12"/>
      <c r="HM757" s="12"/>
      <c r="HN757" s="12"/>
      <c r="HO757" s="12"/>
      <c r="HP757" s="12"/>
      <c r="HQ757" s="12"/>
      <c r="HR757" s="12"/>
      <c r="HS757" s="12"/>
      <c r="HT757" s="12"/>
      <c r="HU757" s="12"/>
      <c r="HV757" s="12"/>
      <c r="HW757" s="12"/>
      <c r="HX757" s="12"/>
      <c r="HY757" s="12"/>
      <c r="HZ757" s="12"/>
      <c r="IA757" s="12"/>
      <c r="IB757" s="12"/>
      <c r="IC757" s="12"/>
      <c r="ID757" s="12"/>
      <c r="IE757" s="12"/>
      <c r="IF757" s="12"/>
      <c r="IG757" s="12"/>
      <c r="IH757" s="12"/>
      <c r="II757" s="12"/>
      <c r="IJ757" s="12"/>
      <c r="IK757" s="12"/>
      <c r="IL757" s="12"/>
      <c r="IM757" s="12"/>
      <c r="IN757" s="12"/>
      <c r="IO757" s="12"/>
      <c r="IP757" s="12"/>
      <c r="IQ757" s="12"/>
      <c r="IR757" s="12"/>
      <c r="IS757" s="12"/>
      <c r="IT757" s="12"/>
      <c r="IU757" s="12"/>
      <c r="IV757" s="12"/>
    </row>
    <row r="758" spans="1:256" ht="13.5" customHeight="1">
      <c r="A758" s="2"/>
      <c r="B758" s="11"/>
      <c r="C758" s="11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11"/>
      <c r="O758" s="11"/>
      <c r="P758" s="11"/>
      <c r="Q758" s="9"/>
      <c r="R758" s="9"/>
      <c r="S758" s="9"/>
      <c r="T758" s="9"/>
      <c r="U758" s="9"/>
      <c r="V758" s="9"/>
      <c r="W758" s="9"/>
      <c r="X758" s="9"/>
      <c r="Y758" s="11"/>
      <c r="Z758" s="11"/>
      <c r="AA758" s="11"/>
      <c r="AB758" s="11"/>
      <c r="AC758" s="11"/>
      <c r="AD758" s="9"/>
      <c r="AE758" s="9"/>
      <c r="AF758" s="9"/>
      <c r="AG758" s="9"/>
      <c r="AH758" s="9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9"/>
      <c r="BG758" s="9"/>
      <c r="BH758" s="9"/>
      <c r="BI758" s="9"/>
      <c r="BJ758" s="9"/>
      <c r="BK758" s="9"/>
      <c r="BL758" s="9"/>
      <c r="BM758" s="9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2"/>
      <c r="FZ758" s="12"/>
      <c r="GA758" s="12"/>
      <c r="GB758" s="12"/>
      <c r="GC758" s="12"/>
      <c r="GD758" s="12"/>
      <c r="GE758" s="12"/>
      <c r="GF758" s="12"/>
      <c r="GG758" s="12"/>
      <c r="GH758" s="12"/>
      <c r="GI758" s="12"/>
      <c r="GJ758" s="12"/>
      <c r="GK758" s="12"/>
      <c r="GL758" s="12"/>
      <c r="GM758" s="12"/>
      <c r="GN758" s="12"/>
      <c r="GO758" s="12"/>
      <c r="GP758" s="12"/>
      <c r="GQ758" s="12"/>
      <c r="GR758" s="12"/>
      <c r="GS758" s="12"/>
      <c r="GT758" s="12"/>
      <c r="GU758" s="12"/>
      <c r="GV758" s="12"/>
      <c r="GW758" s="12"/>
      <c r="GX758" s="12"/>
      <c r="GY758" s="12"/>
      <c r="GZ758" s="12"/>
      <c r="HA758" s="12"/>
      <c r="HB758" s="12"/>
      <c r="HC758" s="12"/>
      <c r="HD758" s="12"/>
      <c r="HE758" s="12"/>
      <c r="HF758" s="12"/>
      <c r="HG758" s="12"/>
      <c r="HH758" s="12"/>
      <c r="HI758" s="12"/>
      <c r="HJ758" s="12"/>
      <c r="HK758" s="12"/>
      <c r="HL758" s="12"/>
      <c r="HM758" s="12"/>
      <c r="HN758" s="12"/>
      <c r="HO758" s="12"/>
      <c r="HP758" s="12"/>
      <c r="HQ758" s="12"/>
      <c r="HR758" s="12"/>
      <c r="HS758" s="12"/>
      <c r="HT758" s="12"/>
      <c r="HU758" s="12"/>
      <c r="HV758" s="12"/>
      <c r="HW758" s="12"/>
      <c r="HX758" s="12"/>
      <c r="HY758" s="12"/>
      <c r="HZ758" s="12"/>
      <c r="IA758" s="12"/>
      <c r="IB758" s="12"/>
      <c r="IC758" s="12"/>
      <c r="ID758" s="12"/>
      <c r="IE758" s="12"/>
      <c r="IF758" s="12"/>
      <c r="IG758" s="12"/>
      <c r="IH758" s="12"/>
      <c r="II758" s="12"/>
      <c r="IJ758" s="12"/>
      <c r="IK758" s="12"/>
      <c r="IL758" s="12"/>
      <c r="IM758" s="12"/>
      <c r="IN758" s="12"/>
      <c r="IO758" s="12"/>
      <c r="IP758" s="12"/>
      <c r="IQ758" s="12"/>
      <c r="IR758" s="12"/>
      <c r="IS758" s="12"/>
      <c r="IT758" s="12"/>
      <c r="IU758" s="12"/>
      <c r="IV758" s="12"/>
    </row>
    <row r="759" spans="1:256" ht="13.5" customHeight="1">
      <c r="A759" s="2"/>
      <c r="B759" s="11"/>
      <c r="C759" s="11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11"/>
      <c r="O759" s="11"/>
      <c r="P759" s="11"/>
      <c r="Q759" s="9"/>
      <c r="R759" s="9"/>
      <c r="S759" s="9"/>
      <c r="T759" s="9"/>
      <c r="U759" s="9"/>
      <c r="V759" s="9"/>
      <c r="W759" s="9"/>
      <c r="X759" s="9"/>
      <c r="Y759" s="11"/>
      <c r="Z759" s="11"/>
      <c r="AA759" s="11"/>
      <c r="AB759" s="11"/>
      <c r="AC759" s="11"/>
      <c r="AD759" s="9"/>
      <c r="AE759" s="9"/>
      <c r="AF759" s="9"/>
      <c r="AG759" s="9"/>
      <c r="AH759" s="9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9"/>
      <c r="BG759" s="9"/>
      <c r="BH759" s="9"/>
      <c r="BI759" s="9"/>
      <c r="BJ759" s="9"/>
      <c r="BK759" s="9"/>
      <c r="BL759" s="9"/>
      <c r="BM759" s="9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2"/>
      <c r="FZ759" s="12"/>
      <c r="GA759" s="12"/>
      <c r="GB759" s="12"/>
      <c r="GC759" s="12"/>
      <c r="GD759" s="12"/>
      <c r="GE759" s="12"/>
      <c r="GF759" s="12"/>
      <c r="GG759" s="12"/>
      <c r="GH759" s="12"/>
      <c r="GI759" s="12"/>
      <c r="GJ759" s="12"/>
      <c r="GK759" s="12"/>
      <c r="GL759" s="12"/>
      <c r="GM759" s="12"/>
      <c r="GN759" s="12"/>
      <c r="GO759" s="12"/>
      <c r="GP759" s="12"/>
      <c r="GQ759" s="12"/>
      <c r="GR759" s="12"/>
      <c r="GS759" s="12"/>
      <c r="GT759" s="12"/>
      <c r="GU759" s="12"/>
      <c r="GV759" s="12"/>
      <c r="GW759" s="12"/>
      <c r="GX759" s="12"/>
      <c r="GY759" s="12"/>
      <c r="GZ759" s="12"/>
      <c r="HA759" s="12"/>
      <c r="HB759" s="12"/>
      <c r="HC759" s="12"/>
      <c r="HD759" s="12"/>
      <c r="HE759" s="12"/>
      <c r="HF759" s="12"/>
      <c r="HG759" s="12"/>
      <c r="HH759" s="12"/>
      <c r="HI759" s="12"/>
      <c r="HJ759" s="12"/>
      <c r="HK759" s="12"/>
      <c r="HL759" s="12"/>
      <c r="HM759" s="12"/>
      <c r="HN759" s="12"/>
      <c r="HO759" s="12"/>
      <c r="HP759" s="12"/>
      <c r="HQ759" s="12"/>
      <c r="HR759" s="12"/>
      <c r="HS759" s="12"/>
      <c r="HT759" s="12"/>
      <c r="HU759" s="12"/>
      <c r="HV759" s="12"/>
      <c r="HW759" s="12"/>
      <c r="HX759" s="12"/>
      <c r="HY759" s="12"/>
      <c r="HZ759" s="12"/>
      <c r="IA759" s="12"/>
      <c r="IB759" s="12"/>
      <c r="IC759" s="12"/>
      <c r="ID759" s="12"/>
      <c r="IE759" s="12"/>
      <c r="IF759" s="12"/>
      <c r="IG759" s="12"/>
      <c r="IH759" s="12"/>
      <c r="II759" s="12"/>
      <c r="IJ759" s="12"/>
      <c r="IK759" s="12"/>
      <c r="IL759" s="12"/>
      <c r="IM759" s="12"/>
      <c r="IN759" s="12"/>
      <c r="IO759" s="12"/>
      <c r="IP759" s="12"/>
      <c r="IQ759" s="12"/>
      <c r="IR759" s="12"/>
      <c r="IS759" s="12"/>
      <c r="IT759" s="12"/>
      <c r="IU759" s="12"/>
      <c r="IV759" s="12"/>
    </row>
    <row r="760" spans="1:256" ht="13.5" customHeight="1">
      <c r="A760" s="2"/>
      <c r="B760" s="11"/>
      <c r="C760" s="11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11"/>
      <c r="O760" s="11"/>
      <c r="P760" s="11"/>
      <c r="Q760" s="9"/>
      <c r="R760" s="9"/>
      <c r="S760" s="9"/>
      <c r="T760" s="9"/>
      <c r="U760" s="9"/>
      <c r="V760" s="9"/>
      <c r="W760" s="9"/>
      <c r="X760" s="9"/>
      <c r="Y760" s="11"/>
      <c r="Z760" s="11"/>
      <c r="AA760" s="11"/>
      <c r="AB760" s="11"/>
      <c r="AC760" s="11"/>
      <c r="AD760" s="9"/>
      <c r="AE760" s="9"/>
      <c r="AF760" s="9"/>
      <c r="AG760" s="9"/>
      <c r="AH760" s="9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9"/>
      <c r="BG760" s="9"/>
      <c r="BH760" s="9"/>
      <c r="BI760" s="9"/>
      <c r="BJ760" s="9"/>
      <c r="BK760" s="9"/>
      <c r="BL760" s="9"/>
      <c r="BM760" s="9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2"/>
      <c r="FZ760" s="12"/>
      <c r="GA760" s="12"/>
      <c r="GB760" s="12"/>
      <c r="GC760" s="12"/>
      <c r="GD760" s="12"/>
      <c r="GE760" s="12"/>
      <c r="GF760" s="12"/>
      <c r="GG760" s="12"/>
      <c r="GH760" s="12"/>
      <c r="GI760" s="12"/>
      <c r="GJ760" s="12"/>
      <c r="GK760" s="12"/>
      <c r="GL760" s="12"/>
      <c r="GM760" s="12"/>
      <c r="GN760" s="12"/>
      <c r="GO760" s="12"/>
      <c r="GP760" s="12"/>
      <c r="GQ760" s="12"/>
      <c r="GR760" s="12"/>
      <c r="GS760" s="12"/>
      <c r="GT760" s="12"/>
      <c r="GU760" s="12"/>
      <c r="GV760" s="12"/>
      <c r="GW760" s="12"/>
      <c r="GX760" s="12"/>
      <c r="GY760" s="12"/>
      <c r="GZ760" s="12"/>
      <c r="HA760" s="12"/>
      <c r="HB760" s="12"/>
      <c r="HC760" s="12"/>
      <c r="HD760" s="12"/>
      <c r="HE760" s="12"/>
      <c r="HF760" s="12"/>
      <c r="HG760" s="12"/>
      <c r="HH760" s="12"/>
      <c r="HI760" s="12"/>
      <c r="HJ760" s="12"/>
      <c r="HK760" s="12"/>
      <c r="HL760" s="12"/>
      <c r="HM760" s="12"/>
      <c r="HN760" s="12"/>
      <c r="HO760" s="12"/>
      <c r="HP760" s="12"/>
      <c r="HQ760" s="12"/>
      <c r="HR760" s="12"/>
      <c r="HS760" s="12"/>
      <c r="HT760" s="12"/>
      <c r="HU760" s="12"/>
      <c r="HV760" s="12"/>
      <c r="HW760" s="12"/>
      <c r="HX760" s="12"/>
      <c r="HY760" s="12"/>
      <c r="HZ760" s="12"/>
      <c r="IA760" s="12"/>
      <c r="IB760" s="12"/>
      <c r="IC760" s="12"/>
      <c r="ID760" s="12"/>
      <c r="IE760" s="12"/>
      <c r="IF760" s="12"/>
      <c r="IG760" s="12"/>
      <c r="IH760" s="12"/>
      <c r="II760" s="12"/>
      <c r="IJ760" s="12"/>
      <c r="IK760" s="12"/>
      <c r="IL760" s="12"/>
      <c r="IM760" s="12"/>
      <c r="IN760" s="12"/>
      <c r="IO760" s="12"/>
      <c r="IP760" s="12"/>
      <c r="IQ760" s="12"/>
      <c r="IR760" s="12"/>
      <c r="IS760" s="12"/>
      <c r="IT760" s="12"/>
      <c r="IU760" s="12"/>
      <c r="IV760" s="12"/>
    </row>
    <row r="761" spans="1:256" ht="13.5" customHeight="1">
      <c r="A761" s="2"/>
      <c r="B761" s="11"/>
      <c r="C761" s="11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11"/>
      <c r="O761" s="11"/>
      <c r="P761" s="11"/>
      <c r="Q761" s="9"/>
      <c r="R761" s="9"/>
      <c r="S761" s="9"/>
      <c r="T761" s="9"/>
      <c r="U761" s="9"/>
      <c r="V761" s="9"/>
      <c r="W761" s="9"/>
      <c r="X761" s="9"/>
      <c r="Y761" s="11"/>
      <c r="Z761" s="11"/>
      <c r="AA761" s="11"/>
      <c r="AB761" s="11"/>
      <c r="AC761" s="11"/>
      <c r="AD761" s="9"/>
      <c r="AE761" s="9"/>
      <c r="AF761" s="9"/>
      <c r="AG761" s="9"/>
      <c r="AH761" s="9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9"/>
      <c r="BG761" s="9"/>
      <c r="BH761" s="9"/>
      <c r="BI761" s="9"/>
      <c r="BJ761" s="9"/>
      <c r="BK761" s="9"/>
      <c r="BL761" s="9"/>
      <c r="BM761" s="9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2"/>
      <c r="FZ761" s="12"/>
      <c r="GA761" s="12"/>
      <c r="GB761" s="12"/>
      <c r="GC761" s="12"/>
      <c r="GD761" s="12"/>
      <c r="GE761" s="12"/>
      <c r="GF761" s="12"/>
      <c r="GG761" s="12"/>
      <c r="GH761" s="12"/>
      <c r="GI761" s="12"/>
      <c r="GJ761" s="12"/>
      <c r="GK761" s="12"/>
      <c r="GL761" s="12"/>
      <c r="GM761" s="12"/>
      <c r="GN761" s="12"/>
      <c r="GO761" s="12"/>
      <c r="GP761" s="12"/>
      <c r="GQ761" s="12"/>
      <c r="GR761" s="12"/>
      <c r="GS761" s="12"/>
      <c r="GT761" s="12"/>
      <c r="GU761" s="12"/>
      <c r="GV761" s="12"/>
      <c r="GW761" s="12"/>
      <c r="GX761" s="12"/>
      <c r="GY761" s="12"/>
      <c r="GZ761" s="12"/>
      <c r="HA761" s="12"/>
      <c r="HB761" s="12"/>
      <c r="HC761" s="12"/>
      <c r="HD761" s="12"/>
      <c r="HE761" s="12"/>
      <c r="HF761" s="12"/>
      <c r="HG761" s="12"/>
      <c r="HH761" s="12"/>
      <c r="HI761" s="12"/>
      <c r="HJ761" s="12"/>
      <c r="HK761" s="12"/>
      <c r="HL761" s="12"/>
      <c r="HM761" s="12"/>
      <c r="HN761" s="12"/>
      <c r="HO761" s="12"/>
      <c r="HP761" s="12"/>
      <c r="HQ761" s="12"/>
      <c r="HR761" s="12"/>
      <c r="HS761" s="12"/>
      <c r="HT761" s="12"/>
      <c r="HU761" s="12"/>
      <c r="HV761" s="12"/>
      <c r="HW761" s="12"/>
      <c r="HX761" s="12"/>
      <c r="HY761" s="12"/>
      <c r="HZ761" s="12"/>
      <c r="IA761" s="12"/>
      <c r="IB761" s="12"/>
      <c r="IC761" s="12"/>
      <c r="ID761" s="12"/>
      <c r="IE761" s="12"/>
      <c r="IF761" s="12"/>
      <c r="IG761" s="12"/>
      <c r="IH761" s="12"/>
      <c r="II761" s="12"/>
      <c r="IJ761" s="12"/>
      <c r="IK761" s="12"/>
      <c r="IL761" s="12"/>
      <c r="IM761" s="12"/>
      <c r="IN761" s="12"/>
      <c r="IO761" s="12"/>
      <c r="IP761" s="12"/>
      <c r="IQ761" s="12"/>
      <c r="IR761" s="12"/>
      <c r="IS761" s="12"/>
      <c r="IT761" s="12"/>
      <c r="IU761" s="12"/>
      <c r="IV761" s="12"/>
    </row>
    <row r="762" spans="1:256" ht="13.5" customHeight="1">
      <c r="A762" s="2"/>
      <c r="B762" s="11"/>
      <c r="C762" s="11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11"/>
      <c r="O762" s="11"/>
      <c r="P762" s="11"/>
      <c r="Q762" s="9"/>
      <c r="R762" s="9"/>
      <c r="S762" s="9"/>
      <c r="T762" s="9"/>
      <c r="U762" s="9"/>
      <c r="V762" s="9"/>
      <c r="W762" s="9"/>
      <c r="X762" s="9"/>
      <c r="Y762" s="11"/>
      <c r="Z762" s="11"/>
      <c r="AA762" s="11"/>
      <c r="AB762" s="11"/>
      <c r="AC762" s="11"/>
      <c r="AD762" s="9"/>
      <c r="AE762" s="9"/>
      <c r="AF762" s="9"/>
      <c r="AG762" s="9"/>
      <c r="AH762" s="9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9"/>
      <c r="BG762" s="9"/>
      <c r="BH762" s="9"/>
      <c r="BI762" s="9"/>
      <c r="BJ762" s="9"/>
      <c r="BK762" s="9"/>
      <c r="BL762" s="9"/>
      <c r="BM762" s="9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2"/>
      <c r="FZ762" s="12"/>
      <c r="GA762" s="12"/>
      <c r="GB762" s="12"/>
      <c r="GC762" s="12"/>
      <c r="GD762" s="12"/>
      <c r="GE762" s="12"/>
      <c r="GF762" s="12"/>
      <c r="GG762" s="12"/>
      <c r="GH762" s="12"/>
      <c r="GI762" s="12"/>
      <c r="GJ762" s="12"/>
      <c r="GK762" s="12"/>
      <c r="GL762" s="12"/>
      <c r="GM762" s="12"/>
      <c r="GN762" s="12"/>
      <c r="GO762" s="12"/>
      <c r="GP762" s="12"/>
      <c r="GQ762" s="12"/>
      <c r="GR762" s="12"/>
      <c r="GS762" s="12"/>
      <c r="GT762" s="12"/>
      <c r="GU762" s="12"/>
      <c r="GV762" s="12"/>
      <c r="GW762" s="12"/>
      <c r="GX762" s="12"/>
      <c r="GY762" s="12"/>
      <c r="GZ762" s="12"/>
      <c r="HA762" s="12"/>
      <c r="HB762" s="12"/>
      <c r="HC762" s="12"/>
      <c r="HD762" s="12"/>
      <c r="HE762" s="12"/>
      <c r="HF762" s="12"/>
      <c r="HG762" s="12"/>
      <c r="HH762" s="12"/>
      <c r="HI762" s="12"/>
      <c r="HJ762" s="12"/>
      <c r="HK762" s="12"/>
      <c r="HL762" s="12"/>
      <c r="HM762" s="12"/>
      <c r="HN762" s="12"/>
      <c r="HO762" s="12"/>
      <c r="HP762" s="12"/>
      <c r="HQ762" s="12"/>
      <c r="HR762" s="12"/>
      <c r="HS762" s="12"/>
      <c r="HT762" s="12"/>
      <c r="HU762" s="12"/>
      <c r="HV762" s="12"/>
      <c r="HW762" s="12"/>
      <c r="HX762" s="12"/>
      <c r="HY762" s="12"/>
      <c r="HZ762" s="12"/>
      <c r="IA762" s="12"/>
      <c r="IB762" s="12"/>
      <c r="IC762" s="12"/>
      <c r="ID762" s="12"/>
      <c r="IE762" s="12"/>
      <c r="IF762" s="12"/>
      <c r="IG762" s="12"/>
      <c r="IH762" s="12"/>
      <c r="II762" s="12"/>
      <c r="IJ762" s="12"/>
      <c r="IK762" s="12"/>
      <c r="IL762" s="12"/>
      <c r="IM762" s="12"/>
      <c r="IN762" s="12"/>
      <c r="IO762" s="12"/>
      <c r="IP762" s="12"/>
      <c r="IQ762" s="12"/>
      <c r="IR762" s="12"/>
      <c r="IS762" s="12"/>
      <c r="IT762" s="12"/>
      <c r="IU762" s="12"/>
      <c r="IV762" s="12"/>
    </row>
    <row r="763" spans="1:256" ht="13.5" customHeight="1">
      <c r="A763" s="2"/>
      <c r="B763" s="11"/>
      <c r="C763" s="11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11"/>
      <c r="O763" s="11"/>
      <c r="P763" s="11"/>
      <c r="Q763" s="9"/>
      <c r="R763" s="9"/>
      <c r="S763" s="9"/>
      <c r="T763" s="9"/>
      <c r="U763" s="9"/>
      <c r="V763" s="9"/>
      <c r="W763" s="9"/>
      <c r="X763" s="9"/>
      <c r="Y763" s="11"/>
      <c r="Z763" s="11"/>
      <c r="AA763" s="11"/>
      <c r="AB763" s="11"/>
      <c r="AC763" s="11"/>
      <c r="AD763" s="9"/>
      <c r="AE763" s="9"/>
      <c r="AF763" s="9"/>
      <c r="AG763" s="9"/>
      <c r="AH763" s="9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9"/>
      <c r="BG763" s="9"/>
      <c r="BH763" s="9"/>
      <c r="BI763" s="9"/>
      <c r="BJ763" s="9"/>
      <c r="BK763" s="9"/>
      <c r="BL763" s="9"/>
      <c r="BM763" s="9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2"/>
      <c r="FZ763" s="12"/>
      <c r="GA763" s="12"/>
      <c r="GB763" s="12"/>
      <c r="GC763" s="12"/>
      <c r="GD763" s="12"/>
      <c r="GE763" s="12"/>
      <c r="GF763" s="12"/>
      <c r="GG763" s="12"/>
      <c r="GH763" s="12"/>
      <c r="GI763" s="12"/>
      <c r="GJ763" s="12"/>
      <c r="GK763" s="12"/>
      <c r="GL763" s="12"/>
      <c r="GM763" s="12"/>
      <c r="GN763" s="12"/>
      <c r="GO763" s="12"/>
      <c r="GP763" s="12"/>
      <c r="GQ763" s="12"/>
      <c r="GR763" s="12"/>
      <c r="GS763" s="12"/>
      <c r="GT763" s="12"/>
      <c r="GU763" s="12"/>
      <c r="GV763" s="12"/>
      <c r="GW763" s="12"/>
      <c r="GX763" s="12"/>
      <c r="GY763" s="12"/>
      <c r="GZ763" s="12"/>
      <c r="HA763" s="12"/>
      <c r="HB763" s="12"/>
      <c r="HC763" s="12"/>
      <c r="HD763" s="12"/>
      <c r="HE763" s="12"/>
      <c r="HF763" s="12"/>
      <c r="HG763" s="12"/>
      <c r="HH763" s="12"/>
      <c r="HI763" s="12"/>
      <c r="HJ763" s="12"/>
      <c r="HK763" s="12"/>
      <c r="HL763" s="12"/>
      <c r="HM763" s="12"/>
      <c r="HN763" s="12"/>
      <c r="HO763" s="12"/>
      <c r="HP763" s="12"/>
      <c r="HQ763" s="12"/>
      <c r="HR763" s="12"/>
      <c r="HS763" s="12"/>
      <c r="HT763" s="12"/>
      <c r="HU763" s="12"/>
      <c r="HV763" s="12"/>
      <c r="HW763" s="12"/>
      <c r="HX763" s="12"/>
      <c r="HY763" s="12"/>
      <c r="HZ763" s="12"/>
      <c r="IA763" s="12"/>
      <c r="IB763" s="12"/>
      <c r="IC763" s="12"/>
      <c r="ID763" s="12"/>
      <c r="IE763" s="12"/>
      <c r="IF763" s="12"/>
      <c r="IG763" s="12"/>
      <c r="IH763" s="12"/>
      <c r="II763" s="12"/>
      <c r="IJ763" s="12"/>
      <c r="IK763" s="12"/>
      <c r="IL763" s="12"/>
      <c r="IM763" s="12"/>
      <c r="IN763" s="12"/>
      <c r="IO763" s="12"/>
      <c r="IP763" s="12"/>
      <c r="IQ763" s="12"/>
      <c r="IR763" s="12"/>
      <c r="IS763" s="12"/>
      <c r="IT763" s="12"/>
      <c r="IU763" s="12"/>
      <c r="IV763" s="12"/>
    </row>
    <row r="764" spans="1:256" ht="13.5" customHeight="1">
      <c r="A764" s="2"/>
      <c r="B764" s="11"/>
      <c r="C764" s="11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11"/>
      <c r="O764" s="11"/>
      <c r="P764" s="11"/>
      <c r="Q764" s="9"/>
      <c r="R764" s="9"/>
      <c r="S764" s="9"/>
      <c r="T764" s="9"/>
      <c r="U764" s="9"/>
      <c r="V764" s="9"/>
      <c r="W764" s="9"/>
      <c r="X764" s="9"/>
      <c r="Y764" s="11"/>
      <c r="Z764" s="11"/>
      <c r="AA764" s="11"/>
      <c r="AB764" s="11"/>
      <c r="AC764" s="11"/>
      <c r="AD764" s="9"/>
      <c r="AE764" s="9"/>
      <c r="AF764" s="9"/>
      <c r="AG764" s="9"/>
      <c r="AH764" s="9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9"/>
      <c r="BG764" s="9"/>
      <c r="BH764" s="9"/>
      <c r="BI764" s="9"/>
      <c r="BJ764" s="9"/>
      <c r="BK764" s="9"/>
      <c r="BL764" s="9"/>
      <c r="BM764" s="9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2"/>
      <c r="FZ764" s="12"/>
      <c r="GA764" s="12"/>
      <c r="GB764" s="12"/>
      <c r="GC764" s="12"/>
      <c r="GD764" s="12"/>
      <c r="GE764" s="12"/>
      <c r="GF764" s="12"/>
      <c r="GG764" s="12"/>
      <c r="GH764" s="12"/>
      <c r="GI764" s="12"/>
      <c r="GJ764" s="12"/>
      <c r="GK764" s="12"/>
      <c r="GL764" s="12"/>
      <c r="GM764" s="12"/>
      <c r="GN764" s="12"/>
      <c r="GO764" s="12"/>
      <c r="GP764" s="12"/>
      <c r="GQ764" s="12"/>
      <c r="GR764" s="12"/>
      <c r="GS764" s="12"/>
      <c r="GT764" s="12"/>
      <c r="GU764" s="12"/>
      <c r="GV764" s="12"/>
      <c r="GW764" s="12"/>
      <c r="GX764" s="12"/>
      <c r="GY764" s="12"/>
      <c r="GZ764" s="12"/>
      <c r="HA764" s="12"/>
      <c r="HB764" s="12"/>
      <c r="HC764" s="12"/>
      <c r="HD764" s="12"/>
      <c r="HE764" s="12"/>
      <c r="HF764" s="12"/>
      <c r="HG764" s="12"/>
      <c r="HH764" s="12"/>
      <c r="HI764" s="12"/>
      <c r="HJ764" s="12"/>
      <c r="HK764" s="12"/>
      <c r="HL764" s="12"/>
      <c r="HM764" s="12"/>
      <c r="HN764" s="12"/>
      <c r="HO764" s="12"/>
      <c r="HP764" s="12"/>
      <c r="HQ764" s="12"/>
      <c r="HR764" s="12"/>
      <c r="HS764" s="12"/>
      <c r="HT764" s="12"/>
      <c r="HU764" s="12"/>
      <c r="HV764" s="12"/>
      <c r="HW764" s="12"/>
      <c r="HX764" s="12"/>
      <c r="HY764" s="12"/>
      <c r="HZ764" s="12"/>
      <c r="IA764" s="12"/>
      <c r="IB764" s="12"/>
      <c r="IC764" s="12"/>
      <c r="ID764" s="12"/>
      <c r="IE764" s="12"/>
      <c r="IF764" s="12"/>
      <c r="IG764" s="12"/>
      <c r="IH764" s="12"/>
      <c r="II764" s="12"/>
      <c r="IJ764" s="12"/>
      <c r="IK764" s="12"/>
      <c r="IL764" s="12"/>
      <c r="IM764" s="12"/>
      <c r="IN764" s="12"/>
      <c r="IO764" s="12"/>
      <c r="IP764" s="12"/>
      <c r="IQ764" s="12"/>
      <c r="IR764" s="12"/>
      <c r="IS764" s="12"/>
      <c r="IT764" s="12"/>
      <c r="IU764" s="12"/>
      <c r="IV764" s="12"/>
    </row>
    <row r="765" spans="1:256" ht="13.5" customHeight="1">
      <c r="A765" s="2"/>
      <c r="B765" s="11"/>
      <c r="C765" s="11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11"/>
      <c r="O765" s="11"/>
      <c r="P765" s="11"/>
      <c r="Q765" s="9"/>
      <c r="R765" s="9"/>
      <c r="S765" s="9"/>
      <c r="T765" s="9"/>
      <c r="U765" s="9"/>
      <c r="V765" s="9"/>
      <c r="W765" s="9"/>
      <c r="X765" s="9"/>
      <c r="Y765" s="11"/>
      <c r="Z765" s="11"/>
      <c r="AA765" s="11"/>
      <c r="AB765" s="11"/>
      <c r="AC765" s="11"/>
      <c r="AD765" s="9"/>
      <c r="AE765" s="9"/>
      <c r="AF765" s="9"/>
      <c r="AG765" s="9"/>
      <c r="AH765" s="9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9"/>
      <c r="BG765" s="9"/>
      <c r="BH765" s="9"/>
      <c r="BI765" s="9"/>
      <c r="BJ765" s="9"/>
      <c r="BK765" s="9"/>
      <c r="BL765" s="9"/>
      <c r="BM765" s="9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2"/>
      <c r="FZ765" s="12"/>
      <c r="GA765" s="12"/>
      <c r="GB765" s="12"/>
      <c r="GC765" s="12"/>
      <c r="GD765" s="12"/>
      <c r="GE765" s="12"/>
      <c r="GF765" s="12"/>
      <c r="GG765" s="12"/>
      <c r="GH765" s="12"/>
      <c r="GI765" s="12"/>
      <c r="GJ765" s="12"/>
      <c r="GK765" s="12"/>
      <c r="GL765" s="12"/>
      <c r="GM765" s="12"/>
      <c r="GN765" s="12"/>
      <c r="GO765" s="12"/>
      <c r="GP765" s="12"/>
      <c r="GQ765" s="12"/>
      <c r="GR765" s="12"/>
      <c r="GS765" s="12"/>
      <c r="GT765" s="12"/>
      <c r="GU765" s="12"/>
      <c r="GV765" s="12"/>
      <c r="GW765" s="12"/>
      <c r="GX765" s="12"/>
      <c r="GY765" s="12"/>
      <c r="GZ765" s="12"/>
      <c r="HA765" s="12"/>
      <c r="HB765" s="12"/>
      <c r="HC765" s="12"/>
      <c r="HD765" s="12"/>
      <c r="HE765" s="12"/>
      <c r="HF765" s="12"/>
      <c r="HG765" s="12"/>
      <c r="HH765" s="12"/>
      <c r="HI765" s="12"/>
      <c r="HJ765" s="12"/>
      <c r="HK765" s="12"/>
      <c r="HL765" s="12"/>
      <c r="HM765" s="12"/>
      <c r="HN765" s="12"/>
      <c r="HO765" s="12"/>
      <c r="HP765" s="12"/>
      <c r="HQ765" s="12"/>
      <c r="HR765" s="12"/>
      <c r="HS765" s="12"/>
      <c r="HT765" s="12"/>
      <c r="HU765" s="12"/>
      <c r="HV765" s="12"/>
      <c r="HW765" s="12"/>
      <c r="HX765" s="12"/>
      <c r="HY765" s="12"/>
      <c r="HZ765" s="12"/>
      <c r="IA765" s="12"/>
      <c r="IB765" s="12"/>
      <c r="IC765" s="12"/>
      <c r="ID765" s="12"/>
      <c r="IE765" s="12"/>
      <c r="IF765" s="12"/>
      <c r="IG765" s="12"/>
      <c r="IH765" s="12"/>
      <c r="II765" s="12"/>
      <c r="IJ765" s="12"/>
      <c r="IK765" s="12"/>
      <c r="IL765" s="12"/>
      <c r="IM765" s="12"/>
      <c r="IN765" s="12"/>
      <c r="IO765" s="12"/>
      <c r="IP765" s="12"/>
      <c r="IQ765" s="12"/>
      <c r="IR765" s="12"/>
      <c r="IS765" s="12"/>
      <c r="IT765" s="12"/>
      <c r="IU765" s="12"/>
      <c r="IV765" s="12"/>
    </row>
    <row r="766" spans="1:256" ht="13.5" customHeight="1">
      <c r="A766" s="2"/>
      <c r="B766" s="11"/>
      <c r="C766" s="11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11"/>
      <c r="O766" s="11"/>
      <c r="P766" s="11"/>
      <c r="Q766" s="9"/>
      <c r="R766" s="9"/>
      <c r="S766" s="9"/>
      <c r="T766" s="9"/>
      <c r="U766" s="9"/>
      <c r="V766" s="9"/>
      <c r="W766" s="9"/>
      <c r="X766" s="9"/>
      <c r="Y766" s="11"/>
      <c r="Z766" s="11"/>
      <c r="AA766" s="11"/>
      <c r="AB766" s="11"/>
      <c r="AC766" s="11"/>
      <c r="AD766" s="9"/>
      <c r="AE766" s="9"/>
      <c r="AF766" s="9"/>
      <c r="AG766" s="9"/>
      <c r="AH766" s="9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9"/>
      <c r="BG766" s="9"/>
      <c r="BH766" s="9"/>
      <c r="BI766" s="9"/>
      <c r="BJ766" s="9"/>
      <c r="BK766" s="9"/>
      <c r="BL766" s="9"/>
      <c r="BM766" s="9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2"/>
      <c r="FZ766" s="12"/>
      <c r="GA766" s="12"/>
      <c r="GB766" s="12"/>
      <c r="GC766" s="12"/>
      <c r="GD766" s="12"/>
      <c r="GE766" s="12"/>
      <c r="GF766" s="12"/>
      <c r="GG766" s="12"/>
      <c r="GH766" s="12"/>
      <c r="GI766" s="12"/>
      <c r="GJ766" s="12"/>
      <c r="GK766" s="12"/>
      <c r="GL766" s="12"/>
      <c r="GM766" s="12"/>
      <c r="GN766" s="12"/>
      <c r="GO766" s="12"/>
      <c r="GP766" s="12"/>
      <c r="GQ766" s="12"/>
      <c r="GR766" s="12"/>
      <c r="GS766" s="12"/>
      <c r="GT766" s="12"/>
      <c r="GU766" s="12"/>
      <c r="GV766" s="12"/>
      <c r="GW766" s="12"/>
      <c r="GX766" s="12"/>
      <c r="GY766" s="12"/>
      <c r="GZ766" s="12"/>
      <c r="HA766" s="12"/>
      <c r="HB766" s="12"/>
      <c r="HC766" s="12"/>
      <c r="HD766" s="12"/>
      <c r="HE766" s="12"/>
      <c r="HF766" s="12"/>
      <c r="HG766" s="12"/>
      <c r="HH766" s="12"/>
      <c r="HI766" s="12"/>
      <c r="HJ766" s="12"/>
      <c r="HK766" s="12"/>
      <c r="HL766" s="12"/>
      <c r="HM766" s="12"/>
      <c r="HN766" s="12"/>
      <c r="HO766" s="12"/>
      <c r="HP766" s="12"/>
      <c r="HQ766" s="12"/>
      <c r="HR766" s="12"/>
      <c r="HS766" s="12"/>
      <c r="HT766" s="12"/>
      <c r="HU766" s="12"/>
      <c r="HV766" s="12"/>
      <c r="HW766" s="12"/>
      <c r="HX766" s="12"/>
      <c r="HY766" s="12"/>
      <c r="HZ766" s="12"/>
      <c r="IA766" s="12"/>
      <c r="IB766" s="12"/>
      <c r="IC766" s="12"/>
      <c r="ID766" s="12"/>
      <c r="IE766" s="12"/>
      <c r="IF766" s="12"/>
      <c r="IG766" s="12"/>
      <c r="IH766" s="12"/>
      <c r="II766" s="12"/>
      <c r="IJ766" s="12"/>
      <c r="IK766" s="12"/>
      <c r="IL766" s="12"/>
      <c r="IM766" s="12"/>
      <c r="IN766" s="12"/>
      <c r="IO766" s="12"/>
      <c r="IP766" s="12"/>
      <c r="IQ766" s="12"/>
      <c r="IR766" s="12"/>
      <c r="IS766" s="12"/>
      <c r="IT766" s="12"/>
      <c r="IU766" s="12"/>
      <c r="IV766" s="12"/>
    </row>
    <row r="767" spans="1:256" ht="13.5" customHeight="1">
      <c r="A767" s="2"/>
      <c r="B767" s="11"/>
      <c r="C767" s="11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11"/>
      <c r="O767" s="11"/>
      <c r="P767" s="11"/>
      <c r="Q767" s="9"/>
      <c r="R767" s="9"/>
      <c r="S767" s="9"/>
      <c r="T767" s="9"/>
      <c r="U767" s="9"/>
      <c r="V767" s="9"/>
      <c r="W767" s="9"/>
      <c r="X767" s="9"/>
      <c r="Y767" s="11"/>
      <c r="Z767" s="11"/>
      <c r="AA767" s="11"/>
      <c r="AB767" s="11"/>
      <c r="AC767" s="11"/>
      <c r="AD767" s="9"/>
      <c r="AE767" s="9"/>
      <c r="AF767" s="9"/>
      <c r="AG767" s="9"/>
      <c r="AH767" s="9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9"/>
      <c r="BG767" s="9"/>
      <c r="BH767" s="9"/>
      <c r="BI767" s="9"/>
      <c r="BJ767" s="9"/>
      <c r="BK767" s="9"/>
      <c r="BL767" s="9"/>
      <c r="BM767" s="9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2"/>
      <c r="FZ767" s="12"/>
      <c r="GA767" s="12"/>
      <c r="GB767" s="12"/>
      <c r="GC767" s="12"/>
      <c r="GD767" s="12"/>
      <c r="GE767" s="12"/>
      <c r="GF767" s="12"/>
      <c r="GG767" s="12"/>
      <c r="GH767" s="12"/>
      <c r="GI767" s="12"/>
      <c r="GJ767" s="12"/>
      <c r="GK767" s="12"/>
      <c r="GL767" s="12"/>
      <c r="GM767" s="12"/>
      <c r="GN767" s="12"/>
      <c r="GO767" s="12"/>
      <c r="GP767" s="12"/>
      <c r="GQ767" s="12"/>
      <c r="GR767" s="12"/>
      <c r="GS767" s="12"/>
      <c r="GT767" s="12"/>
      <c r="GU767" s="12"/>
      <c r="GV767" s="12"/>
      <c r="GW767" s="12"/>
      <c r="GX767" s="12"/>
      <c r="GY767" s="12"/>
      <c r="GZ767" s="12"/>
      <c r="HA767" s="12"/>
      <c r="HB767" s="12"/>
      <c r="HC767" s="12"/>
      <c r="HD767" s="12"/>
      <c r="HE767" s="12"/>
      <c r="HF767" s="12"/>
      <c r="HG767" s="12"/>
      <c r="HH767" s="12"/>
      <c r="HI767" s="12"/>
      <c r="HJ767" s="12"/>
      <c r="HK767" s="12"/>
      <c r="HL767" s="12"/>
      <c r="HM767" s="12"/>
      <c r="HN767" s="12"/>
      <c r="HO767" s="12"/>
      <c r="HP767" s="12"/>
      <c r="HQ767" s="12"/>
      <c r="HR767" s="12"/>
      <c r="HS767" s="12"/>
      <c r="HT767" s="12"/>
      <c r="HU767" s="12"/>
      <c r="HV767" s="12"/>
      <c r="HW767" s="12"/>
      <c r="HX767" s="12"/>
      <c r="HY767" s="12"/>
      <c r="HZ767" s="12"/>
      <c r="IA767" s="12"/>
      <c r="IB767" s="12"/>
      <c r="IC767" s="12"/>
      <c r="ID767" s="12"/>
      <c r="IE767" s="12"/>
      <c r="IF767" s="12"/>
      <c r="IG767" s="12"/>
      <c r="IH767" s="12"/>
      <c r="II767" s="12"/>
      <c r="IJ767" s="12"/>
      <c r="IK767" s="12"/>
      <c r="IL767" s="12"/>
      <c r="IM767" s="12"/>
      <c r="IN767" s="12"/>
      <c r="IO767" s="12"/>
      <c r="IP767" s="12"/>
      <c r="IQ767" s="12"/>
      <c r="IR767" s="12"/>
      <c r="IS767" s="12"/>
      <c r="IT767" s="12"/>
      <c r="IU767" s="12"/>
      <c r="IV767" s="12"/>
    </row>
    <row r="768" spans="1:256" ht="13.5" customHeight="1">
      <c r="A768" s="2"/>
      <c r="B768" s="11"/>
      <c r="C768" s="11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11"/>
      <c r="O768" s="11"/>
      <c r="P768" s="11"/>
      <c r="Q768" s="9"/>
      <c r="R768" s="9"/>
      <c r="S768" s="9"/>
      <c r="T768" s="9"/>
      <c r="U768" s="9"/>
      <c r="V768" s="9"/>
      <c r="W768" s="9"/>
      <c r="X768" s="9"/>
      <c r="Y768" s="11"/>
      <c r="Z768" s="11"/>
      <c r="AA768" s="11"/>
      <c r="AB768" s="11"/>
      <c r="AC768" s="11"/>
      <c r="AD768" s="9"/>
      <c r="AE768" s="9"/>
      <c r="AF768" s="9"/>
      <c r="AG768" s="9"/>
      <c r="AH768" s="9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9"/>
      <c r="BG768" s="9"/>
      <c r="BH768" s="9"/>
      <c r="BI768" s="9"/>
      <c r="BJ768" s="9"/>
      <c r="BK768" s="9"/>
      <c r="BL768" s="9"/>
      <c r="BM768" s="9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0"/>
      <c r="EZ768" s="10"/>
      <c r="FA768" s="10"/>
      <c r="FB768" s="10"/>
      <c r="FC768" s="10"/>
      <c r="FD768" s="10"/>
      <c r="FE768" s="10"/>
      <c r="FF768" s="10"/>
      <c r="FG768" s="10"/>
      <c r="FH768" s="10"/>
      <c r="FI768" s="10"/>
      <c r="FJ768" s="10"/>
      <c r="FK768" s="10"/>
      <c r="FL768" s="10"/>
      <c r="FM768" s="10"/>
      <c r="FN768" s="10"/>
      <c r="FO768" s="10"/>
      <c r="FP768" s="10"/>
      <c r="FQ768" s="10"/>
      <c r="FR768" s="10"/>
      <c r="FS768" s="10"/>
      <c r="FT768" s="10"/>
      <c r="FU768" s="10"/>
      <c r="FV768" s="10"/>
      <c r="FW768" s="10"/>
      <c r="FX768" s="10"/>
      <c r="FY768" s="12"/>
      <c r="FZ768" s="12"/>
      <c r="GA768" s="12"/>
      <c r="GB768" s="12"/>
      <c r="GC768" s="12"/>
      <c r="GD768" s="12"/>
      <c r="GE768" s="12"/>
      <c r="GF768" s="12"/>
      <c r="GG768" s="12"/>
      <c r="GH768" s="12"/>
      <c r="GI768" s="12"/>
      <c r="GJ768" s="12"/>
      <c r="GK768" s="12"/>
      <c r="GL768" s="12"/>
      <c r="GM768" s="12"/>
      <c r="GN768" s="12"/>
      <c r="GO768" s="12"/>
      <c r="GP768" s="12"/>
      <c r="GQ768" s="12"/>
      <c r="GR768" s="12"/>
      <c r="GS768" s="12"/>
      <c r="GT768" s="12"/>
      <c r="GU768" s="12"/>
      <c r="GV768" s="12"/>
      <c r="GW768" s="12"/>
      <c r="GX768" s="12"/>
      <c r="GY768" s="12"/>
      <c r="GZ768" s="12"/>
      <c r="HA768" s="12"/>
      <c r="HB768" s="12"/>
      <c r="HC768" s="12"/>
      <c r="HD768" s="12"/>
      <c r="HE768" s="12"/>
      <c r="HF768" s="12"/>
      <c r="HG768" s="12"/>
      <c r="HH768" s="12"/>
      <c r="HI768" s="12"/>
      <c r="HJ768" s="12"/>
      <c r="HK768" s="12"/>
      <c r="HL768" s="12"/>
      <c r="HM768" s="12"/>
      <c r="HN768" s="12"/>
      <c r="HO768" s="12"/>
      <c r="HP768" s="12"/>
      <c r="HQ768" s="12"/>
      <c r="HR768" s="12"/>
      <c r="HS768" s="12"/>
      <c r="HT768" s="12"/>
      <c r="HU768" s="12"/>
      <c r="HV768" s="12"/>
      <c r="HW768" s="12"/>
      <c r="HX768" s="12"/>
      <c r="HY768" s="12"/>
      <c r="HZ768" s="12"/>
      <c r="IA768" s="12"/>
      <c r="IB768" s="12"/>
      <c r="IC768" s="12"/>
      <c r="ID768" s="12"/>
      <c r="IE768" s="12"/>
      <c r="IF768" s="12"/>
      <c r="IG768" s="12"/>
      <c r="IH768" s="12"/>
      <c r="II768" s="12"/>
      <c r="IJ768" s="12"/>
      <c r="IK768" s="12"/>
      <c r="IL768" s="12"/>
      <c r="IM768" s="12"/>
      <c r="IN768" s="12"/>
      <c r="IO768" s="12"/>
      <c r="IP768" s="12"/>
      <c r="IQ768" s="12"/>
      <c r="IR768" s="12"/>
      <c r="IS768" s="12"/>
      <c r="IT768" s="12"/>
      <c r="IU768" s="12"/>
      <c r="IV768" s="12"/>
    </row>
    <row r="769" spans="1:256" ht="13.5" customHeight="1">
      <c r="A769" s="2"/>
      <c r="B769" s="11"/>
      <c r="C769" s="11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11"/>
      <c r="O769" s="11"/>
      <c r="P769" s="11"/>
      <c r="Q769" s="9"/>
      <c r="R769" s="9"/>
      <c r="S769" s="9"/>
      <c r="T769" s="9"/>
      <c r="U769" s="9"/>
      <c r="V769" s="9"/>
      <c r="W769" s="9"/>
      <c r="X769" s="9"/>
      <c r="Y769" s="11"/>
      <c r="Z769" s="11"/>
      <c r="AA769" s="11"/>
      <c r="AB769" s="11"/>
      <c r="AC769" s="11"/>
      <c r="AD769" s="9"/>
      <c r="AE769" s="9"/>
      <c r="AF769" s="9"/>
      <c r="AG769" s="9"/>
      <c r="AH769" s="9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9"/>
      <c r="BG769" s="9"/>
      <c r="BH769" s="9"/>
      <c r="BI769" s="9"/>
      <c r="BJ769" s="9"/>
      <c r="BK769" s="9"/>
      <c r="BL769" s="9"/>
      <c r="BM769" s="9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2"/>
      <c r="FZ769" s="12"/>
      <c r="GA769" s="12"/>
      <c r="GB769" s="12"/>
      <c r="GC769" s="12"/>
      <c r="GD769" s="12"/>
      <c r="GE769" s="12"/>
      <c r="GF769" s="12"/>
      <c r="GG769" s="12"/>
      <c r="GH769" s="12"/>
      <c r="GI769" s="12"/>
      <c r="GJ769" s="12"/>
      <c r="GK769" s="12"/>
      <c r="GL769" s="12"/>
      <c r="GM769" s="12"/>
      <c r="GN769" s="12"/>
      <c r="GO769" s="12"/>
      <c r="GP769" s="12"/>
      <c r="GQ769" s="12"/>
      <c r="GR769" s="12"/>
      <c r="GS769" s="12"/>
      <c r="GT769" s="12"/>
      <c r="GU769" s="12"/>
      <c r="GV769" s="12"/>
      <c r="GW769" s="12"/>
      <c r="GX769" s="12"/>
      <c r="GY769" s="12"/>
      <c r="GZ769" s="12"/>
      <c r="HA769" s="12"/>
      <c r="HB769" s="12"/>
      <c r="HC769" s="12"/>
      <c r="HD769" s="12"/>
      <c r="HE769" s="12"/>
      <c r="HF769" s="12"/>
      <c r="HG769" s="12"/>
      <c r="HH769" s="12"/>
      <c r="HI769" s="12"/>
      <c r="HJ769" s="12"/>
      <c r="HK769" s="12"/>
      <c r="HL769" s="12"/>
      <c r="HM769" s="12"/>
      <c r="HN769" s="12"/>
      <c r="HO769" s="12"/>
      <c r="HP769" s="12"/>
      <c r="HQ769" s="12"/>
      <c r="HR769" s="12"/>
      <c r="HS769" s="12"/>
      <c r="HT769" s="12"/>
      <c r="HU769" s="12"/>
      <c r="HV769" s="12"/>
      <c r="HW769" s="12"/>
      <c r="HX769" s="12"/>
      <c r="HY769" s="12"/>
      <c r="HZ769" s="12"/>
      <c r="IA769" s="12"/>
      <c r="IB769" s="12"/>
      <c r="IC769" s="12"/>
      <c r="ID769" s="12"/>
      <c r="IE769" s="12"/>
      <c r="IF769" s="12"/>
      <c r="IG769" s="12"/>
      <c r="IH769" s="12"/>
      <c r="II769" s="12"/>
      <c r="IJ769" s="12"/>
      <c r="IK769" s="12"/>
      <c r="IL769" s="12"/>
      <c r="IM769" s="12"/>
      <c r="IN769" s="12"/>
      <c r="IO769" s="12"/>
      <c r="IP769" s="12"/>
      <c r="IQ769" s="12"/>
      <c r="IR769" s="12"/>
      <c r="IS769" s="12"/>
      <c r="IT769" s="12"/>
      <c r="IU769" s="12"/>
      <c r="IV769" s="12"/>
    </row>
    <row r="770" spans="1:256" ht="13.5" customHeight="1">
      <c r="A770" s="2"/>
      <c r="B770" s="11"/>
      <c r="C770" s="11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11"/>
      <c r="O770" s="11"/>
      <c r="P770" s="11"/>
      <c r="Q770" s="9"/>
      <c r="R770" s="9"/>
      <c r="S770" s="9"/>
      <c r="T770" s="9"/>
      <c r="U770" s="9"/>
      <c r="V770" s="9"/>
      <c r="W770" s="9"/>
      <c r="X770" s="9"/>
      <c r="Y770" s="11"/>
      <c r="Z770" s="11"/>
      <c r="AA770" s="11"/>
      <c r="AB770" s="11"/>
      <c r="AC770" s="11"/>
      <c r="AD770" s="9"/>
      <c r="AE770" s="9"/>
      <c r="AF770" s="9"/>
      <c r="AG770" s="9"/>
      <c r="AH770" s="9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9"/>
      <c r="BG770" s="9"/>
      <c r="BH770" s="9"/>
      <c r="BI770" s="9"/>
      <c r="BJ770" s="9"/>
      <c r="BK770" s="9"/>
      <c r="BL770" s="9"/>
      <c r="BM770" s="9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2"/>
      <c r="FZ770" s="12"/>
      <c r="GA770" s="12"/>
      <c r="GB770" s="12"/>
      <c r="GC770" s="12"/>
      <c r="GD770" s="12"/>
      <c r="GE770" s="12"/>
      <c r="GF770" s="12"/>
      <c r="GG770" s="12"/>
      <c r="GH770" s="12"/>
      <c r="GI770" s="12"/>
      <c r="GJ770" s="12"/>
      <c r="GK770" s="12"/>
      <c r="GL770" s="12"/>
      <c r="GM770" s="12"/>
      <c r="GN770" s="12"/>
      <c r="GO770" s="12"/>
      <c r="GP770" s="12"/>
      <c r="GQ770" s="12"/>
      <c r="GR770" s="12"/>
      <c r="GS770" s="12"/>
      <c r="GT770" s="12"/>
      <c r="GU770" s="12"/>
      <c r="GV770" s="12"/>
      <c r="GW770" s="12"/>
      <c r="GX770" s="12"/>
      <c r="GY770" s="12"/>
      <c r="GZ770" s="12"/>
      <c r="HA770" s="12"/>
      <c r="HB770" s="12"/>
      <c r="HC770" s="12"/>
      <c r="HD770" s="12"/>
      <c r="HE770" s="12"/>
      <c r="HF770" s="12"/>
      <c r="HG770" s="12"/>
      <c r="HH770" s="12"/>
      <c r="HI770" s="12"/>
      <c r="HJ770" s="12"/>
      <c r="HK770" s="12"/>
      <c r="HL770" s="12"/>
      <c r="HM770" s="12"/>
      <c r="HN770" s="12"/>
      <c r="HO770" s="12"/>
      <c r="HP770" s="12"/>
      <c r="HQ770" s="12"/>
      <c r="HR770" s="12"/>
      <c r="HS770" s="12"/>
      <c r="HT770" s="12"/>
      <c r="HU770" s="12"/>
      <c r="HV770" s="12"/>
      <c r="HW770" s="12"/>
      <c r="HX770" s="12"/>
      <c r="HY770" s="12"/>
      <c r="HZ770" s="12"/>
      <c r="IA770" s="12"/>
      <c r="IB770" s="12"/>
      <c r="IC770" s="12"/>
      <c r="ID770" s="12"/>
      <c r="IE770" s="12"/>
      <c r="IF770" s="12"/>
      <c r="IG770" s="12"/>
      <c r="IH770" s="12"/>
      <c r="II770" s="12"/>
      <c r="IJ770" s="12"/>
      <c r="IK770" s="12"/>
      <c r="IL770" s="12"/>
      <c r="IM770" s="12"/>
      <c r="IN770" s="12"/>
      <c r="IO770" s="12"/>
      <c r="IP770" s="12"/>
      <c r="IQ770" s="12"/>
      <c r="IR770" s="12"/>
      <c r="IS770" s="12"/>
      <c r="IT770" s="12"/>
      <c r="IU770" s="12"/>
      <c r="IV770" s="12"/>
    </row>
    <row r="771" spans="1:256" ht="13.5" customHeight="1">
      <c r="A771" s="2"/>
      <c r="B771" s="11"/>
      <c r="C771" s="11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11"/>
      <c r="O771" s="11"/>
      <c r="P771" s="11"/>
      <c r="Q771" s="9"/>
      <c r="R771" s="9"/>
      <c r="S771" s="9"/>
      <c r="T771" s="9"/>
      <c r="U771" s="9"/>
      <c r="V771" s="9"/>
      <c r="W771" s="9"/>
      <c r="X771" s="9"/>
      <c r="Y771" s="11"/>
      <c r="Z771" s="11"/>
      <c r="AA771" s="11"/>
      <c r="AB771" s="11"/>
      <c r="AC771" s="11"/>
      <c r="AD771" s="9"/>
      <c r="AE771" s="9"/>
      <c r="AF771" s="9"/>
      <c r="AG771" s="9"/>
      <c r="AH771" s="9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9"/>
      <c r="BG771" s="9"/>
      <c r="BH771" s="9"/>
      <c r="BI771" s="9"/>
      <c r="BJ771" s="9"/>
      <c r="BK771" s="9"/>
      <c r="BL771" s="9"/>
      <c r="BM771" s="9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2"/>
      <c r="FZ771" s="12"/>
      <c r="GA771" s="12"/>
      <c r="GB771" s="12"/>
      <c r="GC771" s="12"/>
      <c r="GD771" s="12"/>
      <c r="GE771" s="12"/>
      <c r="GF771" s="12"/>
      <c r="GG771" s="12"/>
      <c r="GH771" s="12"/>
      <c r="GI771" s="12"/>
      <c r="GJ771" s="12"/>
      <c r="GK771" s="12"/>
      <c r="GL771" s="12"/>
      <c r="GM771" s="12"/>
      <c r="GN771" s="12"/>
      <c r="GO771" s="12"/>
      <c r="GP771" s="12"/>
      <c r="GQ771" s="12"/>
      <c r="GR771" s="12"/>
      <c r="GS771" s="12"/>
      <c r="GT771" s="12"/>
      <c r="GU771" s="12"/>
      <c r="GV771" s="12"/>
      <c r="GW771" s="12"/>
      <c r="GX771" s="12"/>
      <c r="GY771" s="12"/>
      <c r="GZ771" s="12"/>
      <c r="HA771" s="12"/>
      <c r="HB771" s="12"/>
      <c r="HC771" s="12"/>
      <c r="HD771" s="12"/>
      <c r="HE771" s="12"/>
      <c r="HF771" s="12"/>
      <c r="HG771" s="12"/>
      <c r="HH771" s="12"/>
      <c r="HI771" s="12"/>
      <c r="HJ771" s="12"/>
      <c r="HK771" s="12"/>
      <c r="HL771" s="12"/>
      <c r="HM771" s="12"/>
      <c r="HN771" s="12"/>
      <c r="HO771" s="12"/>
      <c r="HP771" s="12"/>
      <c r="HQ771" s="12"/>
      <c r="HR771" s="12"/>
      <c r="HS771" s="12"/>
      <c r="HT771" s="12"/>
      <c r="HU771" s="12"/>
      <c r="HV771" s="12"/>
      <c r="HW771" s="12"/>
      <c r="HX771" s="12"/>
      <c r="HY771" s="12"/>
      <c r="HZ771" s="12"/>
      <c r="IA771" s="12"/>
      <c r="IB771" s="12"/>
      <c r="IC771" s="12"/>
      <c r="ID771" s="12"/>
      <c r="IE771" s="12"/>
      <c r="IF771" s="12"/>
      <c r="IG771" s="12"/>
      <c r="IH771" s="12"/>
      <c r="II771" s="12"/>
      <c r="IJ771" s="12"/>
      <c r="IK771" s="12"/>
      <c r="IL771" s="12"/>
      <c r="IM771" s="12"/>
      <c r="IN771" s="12"/>
      <c r="IO771" s="12"/>
      <c r="IP771" s="12"/>
      <c r="IQ771" s="12"/>
      <c r="IR771" s="12"/>
      <c r="IS771" s="12"/>
      <c r="IT771" s="12"/>
      <c r="IU771" s="12"/>
      <c r="IV771" s="12"/>
    </row>
    <row r="772" spans="1:256" ht="13.5" customHeight="1">
      <c r="A772" s="2"/>
      <c r="B772" s="11"/>
      <c r="C772" s="11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11"/>
      <c r="O772" s="11"/>
      <c r="P772" s="11"/>
      <c r="Q772" s="9"/>
      <c r="R772" s="9"/>
      <c r="S772" s="9"/>
      <c r="T772" s="9"/>
      <c r="U772" s="9"/>
      <c r="V772" s="9"/>
      <c r="W772" s="9"/>
      <c r="X772" s="9"/>
      <c r="Y772" s="11"/>
      <c r="Z772" s="11"/>
      <c r="AA772" s="11"/>
      <c r="AB772" s="11"/>
      <c r="AC772" s="11"/>
      <c r="AD772" s="9"/>
      <c r="AE772" s="9"/>
      <c r="AF772" s="9"/>
      <c r="AG772" s="9"/>
      <c r="AH772" s="9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9"/>
      <c r="BG772" s="9"/>
      <c r="BH772" s="9"/>
      <c r="BI772" s="9"/>
      <c r="BJ772" s="9"/>
      <c r="BK772" s="9"/>
      <c r="BL772" s="9"/>
      <c r="BM772" s="9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2"/>
      <c r="FZ772" s="12"/>
      <c r="GA772" s="12"/>
      <c r="GB772" s="12"/>
      <c r="GC772" s="12"/>
      <c r="GD772" s="12"/>
      <c r="GE772" s="12"/>
      <c r="GF772" s="12"/>
      <c r="GG772" s="12"/>
      <c r="GH772" s="12"/>
      <c r="GI772" s="12"/>
      <c r="GJ772" s="12"/>
      <c r="GK772" s="12"/>
      <c r="GL772" s="12"/>
      <c r="GM772" s="12"/>
      <c r="GN772" s="12"/>
      <c r="GO772" s="12"/>
      <c r="GP772" s="12"/>
      <c r="GQ772" s="12"/>
      <c r="GR772" s="12"/>
      <c r="GS772" s="12"/>
      <c r="GT772" s="12"/>
      <c r="GU772" s="12"/>
      <c r="GV772" s="12"/>
      <c r="GW772" s="12"/>
      <c r="GX772" s="12"/>
      <c r="GY772" s="12"/>
      <c r="GZ772" s="12"/>
      <c r="HA772" s="12"/>
      <c r="HB772" s="12"/>
      <c r="HC772" s="12"/>
      <c r="HD772" s="12"/>
      <c r="HE772" s="12"/>
      <c r="HF772" s="12"/>
      <c r="HG772" s="12"/>
      <c r="HH772" s="12"/>
      <c r="HI772" s="12"/>
      <c r="HJ772" s="12"/>
      <c r="HK772" s="12"/>
      <c r="HL772" s="12"/>
      <c r="HM772" s="12"/>
      <c r="HN772" s="12"/>
      <c r="HO772" s="12"/>
      <c r="HP772" s="12"/>
      <c r="HQ772" s="12"/>
      <c r="HR772" s="12"/>
      <c r="HS772" s="12"/>
      <c r="HT772" s="12"/>
      <c r="HU772" s="12"/>
      <c r="HV772" s="12"/>
      <c r="HW772" s="12"/>
      <c r="HX772" s="12"/>
      <c r="HY772" s="12"/>
      <c r="HZ772" s="12"/>
      <c r="IA772" s="12"/>
      <c r="IB772" s="12"/>
      <c r="IC772" s="12"/>
      <c r="ID772" s="12"/>
      <c r="IE772" s="12"/>
      <c r="IF772" s="12"/>
      <c r="IG772" s="12"/>
      <c r="IH772" s="12"/>
      <c r="II772" s="12"/>
      <c r="IJ772" s="12"/>
      <c r="IK772" s="12"/>
      <c r="IL772" s="12"/>
      <c r="IM772" s="12"/>
      <c r="IN772" s="12"/>
      <c r="IO772" s="12"/>
      <c r="IP772" s="12"/>
      <c r="IQ772" s="12"/>
      <c r="IR772" s="12"/>
      <c r="IS772" s="12"/>
      <c r="IT772" s="12"/>
      <c r="IU772" s="12"/>
      <c r="IV772" s="12"/>
    </row>
    <row r="773" spans="1:256" ht="13.5" customHeight="1">
      <c r="A773" s="2"/>
      <c r="B773" s="11"/>
      <c r="C773" s="11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11"/>
      <c r="O773" s="11"/>
      <c r="P773" s="11"/>
      <c r="Q773" s="9"/>
      <c r="R773" s="9"/>
      <c r="S773" s="9"/>
      <c r="T773" s="9"/>
      <c r="U773" s="9"/>
      <c r="V773" s="9"/>
      <c r="W773" s="9"/>
      <c r="X773" s="9"/>
      <c r="Y773" s="11"/>
      <c r="Z773" s="11"/>
      <c r="AA773" s="11"/>
      <c r="AB773" s="11"/>
      <c r="AC773" s="11"/>
      <c r="AD773" s="9"/>
      <c r="AE773" s="9"/>
      <c r="AF773" s="9"/>
      <c r="AG773" s="9"/>
      <c r="AH773" s="9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9"/>
      <c r="BG773" s="9"/>
      <c r="BH773" s="9"/>
      <c r="BI773" s="9"/>
      <c r="BJ773" s="9"/>
      <c r="BK773" s="9"/>
      <c r="BL773" s="9"/>
      <c r="BM773" s="9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2"/>
      <c r="FZ773" s="12"/>
      <c r="GA773" s="12"/>
      <c r="GB773" s="12"/>
      <c r="GC773" s="12"/>
      <c r="GD773" s="12"/>
      <c r="GE773" s="12"/>
      <c r="GF773" s="12"/>
      <c r="GG773" s="12"/>
      <c r="GH773" s="12"/>
      <c r="GI773" s="12"/>
      <c r="GJ773" s="12"/>
      <c r="GK773" s="12"/>
      <c r="GL773" s="12"/>
      <c r="GM773" s="12"/>
      <c r="GN773" s="12"/>
      <c r="GO773" s="12"/>
      <c r="GP773" s="12"/>
      <c r="GQ773" s="12"/>
      <c r="GR773" s="12"/>
      <c r="GS773" s="12"/>
      <c r="GT773" s="12"/>
      <c r="GU773" s="12"/>
      <c r="GV773" s="12"/>
      <c r="GW773" s="12"/>
      <c r="GX773" s="12"/>
      <c r="GY773" s="12"/>
      <c r="GZ773" s="12"/>
      <c r="HA773" s="12"/>
      <c r="HB773" s="12"/>
      <c r="HC773" s="12"/>
      <c r="HD773" s="12"/>
      <c r="HE773" s="12"/>
      <c r="HF773" s="12"/>
      <c r="HG773" s="12"/>
      <c r="HH773" s="12"/>
      <c r="HI773" s="12"/>
      <c r="HJ773" s="12"/>
      <c r="HK773" s="12"/>
      <c r="HL773" s="12"/>
      <c r="HM773" s="12"/>
      <c r="HN773" s="12"/>
      <c r="HO773" s="12"/>
      <c r="HP773" s="12"/>
      <c r="HQ773" s="12"/>
      <c r="HR773" s="12"/>
      <c r="HS773" s="12"/>
      <c r="HT773" s="12"/>
      <c r="HU773" s="12"/>
      <c r="HV773" s="12"/>
      <c r="HW773" s="12"/>
      <c r="HX773" s="12"/>
      <c r="HY773" s="12"/>
      <c r="HZ773" s="12"/>
      <c r="IA773" s="12"/>
      <c r="IB773" s="12"/>
      <c r="IC773" s="12"/>
      <c r="ID773" s="12"/>
      <c r="IE773" s="12"/>
      <c r="IF773" s="12"/>
      <c r="IG773" s="12"/>
      <c r="IH773" s="12"/>
      <c r="II773" s="12"/>
      <c r="IJ773" s="12"/>
      <c r="IK773" s="12"/>
      <c r="IL773" s="12"/>
      <c r="IM773" s="12"/>
      <c r="IN773" s="12"/>
      <c r="IO773" s="12"/>
      <c r="IP773" s="12"/>
      <c r="IQ773" s="12"/>
      <c r="IR773" s="12"/>
      <c r="IS773" s="12"/>
      <c r="IT773" s="12"/>
      <c r="IU773" s="12"/>
      <c r="IV773" s="12"/>
    </row>
    <row r="774" spans="1:256" ht="13.5" customHeight="1">
      <c r="A774" s="2"/>
      <c r="B774" s="11"/>
      <c r="C774" s="11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11"/>
      <c r="O774" s="11"/>
      <c r="P774" s="11"/>
      <c r="Q774" s="9"/>
      <c r="R774" s="9"/>
      <c r="S774" s="9"/>
      <c r="T774" s="9"/>
      <c r="U774" s="9"/>
      <c r="V774" s="9"/>
      <c r="W774" s="9"/>
      <c r="X774" s="9"/>
      <c r="Y774" s="11"/>
      <c r="Z774" s="11"/>
      <c r="AA774" s="11"/>
      <c r="AB774" s="11"/>
      <c r="AC774" s="11"/>
      <c r="AD774" s="9"/>
      <c r="AE774" s="9"/>
      <c r="AF774" s="9"/>
      <c r="AG774" s="9"/>
      <c r="AH774" s="9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9"/>
      <c r="BG774" s="9"/>
      <c r="BH774" s="9"/>
      <c r="BI774" s="9"/>
      <c r="BJ774" s="9"/>
      <c r="BK774" s="9"/>
      <c r="BL774" s="9"/>
      <c r="BM774" s="9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2"/>
      <c r="FZ774" s="12"/>
      <c r="GA774" s="12"/>
      <c r="GB774" s="12"/>
      <c r="GC774" s="12"/>
      <c r="GD774" s="12"/>
      <c r="GE774" s="12"/>
      <c r="GF774" s="12"/>
      <c r="GG774" s="12"/>
      <c r="GH774" s="12"/>
      <c r="GI774" s="12"/>
      <c r="GJ774" s="12"/>
      <c r="GK774" s="12"/>
      <c r="GL774" s="12"/>
      <c r="GM774" s="12"/>
      <c r="GN774" s="12"/>
      <c r="GO774" s="12"/>
      <c r="GP774" s="12"/>
      <c r="GQ774" s="12"/>
      <c r="GR774" s="12"/>
      <c r="GS774" s="12"/>
      <c r="GT774" s="12"/>
      <c r="GU774" s="12"/>
      <c r="GV774" s="12"/>
      <c r="GW774" s="12"/>
      <c r="GX774" s="12"/>
      <c r="GY774" s="12"/>
      <c r="GZ774" s="12"/>
      <c r="HA774" s="12"/>
      <c r="HB774" s="12"/>
      <c r="HC774" s="12"/>
      <c r="HD774" s="12"/>
      <c r="HE774" s="12"/>
      <c r="HF774" s="12"/>
      <c r="HG774" s="12"/>
      <c r="HH774" s="12"/>
      <c r="HI774" s="12"/>
      <c r="HJ774" s="12"/>
      <c r="HK774" s="12"/>
      <c r="HL774" s="12"/>
      <c r="HM774" s="12"/>
      <c r="HN774" s="12"/>
      <c r="HO774" s="12"/>
      <c r="HP774" s="12"/>
      <c r="HQ774" s="12"/>
      <c r="HR774" s="12"/>
      <c r="HS774" s="12"/>
      <c r="HT774" s="12"/>
      <c r="HU774" s="12"/>
      <c r="HV774" s="12"/>
      <c r="HW774" s="12"/>
      <c r="HX774" s="12"/>
      <c r="HY774" s="12"/>
      <c r="HZ774" s="12"/>
      <c r="IA774" s="12"/>
      <c r="IB774" s="12"/>
      <c r="IC774" s="12"/>
      <c r="ID774" s="12"/>
      <c r="IE774" s="12"/>
      <c r="IF774" s="12"/>
      <c r="IG774" s="12"/>
      <c r="IH774" s="12"/>
      <c r="II774" s="12"/>
      <c r="IJ774" s="12"/>
      <c r="IK774" s="12"/>
      <c r="IL774" s="12"/>
      <c r="IM774" s="12"/>
      <c r="IN774" s="12"/>
      <c r="IO774" s="12"/>
      <c r="IP774" s="12"/>
      <c r="IQ774" s="12"/>
      <c r="IR774" s="12"/>
      <c r="IS774" s="12"/>
      <c r="IT774" s="12"/>
      <c r="IU774" s="12"/>
      <c r="IV774" s="12"/>
    </row>
    <row r="775" spans="1:256" ht="13.5" customHeight="1">
      <c r="A775" s="2"/>
      <c r="B775" s="11"/>
      <c r="C775" s="11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11"/>
      <c r="O775" s="11"/>
      <c r="P775" s="11"/>
      <c r="Q775" s="9"/>
      <c r="R775" s="9"/>
      <c r="S775" s="9"/>
      <c r="T775" s="9"/>
      <c r="U775" s="9"/>
      <c r="V775" s="9"/>
      <c r="W775" s="9"/>
      <c r="X775" s="9"/>
      <c r="Y775" s="11"/>
      <c r="Z775" s="11"/>
      <c r="AA775" s="11"/>
      <c r="AB775" s="11"/>
      <c r="AC775" s="11"/>
      <c r="AD775" s="9"/>
      <c r="AE775" s="9"/>
      <c r="AF775" s="9"/>
      <c r="AG775" s="9"/>
      <c r="AH775" s="9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9"/>
      <c r="BG775" s="9"/>
      <c r="BH775" s="9"/>
      <c r="BI775" s="9"/>
      <c r="BJ775" s="9"/>
      <c r="BK775" s="9"/>
      <c r="BL775" s="9"/>
      <c r="BM775" s="9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2"/>
      <c r="FZ775" s="12"/>
      <c r="GA775" s="12"/>
      <c r="GB775" s="12"/>
      <c r="GC775" s="12"/>
      <c r="GD775" s="12"/>
      <c r="GE775" s="12"/>
      <c r="GF775" s="12"/>
      <c r="GG775" s="12"/>
      <c r="GH775" s="12"/>
      <c r="GI775" s="12"/>
      <c r="GJ775" s="12"/>
      <c r="GK775" s="12"/>
      <c r="GL775" s="12"/>
      <c r="GM775" s="12"/>
      <c r="GN775" s="12"/>
      <c r="GO775" s="12"/>
      <c r="GP775" s="12"/>
      <c r="GQ775" s="12"/>
      <c r="GR775" s="12"/>
      <c r="GS775" s="12"/>
      <c r="GT775" s="12"/>
      <c r="GU775" s="12"/>
      <c r="GV775" s="12"/>
      <c r="GW775" s="12"/>
      <c r="GX775" s="12"/>
      <c r="GY775" s="12"/>
      <c r="GZ775" s="12"/>
      <c r="HA775" s="12"/>
      <c r="HB775" s="12"/>
      <c r="HC775" s="12"/>
      <c r="HD775" s="12"/>
      <c r="HE775" s="12"/>
      <c r="HF775" s="12"/>
      <c r="HG775" s="12"/>
      <c r="HH775" s="12"/>
      <c r="HI775" s="12"/>
      <c r="HJ775" s="12"/>
      <c r="HK775" s="12"/>
      <c r="HL775" s="12"/>
      <c r="HM775" s="12"/>
      <c r="HN775" s="12"/>
      <c r="HO775" s="12"/>
      <c r="HP775" s="12"/>
      <c r="HQ775" s="12"/>
      <c r="HR775" s="12"/>
      <c r="HS775" s="12"/>
      <c r="HT775" s="12"/>
      <c r="HU775" s="12"/>
      <c r="HV775" s="12"/>
      <c r="HW775" s="12"/>
      <c r="HX775" s="12"/>
      <c r="HY775" s="12"/>
      <c r="HZ775" s="12"/>
      <c r="IA775" s="12"/>
      <c r="IB775" s="12"/>
      <c r="IC775" s="12"/>
      <c r="ID775" s="12"/>
      <c r="IE775" s="12"/>
      <c r="IF775" s="12"/>
      <c r="IG775" s="12"/>
      <c r="IH775" s="12"/>
      <c r="II775" s="12"/>
      <c r="IJ775" s="12"/>
      <c r="IK775" s="12"/>
      <c r="IL775" s="12"/>
      <c r="IM775" s="12"/>
      <c r="IN775" s="12"/>
      <c r="IO775" s="12"/>
      <c r="IP775" s="12"/>
      <c r="IQ775" s="12"/>
      <c r="IR775" s="12"/>
      <c r="IS775" s="12"/>
      <c r="IT775" s="12"/>
      <c r="IU775" s="12"/>
      <c r="IV775" s="12"/>
    </row>
    <row r="776" spans="1:256" ht="13.5" customHeight="1">
      <c r="A776" s="2"/>
      <c r="B776" s="11"/>
      <c r="C776" s="11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11"/>
      <c r="O776" s="11"/>
      <c r="P776" s="11"/>
      <c r="Q776" s="9"/>
      <c r="R776" s="9"/>
      <c r="S776" s="9"/>
      <c r="T776" s="9"/>
      <c r="U776" s="9"/>
      <c r="V776" s="9"/>
      <c r="W776" s="9"/>
      <c r="X776" s="9"/>
      <c r="Y776" s="11"/>
      <c r="Z776" s="11"/>
      <c r="AA776" s="11"/>
      <c r="AB776" s="11"/>
      <c r="AC776" s="11"/>
      <c r="AD776" s="9"/>
      <c r="AE776" s="9"/>
      <c r="AF776" s="9"/>
      <c r="AG776" s="9"/>
      <c r="AH776" s="9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9"/>
      <c r="BG776" s="9"/>
      <c r="BH776" s="9"/>
      <c r="BI776" s="9"/>
      <c r="BJ776" s="9"/>
      <c r="BK776" s="9"/>
      <c r="BL776" s="9"/>
      <c r="BM776" s="9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2"/>
      <c r="FZ776" s="12"/>
      <c r="GA776" s="12"/>
      <c r="GB776" s="12"/>
      <c r="GC776" s="12"/>
      <c r="GD776" s="12"/>
      <c r="GE776" s="12"/>
      <c r="GF776" s="12"/>
      <c r="GG776" s="12"/>
      <c r="GH776" s="12"/>
      <c r="GI776" s="12"/>
      <c r="GJ776" s="12"/>
      <c r="GK776" s="12"/>
      <c r="GL776" s="12"/>
      <c r="GM776" s="12"/>
      <c r="GN776" s="12"/>
      <c r="GO776" s="12"/>
      <c r="GP776" s="12"/>
      <c r="GQ776" s="12"/>
      <c r="GR776" s="12"/>
      <c r="GS776" s="12"/>
      <c r="GT776" s="12"/>
      <c r="GU776" s="12"/>
      <c r="GV776" s="12"/>
      <c r="GW776" s="12"/>
      <c r="GX776" s="12"/>
      <c r="GY776" s="12"/>
      <c r="GZ776" s="12"/>
      <c r="HA776" s="12"/>
      <c r="HB776" s="12"/>
      <c r="HC776" s="12"/>
      <c r="HD776" s="12"/>
      <c r="HE776" s="12"/>
      <c r="HF776" s="12"/>
      <c r="HG776" s="12"/>
      <c r="HH776" s="12"/>
      <c r="HI776" s="12"/>
      <c r="HJ776" s="12"/>
      <c r="HK776" s="12"/>
      <c r="HL776" s="12"/>
      <c r="HM776" s="12"/>
      <c r="HN776" s="12"/>
      <c r="HO776" s="12"/>
      <c r="HP776" s="12"/>
      <c r="HQ776" s="12"/>
      <c r="HR776" s="12"/>
      <c r="HS776" s="12"/>
      <c r="HT776" s="12"/>
      <c r="HU776" s="12"/>
      <c r="HV776" s="12"/>
      <c r="HW776" s="12"/>
      <c r="HX776" s="12"/>
      <c r="HY776" s="12"/>
      <c r="HZ776" s="12"/>
      <c r="IA776" s="12"/>
      <c r="IB776" s="12"/>
      <c r="IC776" s="12"/>
      <c r="ID776" s="12"/>
      <c r="IE776" s="12"/>
      <c r="IF776" s="12"/>
      <c r="IG776" s="12"/>
      <c r="IH776" s="12"/>
      <c r="II776" s="12"/>
      <c r="IJ776" s="12"/>
      <c r="IK776" s="12"/>
      <c r="IL776" s="12"/>
      <c r="IM776" s="12"/>
      <c r="IN776" s="12"/>
      <c r="IO776" s="12"/>
      <c r="IP776" s="12"/>
      <c r="IQ776" s="12"/>
      <c r="IR776" s="12"/>
      <c r="IS776" s="12"/>
      <c r="IT776" s="12"/>
      <c r="IU776" s="12"/>
      <c r="IV776" s="12"/>
    </row>
    <row r="777" spans="1:256" ht="13.5" customHeight="1">
      <c r="A777" s="2"/>
      <c r="B777" s="11"/>
      <c r="C777" s="11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11"/>
      <c r="O777" s="11"/>
      <c r="P777" s="11"/>
      <c r="Q777" s="9"/>
      <c r="R777" s="9"/>
      <c r="S777" s="9"/>
      <c r="T777" s="9"/>
      <c r="U777" s="9"/>
      <c r="V777" s="9"/>
      <c r="W777" s="9"/>
      <c r="X777" s="9"/>
      <c r="Y777" s="11"/>
      <c r="Z777" s="11"/>
      <c r="AA777" s="11"/>
      <c r="AB777" s="11"/>
      <c r="AC777" s="11"/>
      <c r="AD777" s="9"/>
      <c r="AE777" s="9"/>
      <c r="AF777" s="9"/>
      <c r="AG777" s="9"/>
      <c r="AH777" s="9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9"/>
      <c r="BG777" s="9"/>
      <c r="BH777" s="9"/>
      <c r="BI777" s="9"/>
      <c r="BJ777" s="9"/>
      <c r="BK777" s="9"/>
      <c r="BL777" s="9"/>
      <c r="BM777" s="9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2"/>
      <c r="FZ777" s="12"/>
      <c r="GA777" s="12"/>
      <c r="GB777" s="12"/>
      <c r="GC777" s="12"/>
      <c r="GD777" s="12"/>
      <c r="GE777" s="12"/>
      <c r="GF777" s="12"/>
      <c r="GG777" s="12"/>
      <c r="GH777" s="12"/>
      <c r="GI777" s="12"/>
      <c r="GJ777" s="12"/>
      <c r="GK777" s="12"/>
      <c r="GL777" s="12"/>
      <c r="GM777" s="12"/>
      <c r="GN777" s="12"/>
      <c r="GO777" s="12"/>
      <c r="GP777" s="12"/>
      <c r="GQ777" s="12"/>
      <c r="GR777" s="12"/>
      <c r="GS777" s="12"/>
      <c r="GT777" s="12"/>
      <c r="GU777" s="12"/>
      <c r="GV777" s="12"/>
      <c r="GW777" s="12"/>
      <c r="GX777" s="12"/>
      <c r="GY777" s="12"/>
      <c r="GZ777" s="12"/>
      <c r="HA777" s="12"/>
      <c r="HB777" s="12"/>
      <c r="HC777" s="12"/>
      <c r="HD777" s="12"/>
      <c r="HE777" s="12"/>
      <c r="HF777" s="12"/>
      <c r="HG777" s="12"/>
      <c r="HH777" s="12"/>
      <c r="HI777" s="12"/>
      <c r="HJ777" s="12"/>
      <c r="HK777" s="12"/>
      <c r="HL777" s="12"/>
      <c r="HM777" s="12"/>
      <c r="HN777" s="12"/>
      <c r="HO777" s="12"/>
      <c r="HP777" s="12"/>
      <c r="HQ777" s="12"/>
      <c r="HR777" s="12"/>
      <c r="HS777" s="12"/>
      <c r="HT777" s="12"/>
      <c r="HU777" s="12"/>
      <c r="HV777" s="12"/>
      <c r="HW777" s="12"/>
      <c r="HX777" s="12"/>
      <c r="HY777" s="12"/>
      <c r="HZ777" s="12"/>
      <c r="IA777" s="12"/>
      <c r="IB777" s="12"/>
      <c r="IC777" s="12"/>
      <c r="ID777" s="12"/>
      <c r="IE777" s="12"/>
      <c r="IF777" s="12"/>
      <c r="IG777" s="12"/>
      <c r="IH777" s="12"/>
      <c r="II777" s="12"/>
      <c r="IJ777" s="12"/>
      <c r="IK777" s="12"/>
      <c r="IL777" s="12"/>
      <c r="IM777" s="12"/>
      <c r="IN777" s="12"/>
      <c r="IO777" s="12"/>
      <c r="IP777" s="12"/>
      <c r="IQ777" s="12"/>
      <c r="IR777" s="12"/>
      <c r="IS777" s="12"/>
      <c r="IT777" s="12"/>
      <c r="IU777" s="12"/>
      <c r="IV777" s="12"/>
    </row>
    <row r="778" spans="1:256" ht="13.5" customHeight="1">
      <c r="A778" s="2"/>
      <c r="B778" s="11"/>
      <c r="C778" s="11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11"/>
      <c r="O778" s="11"/>
      <c r="P778" s="11"/>
      <c r="Q778" s="9"/>
      <c r="R778" s="9"/>
      <c r="S778" s="9"/>
      <c r="T778" s="9"/>
      <c r="U778" s="9"/>
      <c r="V778" s="9"/>
      <c r="W778" s="9"/>
      <c r="X778" s="9"/>
      <c r="Y778" s="11"/>
      <c r="Z778" s="11"/>
      <c r="AA778" s="11"/>
      <c r="AB778" s="11"/>
      <c r="AC778" s="11"/>
      <c r="AD778" s="9"/>
      <c r="AE778" s="9"/>
      <c r="AF778" s="9"/>
      <c r="AG778" s="9"/>
      <c r="AH778" s="9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9"/>
      <c r="BG778" s="9"/>
      <c r="BH778" s="9"/>
      <c r="BI778" s="9"/>
      <c r="BJ778" s="9"/>
      <c r="BK778" s="9"/>
      <c r="BL778" s="9"/>
      <c r="BM778" s="9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2"/>
      <c r="FZ778" s="12"/>
      <c r="GA778" s="12"/>
      <c r="GB778" s="12"/>
      <c r="GC778" s="12"/>
      <c r="GD778" s="12"/>
      <c r="GE778" s="12"/>
      <c r="GF778" s="12"/>
      <c r="GG778" s="12"/>
      <c r="GH778" s="12"/>
      <c r="GI778" s="12"/>
      <c r="GJ778" s="12"/>
      <c r="GK778" s="12"/>
      <c r="GL778" s="12"/>
      <c r="GM778" s="12"/>
      <c r="GN778" s="12"/>
      <c r="GO778" s="12"/>
      <c r="GP778" s="12"/>
      <c r="GQ778" s="12"/>
      <c r="GR778" s="12"/>
      <c r="GS778" s="12"/>
      <c r="GT778" s="12"/>
      <c r="GU778" s="12"/>
      <c r="GV778" s="12"/>
      <c r="GW778" s="12"/>
      <c r="GX778" s="12"/>
      <c r="GY778" s="12"/>
      <c r="GZ778" s="12"/>
      <c r="HA778" s="12"/>
      <c r="HB778" s="12"/>
      <c r="HC778" s="12"/>
      <c r="HD778" s="12"/>
      <c r="HE778" s="12"/>
      <c r="HF778" s="12"/>
      <c r="HG778" s="12"/>
      <c r="HH778" s="12"/>
      <c r="HI778" s="12"/>
      <c r="HJ778" s="12"/>
      <c r="HK778" s="12"/>
      <c r="HL778" s="12"/>
      <c r="HM778" s="12"/>
      <c r="HN778" s="12"/>
      <c r="HO778" s="12"/>
      <c r="HP778" s="12"/>
      <c r="HQ778" s="12"/>
      <c r="HR778" s="12"/>
      <c r="HS778" s="12"/>
      <c r="HT778" s="12"/>
      <c r="HU778" s="12"/>
      <c r="HV778" s="12"/>
      <c r="HW778" s="12"/>
      <c r="HX778" s="12"/>
      <c r="HY778" s="12"/>
      <c r="HZ778" s="12"/>
      <c r="IA778" s="12"/>
      <c r="IB778" s="12"/>
      <c r="IC778" s="12"/>
      <c r="ID778" s="12"/>
      <c r="IE778" s="12"/>
      <c r="IF778" s="12"/>
      <c r="IG778" s="12"/>
      <c r="IH778" s="12"/>
      <c r="II778" s="12"/>
      <c r="IJ778" s="12"/>
      <c r="IK778" s="12"/>
      <c r="IL778" s="12"/>
      <c r="IM778" s="12"/>
      <c r="IN778" s="12"/>
      <c r="IO778" s="12"/>
      <c r="IP778" s="12"/>
      <c r="IQ778" s="12"/>
      <c r="IR778" s="12"/>
      <c r="IS778" s="12"/>
      <c r="IT778" s="12"/>
      <c r="IU778" s="12"/>
      <c r="IV778" s="12"/>
    </row>
    <row r="779" spans="1:256" ht="13.5" customHeight="1">
      <c r="A779" s="2"/>
      <c r="B779" s="11"/>
      <c r="C779" s="11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11"/>
      <c r="O779" s="11"/>
      <c r="P779" s="11"/>
      <c r="Q779" s="9"/>
      <c r="R779" s="9"/>
      <c r="S779" s="9"/>
      <c r="T779" s="9"/>
      <c r="U779" s="9"/>
      <c r="V779" s="9"/>
      <c r="W779" s="9"/>
      <c r="X779" s="9"/>
      <c r="Y779" s="11"/>
      <c r="Z779" s="11"/>
      <c r="AA779" s="11"/>
      <c r="AB779" s="11"/>
      <c r="AC779" s="11"/>
      <c r="AD779" s="9"/>
      <c r="AE779" s="9"/>
      <c r="AF779" s="9"/>
      <c r="AG779" s="9"/>
      <c r="AH779" s="9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9"/>
      <c r="BG779" s="9"/>
      <c r="BH779" s="9"/>
      <c r="BI779" s="9"/>
      <c r="BJ779" s="9"/>
      <c r="BK779" s="9"/>
      <c r="BL779" s="9"/>
      <c r="BM779" s="9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2"/>
      <c r="FZ779" s="12"/>
      <c r="GA779" s="12"/>
      <c r="GB779" s="12"/>
      <c r="GC779" s="12"/>
      <c r="GD779" s="12"/>
      <c r="GE779" s="12"/>
      <c r="GF779" s="12"/>
      <c r="GG779" s="12"/>
      <c r="GH779" s="12"/>
      <c r="GI779" s="12"/>
      <c r="GJ779" s="12"/>
      <c r="GK779" s="12"/>
      <c r="GL779" s="12"/>
      <c r="GM779" s="12"/>
      <c r="GN779" s="12"/>
      <c r="GO779" s="12"/>
      <c r="GP779" s="12"/>
      <c r="GQ779" s="12"/>
      <c r="GR779" s="12"/>
      <c r="GS779" s="12"/>
      <c r="GT779" s="12"/>
      <c r="GU779" s="12"/>
      <c r="GV779" s="12"/>
      <c r="GW779" s="12"/>
      <c r="GX779" s="12"/>
      <c r="GY779" s="12"/>
      <c r="GZ779" s="12"/>
      <c r="HA779" s="12"/>
      <c r="HB779" s="12"/>
      <c r="HC779" s="12"/>
      <c r="HD779" s="12"/>
      <c r="HE779" s="12"/>
      <c r="HF779" s="12"/>
      <c r="HG779" s="12"/>
      <c r="HH779" s="12"/>
      <c r="HI779" s="12"/>
      <c r="HJ779" s="12"/>
      <c r="HK779" s="12"/>
      <c r="HL779" s="12"/>
      <c r="HM779" s="12"/>
      <c r="HN779" s="12"/>
      <c r="HO779" s="12"/>
      <c r="HP779" s="12"/>
      <c r="HQ779" s="12"/>
      <c r="HR779" s="12"/>
      <c r="HS779" s="12"/>
      <c r="HT779" s="12"/>
      <c r="HU779" s="12"/>
      <c r="HV779" s="12"/>
      <c r="HW779" s="12"/>
      <c r="HX779" s="12"/>
      <c r="HY779" s="12"/>
      <c r="HZ779" s="12"/>
      <c r="IA779" s="12"/>
      <c r="IB779" s="12"/>
      <c r="IC779" s="12"/>
      <c r="ID779" s="12"/>
      <c r="IE779" s="12"/>
      <c r="IF779" s="12"/>
      <c r="IG779" s="12"/>
      <c r="IH779" s="12"/>
      <c r="II779" s="12"/>
      <c r="IJ779" s="12"/>
      <c r="IK779" s="12"/>
      <c r="IL779" s="12"/>
      <c r="IM779" s="12"/>
      <c r="IN779" s="12"/>
      <c r="IO779" s="12"/>
      <c r="IP779" s="12"/>
      <c r="IQ779" s="12"/>
      <c r="IR779" s="12"/>
      <c r="IS779" s="12"/>
      <c r="IT779" s="12"/>
      <c r="IU779" s="12"/>
      <c r="IV779" s="12"/>
    </row>
    <row r="780" spans="1:256" ht="13.5" customHeight="1">
      <c r="A780" s="2"/>
      <c r="B780" s="11"/>
      <c r="C780" s="11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11"/>
      <c r="O780" s="11"/>
      <c r="P780" s="11"/>
      <c r="Q780" s="9"/>
      <c r="R780" s="9"/>
      <c r="S780" s="9"/>
      <c r="T780" s="9"/>
      <c r="U780" s="9"/>
      <c r="V780" s="9"/>
      <c r="W780" s="9"/>
      <c r="X780" s="9"/>
      <c r="Y780" s="11"/>
      <c r="Z780" s="11"/>
      <c r="AA780" s="11"/>
      <c r="AB780" s="11"/>
      <c r="AC780" s="11"/>
      <c r="AD780" s="9"/>
      <c r="AE780" s="9"/>
      <c r="AF780" s="9"/>
      <c r="AG780" s="9"/>
      <c r="AH780" s="9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9"/>
      <c r="BG780" s="9"/>
      <c r="BH780" s="9"/>
      <c r="BI780" s="9"/>
      <c r="BJ780" s="9"/>
      <c r="BK780" s="9"/>
      <c r="BL780" s="9"/>
      <c r="BM780" s="9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2"/>
      <c r="FZ780" s="12"/>
      <c r="GA780" s="12"/>
      <c r="GB780" s="12"/>
      <c r="GC780" s="12"/>
      <c r="GD780" s="12"/>
      <c r="GE780" s="12"/>
      <c r="GF780" s="12"/>
      <c r="GG780" s="12"/>
      <c r="GH780" s="12"/>
      <c r="GI780" s="12"/>
      <c r="GJ780" s="12"/>
      <c r="GK780" s="12"/>
      <c r="GL780" s="12"/>
      <c r="GM780" s="12"/>
      <c r="GN780" s="12"/>
      <c r="GO780" s="12"/>
      <c r="GP780" s="12"/>
      <c r="GQ780" s="12"/>
      <c r="GR780" s="12"/>
      <c r="GS780" s="12"/>
      <c r="GT780" s="12"/>
      <c r="GU780" s="12"/>
      <c r="GV780" s="12"/>
      <c r="GW780" s="12"/>
      <c r="GX780" s="12"/>
      <c r="GY780" s="12"/>
      <c r="GZ780" s="12"/>
      <c r="HA780" s="12"/>
      <c r="HB780" s="12"/>
      <c r="HC780" s="12"/>
      <c r="HD780" s="12"/>
      <c r="HE780" s="12"/>
      <c r="HF780" s="12"/>
      <c r="HG780" s="12"/>
      <c r="HH780" s="12"/>
      <c r="HI780" s="12"/>
      <c r="HJ780" s="12"/>
      <c r="HK780" s="12"/>
      <c r="HL780" s="12"/>
      <c r="HM780" s="12"/>
      <c r="HN780" s="12"/>
      <c r="HO780" s="12"/>
      <c r="HP780" s="12"/>
      <c r="HQ780" s="12"/>
      <c r="HR780" s="12"/>
      <c r="HS780" s="12"/>
      <c r="HT780" s="12"/>
      <c r="HU780" s="12"/>
      <c r="HV780" s="12"/>
      <c r="HW780" s="12"/>
      <c r="HX780" s="12"/>
      <c r="HY780" s="12"/>
      <c r="HZ780" s="12"/>
      <c r="IA780" s="12"/>
      <c r="IB780" s="12"/>
      <c r="IC780" s="12"/>
      <c r="ID780" s="12"/>
      <c r="IE780" s="12"/>
      <c r="IF780" s="12"/>
      <c r="IG780" s="12"/>
      <c r="IH780" s="12"/>
      <c r="II780" s="12"/>
      <c r="IJ780" s="12"/>
      <c r="IK780" s="12"/>
      <c r="IL780" s="12"/>
      <c r="IM780" s="12"/>
      <c r="IN780" s="12"/>
      <c r="IO780" s="12"/>
      <c r="IP780" s="12"/>
      <c r="IQ780" s="12"/>
      <c r="IR780" s="12"/>
      <c r="IS780" s="12"/>
      <c r="IT780" s="12"/>
      <c r="IU780" s="12"/>
      <c r="IV780" s="12"/>
    </row>
    <row r="781" spans="1:256" ht="13.5" customHeight="1">
      <c r="A781" s="2"/>
      <c r="B781" s="11"/>
      <c r="C781" s="11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11"/>
      <c r="O781" s="11"/>
      <c r="P781" s="11"/>
      <c r="Q781" s="9"/>
      <c r="R781" s="9"/>
      <c r="S781" s="9"/>
      <c r="T781" s="9"/>
      <c r="U781" s="9"/>
      <c r="V781" s="9"/>
      <c r="W781" s="9"/>
      <c r="X781" s="9"/>
      <c r="Y781" s="11"/>
      <c r="Z781" s="11"/>
      <c r="AA781" s="11"/>
      <c r="AB781" s="11"/>
      <c r="AC781" s="11"/>
      <c r="AD781" s="9"/>
      <c r="AE781" s="9"/>
      <c r="AF781" s="9"/>
      <c r="AG781" s="9"/>
      <c r="AH781" s="9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9"/>
      <c r="BG781" s="9"/>
      <c r="BH781" s="9"/>
      <c r="BI781" s="9"/>
      <c r="BJ781" s="9"/>
      <c r="BK781" s="9"/>
      <c r="BL781" s="9"/>
      <c r="BM781" s="9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2"/>
      <c r="FZ781" s="12"/>
      <c r="GA781" s="12"/>
      <c r="GB781" s="12"/>
      <c r="GC781" s="12"/>
      <c r="GD781" s="12"/>
      <c r="GE781" s="12"/>
      <c r="GF781" s="12"/>
      <c r="GG781" s="12"/>
      <c r="GH781" s="12"/>
      <c r="GI781" s="12"/>
      <c r="GJ781" s="12"/>
      <c r="GK781" s="12"/>
      <c r="GL781" s="12"/>
      <c r="GM781" s="12"/>
      <c r="GN781" s="12"/>
      <c r="GO781" s="12"/>
      <c r="GP781" s="12"/>
      <c r="GQ781" s="12"/>
      <c r="GR781" s="12"/>
      <c r="GS781" s="12"/>
      <c r="GT781" s="12"/>
      <c r="GU781" s="12"/>
      <c r="GV781" s="12"/>
      <c r="GW781" s="12"/>
      <c r="GX781" s="12"/>
      <c r="GY781" s="12"/>
      <c r="GZ781" s="12"/>
      <c r="HA781" s="12"/>
      <c r="HB781" s="12"/>
      <c r="HC781" s="12"/>
      <c r="HD781" s="12"/>
      <c r="HE781" s="12"/>
      <c r="HF781" s="12"/>
      <c r="HG781" s="12"/>
      <c r="HH781" s="12"/>
      <c r="HI781" s="12"/>
      <c r="HJ781" s="12"/>
      <c r="HK781" s="12"/>
      <c r="HL781" s="12"/>
      <c r="HM781" s="12"/>
      <c r="HN781" s="12"/>
      <c r="HO781" s="12"/>
      <c r="HP781" s="12"/>
      <c r="HQ781" s="12"/>
      <c r="HR781" s="12"/>
      <c r="HS781" s="12"/>
      <c r="HT781" s="12"/>
      <c r="HU781" s="12"/>
      <c r="HV781" s="12"/>
      <c r="HW781" s="12"/>
      <c r="HX781" s="12"/>
      <c r="HY781" s="12"/>
      <c r="HZ781" s="12"/>
      <c r="IA781" s="12"/>
      <c r="IB781" s="12"/>
      <c r="IC781" s="12"/>
      <c r="ID781" s="12"/>
      <c r="IE781" s="12"/>
      <c r="IF781" s="12"/>
      <c r="IG781" s="12"/>
      <c r="IH781" s="12"/>
      <c r="II781" s="12"/>
      <c r="IJ781" s="12"/>
      <c r="IK781" s="12"/>
      <c r="IL781" s="12"/>
      <c r="IM781" s="12"/>
      <c r="IN781" s="12"/>
      <c r="IO781" s="12"/>
      <c r="IP781" s="12"/>
      <c r="IQ781" s="12"/>
      <c r="IR781" s="12"/>
      <c r="IS781" s="12"/>
      <c r="IT781" s="12"/>
      <c r="IU781" s="12"/>
      <c r="IV781" s="12"/>
    </row>
    <row r="782" spans="1:256" ht="13.5" customHeight="1">
      <c r="A782" s="2"/>
      <c r="B782" s="11"/>
      <c r="C782" s="11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11"/>
      <c r="O782" s="11"/>
      <c r="P782" s="11"/>
      <c r="Q782" s="9"/>
      <c r="R782" s="9"/>
      <c r="S782" s="9"/>
      <c r="T782" s="9"/>
      <c r="U782" s="9"/>
      <c r="V782" s="9"/>
      <c r="W782" s="9"/>
      <c r="X782" s="9"/>
      <c r="Y782" s="11"/>
      <c r="Z782" s="11"/>
      <c r="AA782" s="11"/>
      <c r="AB782" s="11"/>
      <c r="AC782" s="11"/>
      <c r="AD782" s="9"/>
      <c r="AE782" s="9"/>
      <c r="AF782" s="9"/>
      <c r="AG782" s="9"/>
      <c r="AH782" s="9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9"/>
      <c r="BG782" s="9"/>
      <c r="BH782" s="9"/>
      <c r="BI782" s="9"/>
      <c r="BJ782" s="9"/>
      <c r="BK782" s="9"/>
      <c r="BL782" s="9"/>
      <c r="BM782" s="9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2"/>
      <c r="FZ782" s="12"/>
      <c r="GA782" s="12"/>
      <c r="GB782" s="12"/>
      <c r="GC782" s="12"/>
      <c r="GD782" s="12"/>
      <c r="GE782" s="12"/>
      <c r="GF782" s="12"/>
      <c r="GG782" s="12"/>
      <c r="GH782" s="12"/>
      <c r="GI782" s="12"/>
      <c r="GJ782" s="12"/>
      <c r="GK782" s="12"/>
      <c r="GL782" s="12"/>
      <c r="GM782" s="12"/>
      <c r="GN782" s="12"/>
      <c r="GO782" s="12"/>
      <c r="GP782" s="12"/>
      <c r="GQ782" s="12"/>
      <c r="GR782" s="12"/>
      <c r="GS782" s="12"/>
      <c r="GT782" s="12"/>
      <c r="GU782" s="12"/>
      <c r="GV782" s="12"/>
      <c r="GW782" s="12"/>
      <c r="GX782" s="12"/>
      <c r="GY782" s="12"/>
      <c r="GZ782" s="12"/>
      <c r="HA782" s="12"/>
      <c r="HB782" s="12"/>
      <c r="HC782" s="12"/>
      <c r="HD782" s="12"/>
      <c r="HE782" s="12"/>
      <c r="HF782" s="12"/>
      <c r="HG782" s="12"/>
      <c r="HH782" s="12"/>
      <c r="HI782" s="12"/>
      <c r="HJ782" s="12"/>
      <c r="HK782" s="12"/>
      <c r="HL782" s="12"/>
      <c r="HM782" s="12"/>
      <c r="HN782" s="12"/>
      <c r="HO782" s="12"/>
      <c r="HP782" s="12"/>
      <c r="HQ782" s="12"/>
      <c r="HR782" s="12"/>
      <c r="HS782" s="12"/>
      <c r="HT782" s="12"/>
      <c r="HU782" s="12"/>
      <c r="HV782" s="12"/>
      <c r="HW782" s="12"/>
      <c r="HX782" s="12"/>
      <c r="HY782" s="12"/>
      <c r="HZ782" s="12"/>
      <c r="IA782" s="12"/>
      <c r="IB782" s="12"/>
      <c r="IC782" s="12"/>
      <c r="ID782" s="12"/>
      <c r="IE782" s="12"/>
      <c r="IF782" s="12"/>
      <c r="IG782" s="12"/>
      <c r="IH782" s="12"/>
      <c r="II782" s="12"/>
      <c r="IJ782" s="12"/>
      <c r="IK782" s="12"/>
      <c r="IL782" s="12"/>
      <c r="IM782" s="12"/>
      <c r="IN782" s="12"/>
      <c r="IO782" s="12"/>
      <c r="IP782" s="12"/>
      <c r="IQ782" s="12"/>
      <c r="IR782" s="12"/>
      <c r="IS782" s="12"/>
      <c r="IT782" s="12"/>
      <c r="IU782" s="12"/>
      <c r="IV782" s="12"/>
    </row>
    <row r="783" spans="1:256" ht="13.5" customHeight="1">
      <c r="A783" s="2"/>
      <c r="B783" s="11"/>
      <c r="C783" s="11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11"/>
      <c r="O783" s="11"/>
      <c r="P783" s="11"/>
      <c r="Q783" s="9"/>
      <c r="R783" s="9"/>
      <c r="S783" s="9"/>
      <c r="T783" s="9"/>
      <c r="U783" s="9"/>
      <c r="V783" s="9"/>
      <c r="W783" s="9"/>
      <c r="X783" s="9"/>
      <c r="Y783" s="11"/>
      <c r="Z783" s="11"/>
      <c r="AA783" s="11"/>
      <c r="AB783" s="11"/>
      <c r="AC783" s="11"/>
      <c r="AD783" s="9"/>
      <c r="AE783" s="9"/>
      <c r="AF783" s="9"/>
      <c r="AG783" s="9"/>
      <c r="AH783" s="9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9"/>
      <c r="BG783" s="9"/>
      <c r="BH783" s="9"/>
      <c r="BI783" s="9"/>
      <c r="BJ783" s="9"/>
      <c r="BK783" s="9"/>
      <c r="BL783" s="9"/>
      <c r="BM783" s="9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2"/>
      <c r="FZ783" s="12"/>
      <c r="GA783" s="12"/>
      <c r="GB783" s="12"/>
      <c r="GC783" s="12"/>
      <c r="GD783" s="12"/>
      <c r="GE783" s="12"/>
      <c r="GF783" s="12"/>
      <c r="GG783" s="12"/>
      <c r="GH783" s="12"/>
      <c r="GI783" s="12"/>
      <c r="GJ783" s="12"/>
      <c r="GK783" s="12"/>
      <c r="GL783" s="12"/>
      <c r="GM783" s="12"/>
      <c r="GN783" s="12"/>
      <c r="GO783" s="12"/>
      <c r="GP783" s="12"/>
      <c r="GQ783" s="12"/>
      <c r="GR783" s="12"/>
      <c r="GS783" s="12"/>
      <c r="GT783" s="12"/>
      <c r="GU783" s="12"/>
      <c r="GV783" s="12"/>
      <c r="GW783" s="12"/>
      <c r="GX783" s="12"/>
      <c r="GY783" s="12"/>
      <c r="GZ783" s="12"/>
      <c r="HA783" s="12"/>
      <c r="HB783" s="12"/>
      <c r="HC783" s="12"/>
      <c r="HD783" s="12"/>
      <c r="HE783" s="12"/>
      <c r="HF783" s="12"/>
      <c r="HG783" s="12"/>
      <c r="HH783" s="12"/>
      <c r="HI783" s="12"/>
      <c r="HJ783" s="12"/>
      <c r="HK783" s="12"/>
      <c r="HL783" s="12"/>
      <c r="HM783" s="12"/>
      <c r="HN783" s="12"/>
      <c r="HO783" s="12"/>
      <c r="HP783" s="12"/>
      <c r="HQ783" s="12"/>
      <c r="HR783" s="12"/>
      <c r="HS783" s="12"/>
      <c r="HT783" s="12"/>
      <c r="HU783" s="12"/>
      <c r="HV783" s="12"/>
      <c r="HW783" s="12"/>
      <c r="HX783" s="12"/>
      <c r="HY783" s="12"/>
      <c r="HZ783" s="12"/>
      <c r="IA783" s="12"/>
      <c r="IB783" s="12"/>
      <c r="IC783" s="12"/>
      <c r="ID783" s="12"/>
      <c r="IE783" s="12"/>
      <c r="IF783" s="12"/>
      <c r="IG783" s="12"/>
      <c r="IH783" s="12"/>
      <c r="II783" s="12"/>
      <c r="IJ783" s="12"/>
      <c r="IK783" s="12"/>
      <c r="IL783" s="12"/>
      <c r="IM783" s="12"/>
      <c r="IN783" s="12"/>
      <c r="IO783" s="12"/>
      <c r="IP783" s="12"/>
      <c r="IQ783" s="12"/>
      <c r="IR783" s="12"/>
      <c r="IS783" s="12"/>
      <c r="IT783" s="12"/>
      <c r="IU783" s="12"/>
      <c r="IV783" s="12"/>
    </row>
    <row r="784" spans="1:256" ht="13.5" customHeight="1">
      <c r="A784" s="2"/>
      <c r="B784" s="11"/>
      <c r="C784" s="11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11"/>
      <c r="O784" s="11"/>
      <c r="P784" s="11"/>
      <c r="Q784" s="9"/>
      <c r="R784" s="9"/>
      <c r="S784" s="9"/>
      <c r="T784" s="9"/>
      <c r="U784" s="9"/>
      <c r="V784" s="9"/>
      <c r="W784" s="9"/>
      <c r="X784" s="9"/>
      <c r="Y784" s="11"/>
      <c r="Z784" s="11"/>
      <c r="AA784" s="11"/>
      <c r="AB784" s="11"/>
      <c r="AC784" s="11"/>
      <c r="AD784" s="9"/>
      <c r="AE784" s="9"/>
      <c r="AF784" s="9"/>
      <c r="AG784" s="9"/>
      <c r="AH784" s="9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9"/>
      <c r="BG784" s="9"/>
      <c r="BH784" s="9"/>
      <c r="BI784" s="9"/>
      <c r="BJ784" s="9"/>
      <c r="BK784" s="9"/>
      <c r="BL784" s="9"/>
      <c r="BM784" s="9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2"/>
      <c r="FZ784" s="12"/>
      <c r="GA784" s="12"/>
      <c r="GB784" s="12"/>
      <c r="GC784" s="12"/>
      <c r="GD784" s="12"/>
      <c r="GE784" s="12"/>
      <c r="GF784" s="12"/>
      <c r="GG784" s="12"/>
      <c r="GH784" s="12"/>
      <c r="GI784" s="12"/>
      <c r="GJ784" s="12"/>
      <c r="GK784" s="12"/>
      <c r="GL784" s="12"/>
      <c r="GM784" s="12"/>
      <c r="GN784" s="12"/>
      <c r="GO784" s="12"/>
      <c r="GP784" s="12"/>
      <c r="GQ784" s="12"/>
      <c r="GR784" s="12"/>
      <c r="GS784" s="12"/>
      <c r="GT784" s="12"/>
      <c r="GU784" s="12"/>
      <c r="GV784" s="12"/>
      <c r="GW784" s="12"/>
      <c r="GX784" s="12"/>
      <c r="GY784" s="12"/>
      <c r="GZ784" s="12"/>
      <c r="HA784" s="12"/>
      <c r="HB784" s="12"/>
      <c r="HC784" s="12"/>
      <c r="HD784" s="12"/>
      <c r="HE784" s="12"/>
      <c r="HF784" s="12"/>
      <c r="HG784" s="12"/>
      <c r="HH784" s="12"/>
      <c r="HI784" s="12"/>
      <c r="HJ784" s="12"/>
      <c r="HK784" s="12"/>
      <c r="HL784" s="12"/>
      <c r="HM784" s="12"/>
      <c r="HN784" s="12"/>
      <c r="HO784" s="12"/>
      <c r="HP784" s="12"/>
      <c r="HQ784" s="12"/>
      <c r="HR784" s="12"/>
      <c r="HS784" s="12"/>
      <c r="HT784" s="12"/>
      <c r="HU784" s="12"/>
      <c r="HV784" s="12"/>
      <c r="HW784" s="12"/>
      <c r="HX784" s="12"/>
      <c r="HY784" s="12"/>
      <c r="HZ784" s="12"/>
      <c r="IA784" s="12"/>
      <c r="IB784" s="12"/>
      <c r="IC784" s="12"/>
      <c r="ID784" s="12"/>
      <c r="IE784" s="12"/>
      <c r="IF784" s="12"/>
      <c r="IG784" s="12"/>
      <c r="IH784" s="12"/>
      <c r="II784" s="12"/>
      <c r="IJ784" s="12"/>
      <c r="IK784" s="12"/>
      <c r="IL784" s="12"/>
      <c r="IM784" s="12"/>
      <c r="IN784" s="12"/>
      <c r="IO784" s="12"/>
      <c r="IP784" s="12"/>
      <c r="IQ784" s="12"/>
      <c r="IR784" s="12"/>
      <c r="IS784" s="12"/>
      <c r="IT784" s="12"/>
      <c r="IU784" s="12"/>
      <c r="IV784" s="12"/>
    </row>
    <row r="785" spans="1:256" ht="13.5" customHeight="1">
      <c r="A785" s="2"/>
      <c r="B785" s="11"/>
      <c r="C785" s="11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11"/>
      <c r="O785" s="11"/>
      <c r="P785" s="11"/>
      <c r="Q785" s="9"/>
      <c r="R785" s="9"/>
      <c r="S785" s="9"/>
      <c r="T785" s="9"/>
      <c r="U785" s="9"/>
      <c r="V785" s="9"/>
      <c r="W785" s="9"/>
      <c r="X785" s="9"/>
      <c r="Y785" s="11"/>
      <c r="Z785" s="11"/>
      <c r="AA785" s="11"/>
      <c r="AB785" s="11"/>
      <c r="AC785" s="11"/>
      <c r="AD785" s="9"/>
      <c r="AE785" s="9"/>
      <c r="AF785" s="9"/>
      <c r="AG785" s="9"/>
      <c r="AH785" s="9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9"/>
      <c r="BG785" s="9"/>
      <c r="BH785" s="9"/>
      <c r="BI785" s="9"/>
      <c r="BJ785" s="9"/>
      <c r="BK785" s="9"/>
      <c r="BL785" s="9"/>
      <c r="BM785" s="9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2"/>
      <c r="FZ785" s="12"/>
      <c r="GA785" s="12"/>
      <c r="GB785" s="12"/>
      <c r="GC785" s="12"/>
      <c r="GD785" s="12"/>
      <c r="GE785" s="12"/>
      <c r="GF785" s="12"/>
      <c r="GG785" s="12"/>
      <c r="GH785" s="12"/>
      <c r="GI785" s="12"/>
      <c r="GJ785" s="12"/>
      <c r="GK785" s="12"/>
      <c r="GL785" s="12"/>
      <c r="GM785" s="12"/>
      <c r="GN785" s="12"/>
      <c r="GO785" s="12"/>
      <c r="GP785" s="12"/>
      <c r="GQ785" s="12"/>
      <c r="GR785" s="12"/>
      <c r="GS785" s="12"/>
      <c r="GT785" s="12"/>
      <c r="GU785" s="12"/>
      <c r="GV785" s="12"/>
      <c r="GW785" s="12"/>
      <c r="GX785" s="12"/>
      <c r="GY785" s="12"/>
      <c r="GZ785" s="12"/>
      <c r="HA785" s="12"/>
      <c r="HB785" s="12"/>
      <c r="HC785" s="12"/>
      <c r="HD785" s="12"/>
      <c r="HE785" s="12"/>
      <c r="HF785" s="12"/>
      <c r="HG785" s="12"/>
      <c r="HH785" s="12"/>
      <c r="HI785" s="12"/>
      <c r="HJ785" s="12"/>
      <c r="HK785" s="12"/>
      <c r="HL785" s="12"/>
      <c r="HM785" s="12"/>
      <c r="HN785" s="12"/>
      <c r="HO785" s="12"/>
      <c r="HP785" s="12"/>
      <c r="HQ785" s="12"/>
      <c r="HR785" s="12"/>
      <c r="HS785" s="12"/>
      <c r="HT785" s="12"/>
      <c r="HU785" s="12"/>
      <c r="HV785" s="12"/>
      <c r="HW785" s="12"/>
      <c r="HX785" s="12"/>
      <c r="HY785" s="12"/>
      <c r="HZ785" s="12"/>
      <c r="IA785" s="12"/>
      <c r="IB785" s="12"/>
      <c r="IC785" s="12"/>
      <c r="ID785" s="12"/>
      <c r="IE785" s="12"/>
      <c r="IF785" s="12"/>
      <c r="IG785" s="12"/>
      <c r="IH785" s="12"/>
      <c r="II785" s="12"/>
      <c r="IJ785" s="12"/>
      <c r="IK785" s="12"/>
      <c r="IL785" s="12"/>
      <c r="IM785" s="12"/>
      <c r="IN785" s="12"/>
      <c r="IO785" s="12"/>
      <c r="IP785" s="12"/>
      <c r="IQ785" s="12"/>
      <c r="IR785" s="12"/>
      <c r="IS785" s="12"/>
      <c r="IT785" s="12"/>
      <c r="IU785" s="12"/>
      <c r="IV785" s="12"/>
    </row>
    <row r="786" spans="1:256" ht="13.5" customHeight="1">
      <c r="A786" s="2"/>
      <c r="B786" s="11"/>
      <c r="C786" s="11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11"/>
      <c r="O786" s="11"/>
      <c r="P786" s="11"/>
      <c r="Q786" s="9"/>
      <c r="R786" s="9"/>
      <c r="S786" s="9"/>
      <c r="T786" s="9"/>
      <c r="U786" s="9"/>
      <c r="V786" s="9"/>
      <c r="W786" s="9"/>
      <c r="X786" s="9"/>
      <c r="Y786" s="11"/>
      <c r="Z786" s="11"/>
      <c r="AA786" s="11"/>
      <c r="AB786" s="11"/>
      <c r="AC786" s="11"/>
      <c r="AD786" s="9"/>
      <c r="AE786" s="9"/>
      <c r="AF786" s="9"/>
      <c r="AG786" s="9"/>
      <c r="AH786" s="9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9"/>
      <c r="BG786" s="9"/>
      <c r="BH786" s="9"/>
      <c r="BI786" s="9"/>
      <c r="BJ786" s="9"/>
      <c r="BK786" s="9"/>
      <c r="BL786" s="9"/>
      <c r="BM786" s="9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2"/>
      <c r="FZ786" s="12"/>
      <c r="GA786" s="12"/>
      <c r="GB786" s="12"/>
      <c r="GC786" s="12"/>
      <c r="GD786" s="12"/>
      <c r="GE786" s="12"/>
      <c r="GF786" s="12"/>
      <c r="GG786" s="12"/>
      <c r="GH786" s="12"/>
      <c r="GI786" s="12"/>
      <c r="GJ786" s="12"/>
      <c r="GK786" s="12"/>
      <c r="GL786" s="12"/>
      <c r="GM786" s="12"/>
      <c r="GN786" s="12"/>
      <c r="GO786" s="12"/>
      <c r="GP786" s="12"/>
      <c r="GQ786" s="12"/>
      <c r="GR786" s="12"/>
      <c r="GS786" s="12"/>
      <c r="GT786" s="12"/>
      <c r="GU786" s="12"/>
      <c r="GV786" s="12"/>
      <c r="GW786" s="12"/>
      <c r="GX786" s="12"/>
      <c r="GY786" s="12"/>
      <c r="GZ786" s="12"/>
      <c r="HA786" s="12"/>
      <c r="HB786" s="12"/>
      <c r="HC786" s="12"/>
      <c r="HD786" s="12"/>
      <c r="HE786" s="12"/>
      <c r="HF786" s="12"/>
      <c r="HG786" s="12"/>
      <c r="HH786" s="12"/>
      <c r="HI786" s="12"/>
      <c r="HJ786" s="12"/>
      <c r="HK786" s="12"/>
      <c r="HL786" s="12"/>
      <c r="HM786" s="12"/>
      <c r="HN786" s="12"/>
      <c r="HO786" s="12"/>
      <c r="HP786" s="12"/>
      <c r="HQ786" s="12"/>
      <c r="HR786" s="12"/>
      <c r="HS786" s="12"/>
      <c r="HT786" s="12"/>
      <c r="HU786" s="12"/>
      <c r="HV786" s="12"/>
      <c r="HW786" s="12"/>
      <c r="HX786" s="12"/>
      <c r="HY786" s="12"/>
      <c r="HZ786" s="12"/>
      <c r="IA786" s="12"/>
      <c r="IB786" s="12"/>
      <c r="IC786" s="12"/>
      <c r="ID786" s="12"/>
      <c r="IE786" s="12"/>
      <c r="IF786" s="12"/>
      <c r="IG786" s="12"/>
      <c r="IH786" s="12"/>
      <c r="II786" s="12"/>
      <c r="IJ786" s="12"/>
      <c r="IK786" s="12"/>
      <c r="IL786" s="12"/>
      <c r="IM786" s="12"/>
      <c r="IN786" s="12"/>
      <c r="IO786" s="12"/>
      <c r="IP786" s="12"/>
      <c r="IQ786" s="12"/>
      <c r="IR786" s="12"/>
      <c r="IS786" s="12"/>
      <c r="IT786" s="12"/>
      <c r="IU786" s="12"/>
      <c r="IV786" s="12"/>
    </row>
    <row r="787" spans="1:256" ht="13.5" customHeight="1">
      <c r="A787" s="2"/>
      <c r="B787" s="11"/>
      <c r="C787" s="11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11"/>
      <c r="O787" s="11"/>
      <c r="P787" s="11"/>
      <c r="Q787" s="9"/>
      <c r="R787" s="9"/>
      <c r="S787" s="9"/>
      <c r="T787" s="9"/>
      <c r="U787" s="9"/>
      <c r="V787" s="9"/>
      <c r="W787" s="9"/>
      <c r="X787" s="9"/>
      <c r="Y787" s="11"/>
      <c r="Z787" s="11"/>
      <c r="AA787" s="11"/>
      <c r="AB787" s="11"/>
      <c r="AC787" s="11"/>
      <c r="AD787" s="9"/>
      <c r="AE787" s="9"/>
      <c r="AF787" s="9"/>
      <c r="AG787" s="9"/>
      <c r="AH787" s="9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9"/>
      <c r="BG787" s="9"/>
      <c r="BH787" s="9"/>
      <c r="BI787" s="9"/>
      <c r="BJ787" s="9"/>
      <c r="BK787" s="9"/>
      <c r="BL787" s="9"/>
      <c r="BM787" s="9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2"/>
      <c r="FZ787" s="12"/>
      <c r="GA787" s="12"/>
      <c r="GB787" s="12"/>
      <c r="GC787" s="12"/>
      <c r="GD787" s="12"/>
      <c r="GE787" s="12"/>
      <c r="GF787" s="12"/>
      <c r="GG787" s="12"/>
      <c r="GH787" s="12"/>
      <c r="GI787" s="12"/>
      <c r="GJ787" s="12"/>
      <c r="GK787" s="12"/>
      <c r="GL787" s="12"/>
      <c r="GM787" s="12"/>
      <c r="GN787" s="12"/>
      <c r="GO787" s="12"/>
      <c r="GP787" s="12"/>
      <c r="GQ787" s="12"/>
      <c r="GR787" s="12"/>
      <c r="GS787" s="12"/>
      <c r="GT787" s="12"/>
      <c r="GU787" s="12"/>
      <c r="GV787" s="12"/>
      <c r="GW787" s="12"/>
      <c r="GX787" s="12"/>
      <c r="GY787" s="12"/>
      <c r="GZ787" s="12"/>
      <c r="HA787" s="12"/>
      <c r="HB787" s="12"/>
      <c r="HC787" s="12"/>
      <c r="HD787" s="12"/>
      <c r="HE787" s="12"/>
      <c r="HF787" s="12"/>
      <c r="HG787" s="12"/>
      <c r="HH787" s="12"/>
      <c r="HI787" s="12"/>
      <c r="HJ787" s="12"/>
      <c r="HK787" s="12"/>
      <c r="HL787" s="12"/>
      <c r="HM787" s="12"/>
      <c r="HN787" s="12"/>
      <c r="HO787" s="12"/>
      <c r="HP787" s="12"/>
      <c r="HQ787" s="12"/>
      <c r="HR787" s="12"/>
      <c r="HS787" s="12"/>
      <c r="HT787" s="12"/>
      <c r="HU787" s="12"/>
      <c r="HV787" s="12"/>
      <c r="HW787" s="12"/>
      <c r="HX787" s="12"/>
      <c r="HY787" s="12"/>
      <c r="HZ787" s="12"/>
      <c r="IA787" s="12"/>
      <c r="IB787" s="12"/>
      <c r="IC787" s="12"/>
      <c r="ID787" s="12"/>
      <c r="IE787" s="12"/>
      <c r="IF787" s="12"/>
      <c r="IG787" s="12"/>
      <c r="IH787" s="12"/>
      <c r="II787" s="12"/>
      <c r="IJ787" s="12"/>
      <c r="IK787" s="12"/>
      <c r="IL787" s="12"/>
      <c r="IM787" s="12"/>
      <c r="IN787" s="12"/>
      <c r="IO787" s="12"/>
      <c r="IP787" s="12"/>
      <c r="IQ787" s="12"/>
      <c r="IR787" s="12"/>
      <c r="IS787" s="12"/>
      <c r="IT787" s="12"/>
      <c r="IU787" s="12"/>
      <c r="IV787" s="12"/>
    </row>
    <row r="788" spans="1:256" ht="13.5" customHeight="1">
      <c r="A788" s="2"/>
      <c r="B788" s="11"/>
      <c r="C788" s="11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11"/>
      <c r="O788" s="11"/>
      <c r="P788" s="11"/>
      <c r="Q788" s="9"/>
      <c r="R788" s="9"/>
      <c r="S788" s="9"/>
      <c r="T788" s="9"/>
      <c r="U788" s="9"/>
      <c r="V788" s="9"/>
      <c r="W788" s="9"/>
      <c r="X788" s="9"/>
      <c r="Y788" s="11"/>
      <c r="Z788" s="11"/>
      <c r="AA788" s="11"/>
      <c r="AB788" s="11"/>
      <c r="AC788" s="11"/>
      <c r="AD788" s="9"/>
      <c r="AE788" s="9"/>
      <c r="AF788" s="9"/>
      <c r="AG788" s="9"/>
      <c r="AH788" s="9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9"/>
      <c r="BG788" s="9"/>
      <c r="BH788" s="9"/>
      <c r="BI788" s="9"/>
      <c r="BJ788" s="9"/>
      <c r="BK788" s="9"/>
      <c r="BL788" s="9"/>
      <c r="BM788" s="9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2"/>
      <c r="FZ788" s="12"/>
      <c r="GA788" s="12"/>
      <c r="GB788" s="12"/>
      <c r="GC788" s="12"/>
      <c r="GD788" s="12"/>
      <c r="GE788" s="12"/>
      <c r="GF788" s="12"/>
      <c r="GG788" s="12"/>
      <c r="GH788" s="12"/>
      <c r="GI788" s="12"/>
      <c r="GJ788" s="12"/>
      <c r="GK788" s="12"/>
      <c r="GL788" s="12"/>
      <c r="GM788" s="12"/>
      <c r="GN788" s="12"/>
      <c r="GO788" s="12"/>
      <c r="GP788" s="12"/>
      <c r="GQ788" s="12"/>
      <c r="GR788" s="12"/>
      <c r="GS788" s="12"/>
      <c r="GT788" s="12"/>
      <c r="GU788" s="12"/>
      <c r="GV788" s="12"/>
      <c r="GW788" s="12"/>
      <c r="GX788" s="12"/>
      <c r="GY788" s="12"/>
      <c r="GZ788" s="12"/>
      <c r="HA788" s="12"/>
      <c r="HB788" s="12"/>
      <c r="HC788" s="12"/>
      <c r="HD788" s="12"/>
      <c r="HE788" s="12"/>
      <c r="HF788" s="12"/>
      <c r="HG788" s="12"/>
      <c r="HH788" s="12"/>
      <c r="HI788" s="12"/>
      <c r="HJ788" s="12"/>
      <c r="HK788" s="12"/>
      <c r="HL788" s="12"/>
      <c r="HM788" s="12"/>
      <c r="HN788" s="12"/>
      <c r="HO788" s="12"/>
      <c r="HP788" s="12"/>
      <c r="HQ788" s="12"/>
      <c r="HR788" s="12"/>
      <c r="HS788" s="12"/>
      <c r="HT788" s="12"/>
      <c r="HU788" s="12"/>
      <c r="HV788" s="12"/>
      <c r="HW788" s="12"/>
      <c r="HX788" s="12"/>
      <c r="HY788" s="12"/>
      <c r="HZ788" s="12"/>
      <c r="IA788" s="12"/>
      <c r="IB788" s="12"/>
      <c r="IC788" s="12"/>
      <c r="ID788" s="12"/>
      <c r="IE788" s="12"/>
      <c r="IF788" s="12"/>
      <c r="IG788" s="12"/>
      <c r="IH788" s="12"/>
      <c r="II788" s="12"/>
      <c r="IJ788" s="12"/>
      <c r="IK788" s="12"/>
      <c r="IL788" s="12"/>
      <c r="IM788" s="12"/>
      <c r="IN788" s="12"/>
      <c r="IO788" s="12"/>
      <c r="IP788" s="12"/>
      <c r="IQ788" s="12"/>
      <c r="IR788" s="12"/>
      <c r="IS788" s="12"/>
      <c r="IT788" s="12"/>
      <c r="IU788" s="12"/>
      <c r="IV788" s="12"/>
    </row>
    <row r="789" spans="1:256" ht="13.5" customHeight="1">
      <c r="A789" s="2"/>
      <c r="B789" s="11"/>
      <c r="C789" s="11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11"/>
      <c r="O789" s="11"/>
      <c r="P789" s="11"/>
      <c r="Q789" s="9"/>
      <c r="R789" s="9"/>
      <c r="S789" s="9"/>
      <c r="T789" s="9"/>
      <c r="U789" s="9"/>
      <c r="V789" s="9"/>
      <c r="W789" s="9"/>
      <c r="X789" s="9"/>
      <c r="Y789" s="11"/>
      <c r="Z789" s="11"/>
      <c r="AA789" s="11"/>
      <c r="AB789" s="11"/>
      <c r="AC789" s="11"/>
      <c r="AD789" s="9"/>
      <c r="AE789" s="9"/>
      <c r="AF789" s="9"/>
      <c r="AG789" s="9"/>
      <c r="AH789" s="9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9"/>
      <c r="BG789" s="9"/>
      <c r="BH789" s="9"/>
      <c r="BI789" s="9"/>
      <c r="BJ789" s="9"/>
      <c r="BK789" s="9"/>
      <c r="BL789" s="9"/>
      <c r="BM789" s="9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2"/>
      <c r="FZ789" s="12"/>
      <c r="GA789" s="12"/>
      <c r="GB789" s="12"/>
      <c r="GC789" s="12"/>
      <c r="GD789" s="12"/>
      <c r="GE789" s="12"/>
      <c r="GF789" s="12"/>
      <c r="GG789" s="12"/>
      <c r="GH789" s="12"/>
      <c r="GI789" s="12"/>
      <c r="GJ789" s="12"/>
      <c r="GK789" s="12"/>
      <c r="GL789" s="12"/>
      <c r="GM789" s="12"/>
      <c r="GN789" s="12"/>
      <c r="GO789" s="12"/>
      <c r="GP789" s="12"/>
      <c r="GQ789" s="12"/>
      <c r="GR789" s="12"/>
      <c r="GS789" s="12"/>
      <c r="GT789" s="12"/>
      <c r="GU789" s="12"/>
      <c r="GV789" s="12"/>
      <c r="GW789" s="12"/>
      <c r="GX789" s="12"/>
      <c r="GY789" s="12"/>
      <c r="GZ789" s="12"/>
      <c r="HA789" s="12"/>
      <c r="HB789" s="12"/>
      <c r="HC789" s="12"/>
      <c r="HD789" s="12"/>
      <c r="HE789" s="12"/>
      <c r="HF789" s="12"/>
      <c r="HG789" s="12"/>
      <c r="HH789" s="12"/>
      <c r="HI789" s="12"/>
      <c r="HJ789" s="12"/>
      <c r="HK789" s="12"/>
      <c r="HL789" s="12"/>
      <c r="HM789" s="12"/>
      <c r="HN789" s="12"/>
      <c r="HO789" s="12"/>
      <c r="HP789" s="12"/>
      <c r="HQ789" s="12"/>
      <c r="HR789" s="12"/>
      <c r="HS789" s="12"/>
      <c r="HT789" s="12"/>
      <c r="HU789" s="12"/>
      <c r="HV789" s="12"/>
      <c r="HW789" s="12"/>
      <c r="HX789" s="12"/>
      <c r="HY789" s="12"/>
      <c r="HZ789" s="12"/>
      <c r="IA789" s="12"/>
      <c r="IB789" s="12"/>
      <c r="IC789" s="12"/>
      <c r="ID789" s="12"/>
      <c r="IE789" s="12"/>
      <c r="IF789" s="12"/>
      <c r="IG789" s="12"/>
      <c r="IH789" s="12"/>
      <c r="II789" s="12"/>
      <c r="IJ789" s="12"/>
      <c r="IK789" s="12"/>
      <c r="IL789" s="12"/>
      <c r="IM789" s="12"/>
      <c r="IN789" s="12"/>
      <c r="IO789" s="12"/>
      <c r="IP789" s="12"/>
      <c r="IQ789" s="12"/>
      <c r="IR789" s="12"/>
      <c r="IS789" s="12"/>
      <c r="IT789" s="12"/>
      <c r="IU789" s="12"/>
      <c r="IV789" s="12"/>
    </row>
    <row r="790" spans="1:256" ht="13.5" customHeight="1">
      <c r="A790" s="2"/>
      <c r="B790" s="11"/>
      <c r="C790" s="11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11"/>
      <c r="O790" s="11"/>
      <c r="P790" s="11"/>
      <c r="Q790" s="9"/>
      <c r="R790" s="9"/>
      <c r="S790" s="9"/>
      <c r="T790" s="9"/>
      <c r="U790" s="9"/>
      <c r="V790" s="9"/>
      <c r="W790" s="9"/>
      <c r="X790" s="9"/>
      <c r="Y790" s="11"/>
      <c r="Z790" s="11"/>
      <c r="AA790" s="11"/>
      <c r="AB790" s="11"/>
      <c r="AC790" s="11"/>
      <c r="AD790" s="9"/>
      <c r="AE790" s="9"/>
      <c r="AF790" s="9"/>
      <c r="AG790" s="9"/>
      <c r="AH790" s="9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9"/>
      <c r="BG790" s="9"/>
      <c r="BH790" s="9"/>
      <c r="BI790" s="9"/>
      <c r="BJ790" s="9"/>
      <c r="BK790" s="9"/>
      <c r="BL790" s="9"/>
      <c r="BM790" s="9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2"/>
      <c r="FZ790" s="12"/>
      <c r="GA790" s="12"/>
      <c r="GB790" s="12"/>
      <c r="GC790" s="12"/>
      <c r="GD790" s="12"/>
      <c r="GE790" s="12"/>
      <c r="GF790" s="12"/>
      <c r="GG790" s="12"/>
      <c r="GH790" s="12"/>
      <c r="GI790" s="12"/>
      <c r="GJ790" s="12"/>
      <c r="GK790" s="12"/>
      <c r="GL790" s="12"/>
      <c r="GM790" s="12"/>
      <c r="GN790" s="12"/>
      <c r="GO790" s="12"/>
      <c r="GP790" s="12"/>
      <c r="GQ790" s="12"/>
      <c r="GR790" s="12"/>
      <c r="GS790" s="12"/>
      <c r="GT790" s="12"/>
      <c r="GU790" s="12"/>
      <c r="GV790" s="12"/>
      <c r="GW790" s="12"/>
      <c r="GX790" s="12"/>
      <c r="GY790" s="12"/>
      <c r="GZ790" s="12"/>
      <c r="HA790" s="12"/>
      <c r="HB790" s="12"/>
      <c r="HC790" s="12"/>
      <c r="HD790" s="12"/>
      <c r="HE790" s="12"/>
      <c r="HF790" s="12"/>
      <c r="HG790" s="12"/>
      <c r="HH790" s="12"/>
      <c r="HI790" s="12"/>
      <c r="HJ790" s="12"/>
      <c r="HK790" s="12"/>
      <c r="HL790" s="12"/>
      <c r="HM790" s="12"/>
      <c r="HN790" s="12"/>
      <c r="HO790" s="12"/>
      <c r="HP790" s="12"/>
      <c r="HQ790" s="12"/>
      <c r="HR790" s="12"/>
      <c r="HS790" s="12"/>
      <c r="HT790" s="12"/>
      <c r="HU790" s="12"/>
      <c r="HV790" s="12"/>
      <c r="HW790" s="12"/>
      <c r="HX790" s="12"/>
      <c r="HY790" s="12"/>
      <c r="HZ790" s="12"/>
      <c r="IA790" s="12"/>
      <c r="IB790" s="12"/>
      <c r="IC790" s="12"/>
      <c r="ID790" s="12"/>
      <c r="IE790" s="12"/>
      <c r="IF790" s="12"/>
      <c r="IG790" s="12"/>
      <c r="IH790" s="12"/>
      <c r="II790" s="12"/>
      <c r="IJ790" s="12"/>
      <c r="IK790" s="12"/>
      <c r="IL790" s="12"/>
      <c r="IM790" s="12"/>
      <c r="IN790" s="12"/>
      <c r="IO790" s="12"/>
      <c r="IP790" s="12"/>
      <c r="IQ790" s="12"/>
      <c r="IR790" s="12"/>
      <c r="IS790" s="12"/>
      <c r="IT790" s="12"/>
      <c r="IU790" s="12"/>
      <c r="IV790" s="12"/>
    </row>
    <row r="791" spans="1:256" ht="13.5" customHeight="1">
      <c r="A791" s="2"/>
      <c r="B791" s="11"/>
      <c r="C791" s="11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11"/>
      <c r="O791" s="11"/>
      <c r="P791" s="11"/>
      <c r="Q791" s="9"/>
      <c r="R791" s="9"/>
      <c r="S791" s="9"/>
      <c r="T791" s="9"/>
      <c r="U791" s="9"/>
      <c r="V791" s="9"/>
      <c r="W791" s="9"/>
      <c r="X791" s="9"/>
      <c r="Y791" s="11"/>
      <c r="Z791" s="11"/>
      <c r="AA791" s="11"/>
      <c r="AB791" s="11"/>
      <c r="AC791" s="11"/>
      <c r="AD791" s="9"/>
      <c r="AE791" s="9"/>
      <c r="AF791" s="9"/>
      <c r="AG791" s="9"/>
      <c r="AH791" s="9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9"/>
      <c r="BG791" s="9"/>
      <c r="BH791" s="9"/>
      <c r="BI791" s="9"/>
      <c r="BJ791" s="9"/>
      <c r="BK791" s="9"/>
      <c r="BL791" s="9"/>
      <c r="BM791" s="9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2"/>
      <c r="FZ791" s="12"/>
      <c r="GA791" s="12"/>
      <c r="GB791" s="12"/>
      <c r="GC791" s="12"/>
      <c r="GD791" s="12"/>
      <c r="GE791" s="12"/>
      <c r="GF791" s="12"/>
      <c r="GG791" s="12"/>
      <c r="GH791" s="12"/>
      <c r="GI791" s="12"/>
      <c r="GJ791" s="12"/>
      <c r="GK791" s="12"/>
      <c r="GL791" s="12"/>
      <c r="GM791" s="12"/>
      <c r="GN791" s="12"/>
      <c r="GO791" s="12"/>
      <c r="GP791" s="12"/>
      <c r="GQ791" s="12"/>
      <c r="GR791" s="12"/>
      <c r="GS791" s="12"/>
      <c r="GT791" s="12"/>
      <c r="GU791" s="12"/>
      <c r="GV791" s="12"/>
      <c r="GW791" s="12"/>
      <c r="GX791" s="12"/>
      <c r="GY791" s="12"/>
      <c r="GZ791" s="12"/>
      <c r="HA791" s="12"/>
      <c r="HB791" s="12"/>
      <c r="HC791" s="12"/>
      <c r="HD791" s="12"/>
      <c r="HE791" s="12"/>
      <c r="HF791" s="12"/>
      <c r="HG791" s="12"/>
      <c r="HH791" s="12"/>
      <c r="HI791" s="12"/>
      <c r="HJ791" s="12"/>
      <c r="HK791" s="12"/>
      <c r="HL791" s="12"/>
      <c r="HM791" s="12"/>
      <c r="HN791" s="12"/>
      <c r="HO791" s="12"/>
      <c r="HP791" s="12"/>
      <c r="HQ791" s="12"/>
      <c r="HR791" s="12"/>
      <c r="HS791" s="12"/>
      <c r="HT791" s="12"/>
      <c r="HU791" s="12"/>
      <c r="HV791" s="12"/>
      <c r="HW791" s="12"/>
      <c r="HX791" s="12"/>
      <c r="HY791" s="12"/>
      <c r="HZ791" s="12"/>
      <c r="IA791" s="12"/>
      <c r="IB791" s="12"/>
      <c r="IC791" s="12"/>
      <c r="ID791" s="12"/>
      <c r="IE791" s="12"/>
      <c r="IF791" s="12"/>
      <c r="IG791" s="12"/>
      <c r="IH791" s="12"/>
      <c r="II791" s="12"/>
      <c r="IJ791" s="12"/>
      <c r="IK791" s="12"/>
      <c r="IL791" s="12"/>
      <c r="IM791" s="12"/>
      <c r="IN791" s="12"/>
      <c r="IO791" s="12"/>
      <c r="IP791" s="12"/>
      <c r="IQ791" s="12"/>
      <c r="IR791" s="12"/>
      <c r="IS791" s="12"/>
      <c r="IT791" s="12"/>
      <c r="IU791" s="12"/>
      <c r="IV791" s="12"/>
    </row>
    <row r="792" spans="1:256" ht="13.5" customHeight="1">
      <c r="A792" s="2"/>
      <c r="B792" s="11"/>
      <c r="C792" s="11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11"/>
      <c r="O792" s="11"/>
      <c r="P792" s="11"/>
      <c r="Q792" s="9"/>
      <c r="R792" s="9"/>
      <c r="S792" s="9"/>
      <c r="T792" s="9"/>
      <c r="U792" s="9"/>
      <c r="V792" s="9"/>
      <c r="W792" s="9"/>
      <c r="X792" s="9"/>
      <c r="Y792" s="11"/>
      <c r="Z792" s="11"/>
      <c r="AA792" s="11"/>
      <c r="AB792" s="11"/>
      <c r="AC792" s="11"/>
      <c r="AD792" s="9"/>
      <c r="AE792" s="9"/>
      <c r="AF792" s="9"/>
      <c r="AG792" s="9"/>
      <c r="AH792" s="9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9"/>
      <c r="BG792" s="9"/>
      <c r="BH792" s="9"/>
      <c r="BI792" s="9"/>
      <c r="BJ792" s="9"/>
      <c r="BK792" s="9"/>
      <c r="BL792" s="9"/>
      <c r="BM792" s="9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2"/>
      <c r="FZ792" s="12"/>
      <c r="GA792" s="12"/>
      <c r="GB792" s="12"/>
      <c r="GC792" s="12"/>
      <c r="GD792" s="12"/>
      <c r="GE792" s="12"/>
      <c r="GF792" s="12"/>
      <c r="GG792" s="12"/>
      <c r="GH792" s="12"/>
      <c r="GI792" s="12"/>
      <c r="GJ792" s="12"/>
      <c r="GK792" s="12"/>
      <c r="GL792" s="12"/>
      <c r="GM792" s="12"/>
      <c r="GN792" s="12"/>
      <c r="GO792" s="12"/>
      <c r="GP792" s="12"/>
      <c r="GQ792" s="12"/>
      <c r="GR792" s="12"/>
      <c r="GS792" s="12"/>
      <c r="GT792" s="12"/>
      <c r="GU792" s="12"/>
      <c r="GV792" s="12"/>
      <c r="GW792" s="12"/>
      <c r="GX792" s="12"/>
      <c r="GY792" s="12"/>
      <c r="GZ792" s="12"/>
      <c r="HA792" s="12"/>
      <c r="HB792" s="12"/>
      <c r="HC792" s="12"/>
      <c r="HD792" s="12"/>
      <c r="HE792" s="12"/>
      <c r="HF792" s="12"/>
      <c r="HG792" s="12"/>
      <c r="HH792" s="12"/>
      <c r="HI792" s="12"/>
      <c r="HJ792" s="12"/>
      <c r="HK792" s="12"/>
      <c r="HL792" s="12"/>
      <c r="HM792" s="12"/>
      <c r="HN792" s="12"/>
      <c r="HO792" s="12"/>
      <c r="HP792" s="12"/>
      <c r="HQ792" s="12"/>
      <c r="HR792" s="12"/>
      <c r="HS792" s="12"/>
      <c r="HT792" s="12"/>
      <c r="HU792" s="12"/>
      <c r="HV792" s="12"/>
      <c r="HW792" s="12"/>
      <c r="HX792" s="12"/>
      <c r="HY792" s="12"/>
      <c r="HZ792" s="12"/>
      <c r="IA792" s="12"/>
      <c r="IB792" s="12"/>
      <c r="IC792" s="12"/>
      <c r="ID792" s="12"/>
      <c r="IE792" s="12"/>
      <c r="IF792" s="12"/>
      <c r="IG792" s="12"/>
      <c r="IH792" s="12"/>
      <c r="II792" s="12"/>
      <c r="IJ792" s="12"/>
      <c r="IK792" s="12"/>
      <c r="IL792" s="12"/>
      <c r="IM792" s="12"/>
      <c r="IN792" s="12"/>
      <c r="IO792" s="12"/>
      <c r="IP792" s="12"/>
      <c r="IQ792" s="12"/>
      <c r="IR792" s="12"/>
      <c r="IS792" s="12"/>
      <c r="IT792" s="12"/>
      <c r="IU792" s="12"/>
      <c r="IV792" s="12"/>
    </row>
    <row r="793" spans="1:256" ht="13.5" customHeight="1">
      <c r="A793" s="2"/>
      <c r="B793" s="11"/>
      <c r="C793" s="11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11"/>
      <c r="O793" s="11"/>
      <c r="P793" s="11"/>
      <c r="Q793" s="9"/>
      <c r="R793" s="9"/>
      <c r="S793" s="9"/>
      <c r="T793" s="9"/>
      <c r="U793" s="9"/>
      <c r="V793" s="9"/>
      <c r="W793" s="9"/>
      <c r="X793" s="9"/>
      <c r="Y793" s="11"/>
      <c r="Z793" s="11"/>
      <c r="AA793" s="11"/>
      <c r="AB793" s="11"/>
      <c r="AC793" s="11"/>
      <c r="AD793" s="9"/>
      <c r="AE793" s="9"/>
      <c r="AF793" s="9"/>
      <c r="AG793" s="9"/>
      <c r="AH793" s="9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9"/>
      <c r="BG793" s="9"/>
      <c r="BH793" s="9"/>
      <c r="BI793" s="9"/>
      <c r="BJ793" s="9"/>
      <c r="BK793" s="9"/>
      <c r="BL793" s="9"/>
      <c r="BM793" s="9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2"/>
      <c r="FZ793" s="12"/>
      <c r="GA793" s="12"/>
      <c r="GB793" s="12"/>
      <c r="GC793" s="12"/>
      <c r="GD793" s="12"/>
      <c r="GE793" s="12"/>
      <c r="GF793" s="12"/>
      <c r="GG793" s="12"/>
      <c r="GH793" s="12"/>
      <c r="GI793" s="12"/>
      <c r="GJ793" s="12"/>
      <c r="GK793" s="12"/>
      <c r="GL793" s="12"/>
      <c r="GM793" s="12"/>
      <c r="GN793" s="12"/>
      <c r="GO793" s="12"/>
      <c r="GP793" s="12"/>
      <c r="GQ793" s="12"/>
      <c r="GR793" s="12"/>
      <c r="GS793" s="12"/>
      <c r="GT793" s="12"/>
      <c r="GU793" s="12"/>
      <c r="GV793" s="12"/>
      <c r="GW793" s="12"/>
      <c r="GX793" s="12"/>
      <c r="GY793" s="12"/>
      <c r="GZ793" s="12"/>
      <c r="HA793" s="12"/>
      <c r="HB793" s="12"/>
      <c r="HC793" s="12"/>
      <c r="HD793" s="12"/>
      <c r="HE793" s="12"/>
      <c r="HF793" s="12"/>
      <c r="HG793" s="12"/>
      <c r="HH793" s="12"/>
      <c r="HI793" s="12"/>
      <c r="HJ793" s="12"/>
      <c r="HK793" s="12"/>
      <c r="HL793" s="12"/>
      <c r="HM793" s="12"/>
      <c r="HN793" s="12"/>
      <c r="HO793" s="12"/>
      <c r="HP793" s="12"/>
      <c r="HQ793" s="12"/>
      <c r="HR793" s="12"/>
      <c r="HS793" s="12"/>
      <c r="HT793" s="12"/>
      <c r="HU793" s="12"/>
      <c r="HV793" s="12"/>
      <c r="HW793" s="12"/>
      <c r="HX793" s="12"/>
      <c r="HY793" s="12"/>
      <c r="HZ793" s="12"/>
      <c r="IA793" s="12"/>
      <c r="IB793" s="12"/>
      <c r="IC793" s="12"/>
      <c r="ID793" s="12"/>
      <c r="IE793" s="12"/>
      <c r="IF793" s="12"/>
      <c r="IG793" s="12"/>
      <c r="IH793" s="12"/>
      <c r="II793" s="12"/>
      <c r="IJ793" s="12"/>
      <c r="IK793" s="12"/>
      <c r="IL793" s="12"/>
      <c r="IM793" s="12"/>
      <c r="IN793" s="12"/>
      <c r="IO793" s="12"/>
      <c r="IP793" s="12"/>
      <c r="IQ793" s="12"/>
      <c r="IR793" s="12"/>
      <c r="IS793" s="12"/>
      <c r="IT793" s="12"/>
      <c r="IU793" s="12"/>
      <c r="IV793" s="12"/>
    </row>
    <row r="794" spans="1:256" ht="13.5" customHeight="1">
      <c r="A794" s="2"/>
      <c r="B794" s="11"/>
      <c r="C794" s="11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11"/>
      <c r="O794" s="11"/>
      <c r="P794" s="11"/>
      <c r="Q794" s="9"/>
      <c r="R794" s="9"/>
      <c r="S794" s="9"/>
      <c r="T794" s="9"/>
      <c r="U794" s="9"/>
      <c r="V794" s="9"/>
      <c r="W794" s="9"/>
      <c r="X794" s="9"/>
      <c r="Y794" s="11"/>
      <c r="Z794" s="11"/>
      <c r="AA794" s="11"/>
      <c r="AB794" s="11"/>
      <c r="AC794" s="11"/>
      <c r="AD794" s="9"/>
      <c r="AE794" s="9"/>
      <c r="AF794" s="9"/>
      <c r="AG794" s="9"/>
      <c r="AH794" s="9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9"/>
      <c r="BG794" s="9"/>
      <c r="BH794" s="9"/>
      <c r="BI794" s="9"/>
      <c r="BJ794" s="9"/>
      <c r="BK794" s="9"/>
      <c r="BL794" s="9"/>
      <c r="BM794" s="9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2"/>
      <c r="FZ794" s="12"/>
      <c r="GA794" s="12"/>
      <c r="GB794" s="12"/>
      <c r="GC794" s="12"/>
      <c r="GD794" s="12"/>
      <c r="GE794" s="12"/>
      <c r="GF794" s="12"/>
      <c r="GG794" s="12"/>
      <c r="GH794" s="12"/>
      <c r="GI794" s="12"/>
      <c r="GJ794" s="12"/>
      <c r="GK794" s="12"/>
      <c r="GL794" s="12"/>
      <c r="GM794" s="12"/>
      <c r="GN794" s="12"/>
      <c r="GO794" s="12"/>
      <c r="GP794" s="12"/>
      <c r="GQ794" s="12"/>
      <c r="GR794" s="12"/>
      <c r="GS794" s="12"/>
      <c r="GT794" s="12"/>
      <c r="GU794" s="12"/>
      <c r="GV794" s="12"/>
      <c r="GW794" s="12"/>
      <c r="GX794" s="12"/>
      <c r="GY794" s="12"/>
      <c r="GZ794" s="12"/>
      <c r="HA794" s="12"/>
      <c r="HB794" s="12"/>
      <c r="HC794" s="12"/>
      <c r="HD794" s="12"/>
      <c r="HE794" s="12"/>
      <c r="HF794" s="12"/>
      <c r="HG794" s="12"/>
      <c r="HH794" s="12"/>
      <c r="HI794" s="12"/>
      <c r="HJ794" s="12"/>
      <c r="HK794" s="12"/>
      <c r="HL794" s="12"/>
      <c r="HM794" s="12"/>
      <c r="HN794" s="12"/>
      <c r="HO794" s="12"/>
      <c r="HP794" s="12"/>
      <c r="HQ794" s="12"/>
      <c r="HR794" s="12"/>
      <c r="HS794" s="12"/>
      <c r="HT794" s="12"/>
      <c r="HU794" s="12"/>
      <c r="HV794" s="12"/>
      <c r="HW794" s="12"/>
      <c r="HX794" s="12"/>
      <c r="HY794" s="12"/>
      <c r="HZ794" s="12"/>
      <c r="IA794" s="12"/>
      <c r="IB794" s="12"/>
      <c r="IC794" s="12"/>
      <c r="ID794" s="12"/>
      <c r="IE794" s="12"/>
      <c r="IF794" s="12"/>
      <c r="IG794" s="12"/>
      <c r="IH794" s="12"/>
      <c r="II794" s="12"/>
      <c r="IJ794" s="12"/>
      <c r="IK794" s="12"/>
      <c r="IL794" s="12"/>
      <c r="IM794" s="12"/>
      <c r="IN794" s="12"/>
      <c r="IO794" s="12"/>
      <c r="IP794" s="12"/>
      <c r="IQ794" s="12"/>
      <c r="IR794" s="12"/>
      <c r="IS794" s="12"/>
      <c r="IT794" s="12"/>
      <c r="IU794" s="12"/>
      <c r="IV794" s="12"/>
    </row>
    <row r="795" spans="1:256" ht="13.5" customHeight="1">
      <c r="A795" s="2"/>
      <c r="B795" s="11"/>
      <c r="C795" s="11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11"/>
      <c r="O795" s="11"/>
      <c r="P795" s="11"/>
      <c r="Q795" s="9"/>
      <c r="R795" s="9"/>
      <c r="S795" s="9"/>
      <c r="T795" s="9"/>
      <c r="U795" s="9"/>
      <c r="V795" s="9"/>
      <c r="W795" s="9"/>
      <c r="X795" s="9"/>
      <c r="Y795" s="11"/>
      <c r="Z795" s="11"/>
      <c r="AA795" s="11"/>
      <c r="AB795" s="11"/>
      <c r="AC795" s="11"/>
      <c r="AD795" s="9"/>
      <c r="AE795" s="9"/>
      <c r="AF795" s="9"/>
      <c r="AG795" s="9"/>
      <c r="AH795" s="9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9"/>
      <c r="BG795" s="9"/>
      <c r="BH795" s="9"/>
      <c r="BI795" s="9"/>
      <c r="BJ795" s="9"/>
      <c r="BK795" s="9"/>
      <c r="BL795" s="9"/>
      <c r="BM795" s="9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2"/>
      <c r="FZ795" s="12"/>
      <c r="GA795" s="12"/>
      <c r="GB795" s="12"/>
      <c r="GC795" s="12"/>
      <c r="GD795" s="12"/>
      <c r="GE795" s="12"/>
      <c r="GF795" s="12"/>
      <c r="GG795" s="12"/>
      <c r="GH795" s="12"/>
      <c r="GI795" s="12"/>
      <c r="GJ795" s="12"/>
      <c r="GK795" s="12"/>
      <c r="GL795" s="12"/>
      <c r="GM795" s="12"/>
      <c r="GN795" s="12"/>
      <c r="GO795" s="12"/>
      <c r="GP795" s="12"/>
      <c r="GQ795" s="12"/>
      <c r="GR795" s="12"/>
      <c r="GS795" s="12"/>
      <c r="GT795" s="12"/>
      <c r="GU795" s="12"/>
      <c r="GV795" s="12"/>
      <c r="GW795" s="12"/>
      <c r="GX795" s="12"/>
      <c r="GY795" s="12"/>
      <c r="GZ795" s="12"/>
      <c r="HA795" s="12"/>
      <c r="HB795" s="12"/>
      <c r="HC795" s="12"/>
      <c r="HD795" s="12"/>
      <c r="HE795" s="12"/>
      <c r="HF795" s="12"/>
      <c r="HG795" s="12"/>
      <c r="HH795" s="12"/>
      <c r="HI795" s="12"/>
      <c r="HJ795" s="12"/>
      <c r="HK795" s="12"/>
      <c r="HL795" s="12"/>
      <c r="HM795" s="12"/>
      <c r="HN795" s="12"/>
      <c r="HO795" s="12"/>
      <c r="HP795" s="12"/>
      <c r="HQ795" s="12"/>
      <c r="HR795" s="12"/>
      <c r="HS795" s="12"/>
      <c r="HT795" s="12"/>
      <c r="HU795" s="12"/>
      <c r="HV795" s="12"/>
      <c r="HW795" s="12"/>
      <c r="HX795" s="12"/>
      <c r="HY795" s="12"/>
      <c r="HZ795" s="12"/>
      <c r="IA795" s="12"/>
      <c r="IB795" s="12"/>
      <c r="IC795" s="12"/>
      <c r="ID795" s="12"/>
      <c r="IE795" s="12"/>
      <c r="IF795" s="12"/>
      <c r="IG795" s="12"/>
      <c r="IH795" s="12"/>
      <c r="II795" s="12"/>
      <c r="IJ795" s="12"/>
      <c r="IK795" s="12"/>
      <c r="IL795" s="12"/>
      <c r="IM795" s="12"/>
      <c r="IN795" s="12"/>
      <c r="IO795" s="12"/>
      <c r="IP795" s="12"/>
      <c r="IQ795" s="12"/>
      <c r="IR795" s="12"/>
      <c r="IS795" s="12"/>
      <c r="IT795" s="12"/>
      <c r="IU795" s="12"/>
      <c r="IV795" s="12"/>
    </row>
    <row r="796" spans="1:256" ht="13.5" customHeight="1">
      <c r="A796" s="2"/>
      <c r="B796" s="11"/>
      <c r="C796" s="11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11"/>
      <c r="O796" s="11"/>
      <c r="P796" s="11"/>
      <c r="Q796" s="9"/>
      <c r="R796" s="9"/>
      <c r="S796" s="9"/>
      <c r="T796" s="9"/>
      <c r="U796" s="9"/>
      <c r="V796" s="9"/>
      <c r="W796" s="9"/>
      <c r="X796" s="9"/>
      <c r="Y796" s="11"/>
      <c r="Z796" s="11"/>
      <c r="AA796" s="11"/>
      <c r="AB796" s="11"/>
      <c r="AC796" s="11"/>
      <c r="AD796" s="9"/>
      <c r="AE796" s="9"/>
      <c r="AF796" s="9"/>
      <c r="AG796" s="9"/>
      <c r="AH796" s="9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9"/>
      <c r="BG796" s="9"/>
      <c r="BH796" s="9"/>
      <c r="BI796" s="9"/>
      <c r="BJ796" s="9"/>
      <c r="BK796" s="9"/>
      <c r="BL796" s="9"/>
      <c r="BM796" s="9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2"/>
      <c r="FZ796" s="12"/>
      <c r="GA796" s="12"/>
      <c r="GB796" s="12"/>
      <c r="GC796" s="12"/>
      <c r="GD796" s="12"/>
      <c r="GE796" s="12"/>
      <c r="GF796" s="12"/>
      <c r="GG796" s="12"/>
      <c r="GH796" s="12"/>
      <c r="GI796" s="12"/>
      <c r="GJ796" s="12"/>
      <c r="GK796" s="12"/>
      <c r="GL796" s="12"/>
      <c r="GM796" s="12"/>
      <c r="GN796" s="12"/>
      <c r="GO796" s="12"/>
      <c r="GP796" s="12"/>
      <c r="GQ796" s="12"/>
      <c r="GR796" s="12"/>
      <c r="GS796" s="12"/>
      <c r="GT796" s="12"/>
      <c r="GU796" s="12"/>
      <c r="GV796" s="12"/>
      <c r="GW796" s="12"/>
      <c r="GX796" s="12"/>
      <c r="GY796" s="12"/>
      <c r="GZ796" s="12"/>
      <c r="HA796" s="12"/>
      <c r="HB796" s="12"/>
      <c r="HC796" s="12"/>
      <c r="HD796" s="12"/>
      <c r="HE796" s="12"/>
      <c r="HF796" s="12"/>
      <c r="HG796" s="12"/>
      <c r="HH796" s="12"/>
      <c r="HI796" s="12"/>
      <c r="HJ796" s="12"/>
      <c r="HK796" s="12"/>
      <c r="HL796" s="12"/>
      <c r="HM796" s="12"/>
      <c r="HN796" s="12"/>
      <c r="HO796" s="12"/>
      <c r="HP796" s="12"/>
      <c r="HQ796" s="12"/>
      <c r="HR796" s="12"/>
      <c r="HS796" s="12"/>
      <c r="HT796" s="12"/>
      <c r="HU796" s="12"/>
      <c r="HV796" s="12"/>
      <c r="HW796" s="12"/>
      <c r="HX796" s="12"/>
      <c r="HY796" s="12"/>
      <c r="HZ796" s="12"/>
      <c r="IA796" s="12"/>
      <c r="IB796" s="12"/>
      <c r="IC796" s="12"/>
      <c r="ID796" s="12"/>
      <c r="IE796" s="12"/>
      <c r="IF796" s="12"/>
      <c r="IG796" s="12"/>
      <c r="IH796" s="12"/>
      <c r="II796" s="12"/>
      <c r="IJ796" s="12"/>
      <c r="IK796" s="12"/>
      <c r="IL796" s="12"/>
      <c r="IM796" s="12"/>
      <c r="IN796" s="12"/>
      <c r="IO796" s="12"/>
      <c r="IP796" s="12"/>
      <c r="IQ796" s="12"/>
      <c r="IR796" s="12"/>
      <c r="IS796" s="12"/>
      <c r="IT796" s="12"/>
      <c r="IU796" s="12"/>
      <c r="IV796" s="12"/>
    </row>
    <row r="797" spans="1:256" ht="13.5" customHeight="1">
      <c r="A797" s="2"/>
      <c r="B797" s="11"/>
      <c r="C797" s="11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11"/>
      <c r="O797" s="11"/>
      <c r="P797" s="11"/>
      <c r="Q797" s="9"/>
      <c r="R797" s="9"/>
      <c r="S797" s="9"/>
      <c r="T797" s="9"/>
      <c r="U797" s="9"/>
      <c r="V797" s="9"/>
      <c r="W797" s="9"/>
      <c r="X797" s="9"/>
      <c r="Y797" s="11"/>
      <c r="Z797" s="11"/>
      <c r="AA797" s="11"/>
      <c r="AB797" s="11"/>
      <c r="AC797" s="11"/>
      <c r="AD797" s="9"/>
      <c r="AE797" s="9"/>
      <c r="AF797" s="9"/>
      <c r="AG797" s="9"/>
      <c r="AH797" s="9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9"/>
      <c r="BG797" s="9"/>
      <c r="BH797" s="9"/>
      <c r="BI797" s="9"/>
      <c r="BJ797" s="9"/>
      <c r="BK797" s="9"/>
      <c r="BL797" s="9"/>
      <c r="BM797" s="9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2"/>
      <c r="FZ797" s="12"/>
      <c r="GA797" s="12"/>
      <c r="GB797" s="12"/>
      <c r="GC797" s="12"/>
      <c r="GD797" s="12"/>
      <c r="GE797" s="12"/>
      <c r="GF797" s="12"/>
      <c r="GG797" s="12"/>
      <c r="GH797" s="12"/>
      <c r="GI797" s="12"/>
      <c r="GJ797" s="12"/>
      <c r="GK797" s="12"/>
      <c r="GL797" s="12"/>
      <c r="GM797" s="12"/>
      <c r="GN797" s="12"/>
      <c r="GO797" s="12"/>
      <c r="GP797" s="12"/>
      <c r="GQ797" s="12"/>
      <c r="GR797" s="12"/>
      <c r="GS797" s="12"/>
      <c r="GT797" s="12"/>
      <c r="GU797" s="12"/>
      <c r="GV797" s="12"/>
      <c r="GW797" s="12"/>
      <c r="GX797" s="12"/>
      <c r="GY797" s="12"/>
      <c r="GZ797" s="12"/>
      <c r="HA797" s="12"/>
      <c r="HB797" s="12"/>
      <c r="HC797" s="12"/>
      <c r="HD797" s="12"/>
      <c r="HE797" s="12"/>
      <c r="HF797" s="12"/>
      <c r="HG797" s="12"/>
      <c r="HH797" s="12"/>
      <c r="HI797" s="12"/>
      <c r="HJ797" s="12"/>
      <c r="HK797" s="12"/>
      <c r="HL797" s="12"/>
      <c r="HM797" s="12"/>
      <c r="HN797" s="12"/>
      <c r="HO797" s="12"/>
      <c r="HP797" s="12"/>
      <c r="HQ797" s="12"/>
      <c r="HR797" s="12"/>
      <c r="HS797" s="12"/>
      <c r="HT797" s="12"/>
      <c r="HU797" s="12"/>
      <c r="HV797" s="12"/>
      <c r="HW797" s="12"/>
      <c r="HX797" s="12"/>
      <c r="HY797" s="12"/>
      <c r="HZ797" s="12"/>
      <c r="IA797" s="12"/>
      <c r="IB797" s="12"/>
      <c r="IC797" s="12"/>
      <c r="ID797" s="12"/>
      <c r="IE797" s="12"/>
      <c r="IF797" s="12"/>
      <c r="IG797" s="12"/>
      <c r="IH797" s="12"/>
      <c r="II797" s="12"/>
      <c r="IJ797" s="12"/>
      <c r="IK797" s="12"/>
      <c r="IL797" s="12"/>
      <c r="IM797" s="12"/>
      <c r="IN797" s="12"/>
      <c r="IO797" s="12"/>
      <c r="IP797" s="12"/>
      <c r="IQ797" s="12"/>
      <c r="IR797" s="12"/>
      <c r="IS797" s="12"/>
      <c r="IT797" s="12"/>
      <c r="IU797" s="12"/>
      <c r="IV797" s="12"/>
    </row>
    <row r="798" spans="1:256" ht="13.5" customHeight="1">
      <c r="A798" s="2"/>
      <c r="B798" s="11"/>
      <c r="C798" s="11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11"/>
      <c r="O798" s="11"/>
      <c r="P798" s="11"/>
      <c r="Q798" s="9"/>
      <c r="R798" s="9"/>
      <c r="S798" s="9"/>
      <c r="T798" s="9"/>
      <c r="U798" s="9"/>
      <c r="V798" s="9"/>
      <c r="W798" s="9"/>
      <c r="X798" s="9"/>
      <c r="Y798" s="11"/>
      <c r="Z798" s="11"/>
      <c r="AA798" s="11"/>
      <c r="AB798" s="11"/>
      <c r="AC798" s="11"/>
      <c r="AD798" s="9"/>
      <c r="AE798" s="9"/>
      <c r="AF798" s="9"/>
      <c r="AG798" s="9"/>
      <c r="AH798" s="9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9"/>
      <c r="BG798" s="9"/>
      <c r="BH798" s="9"/>
      <c r="BI798" s="9"/>
      <c r="BJ798" s="9"/>
      <c r="BK798" s="9"/>
      <c r="BL798" s="9"/>
      <c r="BM798" s="9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2"/>
      <c r="FZ798" s="12"/>
      <c r="GA798" s="12"/>
      <c r="GB798" s="12"/>
      <c r="GC798" s="12"/>
      <c r="GD798" s="12"/>
      <c r="GE798" s="12"/>
      <c r="GF798" s="12"/>
      <c r="GG798" s="12"/>
      <c r="GH798" s="12"/>
      <c r="GI798" s="12"/>
      <c r="GJ798" s="12"/>
      <c r="GK798" s="12"/>
      <c r="GL798" s="12"/>
      <c r="GM798" s="12"/>
      <c r="GN798" s="12"/>
      <c r="GO798" s="12"/>
      <c r="GP798" s="12"/>
      <c r="GQ798" s="12"/>
      <c r="GR798" s="12"/>
      <c r="GS798" s="12"/>
      <c r="GT798" s="12"/>
      <c r="GU798" s="12"/>
      <c r="GV798" s="12"/>
      <c r="GW798" s="12"/>
      <c r="GX798" s="12"/>
      <c r="GY798" s="12"/>
      <c r="GZ798" s="12"/>
      <c r="HA798" s="12"/>
      <c r="HB798" s="12"/>
      <c r="HC798" s="12"/>
      <c r="HD798" s="12"/>
      <c r="HE798" s="12"/>
      <c r="HF798" s="12"/>
      <c r="HG798" s="12"/>
      <c r="HH798" s="12"/>
      <c r="HI798" s="12"/>
      <c r="HJ798" s="12"/>
      <c r="HK798" s="12"/>
      <c r="HL798" s="12"/>
      <c r="HM798" s="12"/>
      <c r="HN798" s="12"/>
      <c r="HO798" s="12"/>
      <c r="HP798" s="12"/>
      <c r="HQ798" s="12"/>
      <c r="HR798" s="12"/>
      <c r="HS798" s="12"/>
      <c r="HT798" s="12"/>
      <c r="HU798" s="12"/>
      <c r="HV798" s="12"/>
      <c r="HW798" s="12"/>
      <c r="HX798" s="12"/>
      <c r="HY798" s="12"/>
      <c r="HZ798" s="12"/>
      <c r="IA798" s="12"/>
      <c r="IB798" s="12"/>
      <c r="IC798" s="12"/>
      <c r="ID798" s="12"/>
      <c r="IE798" s="12"/>
      <c r="IF798" s="12"/>
      <c r="IG798" s="12"/>
      <c r="IH798" s="12"/>
      <c r="II798" s="12"/>
      <c r="IJ798" s="12"/>
      <c r="IK798" s="12"/>
      <c r="IL798" s="12"/>
      <c r="IM798" s="12"/>
      <c r="IN798" s="12"/>
      <c r="IO798" s="12"/>
      <c r="IP798" s="12"/>
      <c r="IQ798" s="12"/>
      <c r="IR798" s="12"/>
      <c r="IS798" s="12"/>
      <c r="IT798" s="12"/>
      <c r="IU798" s="12"/>
      <c r="IV798" s="12"/>
    </row>
    <row r="799" spans="1:256" ht="13.5" customHeight="1">
      <c r="A799" s="2"/>
      <c r="B799" s="11"/>
      <c r="C799" s="11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11"/>
      <c r="O799" s="11"/>
      <c r="P799" s="11"/>
      <c r="Q799" s="9"/>
      <c r="R799" s="9"/>
      <c r="S799" s="9"/>
      <c r="T799" s="9"/>
      <c r="U799" s="9"/>
      <c r="V799" s="9"/>
      <c r="W799" s="9"/>
      <c r="X799" s="9"/>
      <c r="Y799" s="11"/>
      <c r="Z799" s="11"/>
      <c r="AA799" s="11"/>
      <c r="AB799" s="11"/>
      <c r="AC799" s="11"/>
      <c r="AD799" s="9"/>
      <c r="AE799" s="9"/>
      <c r="AF799" s="9"/>
      <c r="AG799" s="9"/>
      <c r="AH799" s="9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9"/>
      <c r="BG799" s="9"/>
      <c r="BH799" s="9"/>
      <c r="BI799" s="9"/>
      <c r="BJ799" s="9"/>
      <c r="BK799" s="9"/>
      <c r="BL799" s="9"/>
      <c r="BM799" s="9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2"/>
      <c r="FZ799" s="12"/>
      <c r="GA799" s="12"/>
      <c r="GB799" s="12"/>
      <c r="GC799" s="12"/>
      <c r="GD799" s="12"/>
      <c r="GE799" s="12"/>
      <c r="GF799" s="12"/>
      <c r="GG799" s="12"/>
      <c r="GH799" s="12"/>
      <c r="GI799" s="12"/>
      <c r="GJ799" s="12"/>
      <c r="GK799" s="12"/>
      <c r="GL799" s="12"/>
      <c r="GM799" s="12"/>
      <c r="GN799" s="12"/>
      <c r="GO799" s="12"/>
      <c r="GP799" s="12"/>
      <c r="GQ799" s="12"/>
      <c r="GR799" s="12"/>
      <c r="GS799" s="12"/>
      <c r="GT799" s="12"/>
      <c r="GU799" s="12"/>
      <c r="GV799" s="12"/>
      <c r="GW799" s="12"/>
      <c r="GX799" s="12"/>
      <c r="GY799" s="12"/>
      <c r="GZ799" s="12"/>
      <c r="HA799" s="12"/>
      <c r="HB799" s="12"/>
      <c r="HC799" s="12"/>
      <c r="HD799" s="12"/>
      <c r="HE799" s="12"/>
      <c r="HF799" s="12"/>
      <c r="HG799" s="12"/>
      <c r="HH799" s="12"/>
      <c r="HI799" s="12"/>
      <c r="HJ799" s="12"/>
      <c r="HK799" s="12"/>
      <c r="HL799" s="12"/>
      <c r="HM799" s="12"/>
      <c r="HN799" s="12"/>
      <c r="HO799" s="12"/>
      <c r="HP799" s="12"/>
      <c r="HQ799" s="12"/>
      <c r="HR799" s="12"/>
      <c r="HS799" s="12"/>
      <c r="HT799" s="12"/>
      <c r="HU799" s="12"/>
      <c r="HV799" s="12"/>
      <c r="HW799" s="12"/>
      <c r="HX799" s="12"/>
      <c r="HY799" s="12"/>
      <c r="HZ799" s="12"/>
      <c r="IA799" s="12"/>
      <c r="IB799" s="12"/>
      <c r="IC799" s="12"/>
      <c r="ID799" s="12"/>
      <c r="IE799" s="12"/>
      <c r="IF799" s="12"/>
      <c r="IG799" s="12"/>
      <c r="IH799" s="12"/>
      <c r="II799" s="12"/>
      <c r="IJ799" s="12"/>
      <c r="IK799" s="12"/>
      <c r="IL799" s="12"/>
      <c r="IM799" s="12"/>
      <c r="IN799" s="12"/>
      <c r="IO799" s="12"/>
      <c r="IP799" s="12"/>
      <c r="IQ799" s="12"/>
      <c r="IR799" s="12"/>
      <c r="IS799" s="12"/>
      <c r="IT799" s="12"/>
      <c r="IU799" s="12"/>
      <c r="IV799" s="12"/>
    </row>
    <row r="800" spans="1:256" ht="13.5" customHeight="1">
      <c r="A800" s="2"/>
      <c r="B800" s="11"/>
      <c r="C800" s="11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11"/>
      <c r="O800" s="11"/>
      <c r="P800" s="11"/>
      <c r="Q800" s="9"/>
      <c r="R800" s="9"/>
      <c r="S800" s="9"/>
      <c r="T800" s="9"/>
      <c r="U800" s="9"/>
      <c r="V800" s="9"/>
      <c r="W800" s="9"/>
      <c r="X800" s="9"/>
      <c r="Y800" s="11"/>
      <c r="Z800" s="11"/>
      <c r="AA800" s="11"/>
      <c r="AB800" s="11"/>
      <c r="AC800" s="11"/>
      <c r="AD800" s="9"/>
      <c r="AE800" s="9"/>
      <c r="AF800" s="9"/>
      <c r="AG800" s="9"/>
      <c r="AH800" s="9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9"/>
      <c r="BG800" s="9"/>
      <c r="BH800" s="9"/>
      <c r="BI800" s="9"/>
      <c r="BJ800" s="9"/>
      <c r="BK800" s="9"/>
      <c r="BL800" s="9"/>
      <c r="BM800" s="9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2"/>
      <c r="FZ800" s="12"/>
      <c r="GA800" s="12"/>
      <c r="GB800" s="12"/>
      <c r="GC800" s="12"/>
      <c r="GD800" s="12"/>
      <c r="GE800" s="12"/>
      <c r="GF800" s="12"/>
      <c r="GG800" s="12"/>
      <c r="GH800" s="12"/>
      <c r="GI800" s="12"/>
      <c r="GJ800" s="12"/>
      <c r="GK800" s="12"/>
      <c r="GL800" s="12"/>
      <c r="GM800" s="12"/>
      <c r="GN800" s="12"/>
      <c r="GO800" s="12"/>
      <c r="GP800" s="12"/>
      <c r="GQ800" s="12"/>
      <c r="GR800" s="12"/>
      <c r="GS800" s="12"/>
      <c r="GT800" s="12"/>
      <c r="GU800" s="12"/>
      <c r="GV800" s="12"/>
      <c r="GW800" s="12"/>
      <c r="GX800" s="12"/>
      <c r="GY800" s="12"/>
      <c r="GZ800" s="12"/>
      <c r="HA800" s="12"/>
      <c r="HB800" s="12"/>
      <c r="HC800" s="12"/>
      <c r="HD800" s="12"/>
      <c r="HE800" s="12"/>
      <c r="HF800" s="12"/>
      <c r="HG800" s="12"/>
      <c r="HH800" s="12"/>
      <c r="HI800" s="12"/>
      <c r="HJ800" s="12"/>
      <c r="HK800" s="12"/>
      <c r="HL800" s="12"/>
      <c r="HM800" s="12"/>
      <c r="HN800" s="12"/>
      <c r="HO800" s="12"/>
      <c r="HP800" s="12"/>
      <c r="HQ800" s="12"/>
      <c r="HR800" s="12"/>
      <c r="HS800" s="12"/>
      <c r="HT800" s="12"/>
      <c r="HU800" s="12"/>
      <c r="HV800" s="12"/>
      <c r="HW800" s="12"/>
      <c r="HX800" s="12"/>
      <c r="HY800" s="12"/>
      <c r="HZ800" s="12"/>
      <c r="IA800" s="12"/>
      <c r="IB800" s="12"/>
      <c r="IC800" s="12"/>
      <c r="ID800" s="12"/>
      <c r="IE800" s="12"/>
      <c r="IF800" s="12"/>
      <c r="IG800" s="12"/>
      <c r="IH800" s="12"/>
      <c r="II800" s="12"/>
      <c r="IJ800" s="12"/>
      <c r="IK800" s="12"/>
      <c r="IL800" s="12"/>
      <c r="IM800" s="12"/>
      <c r="IN800" s="12"/>
      <c r="IO800" s="12"/>
      <c r="IP800" s="12"/>
      <c r="IQ800" s="12"/>
      <c r="IR800" s="12"/>
      <c r="IS800" s="12"/>
      <c r="IT800" s="12"/>
      <c r="IU800" s="12"/>
      <c r="IV800" s="12"/>
    </row>
    <row r="801" spans="1:256" ht="13.5" customHeight="1">
      <c r="A801" s="2"/>
      <c r="B801" s="11"/>
      <c r="C801" s="11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11"/>
      <c r="O801" s="11"/>
      <c r="P801" s="11"/>
      <c r="Q801" s="9"/>
      <c r="R801" s="9"/>
      <c r="S801" s="9"/>
      <c r="T801" s="9"/>
      <c r="U801" s="9"/>
      <c r="V801" s="9"/>
      <c r="W801" s="9"/>
      <c r="X801" s="9"/>
      <c r="Y801" s="11"/>
      <c r="Z801" s="11"/>
      <c r="AA801" s="11"/>
      <c r="AB801" s="11"/>
      <c r="AC801" s="11"/>
      <c r="AD801" s="9"/>
      <c r="AE801" s="9"/>
      <c r="AF801" s="9"/>
      <c r="AG801" s="9"/>
      <c r="AH801" s="9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9"/>
      <c r="BG801" s="9"/>
      <c r="BH801" s="9"/>
      <c r="BI801" s="9"/>
      <c r="BJ801" s="9"/>
      <c r="BK801" s="9"/>
      <c r="BL801" s="9"/>
      <c r="BM801" s="9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2"/>
      <c r="FZ801" s="12"/>
      <c r="GA801" s="12"/>
      <c r="GB801" s="12"/>
      <c r="GC801" s="12"/>
      <c r="GD801" s="12"/>
      <c r="GE801" s="12"/>
      <c r="GF801" s="12"/>
      <c r="GG801" s="12"/>
      <c r="GH801" s="12"/>
      <c r="GI801" s="12"/>
      <c r="GJ801" s="12"/>
      <c r="GK801" s="12"/>
      <c r="GL801" s="12"/>
      <c r="GM801" s="12"/>
      <c r="GN801" s="12"/>
      <c r="GO801" s="12"/>
      <c r="GP801" s="12"/>
      <c r="GQ801" s="12"/>
      <c r="GR801" s="12"/>
      <c r="GS801" s="12"/>
      <c r="GT801" s="12"/>
      <c r="GU801" s="12"/>
      <c r="GV801" s="12"/>
      <c r="GW801" s="12"/>
      <c r="GX801" s="12"/>
      <c r="GY801" s="12"/>
      <c r="GZ801" s="12"/>
      <c r="HA801" s="12"/>
      <c r="HB801" s="12"/>
      <c r="HC801" s="12"/>
      <c r="HD801" s="12"/>
      <c r="HE801" s="12"/>
      <c r="HF801" s="12"/>
      <c r="HG801" s="12"/>
      <c r="HH801" s="12"/>
      <c r="HI801" s="12"/>
      <c r="HJ801" s="12"/>
      <c r="HK801" s="12"/>
      <c r="HL801" s="12"/>
      <c r="HM801" s="12"/>
      <c r="HN801" s="12"/>
      <c r="HO801" s="12"/>
      <c r="HP801" s="12"/>
      <c r="HQ801" s="12"/>
      <c r="HR801" s="12"/>
      <c r="HS801" s="12"/>
      <c r="HT801" s="12"/>
      <c r="HU801" s="12"/>
      <c r="HV801" s="12"/>
      <c r="HW801" s="12"/>
      <c r="HX801" s="12"/>
      <c r="HY801" s="12"/>
      <c r="HZ801" s="12"/>
      <c r="IA801" s="12"/>
      <c r="IB801" s="12"/>
      <c r="IC801" s="12"/>
      <c r="ID801" s="12"/>
      <c r="IE801" s="12"/>
      <c r="IF801" s="12"/>
      <c r="IG801" s="12"/>
      <c r="IH801" s="12"/>
      <c r="II801" s="12"/>
      <c r="IJ801" s="12"/>
      <c r="IK801" s="12"/>
      <c r="IL801" s="12"/>
      <c r="IM801" s="12"/>
      <c r="IN801" s="12"/>
      <c r="IO801" s="12"/>
      <c r="IP801" s="12"/>
      <c r="IQ801" s="12"/>
      <c r="IR801" s="12"/>
      <c r="IS801" s="12"/>
      <c r="IT801" s="12"/>
      <c r="IU801" s="12"/>
      <c r="IV801" s="12"/>
    </row>
    <row r="802" spans="1:256" ht="13.5" customHeight="1">
      <c r="A802" s="2"/>
      <c r="B802" s="11"/>
      <c r="C802" s="11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11"/>
      <c r="O802" s="11"/>
      <c r="P802" s="11"/>
      <c r="Q802" s="9"/>
      <c r="R802" s="9"/>
      <c r="S802" s="9"/>
      <c r="T802" s="9"/>
      <c r="U802" s="9"/>
      <c r="V802" s="9"/>
      <c r="W802" s="9"/>
      <c r="X802" s="9"/>
      <c r="Y802" s="11"/>
      <c r="Z802" s="11"/>
      <c r="AA802" s="11"/>
      <c r="AB802" s="11"/>
      <c r="AC802" s="11"/>
      <c r="AD802" s="9"/>
      <c r="AE802" s="9"/>
      <c r="AF802" s="9"/>
      <c r="AG802" s="9"/>
      <c r="AH802" s="9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9"/>
      <c r="BG802" s="9"/>
      <c r="BH802" s="9"/>
      <c r="BI802" s="9"/>
      <c r="BJ802" s="9"/>
      <c r="BK802" s="9"/>
      <c r="BL802" s="9"/>
      <c r="BM802" s="9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2"/>
      <c r="FZ802" s="12"/>
      <c r="GA802" s="12"/>
      <c r="GB802" s="12"/>
      <c r="GC802" s="12"/>
      <c r="GD802" s="12"/>
      <c r="GE802" s="12"/>
      <c r="GF802" s="12"/>
      <c r="GG802" s="12"/>
      <c r="GH802" s="12"/>
      <c r="GI802" s="12"/>
      <c r="GJ802" s="12"/>
      <c r="GK802" s="12"/>
      <c r="GL802" s="12"/>
      <c r="GM802" s="12"/>
      <c r="GN802" s="12"/>
      <c r="GO802" s="12"/>
      <c r="GP802" s="12"/>
      <c r="GQ802" s="12"/>
      <c r="GR802" s="12"/>
      <c r="GS802" s="12"/>
      <c r="GT802" s="12"/>
      <c r="GU802" s="12"/>
      <c r="GV802" s="12"/>
      <c r="GW802" s="12"/>
      <c r="GX802" s="12"/>
      <c r="GY802" s="12"/>
      <c r="GZ802" s="12"/>
      <c r="HA802" s="12"/>
      <c r="HB802" s="12"/>
      <c r="HC802" s="12"/>
      <c r="HD802" s="12"/>
      <c r="HE802" s="12"/>
      <c r="HF802" s="12"/>
      <c r="HG802" s="12"/>
      <c r="HH802" s="12"/>
      <c r="HI802" s="12"/>
      <c r="HJ802" s="12"/>
      <c r="HK802" s="12"/>
      <c r="HL802" s="12"/>
      <c r="HM802" s="12"/>
      <c r="HN802" s="12"/>
      <c r="HO802" s="12"/>
      <c r="HP802" s="12"/>
      <c r="HQ802" s="12"/>
      <c r="HR802" s="12"/>
      <c r="HS802" s="12"/>
      <c r="HT802" s="12"/>
      <c r="HU802" s="12"/>
      <c r="HV802" s="12"/>
      <c r="HW802" s="12"/>
      <c r="HX802" s="12"/>
      <c r="HY802" s="12"/>
      <c r="HZ802" s="12"/>
      <c r="IA802" s="12"/>
      <c r="IB802" s="12"/>
      <c r="IC802" s="12"/>
      <c r="ID802" s="12"/>
      <c r="IE802" s="12"/>
      <c r="IF802" s="12"/>
      <c r="IG802" s="12"/>
      <c r="IH802" s="12"/>
      <c r="II802" s="12"/>
      <c r="IJ802" s="12"/>
      <c r="IK802" s="12"/>
      <c r="IL802" s="12"/>
      <c r="IM802" s="12"/>
      <c r="IN802" s="12"/>
      <c r="IO802" s="12"/>
      <c r="IP802" s="12"/>
      <c r="IQ802" s="12"/>
      <c r="IR802" s="12"/>
      <c r="IS802" s="12"/>
      <c r="IT802" s="12"/>
      <c r="IU802" s="12"/>
      <c r="IV802" s="12"/>
    </row>
    <row r="803" spans="1:256" ht="13.5" customHeight="1">
      <c r="A803" s="2"/>
      <c r="B803" s="11"/>
      <c r="C803" s="11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11"/>
      <c r="O803" s="11"/>
      <c r="P803" s="11"/>
      <c r="Q803" s="9"/>
      <c r="R803" s="9"/>
      <c r="S803" s="9"/>
      <c r="T803" s="9"/>
      <c r="U803" s="9"/>
      <c r="V803" s="9"/>
      <c r="W803" s="9"/>
      <c r="X803" s="9"/>
      <c r="Y803" s="11"/>
      <c r="Z803" s="11"/>
      <c r="AA803" s="11"/>
      <c r="AB803" s="11"/>
      <c r="AC803" s="11"/>
      <c r="AD803" s="9"/>
      <c r="AE803" s="9"/>
      <c r="AF803" s="9"/>
      <c r="AG803" s="9"/>
      <c r="AH803" s="9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9"/>
      <c r="BG803" s="9"/>
      <c r="BH803" s="9"/>
      <c r="BI803" s="9"/>
      <c r="BJ803" s="9"/>
      <c r="BK803" s="9"/>
      <c r="BL803" s="9"/>
      <c r="BM803" s="9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2"/>
      <c r="FZ803" s="12"/>
      <c r="GA803" s="12"/>
      <c r="GB803" s="12"/>
      <c r="GC803" s="12"/>
      <c r="GD803" s="12"/>
      <c r="GE803" s="12"/>
      <c r="GF803" s="12"/>
      <c r="GG803" s="12"/>
      <c r="GH803" s="12"/>
      <c r="GI803" s="12"/>
      <c r="GJ803" s="12"/>
      <c r="GK803" s="12"/>
      <c r="GL803" s="12"/>
      <c r="GM803" s="12"/>
      <c r="GN803" s="12"/>
      <c r="GO803" s="12"/>
      <c r="GP803" s="12"/>
      <c r="GQ803" s="12"/>
      <c r="GR803" s="12"/>
      <c r="GS803" s="12"/>
      <c r="GT803" s="12"/>
      <c r="GU803" s="12"/>
      <c r="GV803" s="12"/>
      <c r="GW803" s="12"/>
      <c r="GX803" s="12"/>
      <c r="GY803" s="12"/>
      <c r="GZ803" s="12"/>
      <c r="HA803" s="12"/>
      <c r="HB803" s="12"/>
      <c r="HC803" s="12"/>
      <c r="HD803" s="12"/>
      <c r="HE803" s="12"/>
      <c r="HF803" s="12"/>
      <c r="HG803" s="12"/>
      <c r="HH803" s="12"/>
      <c r="HI803" s="12"/>
      <c r="HJ803" s="12"/>
      <c r="HK803" s="12"/>
      <c r="HL803" s="12"/>
      <c r="HM803" s="12"/>
      <c r="HN803" s="12"/>
      <c r="HO803" s="12"/>
      <c r="HP803" s="12"/>
      <c r="HQ803" s="12"/>
      <c r="HR803" s="12"/>
      <c r="HS803" s="12"/>
      <c r="HT803" s="12"/>
      <c r="HU803" s="12"/>
      <c r="HV803" s="12"/>
      <c r="HW803" s="12"/>
      <c r="HX803" s="12"/>
      <c r="HY803" s="12"/>
      <c r="HZ803" s="12"/>
      <c r="IA803" s="12"/>
      <c r="IB803" s="12"/>
      <c r="IC803" s="12"/>
      <c r="ID803" s="12"/>
      <c r="IE803" s="12"/>
      <c r="IF803" s="12"/>
      <c r="IG803" s="12"/>
      <c r="IH803" s="12"/>
      <c r="II803" s="12"/>
      <c r="IJ803" s="12"/>
      <c r="IK803" s="12"/>
      <c r="IL803" s="12"/>
      <c r="IM803" s="12"/>
      <c r="IN803" s="12"/>
      <c r="IO803" s="12"/>
      <c r="IP803" s="12"/>
      <c r="IQ803" s="12"/>
      <c r="IR803" s="12"/>
      <c r="IS803" s="12"/>
      <c r="IT803" s="12"/>
      <c r="IU803" s="12"/>
      <c r="IV803" s="12"/>
    </row>
    <row r="804" spans="1:256" ht="13.5" customHeight="1">
      <c r="A804" s="2"/>
      <c r="B804" s="11"/>
      <c r="C804" s="11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11"/>
      <c r="O804" s="11"/>
      <c r="P804" s="11"/>
      <c r="Q804" s="9"/>
      <c r="R804" s="9"/>
      <c r="S804" s="9"/>
      <c r="T804" s="9"/>
      <c r="U804" s="9"/>
      <c r="V804" s="9"/>
      <c r="W804" s="9"/>
      <c r="X804" s="9"/>
      <c r="Y804" s="11"/>
      <c r="Z804" s="11"/>
      <c r="AA804" s="11"/>
      <c r="AB804" s="11"/>
      <c r="AC804" s="11"/>
      <c r="AD804" s="9"/>
      <c r="AE804" s="9"/>
      <c r="AF804" s="9"/>
      <c r="AG804" s="9"/>
      <c r="AH804" s="9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9"/>
      <c r="BG804" s="9"/>
      <c r="BH804" s="9"/>
      <c r="BI804" s="9"/>
      <c r="BJ804" s="9"/>
      <c r="BK804" s="9"/>
      <c r="BL804" s="9"/>
      <c r="BM804" s="9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2"/>
      <c r="FZ804" s="12"/>
      <c r="GA804" s="12"/>
      <c r="GB804" s="12"/>
      <c r="GC804" s="12"/>
      <c r="GD804" s="12"/>
      <c r="GE804" s="12"/>
      <c r="GF804" s="12"/>
      <c r="GG804" s="12"/>
      <c r="GH804" s="12"/>
      <c r="GI804" s="12"/>
      <c r="GJ804" s="12"/>
      <c r="GK804" s="12"/>
      <c r="GL804" s="12"/>
      <c r="GM804" s="12"/>
      <c r="GN804" s="12"/>
      <c r="GO804" s="12"/>
      <c r="GP804" s="12"/>
      <c r="GQ804" s="12"/>
      <c r="GR804" s="12"/>
      <c r="GS804" s="12"/>
      <c r="GT804" s="12"/>
      <c r="GU804" s="12"/>
      <c r="GV804" s="12"/>
      <c r="GW804" s="12"/>
      <c r="GX804" s="12"/>
      <c r="GY804" s="12"/>
      <c r="GZ804" s="12"/>
      <c r="HA804" s="12"/>
      <c r="HB804" s="12"/>
      <c r="HC804" s="12"/>
      <c r="HD804" s="12"/>
      <c r="HE804" s="12"/>
      <c r="HF804" s="12"/>
      <c r="HG804" s="12"/>
      <c r="HH804" s="12"/>
      <c r="HI804" s="12"/>
      <c r="HJ804" s="12"/>
      <c r="HK804" s="12"/>
      <c r="HL804" s="12"/>
      <c r="HM804" s="12"/>
      <c r="HN804" s="12"/>
      <c r="HO804" s="12"/>
      <c r="HP804" s="12"/>
      <c r="HQ804" s="12"/>
      <c r="HR804" s="12"/>
      <c r="HS804" s="12"/>
      <c r="HT804" s="12"/>
      <c r="HU804" s="12"/>
      <c r="HV804" s="12"/>
      <c r="HW804" s="12"/>
      <c r="HX804" s="12"/>
      <c r="HY804" s="12"/>
      <c r="HZ804" s="12"/>
      <c r="IA804" s="12"/>
      <c r="IB804" s="12"/>
      <c r="IC804" s="12"/>
      <c r="ID804" s="12"/>
      <c r="IE804" s="12"/>
      <c r="IF804" s="12"/>
      <c r="IG804" s="12"/>
      <c r="IH804" s="12"/>
      <c r="II804" s="12"/>
      <c r="IJ804" s="12"/>
      <c r="IK804" s="12"/>
      <c r="IL804" s="12"/>
      <c r="IM804" s="12"/>
      <c r="IN804" s="12"/>
      <c r="IO804" s="12"/>
      <c r="IP804" s="12"/>
      <c r="IQ804" s="12"/>
      <c r="IR804" s="12"/>
      <c r="IS804" s="12"/>
      <c r="IT804" s="12"/>
      <c r="IU804" s="12"/>
      <c r="IV804" s="12"/>
    </row>
    <row r="805" spans="1:256" ht="13.5" customHeight="1">
      <c r="A805" s="2"/>
      <c r="B805" s="11"/>
      <c r="C805" s="11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11"/>
      <c r="O805" s="11"/>
      <c r="P805" s="11"/>
      <c r="Q805" s="9"/>
      <c r="R805" s="9"/>
      <c r="S805" s="9"/>
      <c r="T805" s="9"/>
      <c r="U805" s="9"/>
      <c r="V805" s="9"/>
      <c r="W805" s="9"/>
      <c r="X805" s="9"/>
      <c r="Y805" s="11"/>
      <c r="Z805" s="11"/>
      <c r="AA805" s="11"/>
      <c r="AB805" s="11"/>
      <c r="AC805" s="11"/>
      <c r="AD805" s="9"/>
      <c r="AE805" s="9"/>
      <c r="AF805" s="9"/>
      <c r="AG805" s="9"/>
      <c r="AH805" s="9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9"/>
      <c r="BG805" s="9"/>
      <c r="BH805" s="9"/>
      <c r="BI805" s="9"/>
      <c r="BJ805" s="9"/>
      <c r="BK805" s="9"/>
      <c r="BL805" s="9"/>
      <c r="BM805" s="9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2"/>
      <c r="FZ805" s="12"/>
      <c r="GA805" s="12"/>
      <c r="GB805" s="12"/>
      <c r="GC805" s="12"/>
      <c r="GD805" s="12"/>
      <c r="GE805" s="12"/>
      <c r="GF805" s="12"/>
      <c r="GG805" s="12"/>
      <c r="GH805" s="12"/>
      <c r="GI805" s="12"/>
      <c r="GJ805" s="12"/>
      <c r="GK805" s="12"/>
      <c r="GL805" s="12"/>
      <c r="GM805" s="12"/>
      <c r="GN805" s="12"/>
      <c r="GO805" s="12"/>
      <c r="GP805" s="12"/>
      <c r="GQ805" s="12"/>
      <c r="GR805" s="12"/>
      <c r="GS805" s="12"/>
      <c r="GT805" s="12"/>
      <c r="GU805" s="12"/>
      <c r="GV805" s="12"/>
      <c r="GW805" s="12"/>
      <c r="GX805" s="12"/>
      <c r="GY805" s="12"/>
      <c r="GZ805" s="12"/>
      <c r="HA805" s="12"/>
      <c r="HB805" s="12"/>
      <c r="HC805" s="12"/>
      <c r="HD805" s="12"/>
      <c r="HE805" s="12"/>
      <c r="HF805" s="12"/>
      <c r="HG805" s="12"/>
      <c r="HH805" s="12"/>
      <c r="HI805" s="12"/>
      <c r="HJ805" s="12"/>
      <c r="HK805" s="12"/>
      <c r="HL805" s="12"/>
      <c r="HM805" s="12"/>
      <c r="HN805" s="12"/>
      <c r="HO805" s="12"/>
      <c r="HP805" s="12"/>
      <c r="HQ805" s="12"/>
      <c r="HR805" s="12"/>
      <c r="HS805" s="12"/>
      <c r="HT805" s="12"/>
      <c r="HU805" s="12"/>
      <c r="HV805" s="12"/>
      <c r="HW805" s="12"/>
      <c r="HX805" s="12"/>
      <c r="HY805" s="12"/>
      <c r="HZ805" s="12"/>
      <c r="IA805" s="12"/>
      <c r="IB805" s="12"/>
      <c r="IC805" s="12"/>
      <c r="ID805" s="12"/>
      <c r="IE805" s="12"/>
      <c r="IF805" s="12"/>
      <c r="IG805" s="12"/>
      <c r="IH805" s="12"/>
      <c r="II805" s="12"/>
      <c r="IJ805" s="12"/>
      <c r="IK805" s="12"/>
      <c r="IL805" s="12"/>
      <c r="IM805" s="12"/>
      <c r="IN805" s="12"/>
      <c r="IO805" s="12"/>
      <c r="IP805" s="12"/>
      <c r="IQ805" s="12"/>
      <c r="IR805" s="12"/>
      <c r="IS805" s="12"/>
      <c r="IT805" s="12"/>
      <c r="IU805" s="12"/>
      <c r="IV805" s="12"/>
    </row>
    <row r="806" spans="1:256" ht="13.5" customHeight="1">
      <c r="A806" s="2"/>
      <c r="B806" s="11"/>
      <c r="C806" s="11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11"/>
      <c r="O806" s="11"/>
      <c r="P806" s="11"/>
      <c r="Q806" s="9"/>
      <c r="R806" s="9"/>
      <c r="S806" s="9"/>
      <c r="T806" s="9"/>
      <c r="U806" s="9"/>
      <c r="V806" s="9"/>
      <c r="W806" s="9"/>
      <c r="X806" s="9"/>
      <c r="Y806" s="11"/>
      <c r="Z806" s="11"/>
      <c r="AA806" s="11"/>
      <c r="AB806" s="11"/>
      <c r="AC806" s="11"/>
      <c r="AD806" s="9"/>
      <c r="AE806" s="9"/>
      <c r="AF806" s="9"/>
      <c r="AG806" s="9"/>
      <c r="AH806" s="9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9"/>
      <c r="BG806" s="9"/>
      <c r="BH806" s="9"/>
      <c r="BI806" s="9"/>
      <c r="BJ806" s="9"/>
      <c r="BK806" s="9"/>
      <c r="BL806" s="9"/>
      <c r="BM806" s="9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2"/>
      <c r="FZ806" s="12"/>
      <c r="GA806" s="12"/>
      <c r="GB806" s="12"/>
      <c r="GC806" s="12"/>
      <c r="GD806" s="12"/>
      <c r="GE806" s="12"/>
      <c r="GF806" s="12"/>
      <c r="GG806" s="12"/>
      <c r="GH806" s="12"/>
      <c r="GI806" s="12"/>
      <c r="GJ806" s="12"/>
      <c r="GK806" s="12"/>
      <c r="GL806" s="12"/>
      <c r="GM806" s="12"/>
      <c r="GN806" s="12"/>
      <c r="GO806" s="12"/>
      <c r="GP806" s="12"/>
      <c r="GQ806" s="12"/>
      <c r="GR806" s="12"/>
      <c r="GS806" s="12"/>
      <c r="GT806" s="12"/>
      <c r="GU806" s="12"/>
      <c r="GV806" s="12"/>
      <c r="GW806" s="12"/>
      <c r="GX806" s="12"/>
      <c r="GY806" s="12"/>
      <c r="GZ806" s="12"/>
      <c r="HA806" s="12"/>
      <c r="HB806" s="12"/>
      <c r="HC806" s="12"/>
      <c r="HD806" s="12"/>
      <c r="HE806" s="12"/>
      <c r="HF806" s="12"/>
      <c r="HG806" s="12"/>
      <c r="HH806" s="12"/>
      <c r="HI806" s="12"/>
      <c r="HJ806" s="12"/>
      <c r="HK806" s="12"/>
      <c r="HL806" s="12"/>
      <c r="HM806" s="12"/>
      <c r="HN806" s="12"/>
      <c r="HO806" s="12"/>
      <c r="HP806" s="12"/>
      <c r="HQ806" s="12"/>
      <c r="HR806" s="12"/>
      <c r="HS806" s="12"/>
      <c r="HT806" s="12"/>
      <c r="HU806" s="12"/>
      <c r="HV806" s="12"/>
      <c r="HW806" s="12"/>
      <c r="HX806" s="12"/>
      <c r="HY806" s="12"/>
      <c r="HZ806" s="12"/>
      <c r="IA806" s="12"/>
      <c r="IB806" s="12"/>
      <c r="IC806" s="12"/>
      <c r="ID806" s="12"/>
      <c r="IE806" s="12"/>
      <c r="IF806" s="12"/>
      <c r="IG806" s="12"/>
      <c r="IH806" s="12"/>
      <c r="II806" s="12"/>
      <c r="IJ806" s="12"/>
      <c r="IK806" s="12"/>
      <c r="IL806" s="12"/>
      <c r="IM806" s="12"/>
      <c r="IN806" s="12"/>
      <c r="IO806" s="12"/>
      <c r="IP806" s="12"/>
      <c r="IQ806" s="12"/>
      <c r="IR806" s="12"/>
      <c r="IS806" s="12"/>
      <c r="IT806" s="12"/>
      <c r="IU806" s="12"/>
      <c r="IV806" s="12"/>
    </row>
    <row r="807" spans="1:256" ht="13.5" customHeight="1">
      <c r="A807" s="2"/>
      <c r="B807" s="11"/>
      <c r="C807" s="11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11"/>
      <c r="O807" s="11"/>
      <c r="P807" s="11"/>
      <c r="Q807" s="9"/>
      <c r="R807" s="9"/>
      <c r="S807" s="9"/>
      <c r="T807" s="9"/>
      <c r="U807" s="9"/>
      <c r="V807" s="9"/>
      <c r="W807" s="9"/>
      <c r="X807" s="9"/>
      <c r="Y807" s="11"/>
      <c r="Z807" s="11"/>
      <c r="AA807" s="11"/>
      <c r="AB807" s="11"/>
      <c r="AC807" s="11"/>
      <c r="AD807" s="9"/>
      <c r="AE807" s="9"/>
      <c r="AF807" s="9"/>
      <c r="AG807" s="9"/>
      <c r="AH807" s="9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9"/>
      <c r="BG807" s="9"/>
      <c r="BH807" s="9"/>
      <c r="BI807" s="9"/>
      <c r="BJ807" s="9"/>
      <c r="BK807" s="9"/>
      <c r="BL807" s="9"/>
      <c r="BM807" s="9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2"/>
      <c r="FZ807" s="12"/>
      <c r="GA807" s="12"/>
      <c r="GB807" s="12"/>
      <c r="GC807" s="12"/>
      <c r="GD807" s="12"/>
      <c r="GE807" s="12"/>
      <c r="GF807" s="12"/>
      <c r="GG807" s="12"/>
      <c r="GH807" s="12"/>
      <c r="GI807" s="12"/>
      <c r="GJ807" s="12"/>
      <c r="GK807" s="12"/>
      <c r="GL807" s="12"/>
      <c r="GM807" s="12"/>
      <c r="GN807" s="12"/>
      <c r="GO807" s="12"/>
      <c r="GP807" s="12"/>
      <c r="GQ807" s="12"/>
      <c r="GR807" s="12"/>
      <c r="GS807" s="12"/>
      <c r="GT807" s="12"/>
      <c r="GU807" s="12"/>
      <c r="GV807" s="12"/>
      <c r="GW807" s="12"/>
      <c r="GX807" s="12"/>
      <c r="GY807" s="12"/>
      <c r="GZ807" s="12"/>
      <c r="HA807" s="12"/>
      <c r="HB807" s="12"/>
      <c r="HC807" s="12"/>
      <c r="HD807" s="12"/>
      <c r="HE807" s="12"/>
      <c r="HF807" s="12"/>
      <c r="HG807" s="12"/>
      <c r="HH807" s="12"/>
      <c r="HI807" s="12"/>
      <c r="HJ807" s="12"/>
      <c r="HK807" s="12"/>
      <c r="HL807" s="12"/>
      <c r="HM807" s="12"/>
      <c r="HN807" s="12"/>
      <c r="HO807" s="12"/>
      <c r="HP807" s="12"/>
      <c r="HQ807" s="12"/>
      <c r="HR807" s="12"/>
      <c r="HS807" s="12"/>
      <c r="HT807" s="12"/>
      <c r="HU807" s="12"/>
      <c r="HV807" s="12"/>
      <c r="HW807" s="12"/>
      <c r="HX807" s="12"/>
      <c r="HY807" s="12"/>
      <c r="HZ807" s="12"/>
      <c r="IA807" s="12"/>
      <c r="IB807" s="12"/>
      <c r="IC807" s="12"/>
      <c r="ID807" s="12"/>
      <c r="IE807" s="12"/>
      <c r="IF807" s="12"/>
      <c r="IG807" s="12"/>
      <c r="IH807" s="12"/>
      <c r="II807" s="12"/>
      <c r="IJ807" s="12"/>
      <c r="IK807" s="12"/>
      <c r="IL807" s="12"/>
      <c r="IM807" s="12"/>
      <c r="IN807" s="12"/>
      <c r="IO807" s="12"/>
      <c r="IP807" s="12"/>
      <c r="IQ807" s="12"/>
      <c r="IR807" s="12"/>
      <c r="IS807" s="12"/>
      <c r="IT807" s="12"/>
      <c r="IU807" s="12"/>
      <c r="IV807" s="12"/>
    </row>
    <row r="808" spans="1:256" ht="13.5" customHeight="1">
      <c r="A808" s="2"/>
      <c r="B808" s="11"/>
      <c r="C808" s="11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11"/>
      <c r="O808" s="11"/>
      <c r="P808" s="11"/>
      <c r="Q808" s="9"/>
      <c r="R808" s="9"/>
      <c r="S808" s="9"/>
      <c r="T808" s="9"/>
      <c r="U808" s="9"/>
      <c r="V808" s="9"/>
      <c r="W808" s="9"/>
      <c r="X808" s="9"/>
      <c r="Y808" s="11"/>
      <c r="Z808" s="11"/>
      <c r="AA808" s="11"/>
      <c r="AB808" s="11"/>
      <c r="AC808" s="11"/>
      <c r="AD808" s="9"/>
      <c r="AE808" s="9"/>
      <c r="AF808" s="9"/>
      <c r="AG808" s="9"/>
      <c r="AH808" s="9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9"/>
      <c r="BG808" s="9"/>
      <c r="BH808" s="9"/>
      <c r="BI808" s="9"/>
      <c r="BJ808" s="9"/>
      <c r="BK808" s="9"/>
      <c r="BL808" s="9"/>
      <c r="BM808" s="9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2"/>
      <c r="FZ808" s="12"/>
      <c r="GA808" s="12"/>
      <c r="GB808" s="12"/>
      <c r="GC808" s="12"/>
      <c r="GD808" s="12"/>
      <c r="GE808" s="12"/>
      <c r="GF808" s="12"/>
      <c r="GG808" s="12"/>
      <c r="GH808" s="12"/>
      <c r="GI808" s="12"/>
      <c r="GJ808" s="12"/>
      <c r="GK808" s="12"/>
      <c r="GL808" s="12"/>
      <c r="GM808" s="12"/>
      <c r="GN808" s="12"/>
      <c r="GO808" s="12"/>
      <c r="GP808" s="12"/>
      <c r="GQ808" s="12"/>
      <c r="GR808" s="12"/>
      <c r="GS808" s="12"/>
      <c r="GT808" s="12"/>
      <c r="GU808" s="12"/>
      <c r="GV808" s="12"/>
      <c r="GW808" s="12"/>
      <c r="GX808" s="12"/>
      <c r="GY808" s="12"/>
      <c r="GZ808" s="12"/>
      <c r="HA808" s="12"/>
      <c r="HB808" s="12"/>
      <c r="HC808" s="12"/>
      <c r="HD808" s="12"/>
      <c r="HE808" s="12"/>
      <c r="HF808" s="12"/>
      <c r="HG808" s="12"/>
      <c r="HH808" s="12"/>
      <c r="HI808" s="12"/>
      <c r="HJ808" s="12"/>
      <c r="HK808" s="12"/>
      <c r="HL808" s="12"/>
      <c r="HM808" s="12"/>
      <c r="HN808" s="12"/>
      <c r="HO808" s="12"/>
      <c r="HP808" s="12"/>
      <c r="HQ808" s="12"/>
      <c r="HR808" s="12"/>
      <c r="HS808" s="12"/>
      <c r="HT808" s="12"/>
      <c r="HU808" s="12"/>
      <c r="HV808" s="12"/>
      <c r="HW808" s="12"/>
      <c r="HX808" s="12"/>
      <c r="HY808" s="12"/>
      <c r="HZ808" s="12"/>
      <c r="IA808" s="12"/>
      <c r="IB808" s="12"/>
      <c r="IC808" s="12"/>
      <c r="ID808" s="12"/>
      <c r="IE808" s="12"/>
      <c r="IF808" s="12"/>
      <c r="IG808" s="12"/>
      <c r="IH808" s="12"/>
      <c r="II808" s="12"/>
      <c r="IJ808" s="12"/>
      <c r="IK808" s="12"/>
      <c r="IL808" s="12"/>
      <c r="IM808" s="12"/>
      <c r="IN808" s="12"/>
      <c r="IO808" s="12"/>
      <c r="IP808" s="12"/>
      <c r="IQ808" s="12"/>
      <c r="IR808" s="12"/>
      <c r="IS808" s="12"/>
      <c r="IT808" s="12"/>
      <c r="IU808" s="12"/>
      <c r="IV808" s="12"/>
    </row>
    <row r="809" spans="1:256" ht="13.5" customHeight="1">
      <c r="A809" s="2"/>
      <c r="B809" s="11"/>
      <c r="C809" s="11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11"/>
      <c r="O809" s="11"/>
      <c r="P809" s="11"/>
      <c r="Q809" s="9"/>
      <c r="R809" s="9"/>
      <c r="S809" s="9"/>
      <c r="T809" s="9"/>
      <c r="U809" s="9"/>
      <c r="V809" s="9"/>
      <c r="W809" s="9"/>
      <c r="X809" s="9"/>
      <c r="Y809" s="11"/>
      <c r="Z809" s="11"/>
      <c r="AA809" s="11"/>
      <c r="AB809" s="11"/>
      <c r="AC809" s="11"/>
      <c r="AD809" s="9"/>
      <c r="AE809" s="9"/>
      <c r="AF809" s="9"/>
      <c r="AG809" s="9"/>
      <c r="AH809" s="9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9"/>
      <c r="BG809" s="9"/>
      <c r="BH809" s="9"/>
      <c r="BI809" s="9"/>
      <c r="BJ809" s="9"/>
      <c r="BK809" s="9"/>
      <c r="BL809" s="9"/>
      <c r="BM809" s="9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2"/>
      <c r="FZ809" s="12"/>
      <c r="GA809" s="12"/>
      <c r="GB809" s="12"/>
      <c r="GC809" s="12"/>
      <c r="GD809" s="12"/>
      <c r="GE809" s="12"/>
      <c r="GF809" s="12"/>
      <c r="GG809" s="12"/>
      <c r="GH809" s="12"/>
      <c r="GI809" s="12"/>
      <c r="GJ809" s="12"/>
      <c r="GK809" s="12"/>
      <c r="GL809" s="12"/>
      <c r="GM809" s="12"/>
      <c r="GN809" s="12"/>
      <c r="GO809" s="12"/>
      <c r="GP809" s="12"/>
      <c r="GQ809" s="12"/>
      <c r="GR809" s="12"/>
      <c r="GS809" s="12"/>
      <c r="GT809" s="12"/>
      <c r="GU809" s="12"/>
      <c r="GV809" s="12"/>
      <c r="GW809" s="12"/>
      <c r="GX809" s="12"/>
      <c r="GY809" s="12"/>
      <c r="GZ809" s="12"/>
      <c r="HA809" s="12"/>
      <c r="HB809" s="12"/>
      <c r="HC809" s="12"/>
      <c r="HD809" s="12"/>
      <c r="HE809" s="12"/>
      <c r="HF809" s="12"/>
      <c r="HG809" s="12"/>
      <c r="HH809" s="12"/>
      <c r="HI809" s="12"/>
      <c r="HJ809" s="12"/>
      <c r="HK809" s="12"/>
      <c r="HL809" s="12"/>
      <c r="HM809" s="12"/>
      <c r="HN809" s="12"/>
      <c r="HO809" s="12"/>
      <c r="HP809" s="12"/>
      <c r="HQ809" s="12"/>
      <c r="HR809" s="12"/>
      <c r="HS809" s="12"/>
      <c r="HT809" s="12"/>
      <c r="HU809" s="12"/>
      <c r="HV809" s="12"/>
      <c r="HW809" s="12"/>
      <c r="HX809" s="12"/>
      <c r="HY809" s="12"/>
      <c r="HZ809" s="12"/>
      <c r="IA809" s="12"/>
      <c r="IB809" s="12"/>
      <c r="IC809" s="12"/>
      <c r="ID809" s="12"/>
      <c r="IE809" s="12"/>
      <c r="IF809" s="12"/>
      <c r="IG809" s="12"/>
      <c r="IH809" s="12"/>
      <c r="II809" s="12"/>
      <c r="IJ809" s="12"/>
      <c r="IK809" s="12"/>
      <c r="IL809" s="12"/>
      <c r="IM809" s="12"/>
      <c r="IN809" s="12"/>
      <c r="IO809" s="12"/>
      <c r="IP809" s="12"/>
      <c r="IQ809" s="12"/>
      <c r="IR809" s="12"/>
      <c r="IS809" s="12"/>
      <c r="IT809" s="12"/>
      <c r="IU809" s="12"/>
      <c r="IV809" s="12"/>
    </row>
    <row r="810" spans="1:256" ht="13.5" customHeight="1">
      <c r="A810" s="2"/>
      <c r="B810" s="11"/>
      <c r="C810" s="11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11"/>
      <c r="O810" s="11"/>
      <c r="P810" s="11"/>
      <c r="Q810" s="9"/>
      <c r="R810" s="9"/>
      <c r="S810" s="9"/>
      <c r="T810" s="9"/>
      <c r="U810" s="9"/>
      <c r="V810" s="9"/>
      <c r="W810" s="9"/>
      <c r="X810" s="9"/>
      <c r="Y810" s="11"/>
      <c r="Z810" s="11"/>
      <c r="AA810" s="11"/>
      <c r="AB810" s="11"/>
      <c r="AC810" s="11"/>
      <c r="AD810" s="9"/>
      <c r="AE810" s="9"/>
      <c r="AF810" s="9"/>
      <c r="AG810" s="9"/>
      <c r="AH810" s="9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9"/>
      <c r="BG810" s="9"/>
      <c r="BH810" s="9"/>
      <c r="BI810" s="9"/>
      <c r="BJ810" s="9"/>
      <c r="BK810" s="9"/>
      <c r="BL810" s="9"/>
      <c r="BM810" s="9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2"/>
      <c r="FZ810" s="12"/>
      <c r="GA810" s="12"/>
      <c r="GB810" s="12"/>
      <c r="GC810" s="12"/>
      <c r="GD810" s="12"/>
      <c r="GE810" s="12"/>
      <c r="GF810" s="12"/>
      <c r="GG810" s="12"/>
      <c r="GH810" s="12"/>
      <c r="GI810" s="12"/>
      <c r="GJ810" s="12"/>
      <c r="GK810" s="12"/>
      <c r="GL810" s="12"/>
      <c r="GM810" s="12"/>
      <c r="GN810" s="12"/>
      <c r="GO810" s="12"/>
      <c r="GP810" s="12"/>
      <c r="GQ810" s="12"/>
      <c r="GR810" s="12"/>
      <c r="GS810" s="12"/>
      <c r="GT810" s="12"/>
      <c r="GU810" s="12"/>
      <c r="GV810" s="12"/>
      <c r="GW810" s="12"/>
      <c r="GX810" s="12"/>
      <c r="GY810" s="12"/>
      <c r="GZ810" s="12"/>
      <c r="HA810" s="12"/>
      <c r="HB810" s="12"/>
      <c r="HC810" s="12"/>
      <c r="HD810" s="12"/>
      <c r="HE810" s="12"/>
      <c r="HF810" s="12"/>
      <c r="HG810" s="12"/>
      <c r="HH810" s="12"/>
      <c r="HI810" s="12"/>
      <c r="HJ810" s="12"/>
      <c r="HK810" s="12"/>
      <c r="HL810" s="12"/>
      <c r="HM810" s="12"/>
      <c r="HN810" s="12"/>
      <c r="HO810" s="12"/>
      <c r="HP810" s="12"/>
      <c r="HQ810" s="12"/>
      <c r="HR810" s="12"/>
      <c r="HS810" s="12"/>
      <c r="HT810" s="12"/>
      <c r="HU810" s="12"/>
      <c r="HV810" s="12"/>
      <c r="HW810" s="12"/>
      <c r="HX810" s="12"/>
      <c r="HY810" s="12"/>
      <c r="HZ810" s="12"/>
      <c r="IA810" s="12"/>
      <c r="IB810" s="12"/>
      <c r="IC810" s="12"/>
      <c r="ID810" s="12"/>
      <c r="IE810" s="12"/>
      <c r="IF810" s="12"/>
      <c r="IG810" s="12"/>
      <c r="IH810" s="12"/>
      <c r="II810" s="12"/>
      <c r="IJ810" s="12"/>
      <c r="IK810" s="12"/>
      <c r="IL810" s="12"/>
      <c r="IM810" s="12"/>
      <c r="IN810" s="12"/>
      <c r="IO810" s="12"/>
      <c r="IP810" s="12"/>
      <c r="IQ810" s="12"/>
      <c r="IR810" s="12"/>
      <c r="IS810" s="12"/>
      <c r="IT810" s="12"/>
      <c r="IU810" s="12"/>
      <c r="IV810" s="12"/>
    </row>
    <row r="811" spans="1:256" ht="13.5" customHeight="1">
      <c r="A811" s="2"/>
      <c r="B811" s="11"/>
      <c r="C811" s="11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11"/>
      <c r="O811" s="11"/>
      <c r="P811" s="11"/>
      <c r="Q811" s="9"/>
      <c r="R811" s="9"/>
      <c r="S811" s="9"/>
      <c r="T811" s="9"/>
      <c r="U811" s="9"/>
      <c r="V811" s="9"/>
      <c r="W811" s="9"/>
      <c r="X811" s="9"/>
      <c r="Y811" s="11"/>
      <c r="Z811" s="11"/>
      <c r="AA811" s="11"/>
      <c r="AB811" s="11"/>
      <c r="AC811" s="11"/>
      <c r="AD811" s="9"/>
      <c r="AE811" s="9"/>
      <c r="AF811" s="9"/>
      <c r="AG811" s="9"/>
      <c r="AH811" s="9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9"/>
      <c r="BG811" s="9"/>
      <c r="BH811" s="9"/>
      <c r="BI811" s="9"/>
      <c r="BJ811" s="9"/>
      <c r="BK811" s="9"/>
      <c r="BL811" s="9"/>
      <c r="BM811" s="9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2"/>
      <c r="FZ811" s="12"/>
      <c r="GA811" s="12"/>
      <c r="GB811" s="12"/>
      <c r="GC811" s="12"/>
      <c r="GD811" s="12"/>
      <c r="GE811" s="12"/>
      <c r="GF811" s="12"/>
      <c r="GG811" s="12"/>
      <c r="GH811" s="12"/>
      <c r="GI811" s="12"/>
      <c r="GJ811" s="12"/>
      <c r="GK811" s="12"/>
      <c r="GL811" s="12"/>
      <c r="GM811" s="12"/>
      <c r="GN811" s="12"/>
      <c r="GO811" s="12"/>
      <c r="GP811" s="12"/>
      <c r="GQ811" s="12"/>
      <c r="GR811" s="12"/>
      <c r="GS811" s="12"/>
      <c r="GT811" s="12"/>
      <c r="GU811" s="12"/>
      <c r="GV811" s="12"/>
      <c r="GW811" s="12"/>
      <c r="GX811" s="12"/>
      <c r="GY811" s="12"/>
      <c r="GZ811" s="12"/>
      <c r="HA811" s="12"/>
      <c r="HB811" s="12"/>
      <c r="HC811" s="12"/>
      <c r="HD811" s="12"/>
      <c r="HE811" s="12"/>
      <c r="HF811" s="12"/>
      <c r="HG811" s="12"/>
      <c r="HH811" s="12"/>
      <c r="HI811" s="12"/>
      <c r="HJ811" s="12"/>
      <c r="HK811" s="12"/>
      <c r="HL811" s="12"/>
      <c r="HM811" s="12"/>
      <c r="HN811" s="12"/>
      <c r="HO811" s="12"/>
      <c r="HP811" s="12"/>
      <c r="HQ811" s="12"/>
      <c r="HR811" s="12"/>
      <c r="HS811" s="12"/>
      <c r="HT811" s="12"/>
      <c r="HU811" s="12"/>
      <c r="HV811" s="12"/>
      <c r="HW811" s="12"/>
      <c r="HX811" s="12"/>
      <c r="HY811" s="12"/>
      <c r="HZ811" s="12"/>
      <c r="IA811" s="12"/>
      <c r="IB811" s="12"/>
      <c r="IC811" s="12"/>
      <c r="ID811" s="12"/>
      <c r="IE811" s="12"/>
      <c r="IF811" s="12"/>
      <c r="IG811" s="12"/>
      <c r="IH811" s="12"/>
      <c r="II811" s="12"/>
      <c r="IJ811" s="12"/>
      <c r="IK811" s="12"/>
      <c r="IL811" s="12"/>
      <c r="IM811" s="12"/>
      <c r="IN811" s="12"/>
      <c r="IO811" s="12"/>
      <c r="IP811" s="12"/>
      <c r="IQ811" s="12"/>
      <c r="IR811" s="12"/>
      <c r="IS811" s="12"/>
      <c r="IT811" s="12"/>
      <c r="IU811" s="12"/>
      <c r="IV811" s="12"/>
    </row>
    <row r="812" spans="1:256" ht="13.5" customHeight="1">
      <c r="A812" s="2"/>
      <c r="B812" s="11"/>
      <c r="C812" s="11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11"/>
      <c r="O812" s="11"/>
      <c r="P812" s="11"/>
      <c r="Q812" s="9"/>
      <c r="R812" s="9"/>
      <c r="S812" s="9"/>
      <c r="T812" s="9"/>
      <c r="U812" s="9"/>
      <c r="V812" s="9"/>
      <c r="W812" s="9"/>
      <c r="X812" s="9"/>
      <c r="Y812" s="11"/>
      <c r="Z812" s="11"/>
      <c r="AA812" s="11"/>
      <c r="AB812" s="11"/>
      <c r="AC812" s="11"/>
      <c r="AD812" s="9"/>
      <c r="AE812" s="9"/>
      <c r="AF812" s="9"/>
      <c r="AG812" s="9"/>
      <c r="AH812" s="9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9"/>
      <c r="BG812" s="9"/>
      <c r="BH812" s="9"/>
      <c r="BI812" s="9"/>
      <c r="BJ812" s="9"/>
      <c r="BK812" s="9"/>
      <c r="BL812" s="9"/>
      <c r="BM812" s="9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2"/>
      <c r="FZ812" s="12"/>
      <c r="GA812" s="12"/>
      <c r="GB812" s="12"/>
      <c r="GC812" s="12"/>
      <c r="GD812" s="12"/>
      <c r="GE812" s="12"/>
      <c r="GF812" s="12"/>
      <c r="GG812" s="12"/>
      <c r="GH812" s="12"/>
      <c r="GI812" s="12"/>
      <c r="GJ812" s="12"/>
      <c r="GK812" s="12"/>
      <c r="GL812" s="12"/>
      <c r="GM812" s="12"/>
      <c r="GN812" s="12"/>
      <c r="GO812" s="12"/>
      <c r="GP812" s="12"/>
      <c r="GQ812" s="12"/>
      <c r="GR812" s="12"/>
      <c r="GS812" s="12"/>
      <c r="GT812" s="12"/>
      <c r="GU812" s="12"/>
      <c r="GV812" s="12"/>
      <c r="GW812" s="12"/>
      <c r="GX812" s="12"/>
      <c r="GY812" s="12"/>
      <c r="GZ812" s="12"/>
      <c r="HA812" s="12"/>
      <c r="HB812" s="12"/>
      <c r="HC812" s="12"/>
      <c r="HD812" s="12"/>
      <c r="HE812" s="12"/>
      <c r="HF812" s="12"/>
      <c r="HG812" s="12"/>
      <c r="HH812" s="12"/>
      <c r="HI812" s="12"/>
      <c r="HJ812" s="12"/>
      <c r="HK812" s="12"/>
      <c r="HL812" s="12"/>
      <c r="HM812" s="12"/>
      <c r="HN812" s="12"/>
      <c r="HO812" s="12"/>
      <c r="HP812" s="12"/>
      <c r="HQ812" s="12"/>
      <c r="HR812" s="12"/>
      <c r="HS812" s="12"/>
      <c r="HT812" s="12"/>
      <c r="HU812" s="12"/>
      <c r="HV812" s="12"/>
      <c r="HW812" s="12"/>
      <c r="HX812" s="12"/>
      <c r="HY812" s="12"/>
      <c r="HZ812" s="12"/>
      <c r="IA812" s="12"/>
      <c r="IB812" s="12"/>
      <c r="IC812" s="12"/>
      <c r="ID812" s="12"/>
      <c r="IE812" s="12"/>
      <c r="IF812" s="12"/>
      <c r="IG812" s="12"/>
      <c r="IH812" s="12"/>
      <c r="II812" s="12"/>
      <c r="IJ812" s="12"/>
      <c r="IK812" s="12"/>
      <c r="IL812" s="12"/>
      <c r="IM812" s="12"/>
      <c r="IN812" s="12"/>
      <c r="IO812" s="12"/>
      <c r="IP812" s="12"/>
      <c r="IQ812" s="12"/>
      <c r="IR812" s="12"/>
      <c r="IS812" s="12"/>
      <c r="IT812" s="12"/>
      <c r="IU812" s="12"/>
      <c r="IV812" s="12"/>
    </row>
    <row r="813" spans="1:256" ht="13.5" customHeight="1">
      <c r="A813" s="2"/>
      <c r="B813" s="11"/>
      <c r="C813" s="11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11"/>
      <c r="O813" s="11"/>
      <c r="P813" s="11"/>
      <c r="Q813" s="9"/>
      <c r="R813" s="9"/>
      <c r="S813" s="9"/>
      <c r="T813" s="9"/>
      <c r="U813" s="9"/>
      <c r="V813" s="9"/>
      <c r="W813" s="9"/>
      <c r="X813" s="9"/>
      <c r="Y813" s="11"/>
      <c r="Z813" s="11"/>
      <c r="AA813" s="11"/>
      <c r="AB813" s="11"/>
      <c r="AC813" s="11"/>
      <c r="AD813" s="9"/>
      <c r="AE813" s="9"/>
      <c r="AF813" s="9"/>
      <c r="AG813" s="9"/>
      <c r="AH813" s="9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9"/>
      <c r="BG813" s="9"/>
      <c r="BH813" s="9"/>
      <c r="BI813" s="9"/>
      <c r="BJ813" s="9"/>
      <c r="BK813" s="9"/>
      <c r="BL813" s="9"/>
      <c r="BM813" s="9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2"/>
      <c r="FZ813" s="12"/>
      <c r="GA813" s="12"/>
      <c r="GB813" s="12"/>
      <c r="GC813" s="12"/>
      <c r="GD813" s="12"/>
      <c r="GE813" s="12"/>
      <c r="GF813" s="12"/>
      <c r="GG813" s="12"/>
      <c r="GH813" s="12"/>
      <c r="GI813" s="12"/>
      <c r="GJ813" s="12"/>
      <c r="GK813" s="12"/>
      <c r="GL813" s="12"/>
      <c r="GM813" s="12"/>
      <c r="GN813" s="12"/>
      <c r="GO813" s="12"/>
      <c r="GP813" s="12"/>
      <c r="GQ813" s="12"/>
      <c r="GR813" s="12"/>
      <c r="GS813" s="12"/>
      <c r="GT813" s="12"/>
      <c r="GU813" s="12"/>
      <c r="GV813" s="12"/>
      <c r="GW813" s="12"/>
      <c r="GX813" s="12"/>
      <c r="GY813" s="12"/>
      <c r="GZ813" s="12"/>
      <c r="HA813" s="12"/>
      <c r="HB813" s="12"/>
      <c r="HC813" s="12"/>
      <c r="HD813" s="12"/>
      <c r="HE813" s="12"/>
      <c r="HF813" s="12"/>
      <c r="HG813" s="12"/>
      <c r="HH813" s="12"/>
      <c r="HI813" s="12"/>
      <c r="HJ813" s="12"/>
      <c r="HK813" s="12"/>
      <c r="HL813" s="12"/>
      <c r="HM813" s="12"/>
      <c r="HN813" s="12"/>
      <c r="HO813" s="12"/>
      <c r="HP813" s="12"/>
      <c r="HQ813" s="12"/>
      <c r="HR813" s="12"/>
      <c r="HS813" s="12"/>
      <c r="HT813" s="12"/>
      <c r="HU813" s="12"/>
      <c r="HV813" s="12"/>
      <c r="HW813" s="12"/>
      <c r="HX813" s="12"/>
      <c r="HY813" s="12"/>
      <c r="HZ813" s="12"/>
      <c r="IA813" s="12"/>
      <c r="IB813" s="12"/>
      <c r="IC813" s="12"/>
      <c r="ID813" s="12"/>
      <c r="IE813" s="12"/>
      <c r="IF813" s="12"/>
      <c r="IG813" s="12"/>
      <c r="IH813" s="12"/>
      <c r="II813" s="12"/>
      <c r="IJ813" s="12"/>
      <c r="IK813" s="12"/>
      <c r="IL813" s="12"/>
      <c r="IM813" s="12"/>
      <c r="IN813" s="12"/>
      <c r="IO813" s="12"/>
      <c r="IP813" s="12"/>
      <c r="IQ813" s="12"/>
      <c r="IR813" s="12"/>
      <c r="IS813" s="12"/>
      <c r="IT813" s="12"/>
      <c r="IU813" s="12"/>
      <c r="IV813" s="12"/>
    </row>
    <row r="814" spans="1:256" ht="13.5" customHeight="1">
      <c r="A814" s="2"/>
      <c r="B814" s="11"/>
      <c r="C814" s="11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11"/>
      <c r="O814" s="11"/>
      <c r="P814" s="11"/>
      <c r="Q814" s="9"/>
      <c r="R814" s="9"/>
      <c r="S814" s="9"/>
      <c r="T814" s="9"/>
      <c r="U814" s="9"/>
      <c r="V814" s="9"/>
      <c r="W814" s="9"/>
      <c r="X814" s="9"/>
      <c r="Y814" s="11"/>
      <c r="Z814" s="11"/>
      <c r="AA814" s="11"/>
      <c r="AB814" s="11"/>
      <c r="AC814" s="11"/>
      <c r="AD814" s="9"/>
      <c r="AE814" s="9"/>
      <c r="AF814" s="9"/>
      <c r="AG814" s="9"/>
      <c r="AH814" s="9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9"/>
      <c r="BG814" s="9"/>
      <c r="BH814" s="9"/>
      <c r="BI814" s="9"/>
      <c r="BJ814" s="9"/>
      <c r="BK814" s="9"/>
      <c r="BL814" s="9"/>
      <c r="BM814" s="9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2"/>
      <c r="FZ814" s="12"/>
      <c r="GA814" s="12"/>
      <c r="GB814" s="12"/>
      <c r="GC814" s="12"/>
      <c r="GD814" s="12"/>
      <c r="GE814" s="12"/>
      <c r="GF814" s="12"/>
      <c r="GG814" s="12"/>
      <c r="GH814" s="12"/>
      <c r="GI814" s="12"/>
      <c r="GJ814" s="12"/>
      <c r="GK814" s="12"/>
      <c r="GL814" s="12"/>
      <c r="GM814" s="12"/>
      <c r="GN814" s="12"/>
      <c r="GO814" s="12"/>
      <c r="GP814" s="12"/>
      <c r="GQ814" s="12"/>
      <c r="GR814" s="12"/>
      <c r="GS814" s="12"/>
      <c r="GT814" s="12"/>
      <c r="GU814" s="12"/>
      <c r="GV814" s="12"/>
      <c r="GW814" s="12"/>
      <c r="GX814" s="12"/>
      <c r="GY814" s="12"/>
      <c r="GZ814" s="12"/>
      <c r="HA814" s="12"/>
      <c r="HB814" s="12"/>
      <c r="HC814" s="12"/>
      <c r="HD814" s="12"/>
      <c r="HE814" s="12"/>
      <c r="HF814" s="12"/>
      <c r="HG814" s="12"/>
      <c r="HH814" s="12"/>
      <c r="HI814" s="12"/>
      <c r="HJ814" s="12"/>
      <c r="HK814" s="12"/>
      <c r="HL814" s="12"/>
      <c r="HM814" s="12"/>
      <c r="HN814" s="12"/>
      <c r="HO814" s="12"/>
      <c r="HP814" s="12"/>
      <c r="HQ814" s="12"/>
      <c r="HR814" s="12"/>
      <c r="HS814" s="12"/>
      <c r="HT814" s="12"/>
      <c r="HU814" s="12"/>
      <c r="HV814" s="12"/>
      <c r="HW814" s="12"/>
      <c r="HX814" s="12"/>
      <c r="HY814" s="12"/>
      <c r="HZ814" s="12"/>
      <c r="IA814" s="12"/>
      <c r="IB814" s="12"/>
      <c r="IC814" s="12"/>
      <c r="ID814" s="12"/>
      <c r="IE814" s="12"/>
      <c r="IF814" s="12"/>
      <c r="IG814" s="12"/>
      <c r="IH814" s="12"/>
      <c r="II814" s="12"/>
      <c r="IJ814" s="12"/>
      <c r="IK814" s="12"/>
      <c r="IL814" s="12"/>
      <c r="IM814" s="12"/>
      <c r="IN814" s="12"/>
      <c r="IO814" s="12"/>
      <c r="IP814" s="12"/>
      <c r="IQ814" s="12"/>
      <c r="IR814" s="12"/>
      <c r="IS814" s="12"/>
      <c r="IT814" s="12"/>
      <c r="IU814" s="12"/>
      <c r="IV814" s="12"/>
    </row>
    <row r="815" spans="1:256" ht="13.5" customHeight="1">
      <c r="A815" s="2"/>
      <c r="B815" s="11"/>
      <c r="C815" s="11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11"/>
      <c r="O815" s="11"/>
      <c r="P815" s="11"/>
      <c r="Q815" s="9"/>
      <c r="R815" s="9"/>
      <c r="S815" s="9"/>
      <c r="T815" s="9"/>
      <c r="U815" s="9"/>
      <c r="V815" s="9"/>
      <c r="W815" s="9"/>
      <c r="X815" s="9"/>
      <c r="Y815" s="11"/>
      <c r="Z815" s="11"/>
      <c r="AA815" s="11"/>
      <c r="AB815" s="11"/>
      <c r="AC815" s="11"/>
      <c r="AD815" s="9"/>
      <c r="AE815" s="9"/>
      <c r="AF815" s="9"/>
      <c r="AG815" s="9"/>
      <c r="AH815" s="9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9"/>
      <c r="BG815" s="9"/>
      <c r="BH815" s="9"/>
      <c r="BI815" s="9"/>
      <c r="BJ815" s="9"/>
      <c r="BK815" s="9"/>
      <c r="BL815" s="9"/>
      <c r="BM815" s="9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2"/>
      <c r="FZ815" s="12"/>
      <c r="GA815" s="12"/>
      <c r="GB815" s="12"/>
      <c r="GC815" s="12"/>
      <c r="GD815" s="12"/>
      <c r="GE815" s="12"/>
      <c r="GF815" s="12"/>
      <c r="GG815" s="12"/>
      <c r="GH815" s="12"/>
      <c r="GI815" s="12"/>
      <c r="GJ815" s="12"/>
      <c r="GK815" s="12"/>
      <c r="GL815" s="12"/>
      <c r="GM815" s="12"/>
      <c r="GN815" s="12"/>
      <c r="GO815" s="12"/>
      <c r="GP815" s="12"/>
      <c r="GQ815" s="12"/>
      <c r="GR815" s="12"/>
      <c r="GS815" s="12"/>
      <c r="GT815" s="12"/>
      <c r="GU815" s="12"/>
      <c r="GV815" s="12"/>
      <c r="GW815" s="12"/>
      <c r="GX815" s="12"/>
      <c r="GY815" s="12"/>
      <c r="GZ815" s="12"/>
      <c r="HA815" s="12"/>
      <c r="HB815" s="12"/>
      <c r="HC815" s="12"/>
      <c r="HD815" s="12"/>
      <c r="HE815" s="12"/>
      <c r="HF815" s="12"/>
      <c r="HG815" s="12"/>
      <c r="HH815" s="12"/>
      <c r="HI815" s="12"/>
      <c r="HJ815" s="12"/>
      <c r="HK815" s="12"/>
      <c r="HL815" s="12"/>
      <c r="HM815" s="12"/>
      <c r="HN815" s="12"/>
      <c r="HO815" s="12"/>
      <c r="HP815" s="12"/>
      <c r="HQ815" s="12"/>
      <c r="HR815" s="12"/>
      <c r="HS815" s="12"/>
      <c r="HT815" s="12"/>
      <c r="HU815" s="12"/>
      <c r="HV815" s="12"/>
      <c r="HW815" s="12"/>
      <c r="HX815" s="12"/>
      <c r="HY815" s="12"/>
      <c r="HZ815" s="12"/>
      <c r="IA815" s="12"/>
      <c r="IB815" s="12"/>
      <c r="IC815" s="12"/>
      <c r="ID815" s="12"/>
      <c r="IE815" s="12"/>
      <c r="IF815" s="12"/>
      <c r="IG815" s="12"/>
      <c r="IH815" s="12"/>
      <c r="II815" s="12"/>
      <c r="IJ815" s="12"/>
      <c r="IK815" s="12"/>
      <c r="IL815" s="12"/>
      <c r="IM815" s="12"/>
      <c r="IN815" s="12"/>
      <c r="IO815" s="12"/>
      <c r="IP815" s="12"/>
      <c r="IQ815" s="12"/>
      <c r="IR815" s="12"/>
      <c r="IS815" s="12"/>
      <c r="IT815" s="12"/>
      <c r="IU815" s="12"/>
      <c r="IV815" s="12"/>
    </row>
    <row r="816" spans="1:256" ht="13.5" customHeight="1">
      <c r="A816" s="2"/>
      <c r="B816" s="11"/>
      <c r="C816" s="11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11"/>
      <c r="O816" s="11"/>
      <c r="P816" s="11"/>
      <c r="Q816" s="9"/>
      <c r="R816" s="9"/>
      <c r="S816" s="9"/>
      <c r="T816" s="9"/>
      <c r="U816" s="9"/>
      <c r="V816" s="9"/>
      <c r="W816" s="9"/>
      <c r="X816" s="9"/>
      <c r="Y816" s="11"/>
      <c r="Z816" s="11"/>
      <c r="AA816" s="11"/>
      <c r="AB816" s="11"/>
      <c r="AC816" s="11"/>
      <c r="AD816" s="9"/>
      <c r="AE816" s="9"/>
      <c r="AF816" s="9"/>
      <c r="AG816" s="9"/>
      <c r="AH816" s="9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9"/>
      <c r="BG816" s="9"/>
      <c r="BH816" s="9"/>
      <c r="BI816" s="9"/>
      <c r="BJ816" s="9"/>
      <c r="BK816" s="9"/>
      <c r="BL816" s="9"/>
      <c r="BM816" s="9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2"/>
      <c r="FZ816" s="12"/>
      <c r="GA816" s="12"/>
      <c r="GB816" s="12"/>
      <c r="GC816" s="12"/>
      <c r="GD816" s="12"/>
      <c r="GE816" s="12"/>
      <c r="GF816" s="12"/>
      <c r="GG816" s="12"/>
      <c r="GH816" s="12"/>
      <c r="GI816" s="12"/>
      <c r="GJ816" s="12"/>
      <c r="GK816" s="12"/>
      <c r="GL816" s="12"/>
      <c r="GM816" s="12"/>
      <c r="GN816" s="12"/>
      <c r="GO816" s="12"/>
      <c r="GP816" s="12"/>
      <c r="GQ816" s="12"/>
      <c r="GR816" s="12"/>
      <c r="GS816" s="12"/>
      <c r="GT816" s="12"/>
      <c r="GU816" s="12"/>
      <c r="GV816" s="12"/>
      <c r="GW816" s="12"/>
      <c r="GX816" s="12"/>
      <c r="GY816" s="12"/>
      <c r="GZ816" s="12"/>
      <c r="HA816" s="12"/>
      <c r="HB816" s="12"/>
      <c r="HC816" s="12"/>
      <c r="HD816" s="12"/>
      <c r="HE816" s="12"/>
      <c r="HF816" s="12"/>
      <c r="HG816" s="12"/>
      <c r="HH816" s="12"/>
      <c r="HI816" s="12"/>
      <c r="HJ816" s="12"/>
      <c r="HK816" s="12"/>
      <c r="HL816" s="12"/>
      <c r="HM816" s="12"/>
      <c r="HN816" s="12"/>
      <c r="HO816" s="12"/>
      <c r="HP816" s="12"/>
      <c r="HQ816" s="12"/>
      <c r="HR816" s="12"/>
      <c r="HS816" s="12"/>
      <c r="HT816" s="12"/>
      <c r="HU816" s="12"/>
      <c r="HV816" s="12"/>
      <c r="HW816" s="12"/>
      <c r="HX816" s="12"/>
      <c r="HY816" s="12"/>
      <c r="HZ816" s="12"/>
      <c r="IA816" s="12"/>
      <c r="IB816" s="12"/>
      <c r="IC816" s="12"/>
      <c r="ID816" s="12"/>
      <c r="IE816" s="12"/>
      <c r="IF816" s="12"/>
      <c r="IG816" s="12"/>
      <c r="IH816" s="12"/>
      <c r="II816" s="12"/>
      <c r="IJ816" s="12"/>
      <c r="IK816" s="12"/>
      <c r="IL816" s="12"/>
      <c r="IM816" s="12"/>
      <c r="IN816" s="12"/>
      <c r="IO816" s="12"/>
      <c r="IP816" s="12"/>
      <c r="IQ816" s="12"/>
      <c r="IR816" s="12"/>
      <c r="IS816" s="12"/>
      <c r="IT816" s="12"/>
      <c r="IU816" s="12"/>
      <c r="IV816" s="12"/>
    </row>
    <row r="817" spans="1:256" ht="13.5" customHeight="1">
      <c r="A817" s="2"/>
      <c r="B817" s="11"/>
      <c r="C817" s="11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11"/>
      <c r="O817" s="11"/>
      <c r="P817" s="11"/>
      <c r="Q817" s="9"/>
      <c r="R817" s="9"/>
      <c r="S817" s="9"/>
      <c r="T817" s="9"/>
      <c r="U817" s="9"/>
      <c r="V817" s="9"/>
      <c r="W817" s="9"/>
      <c r="X817" s="9"/>
      <c r="Y817" s="11"/>
      <c r="Z817" s="11"/>
      <c r="AA817" s="11"/>
      <c r="AB817" s="11"/>
      <c r="AC817" s="11"/>
      <c r="AD817" s="9"/>
      <c r="AE817" s="9"/>
      <c r="AF817" s="9"/>
      <c r="AG817" s="9"/>
      <c r="AH817" s="9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9"/>
      <c r="BG817" s="9"/>
      <c r="BH817" s="9"/>
      <c r="BI817" s="9"/>
      <c r="BJ817" s="9"/>
      <c r="BK817" s="9"/>
      <c r="BL817" s="9"/>
      <c r="BM817" s="9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2"/>
      <c r="FZ817" s="12"/>
      <c r="GA817" s="12"/>
      <c r="GB817" s="12"/>
      <c r="GC817" s="12"/>
      <c r="GD817" s="12"/>
      <c r="GE817" s="12"/>
      <c r="GF817" s="12"/>
      <c r="GG817" s="12"/>
      <c r="GH817" s="12"/>
      <c r="GI817" s="12"/>
      <c r="GJ817" s="12"/>
      <c r="GK817" s="12"/>
      <c r="GL817" s="12"/>
      <c r="GM817" s="12"/>
      <c r="GN817" s="12"/>
      <c r="GO817" s="12"/>
      <c r="GP817" s="12"/>
      <c r="GQ817" s="12"/>
      <c r="GR817" s="12"/>
      <c r="GS817" s="12"/>
      <c r="GT817" s="12"/>
      <c r="GU817" s="12"/>
      <c r="GV817" s="12"/>
      <c r="GW817" s="12"/>
      <c r="GX817" s="12"/>
      <c r="GY817" s="12"/>
      <c r="GZ817" s="12"/>
      <c r="HA817" s="12"/>
      <c r="HB817" s="12"/>
      <c r="HC817" s="12"/>
      <c r="HD817" s="12"/>
      <c r="HE817" s="12"/>
      <c r="HF817" s="12"/>
      <c r="HG817" s="12"/>
      <c r="HH817" s="12"/>
      <c r="HI817" s="12"/>
      <c r="HJ817" s="12"/>
      <c r="HK817" s="12"/>
      <c r="HL817" s="12"/>
      <c r="HM817" s="12"/>
      <c r="HN817" s="12"/>
      <c r="HO817" s="12"/>
      <c r="HP817" s="12"/>
      <c r="HQ817" s="12"/>
      <c r="HR817" s="12"/>
      <c r="HS817" s="12"/>
      <c r="HT817" s="12"/>
      <c r="HU817" s="12"/>
      <c r="HV817" s="12"/>
      <c r="HW817" s="12"/>
      <c r="HX817" s="12"/>
      <c r="HY817" s="12"/>
      <c r="HZ817" s="12"/>
      <c r="IA817" s="12"/>
      <c r="IB817" s="12"/>
      <c r="IC817" s="12"/>
      <c r="ID817" s="12"/>
      <c r="IE817" s="12"/>
      <c r="IF817" s="12"/>
      <c r="IG817" s="12"/>
      <c r="IH817" s="12"/>
      <c r="II817" s="12"/>
      <c r="IJ817" s="12"/>
      <c r="IK817" s="12"/>
      <c r="IL817" s="12"/>
      <c r="IM817" s="12"/>
      <c r="IN817" s="12"/>
      <c r="IO817" s="12"/>
      <c r="IP817" s="12"/>
      <c r="IQ817" s="12"/>
      <c r="IR817" s="12"/>
      <c r="IS817" s="12"/>
      <c r="IT817" s="12"/>
      <c r="IU817" s="12"/>
      <c r="IV817" s="12"/>
    </row>
    <row r="818" spans="1:256" ht="13.5" customHeight="1">
      <c r="A818" s="2"/>
      <c r="B818" s="11"/>
      <c r="C818" s="11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11"/>
      <c r="O818" s="11"/>
      <c r="P818" s="11"/>
      <c r="Q818" s="9"/>
      <c r="R818" s="9"/>
      <c r="S818" s="9"/>
      <c r="T818" s="9"/>
      <c r="U818" s="9"/>
      <c r="V818" s="9"/>
      <c r="W818" s="9"/>
      <c r="X818" s="9"/>
      <c r="Y818" s="11"/>
      <c r="Z818" s="11"/>
      <c r="AA818" s="11"/>
      <c r="AB818" s="11"/>
      <c r="AC818" s="11"/>
      <c r="AD818" s="9"/>
      <c r="AE818" s="9"/>
      <c r="AF818" s="9"/>
      <c r="AG818" s="9"/>
      <c r="AH818" s="9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9"/>
      <c r="BG818" s="9"/>
      <c r="BH818" s="9"/>
      <c r="BI818" s="9"/>
      <c r="BJ818" s="9"/>
      <c r="BK818" s="9"/>
      <c r="BL818" s="9"/>
      <c r="BM818" s="9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2"/>
      <c r="FZ818" s="12"/>
      <c r="GA818" s="12"/>
      <c r="GB818" s="12"/>
      <c r="GC818" s="12"/>
      <c r="GD818" s="12"/>
      <c r="GE818" s="12"/>
      <c r="GF818" s="12"/>
      <c r="GG818" s="12"/>
      <c r="GH818" s="12"/>
      <c r="GI818" s="12"/>
      <c r="GJ818" s="12"/>
      <c r="GK818" s="12"/>
      <c r="GL818" s="12"/>
      <c r="GM818" s="12"/>
      <c r="GN818" s="12"/>
      <c r="GO818" s="12"/>
      <c r="GP818" s="12"/>
      <c r="GQ818" s="12"/>
      <c r="GR818" s="12"/>
      <c r="GS818" s="12"/>
      <c r="GT818" s="12"/>
      <c r="GU818" s="12"/>
      <c r="GV818" s="12"/>
      <c r="GW818" s="12"/>
      <c r="GX818" s="12"/>
      <c r="GY818" s="12"/>
      <c r="GZ818" s="12"/>
      <c r="HA818" s="12"/>
      <c r="HB818" s="12"/>
      <c r="HC818" s="12"/>
      <c r="HD818" s="12"/>
      <c r="HE818" s="12"/>
      <c r="HF818" s="12"/>
      <c r="HG818" s="12"/>
      <c r="HH818" s="12"/>
      <c r="HI818" s="12"/>
      <c r="HJ818" s="12"/>
      <c r="HK818" s="12"/>
      <c r="HL818" s="12"/>
      <c r="HM818" s="12"/>
      <c r="HN818" s="12"/>
      <c r="HO818" s="12"/>
      <c r="HP818" s="12"/>
      <c r="HQ818" s="12"/>
      <c r="HR818" s="12"/>
      <c r="HS818" s="12"/>
      <c r="HT818" s="12"/>
      <c r="HU818" s="12"/>
      <c r="HV818" s="12"/>
      <c r="HW818" s="12"/>
      <c r="HX818" s="12"/>
      <c r="HY818" s="12"/>
      <c r="HZ818" s="12"/>
      <c r="IA818" s="12"/>
      <c r="IB818" s="12"/>
      <c r="IC818" s="12"/>
      <c r="ID818" s="12"/>
      <c r="IE818" s="12"/>
      <c r="IF818" s="12"/>
      <c r="IG818" s="12"/>
      <c r="IH818" s="12"/>
      <c r="II818" s="12"/>
      <c r="IJ818" s="12"/>
      <c r="IK818" s="12"/>
      <c r="IL818" s="12"/>
      <c r="IM818" s="12"/>
      <c r="IN818" s="12"/>
      <c r="IO818" s="12"/>
      <c r="IP818" s="12"/>
      <c r="IQ818" s="12"/>
      <c r="IR818" s="12"/>
      <c r="IS818" s="12"/>
      <c r="IT818" s="12"/>
      <c r="IU818" s="12"/>
      <c r="IV818" s="12"/>
    </row>
    <row r="819" spans="1:256" ht="13.5" customHeight="1">
      <c r="A819" s="2"/>
      <c r="B819" s="11"/>
      <c r="C819" s="11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11"/>
      <c r="O819" s="11"/>
      <c r="P819" s="11"/>
      <c r="Q819" s="9"/>
      <c r="R819" s="9"/>
      <c r="S819" s="9"/>
      <c r="T819" s="9"/>
      <c r="U819" s="9"/>
      <c r="V819" s="9"/>
      <c r="W819" s="9"/>
      <c r="X819" s="9"/>
      <c r="Y819" s="11"/>
      <c r="Z819" s="11"/>
      <c r="AA819" s="11"/>
      <c r="AB819" s="11"/>
      <c r="AC819" s="11"/>
      <c r="AD819" s="9"/>
      <c r="AE819" s="9"/>
      <c r="AF819" s="9"/>
      <c r="AG819" s="9"/>
      <c r="AH819" s="9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9"/>
      <c r="BG819" s="9"/>
      <c r="BH819" s="9"/>
      <c r="BI819" s="9"/>
      <c r="BJ819" s="9"/>
      <c r="BK819" s="9"/>
      <c r="BL819" s="9"/>
      <c r="BM819" s="9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2"/>
      <c r="FZ819" s="12"/>
      <c r="GA819" s="12"/>
      <c r="GB819" s="12"/>
      <c r="GC819" s="12"/>
      <c r="GD819" s="12"/>
      <c r="GE819" s="12"/>
      <c r="GF819" s="12"/>
      <c r="GG819" s="12"/>
      <c r="GH819" s="12"/>
      <c r="GI819" s="12"/>
      <c r="GJ819" s="12"/>
      <c r="GK819" s="12"/>
      <c r="GL819" s="12"/>
      <c r="GM819" s="12"/>
      <c r="GN819" s="12"/>
      <c r="GO819" s="12"/>
      <c r="GP819" s="12"/>
      <c r="GQ819" s="12"/>
      <c r="GR819" s="12"/>
      <c r="GS819" s="12"/>
      <c r="GT819" s="12"/>
      <c r="GU819" s="12"/>
      <c r="GV819" s="12"/>
      <c r="GW819" s="12"/>
      <c r="GX819" s="12"/>
      <c r="GY819" s="12"/>
      <c r="GZ819" s="12"/>
      <c r="HA819" s="12"/>
      <c r="HB819" s="12"/>
      <c r="HC819" s="12"/>
      <c r="HD819" s="12"/>
      <c r="HE819" s="12"/>
      <c r="HF819" s="12"/>
      <c r="HG819" s="12"/>
      <c r="HH819" s="12"/>
      <c r="HI819" s="12"/>
      <c r="HJ819" s="12"/>
      <c r="HK819" s="12"/>
      <c r="HL819" s="12"/>
      <c r="HM819" s="12"/>
      <c r="HN819" s="12"/>
      <c r="HO819" s="12"/>
      <c r="HP819" s="12"/>
      <c r="HQ819" s="12"/>
      <c r="HR819" s="12"/>
      <c r="HS819" s="12"/>
      <c r="HT819" s="12"/>
      <c r="HU819" s="12"/>
      <c r="HV819" s="12"/>
      <c r="HW819" s="12"/>
      <c r="HX819" s="12"/>
      <c r="HY819" s="12"/>
      <c r="HZ819" s="12"/>
      <c r="IA819" s="12"/>
      <c r="IB819" s="12"/>
      <c r="IC819" s="12"/>
      <c r="ID819" s="12"/>
      <c r="IE819" s="12"/>
      <c r="IF819" s="12"/>
      <c r="IG819" s="12"/>
      <c r="IH819" s="12"/>
      <c r="II819" s="12"/>
      <c r="IJ819" s="12"/>
      <c r="IK819" s="12"/>
      <c r="IL819" s="12"/>
      <c r="IM819" s="12"/>
      <c r="IN819" s="12"/>
      <c r="IO819" s="12"/>
      <c r="IP819" s="12"/>
      <c r="IQ819" s="12"/>
      <c r="IR819" s="12"/>
      <c r="IS819" s="12"/>
      <c r="IT819" s="12"/>
      <c r="IU819" s="12"/>
      <c r="IV819" s="12"/>
    </row>
    <row r="820" spans="1:256" ht="13.5" customHeight="1">
      <c r="A820" s="2"/>
      <c r="B820" s="11"/>
      <c r="C820" s="11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11"/>
      <c r="O820" s="11"/>
      <c r="P820" s="11"/>
      <c r="Q820" s="9"/>
      <c r="R820" s="9"/>
      <c r="S820" s="9"/>
      <c r="T820" s="9"/>
      <c r="U820" s="9"/>
      <c r="V820" s="9"/>
      <c r="W820" s="9"/>
      <c r="X820" s="9"/>
      <c r="Y820" s="11"/>
      <c r="Z820" s="11"/>
      <c r="AA820" s="11"/>
      <c r="AB820" s="11"/>
      <c r="AC820" s="11"/>
      <c r="AD820" s="9"/>
      <c r="AE820" s="9"/>
      <c r="AF820" s="9"/>
      <c r="AG820" s="9"/>
      <c r="AH820" s="9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9"/>
      <c r="BG820" s="9"/>
      <c r="BH820" s="9"/>
      <c r="BI820" s="9"/>
      <c r="BJ820" s="9"/>
      <c r="BK820" s="9"/>
      <c r="BL820" s="9"/>
      <c r="BM820" s="9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2"/>
      <c r="FZ820" s="12"/>
      <c r="GA820" s="12"/>
      <c r="GB820" s="12"/>
      <c r="GC820" s="12"/>
      <c r="GD820" s="12"/>
      <c r="GE820" s="12"/>
      <c r="GF820" s="12"/>
      <c r="GG820" s="12"/>
      <c r="GH820" s="12"/>
      <c r="GI820" s="12"/>
      <c r="GJ820" s="12"/>
      <c r="GK820" s="12"/>
      <c r="GL820" s="12"/>
      <c r="GM820" s="12"/>
      <c r="GN820" s="12"/>
      <c r="GO820" s="12"/>
      <c r="GP820" s="12"/>
      <c r="GQ820" s="12"/>
      <c r="GR820" s="12"/>
      <c r="GS820" s="12"/>
      <c r="GT820" s="12"/>
      <c r="GU820" s="12"/>
      <c r="GV820" s="12"/>
      <c r="GW820" s="12"/>
      <c r="GX820" s="12"/>
      <c r="GY820" s="12"/>
      <c r="GZ820" s="12"/>
      <c r="HA820" s="12"/>
      <c r="HB820" s="12"/>
      <c r="HC820" s="12"/>
      <c r="HD820" s="12"/>
      <c r="HE820" s="12"/>
      <c r="HF820" s="12"/>
      <c r="HG820" s="12"/>
      <c r="HH820" s="12"/>
      <c r="HI820" s="12"/>
      <c r="HJ820" s="12"/>
      <c r="HK820" s="12"/>
      <c r="HL820" s="12"/>
      <c r="HM820" s="12"/>
      <c r="HN820" s="12"/>
      <c r="HO820" s="12"/>
      <c r="HP820" s="12"/>
      <c r="HQ820" s="12"/>
      <c r="HR820" s="12"/>
      <c r="HS820" s="12"/>
      <c r="HT820" s="12"/>
      <c r="HU820" s="12"/>
      <c r="HV820" s="12"/>
      <c r="HW820" s="12"/>
      <c r="HX820" s="12"/>
      <c r="HY820" s="12"/>
      <c r="HZ820" s="12"/>
      <c r="IA820" s="12"/>
      <c r="IB820" s="12"/>
      <c r="IC820" s="12"/>
      <c r="ID820" s="12"/>
      <c r="IE820" s="12"/>
      <c r="IF820" s="12"/>
      <c r="IG820" s="12"/>
      <c r="IH820" s="12"/>
      <c r="II820" s="12"/>
      <c r="IJ820" s="12"/>
      <c r="IK820" s="12"/>
      <c r="IL820" s="12"/>
      <c r="IM820" s="12"/>
      <c r="IN820" s="12"/>
      <c r="IO820" s="12"/>
      <c r="IP820" s="12"/>
      <c r="IQ820" s="12"/>
      <c r="IR820" s="12"/>
      <c r="IS820" s="12"/>
      <c r="IT820" s="12"/>
      <c r="IU820" s="12"/>
      <c r="IV820" s="12"/>
    </row>
    <row r="821" spans="1:256" ht="13.5" customHeight="1">
      <c r="A821" s="2"/>
      <c r="B821" s="11"/>
      <c r="C821" s="11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11"/>
      <c r="O821" s="11"/>
      <c r="P821" s="11"/>
      <c r="Q821" s="9"/>
      <c r="R821" s="9"/>
      <c r="S821" s="9"/>
      <c r="T821" s="9"/>
      <c r="U821" s="9"/>
      <c r="V821" s="9"/>
      <c r="W821" s="9"/>
      <c r="X821" s="9"/>
      <c r="Y821" s="11"/>
      <c r="Z821" s="11"/>
      <c r="AA821" s="11"/>
      <c r="AB821" s="11"/>
      <c r="AC821" s="11"/>
      <c r="AD821" s="9"/>
      <c r="AE821" s="9"/>
      <c r="AF821" s="9"/>
      <c r="AG821" s="9"/>
      <c r="AH821" s="9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9"/>
      <c r="BG821" s="9"/>
      <c r="BH821" s="9"/>
      <c r="BI821" s="9"/>
      <c r="BJ821" s="9"/>
      <c r="BK821" s="9"/>
      <c r="BL821" s="9"/>
      <c r="BM821" s="9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2"/>
      <c r="FZ821" s="12"/>
      <c r="GA821" s="12"/>
      <c r="GB821" s="12"/>
      <c r="GC821" s="12"/>
      <c r="GD821" s="12"/>
      <c r="GE821" s="12"/>
      <c r="GF821" s="12"/>
      <c r="GG821" s="12"/>
      <c r="GH821" s="12"/>
      <c r="GI821" s="12"/>
      <c r="GJ821" s="12"/>
      <c r="GK821" s="12"/>
      <c r="GL821" s="12"/>
      <c r="GM821" s="12"/>
      <c r="GN821" s="12"/>
      <c r="GO821" s="12"/>
      <c r="GP821" s="12"/>
      <c r="GQ821" s="12"/>
      <c r="GR821" s="12"/>
      <c r="GS821" s="12"/>
      <c r="GT821" s="12"/>
      <c r="GU821" s="12"/>
      <c r="GV821" s="12"/>
      <c r="GW821" s="12"/>
      <c r="GX821" s="12"/>
      <c r="GY821" s="12"/>
      <c r="GZ821" s="12"/>
      <c r="HA821" s="12"/>
      <c r="HB821" s="12"/>
      <c r="HC821" s="12"/>
      <c r="HD821" s="12"/>
      <c r="HE821" s="12"/>
      <c r="HF821" s="12"/>
      <c r="HG821" s="12"/>
      <c r="HH821" s="12"/>
      <c r="HI821" s="12"/>
      <c r="HJ821" s="12"/>
      <c r="HK821" s="12"/>
      <c r="HL821" s="12"/>
      <c r="HM821" s="12"/>
      <c r="HN821" s="12"/>
      <c r="HO821" s="12"/>
      <c r="HP821" s="12"/>
      <c r="HQ821" s="12"/>
      <c r="HR821" s="12"/>
      <c r="HS821" s="12"/>
      <c r="HT821" s="12"/>
      <c r="HU821" s="12"/>
      <c r="HV821" s="12"/>
      <c r="HW821" s="12"/>
      <c r="HX821" s="12"/>
      <c r="HY821" s="12"/>
      <c r="HZ821" s="12"/>
      <c r="IA821" s="12"/>
      <c r="IB821" s="12"/>
      <c r="IC821" s="12"/>
      <c r="ID821" s="12"/>
      <c r="IE821" s="12"/>
      <c r="IF821" s="12"/>
      <c r="IG821" s="12"/>
      <c r="IH821" s="12"/>
      <c r="II821" s="12"/>
      <c r="IJ821" s="12"/>
      <c r="IK821" s="12"/>
      <c r="IL821" s="12"/>
      <c r="IM821" s="12"/>
      <c r="IN821" s="12"/>
      <c r="IO821" s="12"/>
      <c r="IP821" s="12"/>
      <c r="IQ821" s="12"/>
      <c r="IR821" s="12"/>
      <c r="IS821" s="12"/>
      <c r="IT821" s="12"/>
      <c r="IU821" s="12"/>
      <c r="IV821" s="12"/>
    </row>
    <row r="822" spans="1:256" ht="13.5" customHeight="1">
      <c r="A822" s="2"/>
      <c r="B822" s="11"/>
      <c r="C822" s="11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11"/>
      <c r="O822" s="11"/>
      <c r="P822" s="11"/>
      <c r="Q822" s="9"/>
      <c r="R822" s="9"/>
      <c r="S822" s="9"/>
      <c r="T822" s="9"/>
      <c r="U822" s="9"/>
      <c r="V822" s="9"/>
      <c r="W822" s="9"/>
      <c r="X822" s="9"/>
      <c r="Y822" s="11"/>
      <c r="Z822" s="11"/>
      <c r="AA822" s="11"/>
      <c r="AB822" s="11"/>
      <c r="AC822" s="11"/>
      <c r="AD822" s="9"/>
      <c r="AE822" s="9"/>
      <c r="AF822" s="9"/>
      <c r="AG822" s="9"/>
      <c r="AH822" s="9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9"/>
      <c r="BG822" s="9"/>
      <c r="BH822" s="9"/>
      <c r="BI822" s="9"/>
      <c r="BJ822" s="9"/>
      <c r="BK822" s="9"/>
      <c r="BL822" s="9"/>
      <c r="BM822" s="9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2"/>
      <c r="FZ822" s="12"/>
      <c r="GA822" s="12"/>
      <c r="GB822" s="12"/>
      <c r="GC822" s="12"/>
      <c r="GD822" s="12"/>
      <c r="GE822" s="12"/>
      <c r="GF822" s="12"/>
      <c r="GG822" s="12"/>
      <c r="GH822" s="12"/>
      <c r="GI822" s="12"/>
      <c r="GJ822" s="12"/>
      <c r="GK822" s="12"/>
      <c r="GL822" s="12"/>
      <c r="GM822" s="12"/>
      <c r="GN822" s="12"/>
      <c r="GO822" s="12"/>
      <c r="GP822" s="12"/>
      <c r="GQ822" s="12"/>
      <c r="GR822" s="12"/>
      <c r="GS822" s="12"/>
      <c r="GT822" s="12"/>
      <c r="GU822" s="12"/>
      <c r="GV822" s="12"/>
      <c r="GW822" s="12"/>
      <c r="GX822" s="12"/>
      <c r="GY822" s="12"/>
      <c r="GZ822" s="12"/>
      <c r="HA822" s="12"/>
      <c r="HB822" s="12"/>
      <c r="HC822" s="12"/>
      <c r="HD822" s="12"/>
      <c r="HE822" s="12"/>
      <c r="HF822" s="12"/>
      <c r="HG822" s="12"/>
      <c r="HH822" s="12"/>
      <c r="HI822" s="12"/>
      <c r="HJ822" s="12"/>
      <c r="HK822" s="12"/>
      <c r="HL822" s="12"/>
      <c r="HM822" s="12"/>
      <c r="HN822" s="12"/>
      <c r="HO822" s="12"/>
      <c r="HP822" s="12"/>
      <c r="HQ822" s="12"/>
      <c r="HR822" s="12"/>
      <c r="HS822" s="12"/>
      <c r="HT822" s="12"/>
      <c r="HU822" s="12"/>
      <c r="HV822" s="12"/>
      <c r="HW822" s="12"/>
      <c r="HX822" s="12"/>
      <c r="HY822" s="12"/>
      <c r="HZ822" s="12"/>
      <c r="IA822" s="12"/>
      <c r="IB822" s="12"/>
      <c r="IC822" s="12"/>
      <c r="ID822" s="12"/>
      <c r="IE822" s="12"/>
      <c r="IF822" s="12"/>
      <c r="IG822" s="12"/>
      <c r="IH822" s="12"/>
      <c r="II822" s="12"/>
      <c r="IJ822" s="12"/>
      <c r="IK822" s="12"/>
      <c r="IL822" s="12"/>
      <c r="IM822" s="12"/>
      <c r="IN822" s="12"/>
      <c r="IO822" s="12"/>
      <c r="IP822" s="12"/>
      <c r="IQ822" s="12"/>
      <c r="IR822" s="12"/>
      <c r="IS822" s="12"/>
      <c r="IT822" s="12"/>
      <c r="IU822" s="12"/>
      <c r="IV822" s="12"/>
    </row>
    <row r="823" spans="1:256" ht="13.5" customHeight="1">
      <c r="A823" s="2"/>
      <c r="B823" s="11"/>
      <c r="C823" s="11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11"/>
      <c r="O823" s="11"/>
      <c r="P823" s="11"/>
      <c r="Q823" s="9"/>
      <c r="R823" s="9"/>
      <c r="S823" s="9"/>
      <c r="T823" s="9"/>
      <c r="U823" s="9"/>
      <c r="V823" s="9"/>
      <c r="W823" s="9"/>
      <c r="X823" s="9"/>
      <c r="Y823" s="11"/>
      <c r="Z823" s="11"/>
      <c r="AA823" s="11"/>
      <c r="AB823" s="11"/>
      <c r="AC823" s="11"/>
      <c r="AD823" s="9"/>
      <c r="AE823" s="9"/>
      <c r="AF823" s="9"/>
      <c r="AG823" s="9"/>
      <c r="AH823" s="9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9"/>
      <c r="BG823" s="9"/>
      <c r="BH823" s="9"/>
      <c r="BI823" s="9"/>
      <c r="BJ823" s="9"/>
      <c r="BK823" s="9"/>
      <c r="BL823" s="9"/>
      <c r="BM823" s="9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2"/>
      <c r="FZ823" s="12"/>
      <c r="GA823" s="12"/>
      <c r="GB823" s="12"/>
      <c r="GC823" s="12"/>
      <c r="GD823" s="12"/>
      <c r="GE823" s="12"/>
      <c r="GF823" s="12"/>
      <c r="GG823" s="12"/>
      <c r="GH823" s="12"/>
      <c r="GI823" s="12"/>
      <c r="GJ823" s="12"/>
      <c r="GK823" s="12"/>
      <c r="GL823" s="12"/>
      <c r="GM823" s="12"/>
      <c r="GN823" s="12"/>
      <c r="GO823" s="12"/>
      <c r="GP823" s="12"/>
      <c r="GQ823" s="12"/>
      <c r="GR823" s="12"/>
      <c r="GS823" s="12"/>
      <c r="GT823" s="12"/>
      <c r="GU823" s="12"/>
      <c r="GV823" s="12"/>
      <c r="GW823" s="12"/>
      <c r="GX823" s="12"/>
      <c r="GY823" s="12"/>
      <c r="GZ823" s="12"/>
      <c r="HA823" s="12"/>
      <c r="HB823" s="12"/>
      <c r="HC823" s="12"/>
      <c r="HD823" s="12"/>
      <c r="HE823" s="12"/>
      <c r="HF823" s="12"/>
      <c r="HG823" s="12"/>
      <c r="HH823" s="12"/>
      <c r="HI823" s="12"/>
      <c r="HJ823" s="12"/>
      <c r="HK823" s="12"/>
      <c r="HL823" s="12"/>
      <c r="HM823" s="12"/>
      <c r="HN823" s="12"/>
      <c r="HO823" s="12"/>
      <c r="HP823" s="12"/>
      <c r="HQ823" s="12"/>
      <c r="HR823" s="12"/>
      <c r="HS823" s="12"/>
      <c r="HT823" s="12"/>
      <c r="HU823" s="12"/>
      <c r="HV823" s="12"/>
      <c r="HW823" s="12"/>
      <c r="HX823" s="12"/>
      <c r="HY823" s="12"/>
      <c r="HZ823" s="12"/>
      <c r="IA823" s="12"/>
      <c r="IB823" s="12"/>
      <c r="IC823" s="12"/>
      <c r="ID823" s="12"/>
      <c r="IE823" s="12"/>
      <c r="IF823" s="12"/>
      <c r="IG823" s="12"/>
      <c r="IH823" s="12"/>
      <c r="II823" s="12"/>
      <c r="IJ823" s="12"/>
      <c r="IK823" s="12"/>
      <c r="IL823" s="12"/>
      <c r="IM823" s="12"/>
      <c r="IN823" s="12"/>
      <c r="IO823" s="12"/>
      <c r="IP823" s="12"/>
      <c r="IQ823" s="12"/>
      <c r="IR823" s="12"/>
      <c r="IS823" s="12"/>
      <c r="IT823" s="12"/>
      <c r="IU823" s="12"/>
      <c r="IV823" s="12"/>
    </row>
    <row r="824" spans="1:256" ht="13.5" customHeight="1">
      <c r="A824" s="2"/>
      <c r="B824" s="11"/>
      <c r="C824" s="11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11"/>
      <c r="O824" s="11"/>
      <c r="P824" s="11"/>
      <c r="Q824" s="9"/>
      <c r="R824" s="9"/>
      <c r="S824" s="9"/>
      <c r="T824" s="9"/>
      <c r="U824" s="9"/>
      <c r="V824" s="9"/>
      <c r="W824" s="9"/>
      <c r="X824" s="9"/>
      <c r="Y824" s="11"/>
      <c r="Z824" s="11"/>
      <c r="AA824" s="11"/>
      <c r="AB824" s="11"/>
      <c r="AC824" s="11"/>
      <c r="AD824" s="9"/>
      <c r="AE824" s="9"/>
      <c r="AF824" s="9"/>
      <c r="AG824" s="9"/>
      <c r="AH824" s="9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9"/>
      <c r="BG824" s="9"/>
      <c r="BH824" s="9"/>
      <c r="BI824" s="9"/>
      <c r="BJ824" s="9"/>
      <c r="BK824" s="9"/>
      <c r="BL824" s="9"/>
      <c r="BM824" s="9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2"/>
      <c r="FZ824" s="12"/>
      <c r="GA824" s="12"/>
      <c r="GB824" s="12"/>
      <c r="GC824" s="12"/>
      <c r="GD824" s="12"/>
      <c r="GE824" s="12"/>
      <c r="GF824" s="12"/>
      <c r="GG824" s="12"/>
      <c r="GH824" s="12"/>
      <c r="GI824" s="12"/>
      <c r="GJ824" s="12"/>
      <c r="GK824" s="12"/>
      <c r="GL824" s="12"/>
      <c r="GM824" s="12"/>
      <c r="GN824" s="12"/>
      <c r="GO824" s="12"/>
      <c r="GP824" s="12"/>
      <c r="GQ824" s="12"/>
      <c r="GR824" s="12"/>
      <c r="GS824" s="12"/>
      <c r="GT824" s="12"/>
      <c r="GU824" s="12"/>
      <c r="GV824" s="12"/>
      <c r="GW824" s="12"/>
      <c r="GX824" s="12"/>
      <c r="GY824" s="12"/>
      <c r="GZ824" s="12"/>
      <c r="HA824" s="12"/>
      <c r="HB824" s="12"/>
      <c r="HC824" s="12"/>
      <c r="HD824" s="12"/>
      <c r="HE824" s="12"/>
      <c r="HF824" s="12"/>
      <c r="HG824" s="12"/>
      <c r="HH824" s="12"/>
      <c r="HI824" s="12"/>
      <c r="HJ824" s="12"/>
      <c r="HK824" s="12"/>
      <c r="HL824" s="12"/>
      <c r="HM824" s="12"/>
      <c r="HN824" s="12"/>
      <c r="HO824" s="12"/>
      <c r="HP824" s="12"/>
      <c r="HQ824" s="12"/>
      <c r="HR824" s="12"/>
      <c r="HS824" s="12"/>
      <c r="HT824" s="12"/>
      <c r="HU824" s="12"/>
      <c r="HV824" s="12"/>
      <c r="HW824" s="12"/>
      <c r="HX824" s="12"/>
      <c r="HY824" s="12"/>
      <c r="HZ824" s="12"/>
      <c r="IA824" s="12"/>
      <c r="IB824" s="12"/>
      <c r="IC824" s="12"/>
      <c r="ID824" s="12"/>
      <c r="IE824" s="12"/>
      <c r="IF824" s="12"/>
      <c r="IG824" s="12"/>
      <c r="IH824" s="12"/>
      <c r="II824" s="12"/>
      <c r="IJ824" s="12"/>
      <c r="IK824" s="12"/>
      <c r="IL824" s="12"/>
      <c r="IM824" s="12"/>
      <c r="IN824" s="12"/>
      <c r="IO824" s="12"/>
      <c r="IP824" s="12"/>
      <c r="IQ824" s="12"/>
      <c r="IR824" s="12"/>
      <c r="IS824" s="12"/>
      <c r="IT824" s="12"/>
      <c r="IU824" s="12"/>
      <c r="IV824" s="12"/>
    </row>
    <row r="825" spans="1:256" ht="13.5" customHeight="1">
      <c r="A825" s="2"/>
      <c r="B825" s="11"/>
      <c r="C825" s="11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11"/>
      <c r="O825" s="11"/>
      <c r="P825" s="11"/>
      <c r="Q825" s="9"/>
      <c r="R825" s="9"/>
      <c r="S825" s="9"/>
      <c r="T825" s="9"/>
      <c r="U825" s="9"/>
      <c r="V825" s="9"/>
      <c r="W825" s="9"/>
      <c r="X825" s="9"/>
      <c r="Y825" s="11"/>
      <c r="Z825" s="11"/>
      <c r="AA825" s="11"/>
      <c r="AB825" s="11"/>
      <c r="AC825" s="11"/>
      <c r="AD825" s="9"/>
      <c r="AE825" s="9"/>
      <c r="AF825" s="9"/>
      <c r="AG825" s="9"/>
      <c r="AH825" s="9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9"/>
      <c r="BG825" s="9"/>
      <c r="BH825" s="9"/>
      <c r="BI825" s="9"/>
      <c r="BJ825" s="9"/>
      <c r="BK825" s="9"/>
      <c r="BL825" s="9"/>
      <c r="BM825" s="9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2"/>
      <c r="FZ825" s="12"/>
      <c r="GA825" s="12"/>
      <c r="GB825" s="12"/>
      <c r="GC825" s="12"/>
      <c r="GD825" s="12"/>
      <c r="GE825" s="12"/>
      <c r="GF825" s="12"/>
      <c r="GG825" s="12"/>
      <c r="GH825" s="12"/>
      <c r="GI825" s="12"/>
      <c r="GJ825" s="12"/>
      <c r="GK825" s="12"/>
      <c r="GL825" s="12"/>
      <c r="GM825" s="12"/>
      <c r="GN825" s="12"/>
      <c r="GO825" s="12"/>
      <c r="GP825" s="12"/>
      <c r="GQ825" s="12"/>
      <c r="GR825" s="12"/>
      <c r="GS825" s="12"/>
      <c r="GT825" s="12"/>
      <c r="GU825" s="12"/>
      <c r="GV825" s="12"/>
      <c r="GW825" s="12"/>
      <c r="GX825" s="12"/>
      <c r="GY825" s="12"/>
      <c r="GZ825" s="12"/>
      <c r="HA825" s="12"/>
      <c r="HB825" s="12"/>
      <c r="HC825" s="12"/>
      <c r="HD825" s="12"/>
      <c r="HE825" s="12"/>
      <c r="HF825" s="12"/>
      <c r="HG825" s="12"/>
      <c r="HH825" s="12"/>
      <c r="HI825" s="12"/>
      <c r="HJ825" s="12"/>
      <c r="HK825" s="12"/>
      <c r="HL825" s="12"/>
      <c r="HM825" s="12"/>
      <c r="HN825" s="12"/>
      <c r="HO825" s="12"/>
      <c r="HP825" s="12"/>
      <c r="HQ825" s="12"/>
      <c r="HR825" s="12"/>
      <c r="HS825" s="12"/>
      <c r="HT825" s="12"/>
      <c r="HU825" s="12"/>
      <c r="HV825" s="12"/>
      <c r="HW825" s="12"/>
      <c r="HX825" s="12"/>
      <c r="HY825" s="12"/>
      <c r="HZ825" s="12"/>
      <c r="IA825" s="12"/>
      <c r="IB825" s="12"/>
      <c r="IC825" s="12"/>
      <c r="ID825" s="12"/>
      <c r="IE825" s="12"/>
      <c r="IF825" s="12"/>
      <c r="IG825" s="12"/>
      <c r="IH825" s="12"/>
      <c r="II825" s="12"/>
      <c r="IJ825" s="12"/>
      <c r="IK825" s="12"/>
      <c r="IL825" s="12"/>
      <c r="IM825" s="12"/>
      <c r="IN825" s="12"/>
      <c r="IO825" s="12"/>
      <c r="IP825" s="12"/>
      <c r="IQ825" s="12"/>
      <c r="IR825" s="12"/>
      <c r="IS825" s="12"/>
      <c r="IT825" s="12"/>
      <c r="IU825" s="12"/>
      <c r="IV825" s="12"/>
    </row>
    <row r="826" spans="1:256" ht="13.5" customHeight="1">
      <c r="A826" s="2"/>
      <c r="B826" s="11"/>
      <c r="C826" s="11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11"/>
      <c r="O826" s="11"/>
      <c r="P826" s="11"/>
      <c r="Q826" s="9"/>
      <c r="R826" s="9"/>
      <c r="S826" s="9"/>
      <c r="T826" s="9"/>
      <c r="U826" s="9"/>
      <c r="V826" s="9"/>
      <c r="W826" s="9"/>
      <c r="X826" s="9"/>
      <c r="Y826" s="11"/>
      <c r="Z826" s="11"/>
      <c r="AA826" s="11"/>
      <c r="AB826" s="11"/>
      <c r="AC826" s="11"/>
      <c r="AD826" s="9"/>
      <c r="AE826" s="9"/>
      <c r="AF826" s="9"/>
      <c r="AG826" s="9"/>
      <c r="AH826" s="9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9"/>
      <c r="BG826" s="9"/>
      <c r="BH826" s="9"/>
      <c r="BI826" s="9"/>
      <c r="BJ826" s="9"/>
      <c r="BK826" s="9"/>
      <c r="BL826" s="9"/>
      <c r="BM826" s="9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2"/>
      <c r="FZ826" s="12"/>
      <c r="GA826" s="12"/>
      <c r="GB826" s="12"/>
      <c r="GC826" s="12"/>
      <c r="GD826" s="12"/>
      <c r="GE826" s="12"/>
      <c r="GF826" s="12"/>
      <c r="GG826" s="12"/>
      <c r="GH826" s="12"/>
      <c r="GI826" s="12"/>
      <c r="GJ826" s="12"/>
      <c r="GK826" s="12"/>
      <c r="GL826" s="12"/>
      <c r="GM826" s="12"/>
      <c r="GN826" s="12"/>
      <c r="GO826" s="12"/>
      <c r="GP826" s="12"/>
      <c r="GQ826" s="12"/>
      <c r="GR826" s="12"/>
      <c r="GS826" s="12"/>
      <c r="GT826" s="12"/>
      <c r="GU826" s="12"/>
      <c r="GV826" s="12"/>
      <c r="GW826" s="12"/>
      <c r="GX826" s="12"/>
      <c r="GY826" s="12"/>
      <c r="GZ826" s="12"/>
      <c r="HA826" s="12"/>
      <c r="HB826" s="12"/>
      <c r="HC826" s="12"/>
      <c r="HD826" s="12"/>
      <c r="HE826" s="12"/>
      <c r="HF826" s="12"/>
      <c r="HG826" s="12"/>
      <c r="HH826" s="12"/>
      <c r="HI826" s="12"/>
      <c r="HJ826" s="12"/>
      <c r="HK826" s="12"/>
      <c r="HL826" s="12"/>
      <c r="HM826" s="12"/>
      <c r="HN826" s="12"/>
      <c r="HO826" s="12"/>
      <c r="HP826" s="12"/>
      <c r="HQ826" s="12"/>
      <c r="HR826" s="12"/>
      <c r="HS826" s="12"/>
      <c r="HT826" s="12"/>
      <c r="HU826" s="12"/>
      <c r="HV826" s="12"/>
      <c r="HW826" s="12"/>
      <c r="HX826" s="12"/>
      <c r="HY826" s="12"/>
      <c r="HZ826" s="12"/>
      <c r="IA826" s="12"/>
      <c r="IB826" s="12"/>
      <c r="IC826" s="12"/>
      <c r="ID826" s="12"/>
      <c r="IE826" s="12"/>
      <c r="IF826" s="12"/>
      <c r="IG826" s="12"/>
      <c r="IH826" s="12"/>
      <c r="II826" s="12"/>
      <c r="IJ826" s="12"/>
      <c r="IK826" s="12"/>
      <c r="IL826" s="12"/>
      <c r="IM826" s="12"/>
      <c r="IN826" s="12"/>
      <c r="IO826" s="12"/>
      <c r="IP826" s="12"/>
      <c r="IQ826" s="12"/>
      <c r="IR826" s="12"/>
      <c r="IS826" s="12"/>
      <c r="IT826" s="12"/>
      <c r="IU826" s="12"/>
      <c r="IV826" s="12"/>
    </row>
    <row r="827" spans="1:256" ht="13.5" customHeight="1">
      <c r="A827" s="2"/>
      <c r="B827" s="11"/>
      <c r="C827" s="11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11"/>
      <c r="O827" s="11"/>
      <c r="P827" s="11"/>
      <c r="Q827" s="9"/>
      <c r="R827" s="9"/>
      <c r="S827" s="9"/>
      <c r="T827" s="9"/>
      <c r="U827" s="9"/>
      <c r="V827" s="9"/>
      <c r="W827" s="9"/>
      <c r="X827" s="9"/>
      <c r="Y827" s="11"/>
      <c r="Z827" s="11"/>
      <c r="AA827" s="11"/>
      <c r="AB827" s="11"/>
      <c r="AC827" s="11"/>
      <c r="AD827" s="9"/>
      <c r="AE827" s="9"/>
      <c r="AF827" s="9"/>
      <c r="AG827" s="9"/>
      <c r="AH827" s="9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9"/>
      <c r="BG827" s="9"/>
      <c r="BH827" s="9"/>
      <c r="BI827" s="9"/>
      <c r="BJ827" s="9"/>
      <c r="BK827" s="9"/>
      <c r="BL827" s="9"/>
      <c r="BM827" s="9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2"/>
      <c r="FZ827" s="12"/>
      <c r="GA827" s="12"/>
      <c r="GB827" s="12"/>
      <c r="GC827" s="12"/>
      <c r="GD827" s="12"/>
      <c r="GE827" s="12"/>
      <c r="GF827" s="12"/>
      <c r="GG827" s="12"/>
      <c r="GH827" s="12"/>
      <c r="GI827" s="12"/>
      <c r="GJ827" s="12"/>
      <c r="GK827" s="12"/>
      <c r="GL827" s="12"/>
      <c r="GM827" s="12"/>
      <c r="GN827" s="12"/>
      <c r="GO827" s="12"/>
      <c r="GP827" s="12"/>
      <c r="GQ827" s="12"/>
      <c r="GR827" s="12"/>
      <c r="GS827" s="12"/>
      <c r="GT827" s="12"/>
      <c r="GU827" s="12"/>
      <c r="GV827" s="12"/>
      <c r="GW827" s="12"/>
      <c r="GX827" s="12"/>
      <c r="GY827" s="12"/>
      <c r="GZ827" s="12"/>
      <c r="HA827" s="12"/>
      <c r="HB827" s="12"/>
      <c r="HC827" s="12"/>
      <c r="HD827" s="12"/>
      <c r="HE827" s="12"/>
      <c r="HF827" s="12"/>
      <c r="HG827" s="12"/>
      <c r="HH827" s="12"/>
      <c r="HI827" s="12"/>
      <c r="HJ827" s="12"/>
      <c r="HK827" s="12"/>
      <c r="HL827" s="12"/>
      <c r="HM827" s="12"/>
      <c r="HN827" s="12"/>
      <c r="HO827" s="12"/>
      <c r="HP827" s="12"/>
      <c r="HQ827" s="12"/>
      <c r="HR827" s="12"/>
      <c r="HS827" s="12"/>
      <c r="HT827" s="12"/>
      <c r="HU827" s="12"/>
      <c r="HV827" s="12"/>
      <c r="HW827" s="12"/>
      <c r="HX827" s="12"/>
      <c r="HY827" s="12"/>
      <c r="HZ827" s="12"/>
      <c r="IA827" s="12"/>
      <c r="IB827" s="12"/>
      <c r="IC827" s="12"/>
      <c r="ID827" s="12"/>
      <c r="IE827" s="12"/>
      <c r="IF827" s="12"/>
      <c r="IG827" s="12"/>
      <c r="IH827" s="12"/>
      <c r="II827" s="12"/>
      <c r="IJ827" s="12"/>
      <c r="IK827" s="12"/>
      <c r="IL827" s="12"/>
      <c r="IM827" s="12"/>
      <c r="IN827" s="12"/>
      <c r="IO827" s="12"/>
      <c r="IP827" s="12"/>
      <c r="IQ827" s="12"/>
      <c r="IR827" s="12"/>
      <c r="IS827" s="12"/>
      <c r="IT827" s="12"/>
      <c r="IU827" s="12"/>
      <c r="IV827" s="12"/>
    </row>
    <row r="828" spans="1:256" ht="13.5" customHeight="1">
      <c r="A828" s="2"/>
      <c r="B828" s="11"/>
      <c r="C828" s="11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11"/>
      <c r="O828" s="11"/>
      <c r="P828" s="11"/>
      <c r="Q828" s="9"/>
      <c r="R828" s="9"/>
      <c r="S828" s="9"/>
      <c r="T828" s="9"/>
      <c r="U828" s="9"/>
      <c r="V828" s="9"/>
      <c r="W828" s="9"/>
      <c r="X828" s="9"/>
      <c r="Y828" s="11"/>
      <c r="Z828" s="11"/>
      <c r="AA828" s="11"/>
      <c r="AB828" s="11"/>
      <c r="AC828" s="11"/>
      <c r="AD828" s="9"/>
      <c r="AE828" s="9"/>
      <c r="AF828" s="9"/>
      <c r="AG828" s="9"/>
      <c r="AH828" s="9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9"/>
      <c r="BG828" s="9"/>
      <c r="BH828" s="9"/>
      <c r="BI828" s="9"/>
      <c r="BJ828" s="9"/>
      <c r="BK828" s="9"/>
      <c r="BL828" s="9"/>
      <c r="BM828" s="9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2"/>
      <c r="FZ828" s="12"/>
      <c r="GA828" s="12"/>
      <c r="GB828" s="12"/>
      <c r="GC828" s="12"/>
      <c r="GD828" s="12"/>
      <c r="GE828" s="12"/>
      <c r="GF828" s="12"/>
      <c r="GG828" s="12"/>
      <c r="GH828" s="12"/>
      <c r="GI828" s="12"/>
      <c r="GJ828" s="12"/>
      <c r="GK828" s="12"/>
      <c r="GL828" s="12"/>
      <c r="GM828" s="12"/>
      <c r="GN828" s="12"/>
      <c r="GO828" s="12"/>
      <c r="GP828" s="12"/>
      <c r="GQ828" s="12"/>
      <c r="GR828" s="12"/>
      <c r="GS828" s="12"/>
      <c r="GT828" s="12"/>
      <c r="GU828" s="12"/>
      <c r="GV828" s="12"/>
      <c r="GW828" s="12"/>
      <c r="GX828" s="12"/>
      <c r="GY828" s="12"/>
      <c r="GZ828" s="12"/>
      <c r="HA828" s="12"/>
      <c r="HB828" s="12"/>
      <c r="HC828" s="12"/>
      <c r="HD828" s="12"/>
      <c r="HE828" s="12"/>
      <c r="HF828" s="12"/>
      <c r="HG828" s="12"/>
      <c r="HH828" s="12"/>
      <c r="HI828" s="12"/>
      <c r="HJ828" s="12"/>
      <c r="HK828" s="12"/>
      <c r="HL828" s="12"/>
      <c r="HM828" s="12"/>
      <c r="HN828" s="12"/>
      <c r="HO828" s="12"/>
      <c r="HP828" s="12"/>
      <c r="HQ828" s="12"/>
      <c r="HR828" s="12"/>
      <c r="HS828" s="12"/>
      <c r="HT828" s="12"/>
      <c r="HU828" s="12"/>
      <c r="HV828" s="12"/>
      <c r="HW828" s="12"/>
      <c r="HX828" s="12"/>
      <c r="HY828" s="12"/>
      <c r="HZ828" s="12"/>
      <c r="IA828" s="12"/>
      <c r="IB828" s="12"/>
      <c r="IC828" s="12"/>
      <c r="ID828" s="12"/>
      <c r="IE828" s="12"/>
      <c r="IF828" s="12"/>
      <c r="IG828" s="12"/>
      <c r="IH828" s="12"/>
      <c r="II828" s="12"/>
      <c r="IJ828" s="12"/>
      <c r="IK828" s="12"/>
      <c r="IL828" s="12"/>
      <c r="IM828" s="12"/>
      <c r="IN828" s="12"/>
      <c r="IO828" s="12"/>
      <c r="IP828" s="12"/>
      <c r="IQ828" s="12"/>
      <c r="IR828" s="12"/>
      <c r="IS828" s="12"/>
      <c r="IT828" s="12"/>
      <c r="IU828" s="12"/>
      <c r="IV828" s="12"/>
    </row>
    <row r="829" spans="1:256" ht="13.5" customHeight="1">
      <c r="A829" s="2"/>
      <c r="B829" s="11"/>
      <c r="C829" s="11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11"/>
      <c r="O829" s="11"/>
      <c r="P829" s="11"/>
      <c r="Q829" s="9"/>
      <c r="R829" s="9"/>
      <c r="S829" s="9"/>
      <c r="T829" s="9"/>
      <c r="U829" s="9"/>
      <c r="V829" s="9"/>
      <c r="W829" s="9"/>
      <c r="X829" s="9"/>
      <c r="Y829" s="11"/>
      <c r="Z829" s="11"/>
      <c r="AA829" s="11"/>
      <c r="AB829" s="11"/>
      <c r="AC829" s="11"/>
      <c r="AD829" s="9"/>
      <c r="AE829" s="9"/>
      <c r="AF829" s="9"/>
      <c r="AG829" s="9"/>
      <c r="AH829" s="9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9"/>
      <c r="BG829" s="9"/>
      <c r="BH829" s="9"/>
      <c r="BI829" s="9"/>
      <c r="BJ829" s="9"/>
      <c r="BK829" s="9"/>
      <c r="BL829" s="9"/>
      <c r="BM829" s="9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2"/>
      <c r="FZ829" s="12"/>
      <c r="GA829" s="12"/>
      <c r="GB829" s="12"/>
      <c r="GC829" s="12"/>
      <c r="GD829" s="12"/>
      <c r="GE829" s="12"/>
      <c r="GF829" s="12"/>
      <c r="GG829" s="12"/>
      <c r="GH829" s="12"/>
      <c r="GI829" s="12"/>
      <c r="GJ829" s="12"/>
      <c r="GK829" s="12"/>
      <c r="GL829" s="12"/>
      <c r="GM829" s="12"/>
      <c r="GN829" s="12"/>
      <c r="GO829" s="12"/>
      <c r="GP829" s="12"/>
      <c r="GQ829" s="12"/>
      <c r="GR829" s="12"/>
      <c r="GS829" s="12"/>
      <c r="GT829" s="12"/>
      <c r="GU829" s="12"/>
      <c r="GV829" s="12"/>
      <c r="GW829" s="12"/>
      <c r="GX829" s="12"/>
      <c r="GY829" s="12"/>
      <c r="GZ829" s="12"/>
      <c r="HA829" s="12"/>
      <c r="HB829" s="12"/>
      <c r="HC829" s="12"/>
      <c r="HD829" s="12"/>
      <c r="HE829" s="12"/>
      <c r="HF829" s="12"/>
      <c r="HG829" s="12"/>
      <c r="HH829" s="12"/>
      <c r="HI829" s="12"/>
      <c r="HJ829" s="12"/>
      <c r="HK829" s="12"/>
      <c r="HL829" s="12"/>
      <c r="HM829" s="12"/>
      <c r="HN829" s="12"/>
      <c r="HO829" s="12"/>
      <c r="HP829" s="12"/>
      <c r="HQ829" s="12"/>
      <c r="HR829" s="12"/>
      <c r="HS829" s="12"/>
      <c r="HT829" s="12"/>
      <c r="HU829" s="12"/>
      <c r="HV829" s="12"/>
      <c r="HW829" s="12"/>
      <c r="HX829" s="12"/>
      <c r="HY829" s="12"/>
      <c r="HZ829" s="12"/>
      <c r="IA829" s="12"/>
      <c r="IB829" s="12"/>
      <c r="IC829" s="12"/>
      <c r="ID829" s="12"/>
      <c r="IE829" s="12"/>
      <c r="IF829" s="12"/>
      <c r="IG829" s="12"/>
      <c r="IH829" s="12"/>
      <c r="II829" s="12"/>
      <c r="IJ829" s="12"/>
      <c r="IK829" s="12"/>
      <c r="IL829" s="12"/>
      <c r="IM829" s="12"/>
      <c r="IN829" s="12"/>
      <c r="IO829" s="12"/>
      <c r="IP829" s="12"/>
      <c r="IQ829" s="12"/>
      <c r="IR829" s="12"/>
      <c r="IS829" s="12"/>
      <c r="IT829" s="12"/>
      <c r="IU829" s="12"/>
      <c r="IV829" s="12"/>
    </row>
    <row r="830" spans="1:256" ht="13.5" customHeight="1">
      <c r="A830" s="2"/>
      <c r="B830" s="11"/>
      <c r="C830" s="11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11"/>
      <c r="O830" s="11"/>
      <c r="P830" s="11"/>
      <c r="Q830" s="9"/>
      <c r="R830" s="9"/>
      <c r="S830" s="9"/>
      <c r="T830" s="9"/>
      <c r="U830" s="9"/>
      <c r="V830" s="9"/>
      <c r="W830" s="9"/>
      <c r="X830" s="9"/>
      <c r="Y830" s="11"/>
      <c r="Z830" s="11"/>
      <c r="AA830" s="11"/>
      <c r="AB830" s="11"/>
      <c r="AC830" s="11"/>
      <c r="AD830" s="9"/>
      <c r="AE830" s="9"/>
      <c r="AF830" s="9"/>
      <c r="AG830" s="9"/>
      <c r="AH830" s="9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9"/>
      <c r="BG830" s="9"/>
      <c r="BH830" s="9"/>
      <c r="BI830" s="9"/>
      <c r="BJ830" s="9"/>
      <c r="BK830" s="9"/>
      <c r="BL830" s="9"/>
      <c r="BM830" s="9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2"/>
      <c r="FZ830" s="12"/>
      <c r="GA830" s="12"/>
      <c r="GB830" s="12"/>
      <c r="GC830" s="12"/>
      <c r="GD830" s="12"/>
      <c r="GE830" s="12"/>
      <c r="GF830" s="12"/>
      <c r="GG830" s="12"/>
      <c r="GH830" s="12"/>
      <c r="GI830" s="12"/>
      <c r="GJ830" s="12"/>
      <c r="GK830" s="12"/>
      <c r="GL830" s="12"/>
      <c r="GM830" s="12"/>
      <c r="GN830" s="12"/>
      <c r="GO830" s="12"/>
      <c r="GP830" s="12"/>
      <c r="GQ830" s="12"/>
      <c r="GR830" s="12"/>
      <c r="GS830" s="12"/>
      <c r="GT830" s="12"/>
      <c r="GU830" s="12"/>
      <c r="GV830" s="12"/>
      <c r="GW830" s="12"/>
      <c r="GX830" s="12"/>
      <c r="GY830" s="12"/>
      <c r="GZ830" s="12"/>
      <c r="HA830" s="12"/>
      <c r="HB830" s="12"/>
      <c r="HC830" s="12"/>
      <c r="HD830" s="12"/>
      <c r="HE830" s="12"/>
      <c r="HF830" s="12"/>
      <c r="HG830" s="12"/>
      <c r="HH830" s="12"/>
      <c r="HI830" s="12"/>
      <c r="HJ830" s="12"/>
      <c r="HK830" s="12"/>
      <c r="HL830" s="12"/>
      <c r="HM830" s="12"/>
      <c r="HN830" s="12"/>
      <c r="HO830" s="12"/>
      <c r="HP830" s="12"/>
      <c r="HQ830" s="12"/>
      <c r="HR830" s="12"/>
      <c r="HS830" s="12"/>
      <c r="HT830" s="12"/>
      <c r="HU830" s="12"/>
      <c r="HV830" s="12"/>
      <c r="HW830" s="12"/>
      <c r="HX830" s="12"/>
      <c r="HY830" s="12"/>
      <c r="HZ830" s="12"/>
      <c r="IA830" s="12"/>
      <c r="IB830" s="12"/>
      <c r="IC830" s="12"/>
      <c r="ID830" s="12"/>
      <c r="IE830" s="12"/>
      <c r="IF830" s="12"/>
      <c r="IG830" s="12"/>
      <c r="IH830" s="12"/>
      <c r="II830" s="12"/>
      <c r="IJ830" s="12"/>
      <c r="IK830" s="12"/>
      <c r="IL830" s="12"/>
      <c r="IM830" s="12"/>
      <c r="IN830" s="12"/>
      <c r="IO830" s="12"/>
      <c r="IP830" s="12"/>
      <c r="IQ830" s="12"/>
      <c r="IR830" s="12"/>
      <c r="IS830" s="12"/>
      <c r="IT830" s="12"/>
      <c r="IU830" s="12"/>
      <c r="IV830" s="12"/>
    </row>
    <row r="831" spans="1:256" ht="13.5" customHeight="1">
      <c r="A831" s="2"/>
      <c r="B831" s="11"/>
      <c r="C831" s="11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11"/>
      <c r="O831" s="11"/>
      <c r="P831" s="11"/>
      <c r="Q831" s="9"/>
      <c r="R831" s="9"/>
      <c r="S831" s="9"/>
      <c r="T831" s="9"/>
      <c r="U831" s="9"/>
      <c r="V831" s="9"/>
      <c r="W831" s="9"/>
      <c r="X831" s="9"/>
      <c r="Y831" s="11"/>
      <c r="Z831" s="11"/>
      <c r="AA831" s="11"/>
      <c r="AB831" s="11"/>
      <c r="AC831" s="11"/>
      <c r="AD831" s="9"/>
      <c r="AE831" s="9"/>
      <c r="AF831" s="9"/>
      <c r="AG831" s="9"/>
      <c r="AH831" s="9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9"/>
      <c r="BG831" s="9"/>
      <c r="BH831" s="9"/>
      <c r="BI831" s="9"/>
      <c r="BJ831" s="9"/>
      <c r="BK831" s="9"/>
      <c r="BL831" s="9"/>
      <c r="BM831" s="9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2"/>
      <c r="FZ831" s="12"/>
      <c r="GA831" s="12"/>
      <c r="GB831" s="12"/>
      <c r="GC831" s="12"/>
      <c r="GD831" s="12"/>
      <c r="GE831" s="12"/>
      <c r="GF831" s="12"/>
      <c r="GG831" s="12"/>
      <c r="GH831" s="12"/>
      <c r="GI831" s="12"/>
      <c r="GJ831" s="12"/>
      <c r="GK831" s="12"/>
      <c r="GL831" s="12"/>
      <c r="GM831" s="12"/>
      <c r="GN831" s="12"/>
      <c r="GO831" s="12"/>
      <c r="GP831" s="12"/>
      <c r="GQ831" s="12"/>
      <c r="GR831" s="12"/>
      <c r="GS831" s="12"/>
      <c r="GT831" s="12"/>
      <c r="GU831" s="12"/>
      <c r="GV831" s="12"/>
      <c r="GW831" s="12"/>
      <c r="GX831" s="12"/>
      <c r="GY831" s="12"/>
      <c r="GZ831" s="12"/>
      <c r="HA831" s="12"/>
      <c r="HB831" s="12"/>
      <c r="HC831" s="12"/>
      <c r="HD831" s="12"/>
      <c r="HE831" s="12"/>
      <c r="HF831" s="12"/>
      <c r="HG831" s="12"/>
      <c r="HH831" s="12"/>
      <c r="HI831" s="12"/>
      <c r="HJ831" s="12"/>
      <c r="HK831" s="12"/>
      <c r="HL831" s="12"/>
      <c r="HM831" s="12"/>
      <c r="HN831" s="12"/>
      <c r="HO831" s="12"/>
      <c r="HP831" s="12"/>
      <c r="HQ831" s="12"/>
      <c r="HR831" s="12"/>
      <c r="HS831" s="12"/>
      <c r="HT831" s="12"/>
      <c r="HU831" s="12"/>
      <c r="HV831" s="12"/>
      <c r="HW831" s="12"/>
      <c r="HX831" s="12"/>
      <c r="HY831" s="12"/>
      <c r="HZ831" s="12"/>
      <c r="IA831" s="12"/>
      <c r="IB831" s="12"/>
      <c r="IC831" s="12"/>
      <c r="ID831" s="12"/>
      <c r="IE831" s="12"/>
      <c r="IF831" s="12"/>
      <c r="IG831" s="12"/>
      <c r="IH831" s="12"/>
      <c r="II831" s="12"/>
      <c r="IJ831" s="12"/>
      <c r="IK831" s="12"/>
      <c r="IL831" s="12"/>
      <c r="IM831" s="12"/>
      <c r="IN831" s="12"/>
      <c r="IO831" s="12"/>
      <c r="IP831" s="12"/>
      <c r="IQ831" s="12"/>
      <c r="IR831" s="12"/>
      <c r="IS831" s="12"/>
      <c r="IT831" s="12"/>
      <c r="IU831" s="12"/>
      <c r="IV831" s="12"/>
    </row>
    <row r="832" spans="1:256" ht="13.5" customHeight="1">
      <c r="A832" s="2"/>
      <c r="B832" s="11"/>
      <c r="C832" s="11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11"/>
      <c r="O832" s="11"/>
      <c r="P832" s="11"/>
      <c r="Q832" s="9"/>
      <c r="R832" s="9"/>
      <c r="S832" s="9"/>
      <c r="T832" s="9"/>
      <c r="U832" s="9"/>
      <c r="V832" s="9"/>
      <c r="W832" s="9"/>
      <c r="X832" s="9"/>
      <c r="Y832" s="11"/>
      <c r="Z832" s="11"/>
      <c r="AA832" s="11"/>
      <c r="AB832" s="11"/>
      <c r="AC832" s="11"/>
      <c r="AD832" s="9"/>
      <c r="AE832" s="9"/>
      <c r="AF832" s="9"/>
      <c r="AG832" s="9"/>
      <c r="AH832" s="9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9"/>
      <c r="BG832" s="9"/>
      <c r="BH832" s="9"/>
      <c r="BI832" s="9"/>
      <c r="BJ832" s="9"/>
      <c r="BK832" s="9"/>
      <c r="BL832" s="9"/>
      <c r="BM832" s="9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2"/>
      <c r="FZ832" s="12"/>
      <c r="GA832" s="12"/>
      <c r="GB832" s="12"/>
      <c r="GC832" s="12"/>
      <c r="GD832" s="12"/>
      <c r="GE832" s="12"/>
      <c r="GF832" s="12"/>
      <c r="GG832" s="12"/>
      <c r="GH832" s="12"/>
      <c r="GI832" s="12"/>
      <c r="GJ832" s="12"/>
      <c r="GK832" s="12"/>
      <c r="GL832" s="12"/>
      <c r="GM832" s="12"/>
      <c r="GN832" s="12"/>
      <c r="GO832" s="12"/>
      <c r="GP832" s="12"/>
      <c r="GQ832" s="12"/>
      <c r="GR832" s="12"/>
      <c r="GS832" s="12"/>
      <c r="GT832" s="12"/>
      <c r="GU832" s="12"/>
      <c r="GV832" s="12"/>
      <c r="GW832" s="12"/>
      <c r="GX832" s="12"/>
      <c r="GY832" s="12"/>
      <c r="GZ832" s="12"/>
      <c r="HA832" s="12"/>
      <c r="HB832" s="12"/>
      <c r="HC832" s="12"/>
      <c r="HD832" s="12"/>
      <c r="HE832" s="12"/>
      <c r="HF832" s="12"/>
      <c r="HG832" s="12"/>
      <c r="HH832" s="12"/>
      <c r="HI832" s="12"/>
      <c r="HJ832" s="12"/>
      <c r="HK832" s="12"/>
      <c r="HL832" s="12"/>
      <c r="HM832" s="12"/>
      <c r="HN832" s="12"/>
      <c r="HO832" s="12"/>
      <c r="HP832" s="12"/>
      <c r="HQ832" s="12"/>
      <c r="HR832" s="12"/>
      <c r="HS832" s="12"/>
      <c r="HT832" s="12"/>
      <c r="HU832" s="12"/>
      <c r="HV832" s="12"/>
      <c r="HW832" s="12"/>
      <c r="HX832" s="12"/>
      <c r="HY832" s="12"/>
      <c r="HZ832" s="12"/>
      <c r="IA832" s="12"/>
      <c r="IB832" s="12"/>
      <c r="IC832" s="12"/>
      <c r="ID832" s="12"/>
      <c r="IE832" s="12"/>
      <c r="IF832" s="12"/>
      <c r="IG832" s="12"/>
      <c r="IH832" s="12"/>
      <c r="II832" s="12"/>
      <c r="IJ832" s="12"/>
      <c r="IK832" s="12"/>
      <c r="IL832" s="12"/>
      <c r="IM832" s="12"/>
      <c r="IN832" s="12"/>
      <c r="IO832" s="12"/>
      <c r="IP832" s="12"/>
      <c r="IQ832" s="12"/>
      <c r="IR832" s="12"/>
      <c r="IS832" s="12"/>
      <c r="IT832" s="12"/>
      <c r="IU832" s="12"/>
      <c r="IV832" s="12"/>
    </row>
    <row r="833" spans="1:256" ht="13.5" customHeight="1">
      <c r="A833" s="2"/>
      <c r="B833" s="11"/>
      <c r="C833" s="11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11"/>
      <c r="O833" s="11"/>
      <c r="P833" s="11"/>
      <c r="Q833" s="9"/>
      <c r="R833" s="9"/>
      <c r="S833" s="9"/>
      <c r="T833" s="9"/>
      <c r="U833" s="9"/>
      <c r="V833" s="9"/>
      <c r="W833" s="9"/>
      <c r="X833" s="9"/>
      <c r="Y833" s="11"/>
      <c r="Z833" s="11"/>
      <c r="AA833" s="11"/>
      <c r="AB833" s="11"/>
      <c r="AC833" s="11"/>
      <c r="AD833" s="9"/>
      <c r="AE833" s="9"/>
      <c r="AF833" s="9"/>
      <c r="AG833" s="9"/>
      <c r="AH833" s="9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9"/>
      <c r="BG833" s="9"/>
      <c r="BH833" s="9"/>
      <c r="BI833" s="9"/>
      <c r="BJ833" s="9"/>
      <c r="BK833" s="9"/>
      <c r="BL833" s="9"/>
      <c r="BM833" s="9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2"/>
      <c r="FZ833" s="12"/>
      <c r="GA833" s="12"/>
      <c r="GB833" s="12"/>
      <c r="GC833" s="12"/>
      <c r="GD833" s="12"/>
      <c r="GE833" s="12"/>
      <c r="GF833" s="12"/>
      <c r="GG833" s="12"/>
      <c r="GH833" s="12"/>
      <c r="GI833" s="12"/>
      <c r="GJ833" s="12"/>
      <c r="GK833" s="12"/>
      <c r="GL833" s="12"/>
      <c r="GM833" s="12"/>
      <c r="GN833" s="12"/>
      <c r="GO833" s="12"/>
      <c r="GP833" s="12"/>
      <c r="GQ833" s="12"/>
      <c r="GR833" s="12"/>
      <c r="GS833" s="12"/>
      <c r="GT833" s="12"/>
      <c r="GU833" s="12"/>
      <c r="GV833" s="12"/>
      <c r="GW833" s="12"/>
      <c r="GX833" s="12"/>
      <c r="GY833" s="12"/>
      <c r="GZ833" s="12"/>
      <c r="HA833" s="12"/>
      <c r="HB833" s="12"/>
      <c r="HC833" s="12"/>
      <c r="HD833" s="12"/>
      <c r="HE833" s="12"/>
      <c r="HF833" s="12"/>
      <c r="HG833" s="12"/>
      <c r="HH833" s="12"/>
      <c r="HI833" s="12"/>
      <c r="HJ833" s="12"/>
      <c r="HK833" s="12"/>
      <c r="HL833" s="12"/>
      <c r="HM833" s="12"/>
      <c r="HN833" s="12"/>
      <c r="HO833" s="12"/>
      <c r="HP833" s="12"/>
      <c r="HQ833" s="12"/>
      <c r="HR833" s="12"/>
      <c r="HS833" s="12"/>
      <c r="HT833" s="12"/>
      <c r="HU833" s="12"/>
      <c r="HV833" s="12"/>
      <c r="HW833" s="12"/>
      <c r="HX833" s="12"/>
      <c r="HY833" s="12"/>
      <c r="HZ833" s="12"/>
      <c r="IA833" s="12"/>
      <c r="IB833" s="12"/>
      <c r="IC833" s="12"/>
      <c r="ID833" s="12"/>
      <c r="IE833" s="12"/>
      <c r="IF833" s="12"/>
      <c r="IG833" s="12"/>
      <c r="IH833" s="12"/>
      <c r="II833" s="12"/>
      <c r="IJ833" s="12"/>
      <c r="IK833" s="12"/>
      <c r="IL833" s="12"/>
      <c r="IM833" s="12"/>
      <c r="IN833" s="12"/>
      <c r="IO833" s="12"/>
      <c r="IP833" s="12"/>
      <c r="IQ833" s="12"/>
      <c r="IR833" s="12"/>
      <c r="IS833" s="12"/>
      <c r="IT833" s="12"/>
      <c r="IU833" s="12"/>
      <c r="IV833" s="12"/>
    </row>
    <row r="834" spans="1:256" ht="13.5" customHeight="1">
      <c r="A834" s="2"/>
      <c r="B834" s="11"/>
      <c r="C834" s="11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11"/>
      <c r="O834" s="11"/>
      <c r="P834" s="11"/>
      <c r="Q834" s="9"/>
      <c r="R834" s="9"/>
      <c r="S834" s="9"/>
      <c r="T834" s="9"/>
      <c r="U834" s="9"/>
      <c r="V834" s="9"/>
      <c r="W834" s="9"/>
      <c r="X834" s="9"/>
      <c r="Y834" s="11"/>
      <c r="Z834" s="11"/>
      <c r="AA834" s="11"/>
      <c r="AB834" s="11"/>
      <c r="AC834" s="11"/>
      <c r="AD834" s="9"/>
      <c r="AE834" s="9"/>
      <c r="AF834" s="9"/>
      <c r="AG834" s="9"/>
      <c r="AH834" s="9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9"/>
      <c r="BG834" s="9"/>
      <c r="BH834" s="9"/>
      <c r="BI834" s="9"/>
      <c r="BJ834" s="9"/>
      <c r="BK834" s="9"/>
      <c r="BL834" s="9"/>
      <c r="BM834" s="9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2"/>
      <c r="FZ834" s="12"/>
      <c r="GA834" s="12"/>
      <c r="GB834" s="12"/>
      <c r="GC834" s="12"/>
      <c r="GD834" s="12"/>
      <c r="GE834" s="12"/>
      <c r="GF834" s="12"/>
      <c r="GG834" s="12"/>
      <c r="GH834" s="12"/>
      <c r="GI834" s="12"/>
      <c r="GJ834" s="12"/>
      <c r="GK834" s="12"/>
      <c r="GL834" s="12"/>
      <c r="GM834" s="12"/>
      <c r="GN834" s="12"/>
      <c r="GO834" s="12"/>
      <c r="GP834" s="12"/>
      <c r="GQ834" s="12"/>
      <c r="GR834" s="12"/>
      <c r="GS834" s="12"/>
      <c r="GT834" s="12"/>
      <c r="GU834" s="12"/>
      <c r="GV834" s="12"/>
      <c r="GW834" s="12"/>
      <c r="GX834" s="12"/>
      <c r="GY834" s="12"/>
      <c r="GZ834" s="12"/>
      <c r="HA834" s="12"/>
      <c r="HB834" s="12"/>
      <c r="HC834" s="12"/>
      <c r="HD834" s="12"/>
      <c r="HE834" s="12"/>
      <c r="HF834" s="12"/>
      <c r="HG834" s="12"/>
      <c r="HH834" s="12"/>
      <c r="HI834" s="12"/>
      <c r="HJ834" s="12"/>
      <c r="HK834" s="12"/>
      <c r="HL834" s="12"/>
      <c r="HM834" s="12"/>
      <c r="HN834" s="12"/>
      <c r="HO834" s="12"/>
      <c r="HP834" s="12"/>
      <c r="HQ834" s="12"/>
      <c r="HR834" s="12"/>
      <c r="HS834" s="12"/>
      <c r="HT834" s="12"/>
      <c r="HU834" s="12"/>
      <c r="HV834" s="12"/>
      <c r="HW834" s="12"/>
      <c r="HX834" s="12"/>
      <c r="HY834" s="12"/>
      <c r="HZ834" s="12"/>
      <c r="IA834" s="12"/>
      <c r="IB834" s="12"/>
      <c r="IC834" s="12"/>
      <c r="ID834" s="12"/>
      <c r="IE834" s="12"/>
      <c r="IF834" s="12"/>
      <c r="IG834" s="12"/>
      <c r="IH834" s="12"/>
      <c r="II834" s="12"/>
      <c r="IJ834" s="12"/>
      <c r="IK834" s="12"/>
      <c r="IL834" s="12"/>
      <c r="IM834" s="12"/>
      <c r="IN834" s="12"/>
      <c r="IO834" s="12"/>
      <c r="IP834" s="12"/>
      <c r="IQ834" s="12"/>
      <c r="IR834" s="12"/>
      <c r="IS834" s="12"/>
      <c r="IT834" s="12"/>
      <c r="IU834" s="12"/>
      <c r="IV834" s="12"/>
    </row>
    <row r="835" spans="1:256" ht="13.5" customHeight="1">
      <c r="A835" s="2"/>
      <c r="B835" s="11"/>
      <c r="C835" s="11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11"/>
      <c r="O835" s="11"/>
      <c r="P835" s="11"/>
      <c r="Q835" s="9"/>
      <c r="R835" s="9"/>
      <c r="S835" s="9"/>
      <c r="T835" s="9"/>
      <c r="U835" s="9"/>
      <c r="V835" s="9"/>
      <c r="W835" s="9"/>
      <c r="X835" s="9"/>
      <c r="Y835" s="11"/>
      <c r="Z835" s="11"/>
      <c r="AA835" s="11"/>
      <c r="AB835" s="11"/>
      <c r="AC835" s="11"/>
      <c r="AD835" s="9"/>
      <c r="AE835" s="9"/>
      <c r="AF835" s="9"/>
      <c r="AG835" s="9"/>
      <c r="AH835" s="9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9"/>
      <c r="BG835" s="9"/>
      <c r="BH835" s="9"/>
      <c r="BI835" s="9"/>
      <c r="BJ835" s="9"/>
      <c r="BK835" s="9"/>
      <c r="BL835" s="9"/>
      <c r="BM835" s="9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2"/>
      <c r="FZ835" s="12"/>
      <c r="GA835" s="12"/>
      <c r="GB835" s="12"/>
      <c r="GC835" s="12"/>
      <c r="GD835" s="12"/>
      <c r="GE835" s="12"/>
      <c r="GF835" s="12"/>
      <c r="GG835" s="12"/>
      <c r="GH835" s="12"/>
      <c r="GI835" s="12"/>
      <c r="GJ835" s="12"/>
      <c r="GK835" s="12"/>
      <c r="GL835" s="12"/>
      <c r="GM835" s="12"/>
      <c r="GN835" s="12"/>
      <c r="GO835" s="12"/>
      <c r="GP835" s="12"/>
      <c r="GQ835" s="12"/>
      <c r="GR835" s="12"/>
      <c r="GS835" s="12"/>
      <c r="GT835" s="12"/>
      <c r="GU835" s="12"/>
      <c r="GV835" s="12"/>
      <c r="GW835" s="12"/>
      <c r="GX835" s="12"/>
      <c r="GY835" s="12"/>
      <c r="GZ835" s="12"/>
      <c r="HA835" s="12"/>
      <c r="HB835" s="12"/>
      <c r="HC835" s="12"/>
      <c r="HD835" s="12"/>
      <c r="HE835" s="12"/>
      <c r="HF835" s="12"/>
      <c r="HG835" s="12"/>
      <c r="HH835" s="12"/>
      <c r="HI835" s="12"/>
      <c r="HJ835" s="12"/>
      <c r="HK835" s="12"/>
      <c r="HL835" s="12"/>
      <c r="HM835" s="12"/>
      <c r="HN835" s="12"/>
      <c r="HO835" s="12"/>
      <c r="HP835" s="12"/>
      <c r="HQ835" s="12"/>
      <c r="HR835" s="12"/>
      <c r="HS835" s="12"/>
      <c r="HT835" s="12"/>
      <c r="HU835" s="12"/>
      <c r="HV835" s="12"/>
      <c r="HW835" s="12"/>
      <c r="HX835" s="12"/>
      <c r="HY835" s="12"/>
      <c r="HZ835" s="12"/>
      <c r="IA835" s="12"/>
      <c r="IB835" s="12"/>
      <c r="IC835" s="12"/>
      <c r="ID835" s="12"/>
      <c r="IE835" s="12"/>
      <c r="IF835" s="12"/>
      <c r="IG835" s="12"/>
      <c r="IH835" s="12"/>
      <c r="II835" s="12"/>
      <c r="IJ835" s="12"/>
      <c r="IK835" s="12"/>
      <c r="IL835" s="12"/>
      <c r="IM835" s="12"/>
      <c r="IN835" s="12"/>
      <c r="IO835" s="12"/>
      <c r="IP835" s="12"/>
      <c r="IQ835" s="12"/>
      <c r="IR835" s="12"/>
      <c r="IS835" s="12"/>
      <c r="IT835" s="12"/>
      <c r="IU835" s="12"/>
      <c r="IV835" s="12"/>
    </row>
    <row r="836" spans="1:256" ht="13.5" customHeight="1">
      <c r="A836" s="2"/>
      <c r="B836" s="11"/>
      <c r="C836" s="11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11"/>
      <c r="O836" s="11"/>
      <c r="P836" s="11"/>
      <c r="Q836" s="9"/>
      <c r="R836" s="9"/>
      <c r="S836" s="9"/>
      <c r="T836" s="9"/>
      <c r="U836" s="9"/>
      <c r="V836" s="9"/>
      <c r="W836" s="9"/>
      <c r="X836" s="9"/>
      <c r="Y836" s="11"/>
      <c r="Z836" s="11"/>
      <c r="AA836" s="11"/>
      <c r="AB836" s="11"/>
      <c r="AC836" s="11"/>
      <c r="AD836" s="9"/>
      <c r="AE836" s="9"/>
      <c r="AF836" s="9"/>
      <c r="AG836" s="9"/>
      <c r="AH836" s="9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9"/>
      <c r="BG836" s="9"/>
      <c r="BH836" s="9"/>
      <c r="BI836" s="9"/>
      <c r="BJ836" s="9"/>
      <c r="BK836" s="9"/>
      <c r="BL836" s="9"/>
      <c r="BM836" s="9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2"/>
      <c r="FZ836" s="12"/>
      <c r="GA836" s="12"/>
      <c r="GB836" s="12"/>
      <c r="GC836" s="12"/>
      <c r="GD836" s="12"/>
      <c r="GE836" s="12"/>
      <c r="GF836" s="12"/>
      <c r="GG836" s="12"/>
      <c r="GH836" s="12"/>
      <c r="GI836" s="12"/>
      <c r="GJ836" s="12"/>
      <c r="GK836" s="12"/>
      <c r="GL836" s="12"/>
      <c r="GM836" s="12"/>
      <c r="GN836" s="12"/>
      <c r="GO836" s="12"/>
      <c r="GP836" s="12"/>
      <c r="GQ836" s="12"/>
      <c r="GR836" s="12"/>
      <c r="GS836" s="12"/>
      <c r="GT836" s="12"/>
      <c r="GU836" s="12"/>
      <c r="GV836" s="12"/>
      <c r="GW836" s="12"/>
      <c r="GX836" s="12"/>
      <c r="GY836" s="12"/>
      <c r="GZ836" s="12"/>
      <c r="HA836" s="12"/>
      <c r="HB836" s="12"/>
      <c r="HC836" s="12"/>
      <c r="HD836" s="12"/>
      <c r="HE836" s="12"/>
      <c r="HF836" s="12"/>
      <c r="HG836" s="12"/>
      <c r="HH836" s="12"/>
      <c r="HI836" s="12"/>
      <c r="HJ836" s="12"/>
      <c r="HK836" s="12"/>
      <c r="HL836" s="12"/>
      <c r="HM836" s="12"/>
      <c r="HN836" s="12"/>
      <c r="HO836" s="12"/>
      <c r="HP836" s="12"/>
      <c r="HQ836" s="12"/>
      <c r="HR836" s="12"/>
      <c r="HS836" s="12"/>
      <c r="HT836" s="12"/>
      <c r="HU836" s="12"/>
      <c r="HV836" s="12"/>
      <c r="HW836" s="12"/>
      <c r="HX836" s="12"/>
      <c r="HY836" s="12"/>
      <c r="HZ836" s="12"/>
      <c r="IA836" s="12"/>
      <c r="IB836" s="12"/>
      <c r="IC836" s="12"/>
      <c r="ID836" s="12"/>
      <c r="IE836" s="12"/>
      <c r="IF836" s="12"/>
      <c r="IG836" s="12"/>
      <c r="IH836" s="12"/>
      <c r="II836" s="12"/>
      <c r="IJ836" s="12"/>
      <c r="IK836" s="12"/>
      <c r="IL836" s="12"/>
      <c r="IM836" s="12"/>
      <c r="IN836" s="12"/>
      <c r="IO836" s="12"/>
      <c r="IP836" s="12"/>
      <c r="IQ836" s="12"/>
      <c r="IR836" s="12"/>
      <c r="IS836" s="12"/>
      <c r="IT836" s="12"/>
      <c r="IU836" s="12"/>
      <c r="IV836" s="12"/>
    </row>
    <row r="837" spans="1:256" ht="13.5" customHeight="1">
      <c r="A837" s="2"/>
      <c r="B837" s="11"/>
      <c r="C837" s="11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11"/>
      <c r="O837" s="11"/>
      <c r="P837" s="11"/>
      <c r="Q837" s="9"/>
      <c r="R837" s="9"/>
      <c r="S837" s="9"/>
      <c r="T837" s="9"/>
      <c r="U837" s="9"/>
      <c r="V837" s="9"/>
      <c r="W837" s="9"/>
      <c r="X837" s="9"/>
      <c r="Y837" s="11"/>
      <c r="Z837" s="11"/>
      <c r="AA837" s="11"/>
      <c r="AB837" s="11"/>
      <c r="AC837" s="11"/>
      <c r="AD837" s="9"/>
      <c r="AE837" s="9"/>
      <c r="AF837" s="9"/>
      <c r="AG837" s="9"/>
      <c r="AH837" s="9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9"/>
      <c r="BG837" s="9"/>
      <c r="BH837" s="9"/>
      <c r="BI837" s="9"/>
      <c r="BJ837" s="9"/>
      <c r="BK837" s="9"/>
      <c r="BL837" s="9"/>
      <c r="BM837" s="9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2"/>
      <c r="FZ837" s="12"/>
      <c r="GA837" s="12"/>
      <c r="GB837" s="12"/>
      <c r="GC837" s="12"/>
      <c r="GD837" s="12"/>
      <c r="GE837" s="12"/>
      <c r="GF837" s="12"/>
      <c r="GG837" s="12"/>
      <c r="GH837" s="12"/>
      <c r="GI837" s="12"/>
      <c r="GJ837" s="12"/>
      <c r="GK837" s="12"/>
      <c r="GL837" s="12"/>
      <c r="GM837" s="12"/>
      <c r="GN837" s="12"/>
      <c r="GO837" s="12"/>
      <c r="GP837" s="12"/>
      <c r="GQ837" s="12"/>
      <c r="GR837" s="12"/>
      <c r="GS837" s="12"/>
      <c r="GT837" s="12"/>
      <c r="GU837" s="12"/>
      <c r="GV837" s="12"/>
      <c r="GW837" s="12"/>
      <c r="GX837" s="12"/>
      <c r="GY837" s="12"/>
      <c r="GZ837" s="12"/>
      <c r="HA837" s="12"/>
      <c r="HB837" s="12"/>
      <c r="HC837" s="12"/>
      <c r="HD837" s="12"/>
      <c r="HE837" s="12"/>
      <c r="HF837" s="12"/>
      <c r="HG837" s="12"/>
      <c r="HH837" s="12"/>
      <c r="HI837" s="12"/>
      <c r="HJ837" s="12"/>
      <c r="HK837" s="12"/>
      <c r="HL837" s="12"/>
      <c r="HM837" s="12"/>
      <c r="HN837" s="12"/>
      <c r="HO837" s="12"/>
      <c r="HP837" s="12"/>
      <c r="HQ837" s="12"/>
      <c r="HR837" s="12"/>
      <c r="HS837" s="12"/>
      <c r="HT837" s="12"/>
      <c r="HU837" s="12"/>
      <c r="HV837" s="12"/>
      <c r="HW837" s="12"/>
      <c r="HX837" s="12"/>
      <c r="HY837" s="12"/>
      <c r="HZ837" s="12"/>
      <c r="IA837" s="12"/>
      <c r="IB837" s="12"/>
      <c r="IC837" s="12"/>
      <c r="ID837" s="12"/>
      <c r="IE837" s="12"/>
      <c r="IF837" s="12"/>
      <c r="IG837" s="12"/>
      <c r="IH837" s="12"/>
      <c r="II837" s="12"/>
      <c r="IJ837" s="12"/>
      <c r="IK837" s="12"/>
      <c r="IL837" s="12"/>
      <c r="IM837" s="12"/>
      <c r="IN837" s="12"/>
      <c r="IO837" s="12"/>
      <c r="IP837" s="12"/>
      <c r="IQ837" s="12"/>
      <c r="IR837" s="12"/>
      <c r="IS837" s="12"/>
      <c r="IT837" s="12"/>
      <c r="IU837" s="12"/>
      <c r="IV837" s="12"/>
    </row>
    <row r="838" spans="1:256" ht="13.5" customHeight="1">
      <c r="A838" s="2"/>
      <c r="B838" s="11"/>
      <c r="C838" s="11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11"/>
      <c r="O838" s="11"/>
      <c r="P838" s="11"/>
      <c r="Q838" s="9"/>
      <c r="R838" s="9"/>
      <c r="S838" s="9"/>
      <c r="T838" s="9"/>
      <c r="U838" s="9"/>
      <c r="V838" s="9"/>
      <c r="W838" s="9"/>
      <c r="X838" s="9"/>
      <c r="Y838" s="11"/>
      <c r="Z838" s="11"/>
      <c r="AA838" s="11"/>
      <c r="AB838" s="11"/>
      <c r="AC838" s="11"/>
      <c r="AD838" s="9"/>
      <c r="AE838" s="9"/>
      <c r="AF838" s="9"/>
      <c r="AG838" s="9"/>
      <c r="AH838" s="9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9"/>
      <c r="BG838" s="9"/>
      <c r="BH838" s="9"/>
      <c r="BI838" s="9"/>
      <c r="BJ838" s="9"/>
      <c r="BK838" s="9"/>
      <c r="BL838" s="9"/>
      <c r="BM838" s="9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2"/>
      <c r="FZ838" s="12"/>
      <c r="GA838" s="12"/>
      <c r="GB838" s="12"/>
      <c r="GC838" s="12"/>
      <c r="GD838" s="12"/>
      <c r="GE838" s="12"/>
      <c r="GF838" s="12"/>
      <c r="GG838" s="12"/>
      <c r="GH838" s="12"/>
      <c r="GI838" s="12"/>
      <c r="GJ838" s="12"/>
      <c r="GK838" s="12"/>
      <c r="GL838" s="12"/>
      <c r="GM838" s="12"/>
      <c r="GN838" s="12"/>
      <c r="GO838" s="12"/>
      <c r="GP838" s="12"/>
      <c r="GQ838" s="12"/>
      <c r="GR838" s="12"/>
      <c r="GS838" s="12"/>
      <c r="GT838" s="12"/>
      <c r="GU838" s="12"/>
      <c r="GV838" s="12"/>
      <c r="GW838" s="12"/>
      <c r="GX838" s="12"/>
      <c r="GY838" s="12"/>
      <c r="GZ838" s="12"/>
      <c r="HA838" s="12"/>
      <c r="HB838" s="12"/>
      <c r="HC838" s="12"/>
      <c r="HD838" s="12"/>
      <c r="HE838" s="12"/>
      <c r="HF838" s="12"/>
      <c r="HG838" s="12"/>
      <c r="HH838" s="12"/>
      <c r="HI838" s="12"/>
      <c r="HJ838" s="12"/>
      <c r="HK838" s="12"/>
      <c r="HL838" s="12"/>
      <c r="HM838" s="12"/>
      <c r="HN838" s="12"/>
      <c r="HO838" s="12"/>
      <c r="HP838" s="12"/>
      <c r="HQ838" s="12"/>
      <c r="HR838" s="12"/>
      <c r="HS838" s="12"/>
      <c r="HT838" s="12"/>
      <c r="HU838" s="12"/>
      <c r="HV838" s="12"/>
      <c r="HW838" s="12"/>
      <c r="HX838" s="12"/>
      <c r="HY838" s="12"/>
      <c r="HZ838" s="12"/>
      <c r="IA838" s="12"/>
      <c r="IB838" s="12"/>
      <c r="IC838" s="12"/>
      <c r="ID838" s="12"/>
      <c r="IE838" s="12"/>
      <c r="IF838" s="12"/>
      <c r="IG838" s="12"/>
      <c r="IH838" s="12"/>
      <c r="II838" s="12"/>
      <c r="IJ838" s="12"/>
      <c r="IK838" s="12"/>
      <c r="IL838" s="12"/>
      <c r="IM838" s="12"/>
      <c r="IN838" s="12"/>
      <c r="IO838" s="12"/>
      <c r="IP838" s="12"/>
      <c r="IQ838" s="12"/>
      <c r="IR838" s="12"/>
      <c r="IS838" s="12"/>
      <c r="IT838" s="12"/>
      <c r="IU838" s="12"/>
      <c r="IV838" s="12"/>
    </row>
    <row r="839" spans="1:256" ht="13.5" customHeight="1">
      <c r="A839" s="2"/>
      <c r="B839" s="11"/>
      <c r="C839" s="11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11"/>
      <c r="O839" s="11"/>
      <c r="P839" s="11"/>
      <c r="Q839" s="9"/>
      <c r="R839" s="9"/>
      <c r="S839" s="9"/>
      <c r="T839" s="9"/>
      <c r="U839" s="9"/>
      <c r="V839" s="9"/>
      <c r="W839" s="9"/>
      <c r="X839" s="9"/>
      <c r="Y839" s="11"/>
      <c r="Z839" s="11"/>
      <c r="AA839" s="11"/>
      <c r="AB839" s="11"/>
      <c r="AC839" s="11"/>
      <c r="AD839" s="9"/>
      <c r="AE839" s="9"/>
      <c r="AF839" s="9"/>
      <c r="AG839" s="9"/>
      <c r="AH839" s="9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9"/>
      <c r="BG839" s="9"/>
      <c r="BH839" s="9"/>
      <c r="BI839" s="9"/>
      <c r="BJ839" s="9"/>
      <c r="BK839" s="9"/>
      <c r="BL839" s="9"/>
      <c r="BM839" s="9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  <c r="EY839" s="10"/>
      <c r="EZ839" s="10"/>
      <c r="FA839" s="10"/>
      <c r="FB839" s="10"/>
      <c r="FC839" s="10"/>
      <c r="FD839" s="10"/>
      <c r="FE839" s="10"/>
      <c r="FF839" s="10"/>
      <c r="FG839" s="10"/>
      <c r="FH839" s="10"/>
      <c r="FI839" s="10"/>
      <c r="FJ839" s="10"/>
      <c r="FK839" s="10"/>
      <c r="FL839" s="10"/>
      <c r="FM839" s="10"/>
      <c r="FN839" s="10"/>
      <c r="FO839" s="10"/>
      <c r="FP839" s="10"/>
      <c r="FQ839" s="10"/>
      <c r="FR839" s="10"/>
      <c r="FS839" s="10"/>
      <c r="FT839" s="10"/>
      <c r="FU839" s="10"/>
      <c r="FV839" s="10"/>
      <c r="FW839" s="10"/>
      <c r="FX839" s="10"/>
      <c r="FY839" s="12"/>
      <c r="FZ839" s="12"/>
      <c r="GA839" s="12"/>
      <c r="GB839" s="12"/>
      <c r="GC839" s="12"/>
      <c r="GD839" s="12"/>
      <c r="GE839" s="12"/>
      <c r="GF839" s="12"/>
      <c r="GG839" s="12"/>
      <c r="GH839" s="12"/>
      <c r="GI839" s="12"/>
      <c r="GJ839" s="12"/>
      <c r="GK839" s="12"/>
      <c r="GL839" s="12"/>
      <c r="GM839" s="12"/>
      <c r="GN839" s="12"/>
      <c r="GO839" s="12"/>
      <c r="GP839" s="12"/>
      <c r="GQ839" s="12"/>
      <c r="GR839" s="12"/>
      <c r="GS839" s="12"/>
      <c r="GT839" s="12"/>
      <c r="GU839" s="12"/>
      <c r="GV839" s="12"/>
      <c r="GW839" s="12"/>
      <c r="GX839" s="12"/>
      <c r="GY839" s="12"/>
      <c r="GZ839" s="12"/>
      <c r="HA839" s="12"/>
      <c r="HB839" s="12"/>
      <c r="HC839" s="12"/>
      <c r="HD839" s="12"/>
      <c r="HE839" s="12"/>
      <c r="HF839" s="12"/>
      <c r="HG839" s="12"/>
      <c r="HH839" s="12"/>
      <c r="HI839" s="12"/>
      <c r="HJ839" s="12"/>
      <c r="HK839" s="12"/>
      <c r="HL839" s="12"/>
      <c r="HM839" s="12"/>
      <c r="HN839" s="12"/>
      <c r="HO839" s="12"/>
      <c r="HP839" s="12"/>
      <c r="HQ839" s="12"/>
      <c r="HR839" s="12"/>
      <c r="HS839" s="12"/>
      <c r="HT839" s="12"/>
      <c r="HU839" s="12"/>
      <c r="HV839" s="12"/>
      <c r="HW839" s="12"/>
      <c r="HX839" s="12"/>
      <c r="HY839" s="12"/>
      <c r="HZ839" s="12"/>
      <c r="IA839" s="12"/>
      <c r="IB839" s="12"/>
      <c r="IC839" s="12"/>
      <c r="ID839" s="12"/>
      <c r="IE839" s="12"/>
      <c r="IF839" s="12"/>
      <c r="IG839" s="12"/>
      <c r="IH839" s="12"/>
      <c r="II839" s="12"/>
      <c r="IJ839" s="12"/>
      <c r="IK839" s="12"/>
      <c r="IL839" s="12"/>
      <c r="IM839" s="12"/>
      <c r="IN839" s="12"/>
      <c r="IO839" s="12"/>
      <c r="IP839" s="12"/>
      <c r="IQ839" s="12"/>
      <c r="IR839" s="12"/>
      <c r="IS839" s="12"/>
      <c r="IT839" s="12"/>
      <c r="IU839" s="12"/>
      <c r="IV839" s="12"/>
    </row>
    <row r="840" spans="1:256" ht="13.5" customHeight="1">
      <c r="A840" s="2"/>
      <c r="B840" s="11"/>
      <c r="C840" s="11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11"/>
      <c r="O840" s="11"/>
      <c r="P840" s="11"/>
      <c r="Q840" s="9"/>
      <c r="R840" s="9"/>
      <c r="S840" s="9"/>
      <c r="T840" s="9"/>
      <c r="U840" s="9"/>
      <c r="V840" s="9"/>
      <c r="W840" s="9"/>
      <c r="X840" s="9"/>
      <c r="Y840" s="11"/>
      <c r="Z840" s="11"/>
      <c r="AA840" s="11"/>
      <c r="AB840" s="11"/>
      <c r="AC840" s="11"/>
      <c r="AD840" s="9"/>
      <c r="AE840" s="9"/>
      <c r="AF840" s="9"/>
      <c r="AG840" s="9"/>
      <c r="AH840" s="9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9"/>
      <c r="BG840" s="9"/>
      <c r="BH840" s="9"/>
      <c r="BI840" s="9"/>
      <c r="BJ840" s="9"/>
      <c r="BK840" s="9"/>
      <c r="BL840" s="9"/>
      <c r="BM840" s="9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10"/>
      <c r="EZ840" s="10"/>
      <c r="FA840" s="10"/>
      <c r="FB840" s="10"/>
      <c r="FC840" s="10"/>
      <c r="FD840" s="10"/>
      <c r="FE840" s="10"/>
      <c r="FF840" s="10"/>
      <c r="FG840" s="10"/>
      <c r="FH840" s="10"/>
      <c r="FI840" s="10"/>
      <c r="FJ840" s="10"/>
      <c r="FK840" s="10"/>
      <c r="FL840" s="10"/>
      <c r="FM840" s="10"/>
      <c r="FN840" s="10"/>
      <c r="FO840" s="10"/>
      <c r="FP840" s="10"/>
      <c r="FQ840" s="10"/>
      <c r="FR840" s="10"/>
      <c r="FS840" s="10"/>
      <c r="FT840" s="10"/>
      <c r="FU840" s="10"/>
      <c r="FV840" s="10"/>
      <c r="FW840" s="10"/>
      <c r="FX840" s="10"/>
      <c r="FY840" s="12"/>
      <c r="FZ840" s="12"/>
      <c r="GA840" s="12"/>
      <c r="GB840" s="12"/>
      <c r="GC840" s="12"/>
      <c r="GD840" s="12"/>
      <c r="GE840" s="12"/>
      <c r="GF840" s="12"/>
      <c r="GG840" s="12"/>
      <c r="GH840" s="12"/>
      <c r="GI840" s="12"/>
      <c r="GJ840" s="12"/>
      <c r="GK840" s="12"/>
      <c r="GL840" s="12"/>
      <c r="GM840" s="12"/>
      <c r="GN840" s="12"/>
      <c r="GO840" s="12"/>
      <c r="GP840" s="12"/>
      <c r="GQ840" s="12"/>
      <c r="GR840" s="12"/>
      <c r="GS840" s="12"/>
      <c r="GT840" s="12"/>
      <c r="GU840" s="12"/>
      <c r="GV840" s="12"/>
      <c r="GW840" s="12"/>
      <c r="GX840" s="12"/>
      <c r="GY840" s="12"/>
      <c r="GZ840" s="12"/>
      <c r="HA840" s="12"/>
      <c r="HB840" s="12"/>
      <c r="HC840" s="12"/>
      <c r="HD840" s="12"/>
      <c r="HE840" s="12"/>
      <c r="HF840" s="12"/>
      <c r="HG840" s="12"/>
      <c r="HH840" s="12"/>
      <c r="HI840" s="12"/>
      <c r="HJ840" s="12"/>
      <c r="HK840" s="12"/>
      <c r="HL840" s="12"/>
      <c r="HM840" s="12"/>
      <c r="HN840" s="12"/>
      <c r="HO840" s="12"/>
      <c r="HP840" s="12"/>
      <c r="HQ840" s="12"/>
      <c r="HR840" s="12"/>
      <c r="HS840" s="12"/>
      <c r="HT840" s="12"/>
      <c r="HU840" s="12"/>
      <c r="HV840" s="12"/>
      <c r="HW840" s="12"/>
      <c r="HX840" s="12"/>
      <c r="HY840" s="12"/>
      <c r="HZ840" s="12"/>
      <c r="IA840" s="12"/>
      <c r="IB840" s="12"/>
      <c r="IC840" s="12"/>
      <c r="ID840" s="12"/>
      <c r="IE840" s="12"/>
      <c r="IF840" s="12"/>
      <c r="IG840" s="12"/>
      <c r="IH840" s="12"/>
      <c r="II840" s="12"/>
      <c r="IJ840" s="12"/>
      <c r="IK840" s="12"/>
      <c r="IL840" s="12"/>
      <c r="IM840" s="12"/>
      <c r="IN840" s="12"/>
      <c r="IO840" s="12"/>
      <c r="IP840" s="12"/>
      <c r="IQ840" s="12"/>
      <c r="IR840" s="12"/>
      <c r="IS840" s="12"/>
      <c r="IT840" s="12"/>
      <c r="IU840" s="12"/>
      <c r="IV840" s="12"/>
    </row>
    <row r="841" spans="1:256" ht="13.5" customHeight="1">
      <c r="A841" s="2"/>
      <c r="B841" s="11"/>
      <c r="C841" s="11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11"/>
      <c r="O841" s="11"/>
      <c r="P841" s="11"/>
      <c r="Q841" s="9"/>
      <c r="R841" s="9"/>
      <c r="S841" s="9"/>
      <c r="T841" s="9"/>
      <c r="U841" s="9"/>
      <c r="V841" s="9"/>
      <c r="W841" s="9"/>
      <c r="X841" s="9"/>
      <c r="Y841" s="11"/>
      <c r="Z841" s="11"/>
      <c r="AA841" s="11"/>
      <c r="AB841" s="11"/>
      <c r="AC841" s="11"/>
      <c r="AD841" s="9"/>
      <c r="AE841" s="9"/>
      <c r="AF841" s="9"/>
      <c r="AG841" s="9"/>
      <c r="AH841" s="9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9"/>
      <c r="BG841" s="9"/>
      <c r="BH841" s="9"/>
      <c r="BI841" s="9"/>
      <c r="BJ841" s="9"/>
      <c r="BK841" s="9"/>
      <c r="BL841" s="9"/>
      <c r="BM841" s="9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  <c r="EY841" s="10"/>
      <c r="EZ841" s="10"/>
      <c r="FA841" s="10"/>
      <c r="FB841" s="10"/>
      <c r="FC841" s="10"/>
      <c r="FD841" s="10"/>
      <c r="FE841" s="10"/>
      <c r="FF841" s="10"/>
      <c r="FG841" s="10"/>
      <c r="FH841" s="10"/>
      <c r="FI841" s="10"/>
      <c r="FJ841" s="10"/>
      <c r="FK841" s="10"/>
      <c r="FL841" s="10"/>
      <c r="FM841" s="10"/>
      <c r="FN841" s="10"/>
      <c r="FO841" s="10"/>
      <c r="FP841" s="10"/>
      <c r="FQ841" s="10"/>
      <c r="FR841" s="10"/>
      <c r="FS841" s="10"/>
      <c r="FT841" s="10"/>
      <c r="FU841" s="10"/>
      <c r="FV841" s="10"/>
      <c r="FW841" s="10"/>
      <c r="FX841" s="10"/>
      <c r="FY841" s="12"/>
      <c r="FZ841" s="12"/>
      <c r="GA841" s="12"/>
      <c r="GB841" s="12"/>
      <c r="GC841" s="12"/>
      <c r="GD841" s="12"/>
      <c r="GE841" s="12"/>
      <c r="GF841" s="12"/>
      <c r="GG841" s="12"/>
      <c r="GH841" s="12"/>
      <c r="GI841" s="12"/>
      <c r="GJ841" s="12"/>
      <c r="GK841" s="12"/>
      <c r="GL841" s="12"/>
      <c r="GM841" s="12"/>
      <c r="GN841" s="12"/>
      <c r="GO841" s="12"/>
      <c r="GP841" s="12"/>
      <c r="GQ841" s="12"/>
      <c r="GR841" s="12"/>
      <c r="GS841" s="12"/>
      <c r="GT841" s="12"/>
      <c r="GU841" s="12"/>
      <c r="GV841" s="12"/>
      <c r="GW841" s="12"/>
      <c r="GX841" s="12"/>
      <c r="GY841" s="12"/>
      <c r="GZ841" s="12"/>
      <c r="HA841" s="12"/>
      <c r="HB841" s="12"/>
      <c r="HC841" s="12"/>
      <c r="HD841" s="12"/>
      <c r="HE841" s="12"/>
      <c r="HF841" s="12"/>
      <c r="HG841" s="12"/>
      <c r="HH841" s="12"/>
      <c r="HI841" s="12"/>
      <c r="HJ841" s="12"/>
      <c r="HK841" s="12"/>
      <c r="HL841" s="12"/>
      <c r="HM841" s="12"/>
      <c r="HN841" s="12"/>
      <c r="HO841" s="12"/>
      <c r="HP841" s="12"/>
      <c r="HQ841" s="12"/>
      <c r="HR841" s="12"/>
      <c r="HS841" s="12"/>
      <c r="HT841" s="12"/>
      <c r="HU841" s="12"/>
      <c r="HV841" s="12"/>
      <c r="HW841" s="12"/>
      <c r="HX841" s="12"/>
      <c r="HY841" s="12"/>
      <c r="HZ841" s="12"/>
      <c r="IA841" s="12"/>
      <c r="IB841" s="12"/>
      <c r="IC841" s="12"/>
      <c r="ID841" s="12"/>
      <c r="IE841" s="12"/>
      <c r="IF841" s="12"/>
      <c r="IG841" s="12"/>
      <c r="IH841" s="12"/>
      <c r="II841" s="12"/>
      <c r="IJ841" s="12"/>
      <c r="IK841" s="12"/>
      <c r="IL841" s="12"/>
      <c r="IM841" s="12"/>
      <c r="IN841" s="12"/>
      <c r="IO841" s="12"/>
      <c r="IP841" s="12"/>
      <c r="IQ841" s="12"/>
      <c r="IR841" s="12"/>
      <c r="IS841" s="12"/>
      <c r="IT841" s="12"/>
      <c r="IU841" s="12"/>
      <c r="IV841" s="12"/>
    </row>
    <row r="842" spans="1:256" ht="13.5" customHeight="1">
      <c r="A842" s="2"/>
      <c r="B842" s="11"/>
      <c r="C842" s="11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11"/>
      <c r="O842" s="11"/>
      <c r="P842" s="11"/>
      <c r="Q842" s="9"/>
      <c r="R842" s="9"/>
      <c r="S842" s="9"/>
      <c r="T842" s="9"/>
      <c r="U842" s="9"/>
      <c r="V842" s="9"/>
      <c r="W842" s="9"/>
      <c r="X842" s="9"/>
      <c r="Y842" s="11"/>
      <c r="Z842" s="11"/>
      <c r="AA842" s="11"/>
      <c r="AB842" s="11"/>
      <c r="AC842" s="11"/>
      <c r="AD842" s="9"/>
      <c r="AE842" s="9"/>
      <c r="AF842" s="9"/>
      <c r="AG842" s="9"/>
      <c r="AH842" s="9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9"/>
      <c r="BG842" s="9"/>
      <c r="BH842" s="9"/>
      <c r="BI842" s="9"/>
      <c r="BJ842" s="9"/>
      <c r="BK842" s="9"/>
      <c r="BL842" s="9"/>
      <c r="BM842" s="9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2"/>
      <c r="FZ842" s="12"/>
      <c r="GA842" s="12"/>
      <c r="GB842" s="12"/>
      <c r="GC842" s="12"/>
      <c r="GD842" s="12"/>
      <c r="GE842" s="12"/>
      <c r="GF842" s="12"/>
      <c r="GG842" s="12"/>
      <c r="GH842" s="12"/>
      <c r="GI842" s="12"/>
      <c r="GJ842" s="12"/>
      <c r="GK842" s="12"/>
      <c r="GL842" s="12"/>
      <c r="GM842" s="12"/>
      <c r="GN842" s="12"/>
      <c r="GO842" s="12"/>
      <c r="GP842" s="12"/>
      <c r="GQ842" s="12"/>
      <c r="GR842" s="12"/>
      <c r="GS842" s="12"/>
      <c r="GT842" s="12"/>
      <c r="GU842" s="12"/>
      <c r="GV842" s="12"/>
      <c r="GW842" s="12"/>
      <c r="GX842" s="12"/>
      <c r="GY842" s="12"/>
      <c r="GZ842" s="12"/>
      <c r="HA842" s="12"/>
      <c r="HB842" s="12"/>
      <c r="HC842" s="12"/>
      <c r="HD842" s="12"/>
      <c r="HE842" s="12"/>
      <c r="HF842" s="12"/>
      <c r="HG842" s="12"/>
      <c r="HH842" s="12"/>
      <c r="HI842" s="12"/>
      <c r="HJ842" s="12"/>
      <c r="HK842" s="12"/>
      <c r="HL842" s="12"/>
      <c r="HM842" s="12"/>
      <c r="HN842" s="12"/>
      <c r="HO842" s="12"/>
      <c r="HP842" s="12"/>
      <c r="HQ842" s="12"/>
      <c r="HR842" s="12"/>
      <c r="HS842" s="12"/>
      <c r="HT842" s="12"/>
      <c r="HU842" s="12"/>
      <c r="HV842" s="12"/>
      <c r="HW842" s="12"/>
      <c r="HX842" s="12"/>
      <c r="HY842" s="12"/>
      <c r="HZ842" s="12"/>
      <c r="IA842" s="12"/>
      <c r="IB842" s="12"/>
      <c r="IC842" s="12"/>
      <c r="ID842" s="12"/>
      <c r="IE842" s="12"/>
      <c r="IF842" s="12"/>
      <c r="IG842" s="12"/>
      <c r="IH842" s="12"/>
      <c r="II842" s="12"/>
      <c r="IJ842" s="12"/>
      <c r="IK842" s="12"/>
      <c r="IL842" s="12"/>
      <c r="IM842" s="12"/>
      <c r="IN842" s="12"/>
      <c r="IO842" s="12"/>
      <c r="IP842" s="12"/>
      <c r="IQ842" s="12"/>
      <c r="IR842" s="12"/>
      <c r="IS842" s="12"/>
      <c r="IT842" s="12"/>
      <c r="IU842" s="12"/>
      <c r="IV842" s="12"/>
    </row>
    <row r="843" spans="1:256" ht="13.5" customHeight="1">
      <c r="A843" s="2"/>
      <c r="B843" s="11"/>
      <c r="C843" s="11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11"/>
      <c r="O843" s="11"/>
      <c r="P843" s="11"/>
      <c r="Q843" s="9"/>
      <c r="R843" s="9"/>
      <c r="S843" s="9"/>
      <c r="T843" s="9"/>
      <c r="U843" s="9"/>
      <c r="V843" s="9"/>
      <c r="W843" s="9"/>
      <c r="X843" s="9"/>
      <c r="Y843" s="11"/>
      <c r="Z843" s="11"/>
      <c r="AA843" s="11"/>
      <c r="AB843" s="11"/>
      <c r="AC843" s="11"/>
      <c r="AD843" s="9"/>
      <c r="AE843" s="9"/>
      <c r="AF843" s="9"/>
      <c r="AG843" s="9"/>
      <c r="AH843" s="9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9"/>
      <c r="BG843" s="9"/>
      <c r="BH843" s="9"/>
      <c r="BI843" s="9"/>
      <c r="BJ843" s="9"/>
      <c r="BK843" s="9"/>
      <c r="BL843" s="9"/>
      <c r="BM843" s="9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2"/>
      <c r="FZ843" s="12"/>
      <c r="GA843" s="12"/>
      <c r="GB843" s="12"/>
      <c r="GC843" s="12"/>
      <c r="GD843" s="12"/>
      <c r="GE843" s="12"/>
      <c r="GF843" s="12"/>
      <c r="GG843" s="12"/>
      <c r="GH843" s="12"/>
      <c r="GI843" s="12"/>
      <c r="GJ843" s="12"/>
      <c r="GK843" s="12"/>
      <c r="GL843" s="12"/>
      <c r="GM843" s="12"/>
      <c r="GN843" s="12"/>
      <c r="GO843" s="12"/>
      <c r="GP843" s="12"/>
      <c r="GQ843" s="12"/>
      <c r="GR843" s="12"/>
      <c r="GS843" s="12"/>
      <c r="GT843" s="12"/>
      <c r="GU843" s="12"/>
      <c r="GV843" s="12"/>
      <c r="GW843" s="12"/>
      <c r="GX843" s="12"/>
      <c r="GY843" s="12"/>
      <c r="GZ843" s="12"/>
      <c r="HA843" s="12"/>
      <c r="HB843" s="12"/>
      <c r="HC843" s="12"/>
      <c r="HD843" s="12"/>
      <c r="HE843" s="12"/>
      <c r="HF843" s="12"/>
      <c r="HG843" s="12"/>
      <c r="HH843" s="12"/>
      <c r="HI843" s="12"/>
      <c r="HJ843" s="12"/>
      <c r="HK843" s="12"/>
      <c r="HL843" s="12"/>
      <c r="HM843" s="12"/>
      <c r="HN843" s="12"/>
      <c r="HO843" s="12"/>
      <c r="HP843" s="12"/>
      <c r="HQ843" s="12"/>
      <c r="HR843" s="12"/>
      <c r="HS843" s="12"/>
      <c r="HT843" s="12"/>
      <c r="HU843" s="12"/>
      <c r="HV843" s="12"/>
      <c r="HW843" s="12"/>
      <c r="HX843" s="12"/>
      <c r="HY843" s="12"/>
      <c r="HZ843" s="12"/>
      <c r="IA843" s="12"/>
      <c r="IB843" s="12"/>
      <c r="IC843" s="12"/>
      <c r="ID843" s="12"/>
      <c r="IE843" s="12"/>
      <c r="IF843" s="12"/>
      <c r="IG843" s="12"/>
      <c r="IH843" s="12"/>
      <c r="II843" s="12"/>
      <c r="IJ843" s="12"/>
      <c r="IK843" s="12"/>
      <c r="IL843" s="12"/>
      <c r="IM843" s="12"/>
      <c r="IN843" s="12"/>
      <c r="IO843" s="12"/>
      <c r="IP843" s="12"/>
      <c r="IQ843" s="12"/>
      <c r="IR843" s="12"/>
      <c r="IS843" s="12"/>
      <c r="IT843" s="12"/>
      <c r="IU843" s="12"/>
      <c r="IV843" s="12"/>
    </row>
    <row r="844" spans="1:256" ht="13.5" customHeight="1">
      <c r="A844" s="2"/>
      <c r="B844" s="11"/>
      <c r="C844" s="11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11"/>
      <c r="O844" s="11"/>
      <c r="P844" s="11"/>
      <c r="Q844" s="9"/>
      <c r="R844" s="9"/>
      <c r="S844" s="9"/>
      <c r="T844" s="9"/>
      <c r="U844" s="9"/>
      <c r="V844" s="9"/>
      <c r="W844" s="9"/>
      <c r="X844" s="9"/>
      <c r="Y844" s="11"/>
      <c r="Z844" s="11"/>
      <c r="AA844" s="11"/>
      <c r="AB844" s="11"/>
      <c r="AC844" s="11"/>
      <c r="AD844" s="9"/>
      <c r="AE844" s="9"/>
      <c r="AF844" s="9"/>
      <c r="AG844" s="9"/>
      <c r="AH844" s="9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9"/>
      <c r="BG844" s="9"/>
      <c r="BH844" s="9"/>
      <c r="BI844" s="9"/>
      <c r="BJ844" s="9"/>
      <c r="BK844" s="9"/>
      <c r="BL844" s="9"/>
      <c r="BM844" s="9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2"/>
      <c r="FZ844" s="12"/>
      <c r="GA844" s="12"/>
      <c r="GB844" s="12"/>
      <c r="GC844" s="12"/>
      <c r="GD844" s="12"/>
      <c r="GE844" s="12"/>
      <c r="GF844" s="12"/>
      <c r="GG844" s="12"/>
      <c r="GH844" s="12"/>
      <c r="GI844" s="12"/>
      <c r="GJ844" s="12"/>
      <c r="GK844" s="12"/>
      <c r="GL844" s="12"/>
      <c r="GM844" s="12"/>
      <c r="GN844" s="12"/>
      <c r="GO844" s="12"/>
      <c r="GP844" s="12"/>
      <c r="GQ844" s="12"/>
      <c r="GR844" s="12"/>
      <c r="GS844" s="12"/>
      <c r="GT844" s="12"/>
      <c r="GU844" s="12"/>
      <c r="GV844" s="12"/>
      <c r="GW844" s="12"/>
      <c r="GX844" s="12"/>
      <c r="GY844" s="12"/>
      <c r="GZ844" s="12"/>
      <c r="HA844" s="12"/>
      <c r="HB844" s="12"/>
      <c r="HC844" s="12"/>
      <c r="HD844" s="12"/>
      <c r="HE844" s="12"/>
      <c r="HF844" s="12"/>
      <c r="HG844" s="12"/>
      <c r="HH844" s="12"/>
      <c r="HI844" s="12"/>
      <c r="HJ844" s="12"/>
      <c r="HK844" s="12"/>
      <c r="HL844" s="12"/>
      <c r="HM844" s="12"/>
      <c r="HN844" s="12"/>
      <c r="HO844" s="12"/>
      <c r="HP844" s="12"/>
      <c r="HQ844" s="12"/>
      <c r="HR844" s="12"/>
      <c r="HS844" s="12"/>
      <c r="HT844" s="12"/>
      <c r="HU844" s="12"/>
      <c r="HV844" s="12"/>
      <c r="HW844" s="12"/>
      <c r="HX844" s="12"/>
      <c r="HY844" s="12"/>
      <c r="HZ844" s="12"/>
      <c r="IA844" s="12"/>
      <c r="IB844" s="12"/>
      <c r="IC844" s="12"/>
      <c r="ID844" s="12"/>
      <c r="IE844" s="12"/>
      <c r="IF844" s="12"/>
      <c r="IG844" s="12"/>
      <c r="IH844" s="12"/>
      <c r="II844" s="12"/>
      <c r="IJ844" s="12"/>
      <c r="IK844" s="12"/>
      <c r="IL844" s="12"/>
      <c r="IM844" s="12"/>
      <c r="IN844" s="12"/>
      <c r="IO844" s="12"/>
      <c r="IP844" s="12"/>
      <c r="IQ844" s="12"/>
      <c r="IR844" s="12"/>
      <c r="IS844" s="12"/>
      <c r="IT844" s="12"/>
      <c r="IU844" s="12"/>
      <c r="IV844" s="12"/>
    </row>
    <row r="845" spans="1:256" ht="13.5" customHeight="1">
      <c r="A845" s="2"/>
      <c r="B845" s="11"/>
      <c r="C845" s="11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11"/>
      <c r="O845" s="11"/>
      <c r="P845" s="11"/>
      <c r="Q845" s="9"/>
      <c r="R845" s="9"/>
      <c r="S845" s="9"/>
      <c r="T845" s="9"/>
      <c r="U845" s="9"/>
      <c r="V845" s="9"/>
      <c r="W845" s="9"/>
      <c r="X845" s="9"/>
      <c r="Y845" s="11"/>
      <c r="Z845" s="11"/>
      <c r="AA845" s="11"/>
      <c r="AB845" s="11"/>
      <c r="AC845" s="11"/>
      <c r="AD845" s="9"/>
      <c r="AE845" s="9"/>
      <c r="AF845" s="9"/>
      <c r="AG845" s="9"/>
      <c r="AH845" s="9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9"/>
      <c r="BG845" s="9"/>
      <c r="BH845" s="9"/>
      <c r="BI845" s="9"/>
      <c r="BJ845" s="9"/>
      <c r="BK845" s="9"/>
      <c r="BL845" s="9"/>
      <c r="BM845" s="9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10"/>
      <c r="EZ845" s="10"/>
      <c r="FA845" s="10"/>
      <c r="FB845" s="10"/>
      <c r="FC845" s="10"/>
      <c r="FD845" s="10"/>
      <c r="FE845" s="10"/>
      <c r="FF845" s="10"/>
      <c r="FG845" s="10"/>
      <c r="FH845" s="10"/>
      <c r="FI845" s="10"/>
      <c r="FJ845" s="10"/>
      <c r="FK845" s="10"/>
      <c r="FL845" s="10"/>
      <c r="FM845" s="10"/>
      <c r="FN845" s="10"/>
      <c r="FO845" s="10"/>
      <c r="FP845" s="10"/>
      <c r="FQ845" s="10"/>
      <c r="FR845" s="10"/>
      <c r="FS845" s="10"/>
      <c r="FT845" s="10"/>
      <c r="FU845" s="10"/>
      <c r="FV845" s="10"/>
      <c r="FW845" s="10"/>
      <c r="FX845" s="10"/>
      <c r="FY845" s="12"/>
      <c r="FZ845" s="12"/>
      <c r="GA845" s="12"/>
      <c r="GB845" s="12"/>
      <c r="GC845" s="12"/>
      <c r="GD845" s="12"/>
      <c r="GE845" s="12"/>
      <c r="GF845" s="12"/>
      <c r="GG845" s="12"/>
      <c r="GH845" s="12"/>
      <c r="GI845" s="12"/>
      <c r="GJ845" s="12"/>
      <c r="GK845" s="12"/>
      <c r="GL845" s="12"/>
      <c r="GM845" s="12"/>
      <c r="GN845" s="12"/>
      <c r="GO845" s="12"/>
      <c r="GP845" s="12"/>
      <c r="GQ845" s="12"/>
      <c r="GR845" s="12"/>
      <c r="GS845" s="12"/>
      <c r="GT845" s="12"/>
      <c r="GU845" s="12"/>
      <c r="GV845" s="12"/>
      <c r="GW845" s="12"/>
      <c r="GX845" s="12"/>
      <c r="GY845" s="12"/>
      <c r="GZ845" s="12"/>
      <c r="HA845" s="12"/>
      <c r="HB845" s="12"/>
      <c r="HC845" s="12"/>
      <c r="HD845" s="12"/>
      <c r="HE845" s="12"/>
      <c r="HF845" s="12"/>
      <c r="HG845" s="12"/>
      <c r="HH845" s="12"/>
      <c r="HI845" s="12"/>
      <c r="HJ845" s="12"/>
      <c r="HK845" s="12"/>
      <c r="HL845" s="12"/>
      <c r="HM845" s="12"/>
      <c r="HN845" s="12"/>
      <c r="HO845" s="12"/>
      <c r="HP845" s="12"/>
      <c r="HQ845" s="12"/>
      <c r="HR845" s="12"/>
      <c r="HS845" s="12"/>
      <c r="HT845" s="12"/>
      <c r="HU845" s="12"/>
      <c r="HV845" s="12"/>
      <c r="HW845" s="12"/>
      <c r="HX845" s="12"/>
      <c r="HY845" s="12"/>
      <c r="HZ845" s="12"/>
      <c r="IA845" s="12"/>
      <c r="IB845" s="12"/>
      <c r="IC845" s="12"/>
      <c r="ID845" s="12"/>
      <c r="IE845" s="12"/>
      <c r="IF845" s="12"/>
      <c r="IG845" s="12"/>
      <c r="IH845" s="12"/>
      <c r="II845" s="12"/>
      <c r="IJ845" s="12"/>
      <c r="IK845" s="12"/>
      <c r="IL845" s="12"/>
      <c r="IM845" s="12"/>
      <c r="IN845" s="12"/>
      <c r="IO845" s="12"/>
      <c r="IP845" s="12"/>
      <c r="IQ845" s="12"/>
      <c r="IR845" s="12"/>
      <c r="IS845" s="12"/>
      <c r="IT845" s="12"/>
      <c r="IU845" s="12"/>
      <c r="IV845" s="12"/>
    </row>
    <row r="846" spans="1:256" ht="13.5" customHeight="1">
      <c r="A846" s="2"/>
      <c r="B846" s="11"/>
      <c r="C846" s="11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11"/>
      <c r="O846" s="11"/>
      <c r="P846" s="11"/>
      <c r="Q846" s="9"/>
      <c r="R846" s="9"/>
      <c r="S846" s="9"/>
      <c r="T846" s="9"/>
      <c r="U846" s="9"/>
      <c r="V846" s="9"/>
      <c r="W846" s="9"/>
      <c r="X846" s="9"/>
      <c r="Y846" s="11"/>
      <c r="Z846" s="11"/>
      <c r="AA846" s="11"/>
      <c r="AB846" s="11"/>
      <c r="AC846" s="11"/>
      <c r="AD846" s="9"/>
      <c r="AE846" s="9"/>
      <c r="AF846" s="9"/>
      <c r="AG846" s="9"/>
      <c r="AH846" s="9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9"/>
      <c r="BG846" s="9"/>
      <c r="BH846" s="9"/>
      <c r="BI846" s="9"/>
      <c r="BJ846" s="9"/>
      <c r="BK846" s="9"/>
      <c r="BL846" s="9"/>
      <c r="BM846" s="9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0"/>
      <c r="EZ846" s="10"/>
      <c r="FA846" s="10"/>
      <c r="FB846" s="10"/>
      <c r="FC846" s="10"/>
      <c r="FD846" s="10"/>
      <c r="FE846" s="10"/>
      <c r="FF846" s="10"/>
      <c r="FG846" s="10"/>
      <c r="FH846" s="10"/>
      <c r="FI846" s="10"/>
      <c r="FJ846" s="10"/>
      <c r="FK846" s="10"/>
      <c r="FL846" s="10"/>
      <c r="FM846" s="10"/>
      <c r="FN846" s="10"/>
      <c r="FO846" s="10"/>
      <c r="FP846" s="10"/>
      <c r="FQ846" s="10"/>
      <c r="FR846" s="10"/>
      <c r="FS846" s="10"/>
      <c r="FT846" s="10"/>
      <c r="FU846" s="10"/>
      <c r="FV846" s="10"/>
      <c r="FW846" s="10"/>
      <c r="FX846" s="10"/>
      <c r="FY846" s="12"/>
      <c r="FZ846" s="12"/>
      <c r="GA846" s="12"/>
      <c r="GB846" s="12"/>
      <c r="GC846" s="12"/>
      <c r="GD846" s="12"/>
      <c r="GE846" s="12"/>
      <c r="GF846" s="12"/>
      <c r="GG846" s="12"/>
      <c r="GH846" s="12"/>
      <c r="GI846" s="12"/>
      <c r="GJ846" s="12"/>
      <c r="GK846" s="12"/>
      <c r="GL846" s="12"/>
      <c r="GM846" s="12"/>
      <c r="GN846" s="12"/>
      <c r="GO846" s="12"/>
      <c r="GP846" s="12"/>
      <c r="GQ846" s="12"/>
      <c r="GR846" s="12"/>
      <c r="GS846" s="12"/>
      <c r="GT846" s="12"/>
      <c r="GU846" s="12"/>
      <c r="GV846" s="12"/>
      <c r="GW846" s="12"/>
      <c r="GX846" s="12"/>
      <c r="GY846" s="12"/>
      <c r="GZ846" s="12"/>
      <c r="HA846" s="12"/>
      <c r="HB846" s="12"/>
      <c r="HC846" s="12"/>
      <c r="HD846" s="12"/>
      <c r="HE846" s="12"/>
      <c r="HF846" s="12"/>
      <c r="HG846" s="12"/>
      <c r="HH846" s="12"/>
      <c r="HI846" s="12"/>
      <c r="HJ846" s="12"/>
      <c r="HK846" s="12"/>
      <c r="HL846" s="12"/>
      <c r="HM846" s="12"/>
      <c r="HN846" s="12"/>
      <c r="HO846" s="12"/>
      <c r="HP846" s="12"/>
      <c r="HQ846" s="12"/>
      <c r="HR846" s="12"/>
      <c r="HS846" s="12"/>
      <c r="HT846" s="12"/>
      <c r="HU846" s="12"/>
      <c r="HV846" s="12"/>
      <c r="HW846" s="12"/>
      <c r="HX846" s="12"/>
      <c r="HY846" s="12"/>
      <c r="HZ846" s="12"/>
      <c r="IA846" s="12"/>
      <c r="IB846" s="12"/>
      <c r="IC846" s="12"/>
      <c r="ID846" s="12"/>
      <c r="IE846" s="12"/>
      <c r="IF846" s="12"/>
      <c r="IG846" s="12"/>
      <c r="IH846" s="12"/>
      <c r="II846" s="12"/>
      <c r="IJ846" s="12"/>
      <c r="IK846" s="12"/>
      <c r="IL846" s="12"/>
      <c r="IM846" s="12"/>
      <c r="IN846" s="12"/>
      <c r="IO846" s="12"/>
      <c r="IP846" s="12"/>
      <c r="IQ846" s="12"/>
      <c r="IR846" s="12"/>
      <c r="IS846" s="12"/>
      <c r="IT846" s="12"/>
      <c r="IU846" s="12"/>
      <c r="IV846" s="12"/>
    </row>
    <row r="847" spans="1:256" ht="13.5" customHeight="1">
      <c r="A847" s="2"/>
      <c r="B847" s="11"/>
      <c r="C847" s="11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11"/>
      <c r="O847" s="11"/>
      <c r="P847" s="11"/>
      <c r="Q847" s="9"/>
      <c r="R847" s="9"/>
      <c r="S847" s="9"/>
      <c r="T847" s="9"/>
      <c r="U847" s="9"/>
      <c r="V847" s="9"/>
      <c r="W847" s="9"/>
      <c r="X847" s="9"/>
      <c r="Y847" s="11"/>
      <c r="Z847" s="11"/>
      <c r="AA847" s="11"/>
      <c r="AB847" s="11"/>
      <c r="AC847" s="11"/>
      <c r="AD847" s="9"/>
      <c r="AE847" s="9"/>
      <c r="AF847" s="9"/>
      <c r="AG847" s="9"/>
      <c r="AH847" s="9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9"/>
      <c r="BG847" s="9"/>
      <c r="BH847" s="9"/>
      <c r="BI847" s="9"/>
      <c r="BJ847" s="9"/>
      <c r="BK847" s="9"/>
      <c r="BL847" s="9"/>
      <c r="BM847" s="9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  <c r="EN847" s="10"/>
      <c r="EO847" s="10"/>
      <c r="EP847" s="10"/>
      <c r="EQ847" s="10"/>
      <c r="ER847" s="10"/>
      <c r="ES847" s="10"/>
      <c r="ET847" s="10"/>
      <c r="EU847" s="10"/>
      <c r="EV847" s="10"/>
      <c r="EW847" s="10"/>
      <c r="EX847" s="10"/>
      <c r="EY847" s="10"/>
      <c r="EZ847" s="10"/>
      <c r="FA847" s="10"/>
      <c r="FB847" s="10"/>
      <c r="FC847" s="10"/>
      <c r="FD847" s="10"/>
      <c r="FE847" s="10"/>
      <c r="FF847" s="10"/>
      <c r="FG847" s="10"/>
      <c r="FH847" s="10"/>
      <c r="FI847" s="10"/>
      <c r="FJ847" s="10"/>
      <c r="FK847" s="10"/>
      <c r="FL847" s="10"/>
      <c r="FM847" s="10"/>
      <c r="FN847" s="10"/>
      <c r="FO847" s="10"/>
      <c r="FP847" s="10"/>
      <c r="FQ847" s="10"/>
      <c r="FR847" s="10"/>
      <c r="FS847" s="10"/>
      <c r="FT847" s="10"/>
      <c r="FU847" s="10"/>
      <c r="FV847" s="10"/>
      <c r="FW847" s="10"/>
      <c r="FX847" s="10"/>
      <c r="FY847" s="12"/>
      <c r="FZ847" s="12"/>
      <c r="GA847" s="12"/>
      <c r="GB847" s="12"/>
      <c r="GC847" s="12"/>
      <c r="GD847" s="12"/>
      <c r="GE847" s="12"/>
      <c r="GF847" s="12"/>
      <c r="GG847" s="12"/>
      <c r="GH847" s="12"/>
      <c r="GI847" s="12"/>
      <c r="GJ847" s="12"/>
      <c r="GK847" s="12"/>
      <c r="GL847" s="12"/>
      <c r="GM847" s="12"/>
      <c r="GN847" s="12"/>
      <c r="GO847" s="12"/>
      <c r="GP847" s="12"/>
      <c r="GQ847" s="12"/>
      <c r="GR847" s="12"/>
      <c r="GS847" s="12"/>
      <c r="GT847" s="12"/>
      <c r="GU847" s="12"/>
      <c r="GV847" s="12"/>
      <c r="GW847" s="12"/>
      <c r="GX847" s="12"/>
      <c r="GY847" s="12"/>
      <c r="GZ847" s="12"/>
      <c r="HA847" s="12"/>
      <c r="HB847" s="12"/>
      <c r="HC847" s="12"/>
      <c r="HD847" s="12"/>
      <c r="HE847" s="12"/>
      <c r="HF847" s="12"/>
      <c r="HG847" s="12"/>
      <c r="HH847" s="12"/>
      <c r="HI847" s="12"/>
      <c r="HJ847" s="12"/>
      <c r="HK847" s="12"/>
      <c r="HL847" s="12"/>
      <c r="HM847" s="12"/>
      <c r="HN847" s="12"/>
      <c r="HO847" s="12"/>
      <c r="HP847" s="12"/>
      <c r="HQ847" s="12"/>
      <c r="HR847" s="12"/>
      <c r="HS847" s="12"/>
      <c r="HT847" s="12"/>
      <c r="HU847" s="12"/>
      <c r="HV847" s="12"/>
      <c r="HW847" s="12"/>
      <c r="HX847" s="12"/>
      <c r="HY847" s="12"/>
      <c r="HZ847" s="12"/>
      <c r="IA847" s="12"/>
      <c r="IB847" s="12"/>
      <c r="IC847" s="12"/>
      <c r="ID847" s="12"/>
      <c r="IE847" s="12"/>
      <c r="IF847" s="12"/>
      <c r="IG847" s="12"/>
      <c r="IH847" s="12"/>
      <c r="II847" s="12"/>
      <c r="IJ847" s="12"/>
      <c r="IK847" s="12"/>
      <c r="IL847" s="12"/>
      <c r="IM847" s="12"/>
      <c r="IN847" s="12"/>
      <c r="IO847" s="12"/>
      <c r="IP847" s="12"/>
      <c r="IQ847" s="12"/>
      <c r="IR847" s="12"/>
      <c r="IS847" s="12"/>
      <c r="IT847" s="12"/>
      <c r="IU847" s="12"/>
      <c r="IV847" s="12"/>
    </row>
    <row r="848" spans="1:256" ht="13.5" customHeight="1">
      <c r="A848" s="2"/>
      <c r="B848" s="11"/>
      <c r="C848" s="11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11"/>
      <c r="O848" s="11"/>
      <c r="P848" s="11"/>
      <c r="Q848" s="9"/>
      <c r="R848" s="9"/>
      <c r="S848" s="9"/>
      <c r="T848" s="9"/>
      <c r="U848" s="9"/>
      <c r="V848" s="9"/>
      <c r="W848" s="9"/>
      <c r="X848" s="9"/>
      <c r="Y848" s="11"/>
      <c r="Z848" s="11"/>
      <c r="AA848" s="11"/>
      <c r="AB848" s="11"/>
      <c r="AC848" s="11"/>
      <c r="AD848" s="9"/>
      <c r="AE848" s="9"/>
      <c r="AF848" s="9"/>
      <c r="AG848" s="9"/>
      <c r="AH848" s="9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9"/>
      <c r="BG848" s="9"/>
      <c r="BH848" s="9"/>
      <c r="BI848" s="9"/>
      <c r="BJ848" s="9"/>
      <c r="BK848" s="9"/>
      <c r="BL848" s="9"/>
      <c r="BM848" s="9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  <c r="EN848" s="10"/>
      <c r="EO848" s="10"/>
      <c r="EP848" s="10"/>
      <c r="EQ848" s="10"/>
      <c r="ER848" s="10"/>
      <c r="ES848" s="10"/>
      <c r="ET848" s="10"/>
      <c r="EU848" s="10"/>
      <c r="EV848" s="10"/>
      <c r="EW848" s="10"/>
      <c r="EX848" s="10"/>
      <c r="EY848" s="10"/>
      <c r="EZ848" s="10"/>
      <c r="FA848" s="10"/>
      <c r="FB848" s="10"/>
      <c r="FC848" s="10"/>
      <c r="FD848" s="10"/>
      <c r="FE848" s="10"/>
      <c r="FF848" s="10"/>
      <c r="FG848" s="10"/>
      <c r="FH848" s="10"/>
      <c r="FI848" s="10"/>
      <c r="FJ848" s="10"/>
      <c r="FK848" s="10"/>
      <c r="FL848" s="10"/>
      <c r="FM848" s="10"/>
      <c r="FN848" s="10"/>
      <c r="FO848" s="10"/>
      <c r="FP848" s="10"/>
      <c r="FQ848" s="10"/>
      <c r="FR848" s="10"/>
      <c r="FS848" s="10"/>
      <c r="FT848" s="10"/>
      <c r="FU848" s="10"/>
      <c r="FV848" s="10"/>
      <c r="FW848" s="10"/>
      <c r="FX848" s="10"/>
      <c r="FY848" s="12"/>
      <c r="FZ848" s="12"/>
      <c r="GA848" s="12"/>
      <c r="GB848" s="12"/>
      <c r="GC848" s="12"/>
      <c r="GD848" s="12"/>
      <c r="GE848" s="12"/>
      <c r="GF848" s="12"/>
      <c r="GG848" s="12"/>
      <c r="GH848" s="12"/>
      <c r="GI848" s="12"/>
      <c r="GJ848" s="12"/>
      <c r="GK848" s="12"/>
      <c r="GL848" s="12"/>
      <c r="GM848" s="12"/>
      <c r="GN848" s="12"/>
      <c r="GO848" s="12"/>
      <c r="GP848" s="12"/>
      <c r="GQ848" s="12"/>
      <c r="GR848" s="12"/>
      <c r="GS848" s="12"/>
      <c r="GT848" s="12"/>
      <c r="GU848" s="12"/>
      <c r="GV848" s="12"/>
      <c r="GW848" s="12"/>
      <c r="GX848" s="12"/>
      <c r="GY848" s="12"/>
      <c r="GZ848" s="12"/>
      <c r="HA848" s="12"/>
      <c r="HB848" s="12"/>
      <c r="HC848" s="12"/>
      <c r="HD848" s="12"/>
      <c r="HE848" s="12"/>
      <c r="HF848" s="12"/>
      <c r="HG848" s="12"/>
      <c r="HH848" s="12"/>
      <c r="HI848" s="12"/>
      <c r="HJ848" s="12"/>
      <c r="HK848" s="12"/>
      <c r="HL848" s="12"/>
      <c r="HM848" s="12"/>
      <c r="HN848" s="12"/>
      <c r="HO848" s="12"/>
      <c r="HP848" s="12"/>
      <c r="HQ848" s="12"/>
      <c r="HR848" s="12"/>
      <c r="HS848" s="12"/>
      <c r="HT848" s="12"/>
      <c r="HU848" s="12"/>
      <c r="HV848" s="12"/>
      <c r="HW848" s="12"/>
      <c r="HX848" s="12"/>
      <c r="HY848" s="12"/>
      <c r="HZ848" s="12"/>
      <c r="IA848" s="12"/>
      <c r="IB848" s="12"/>
      <c r="IC848" s="12"/>
      <c r="ID848" s="12"/>
      <c r="IE848" s="12"/>
      <c r="IF848" s="12"/>
      <c r="IG848" s="12"/>
      <c r="IH848" s="12"/>
      <c r="II848" s="12"/>
      <c r="IJ848" s="12"/>
      <c r="IK848" s="12"/>
      <c r="IL848" s="12"/>
      <c r="IM848" s="12"/>
      <c r="IN848" s="12"/>
      <c r="IO848" s="12"/>
      <c r="IP848" s="12"/>
      <c r="IQ848" s="12"/>
      <c r="IR848" s="12"/>
      <c r="IS848" s="12"/>
      <c r="IT848" s="12"/>
      <c r="IU848" s="12"/>
      <c r="IV848" s="12"/>
    </row>
    <row r="849" spans="1:256" ht="13.5" customHeight="1">
      <c r="A849" s="2"/>
      <c r="B849" s="11"/>
      <c r="C849" s="11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11"/>
      <c r="O849" s="11"/>
      <c r="P849" s="11"/>
      <c r="Q849" s="9"/>
      <c r="R849" s="9"/>
      <c r="S849" s="9"/>
      <c r="T849" s="9"/>
      <c r="U849" s="9"/>
      <c r="V849" s="9"/>
      <c r="W849" s="9"/>
      <c r="X849" s="9"/>
      <c r="Y849" s="11"/>
      <c r="Z849" s="11"/>
      <c r="AA849" s="11"/>
      <c r="AB849" s="11"/>
      <c r="AC849" s="11"/>
      <c r="AD849" s="9"/>
      <c r="AE849" s="9"/>
      <c r="AF849" s="9"/>
      <c r="AG849" s="9"/>
      <c r="AH849" s="9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9"/>
      <c r="BG849" s="9"/>
      <c r="BH849" s="9"/>
      <c r="BI849" s="9"/>
      <c r="BJ849" s="9"/>
      <c r="BK849" s="9"/>
      <c r="BL849" s="9"/>
      <c r="BM849" s="9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  <c r="EY849" s="10"/>
      <c r="EZ849" s="10"/>
      <c r="FA849" s="10"/>
      <c r="FB849" s="10"/>
      <c r="FC849" s="10"/>
      <c r="FD849" s="10"/>
      <c r="FE849" s="10"/>
      <c r="FF849" s="10"/>
      <c r="FG849" s="10"/>
      <c r="FH849" s="10"/>
      <c r="FI849" s="10"/>
      <c r="FJ849" s="10"/>
      <c r="FK849" s="10"/>
      <c r="FL849" s="10"/>
      <c r="FM849" s="10"/>
      <c r="FN849" s="10"/>
      <c r="FO849" s="10"/>
      <c r="FP849" s="10"/>
      <c r="FQ849" s="10"/>
      <c r="FR849" s="10"/>
      <c r="FS849" s="10"/>
      <c r="FT849" s="10"/>
      <c r="FU849" s="10"/>
      <c r="FV849" s="10"/>
      <c r="FW849" s="10"/>
      <c r="FX849" s="10"/>
      <c r="FY849" s="12"/>
      <c r="FZ849" s="12"/>
      <c r="GA849" s="12"/>
      <c r="GB849" s="12"/>
      <c r="GC849" s="12"/>
      <c r="GD849" s="12"/>
      <c r="GE849" s="12"/>
      <c r="GF849" s="12"/>
      <c r="GG849" s="12"/>
      <c r="GH849" s="12"/>
      <c r="GI849" s="12"/>
      <c r="GJ849" s="12"/>
      <c r="GK849" s="12"/>
      <c r="GL849" s="12"/>
      <c r="GM849" s="12"/>
      <c r="GN849" s="12"/>
      <c r="GO849" s="12"/>
      <c r="GP849" s="12"/>
      <c r="GQ849" s="12"/>
      <c r="GR849" s="12"/>
      <c r="GS849" s="12"/>
      <c r="GT849" s="12"/>
      <c r="GU849" s="12"/>
      <c r="GV849" s="12"/>
      <c r="GW849" s="12"/>
      <c r="GX849" s="12"/>
      <c r="GY849" s="12"/>
      <c r="GZ849" s="12"/>
      <c r="HA849" s="12"/>
      <c r="HB849" s="12"/>
      <c r="HC849" s="12"/>
      <c r="HD849" s="12"/>
      <c r="HE849" s="12"/>
      <c r="HF849" s="12"/>
      <c r="HG849" s="12"/>
      <c r="HH849" s="12"/>
      <c r="HI849" s="12"/>
      <c r="HJ849" s="12"/>
      <c r="HK849" s="12"/>
      <c r="HL849" s="12"/>
      <c r="HM849" s="12"/>
      <c r="HN849" s="12"/>
      <c r="HO849" s="12"/>
      <c r="HP849" s="12"/>
      <c r="HQ849" s="12"/>
      <c r="HR849" s="12"/>
      <c r="HS849" s="12"/>
      <c r="HT849" s="12"/>
      <c r="HU849" s="12"/>
      <c r="HV849" s="12"/>
      <c r="HW849" s="12"/>
      <c r="HX849" s="12"/>
      <c r="HY849" s="12"/>
      <c r="HZ849" s="12"/>
      <c r="IA849" s="12"/>
      <c r="IB849" s="12"/>
      <c r="IC849" s="12"/>
      <c r="ID849" s="12"/>
      <c r="IE849" s="12"/>
      <c r="IF849" s="12"/>
      <c r="IG849" s="12"/>
      <c r="IH849" s="12"/>
      <c r="II849" s="12"/>
      <c r="IJ849" s="12"/>
      <c r="IK849" s="12"/>
      <c r="IL849" s="12"/>
      <c r="IM849" s="12"/>
      <c r="IN849" s="12"/>
      <c r="IO849" s="12"/>
      <c r="IP849" s="12"/>
      <c r="IQ849" s="12"/>
      <c r="IR849" s="12"/>
      <c r="IS849" s="12"/>
      <c r="IT849" s="12"/>
      <c r="IU849" s="12"/>
      <c r="IV849" s="12"/>
    </row>
    <row r="850" spans="1:256" ht="13.5" customHeight="1">
      <c r="A850" s="2"/>
      <c r="B850" s="11"/>
      <c r="C850" s="11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11"/>
      <c r="O850" s="11"/>
      <c r="P850" s="11"/>
      <c r="Q850" s="9"/>
      <c r="R850" s="9"/>
      <c r="S850" s="9"/>
      <c r="T850" s="9"/>
      <c r="U850" s="9"/>
      <c r="V850" s="9"/>
      <c r="W850" s="9"/>
      <c r="X850" s="9"/>
      <c r="Y850" s="11"/>
      <c r="Z850" s="11"/>
      <c r="AA850" s="11"/>
      <c r="AB850" s="11"/>
      <c r="AC850" s="11"/>
      <c r="AD850" s="9"/>
      <c r="AE850" s="9"/>
      <c r="AF850" s="9"/>
      <c r="AG850" s="9"/>
      <c r="AH850" s="9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9"/>
      <c r="BG850" s="9"/>
      <c r="BH850" s="9"/>
      <c r="BI850" s="9"/>
      <c r="BJ850" s="9"/>
      <c r="BK850" s="9"/>
      <c r="BL850" s="9"/>
      <c r="BM850" s="9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  <c r="EN850" s="10"/>
      <c r="EO850" s="10"/>
      <c r="EP850" s="10"/>
      <c r="EQ850" s="10"/>
      <c r="ER850" s="10"/>
      <c r="ES850" s="10"/>
      <c r="ET850" s="10"/>
      <c r="EU850" s="10"/>
      <c r="EV850" s="10"/>
      <c r="EW850" s="10"/>
      <c r="EX850" s="10"/>
      <c r="EY850" s="10"/>
      <c r="EZ850" s="10"/>
      <c r="FA850" s="10"/>
      <c r="FB850" s="10"/>
      <c r="FC850" s="10"/>
      <c r="FD850" s="10"/>
      <c r="FE850" s="10"/>
      <c r="FF850" s="10"/>
      <c r="FG850" s="10"/>
      <c r="FH850" s="10"/>
      <c r="FI850" s="10"/>
      <c r="FJ850" s="10"/>
      <c r="FK850" s="10"/>
      <c r="FL850" s="10"/>
      <c r="FM850" s="10"/>
      <c r="FN850" s="10"/>
      <c r="FO850" s="10"/>
      <c r="FP850" s="10"/>
      <c r="FQ850" s="10"/>
      <c r="FR850" s="10"/>
      <c r="FS850" s="10"/>
      <c r="FT850" s="10"/>
      <c r="FU850" s="10"/>
      <c r="FV850" s="10"/>
      <c r="FW850" s="10"/>
      <c r="FX850" s="10"/>
      <c r="FY850" s="12"/>
      <c r="FZ850" s="12"/>
      <c r="GA850" s="12"/>
      <c r="GB850" s="12"/>
      <c r="GC850" s="12"/>
      <c r="GD850" s="12"/>
      <c r="GE850" s="12"/>
      <c r="GF850" s="12"/>
      <c r="GG850" s="12"/>
      <c r="GH850" s="12"/>
      <c r="GI850" s="12"/>
      <c r="GJ850" s="12"/>
      <c r="GK850" s="12"/>
      <c r="GL850" s="12"/>
      <c r="GM850" s="12"/>
      <c r="GN850" s="12"/>
      <c r="GO850" s="12"/>
      <c r="GP850" s="12"/>
      <c r="GQ850" s="12"/>
      <c r="GR850" s="12"/>
      <c r="GS850" s="12"/>
      <c r="GT850" s="12"/>
      <c r="GU850" s="12"/>
      <c r="GV850" s="12"/>
      <c r="GW850" s="12"/>
      <c r="GX850" s="12"/>
      <c r="GY850" s="12"/>
      <c r="GZ850" s="12"/>
      <c r="HA850" s="12"/>
      <c r="HB850" s="12"/>
      <c r="HC850" s="12"/>
      <c r="HD850" s="12"/>
      <c r="HE850" s="12"/>
      <c r="HF850" s="12"/>
      <c r="HG850" s="12"/>
      <c r="HH850" s="12"/>
      <c r="HI850" s="12"/>
      <c r="HJ850" s="12"/>
      <c r="HK850" s="12"/>
      <c r="HL850" s="12"/>
      <c r="HM850" s="12"/>
      <c r="HN850" s="12"/>
      <c r="HO850" s="12"/>
      <c r="HP850" s="12"/>
      <c r="HQ850" s="12"/>
      <c r="HR850" s="12"/>
      <c r="HS850" s="12"/>
      <c r="HT850" s="12"/>
      <c r="HU850" s="12"/>
      <c r="HV850" s="12"/>
      <c r="HW850" s="12"/>
      <c r="HX850" s="12"/>
      <c r="HY850" s="12"/>
      <c r="HZ850" s="12"/>
      <c r="IA850" s="12"/>
      <c r="IB850" s="12"/>
      <c r="IC850" s="12"/>
      <c r="ID850" s="12"/>
      <c r="IE850" s="12"/>
      <c r="IF850" s="12"/>
      <c r="IG850" s="12"/>
      <c r="IH850" s="12"/>
      <c r="II850" s="12"/>
      <c r="IJ850" s="12"/>
      <c r="IK850" s="12"/>
      <c r="IL850" s="12"/>
      <c r="IM850" s="12"/>
      <c r="IN850" s="12"/>
      <c r="IO850" s="12"/>
      <c r="IP850" s="12"/>
      <c r="IQ850" s="12"/>
      <c r="IR850" s="12"/>
      <c r="IS850" s="12"/>
      <c r="IT850" s="12"/>
      <c r="IU850" s="12"/>
      <c r="IV850" s="12"/>
    </row>
    <row r="851" spans="1:256" ht="13.5" customHeight="1">
      <c r="A851" s="2"/>
      <c r="B851" s="11"/>
      <c r="C851" s="11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11"/>
      <c r="O851" s="11"/>
      <c r="P851" s="11"/>
      <c r="Q851" s="9"/>
      <c r="R851" s="9"/>
      <c r="S851" s="9"/>
      <c r="T851" s="9"/>
      <c r="U851" s="9"/>
      <c r="V851" s="9"/>
      <c r="W851" s="9"/>
      <c r="X851" s="9"/>
      <c r="Y851" s="11"/>
      <c r="Z851" s="11"/>
      <c r="AA851" s="11"/>
      <c r="AB851" s="11"/>
      <c r="AC851" s="11"/>
      <c r="AD851" s="9"/>
      <c r="AE851" s="9"/>
      <c r="AF851" s="9"/>
      <c r="AG851" s="9"/>
      <c r="AH851" s="9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9"/>
      <c r="BG851" s="9"/>
      <c r="BH851" s="9"/>
      <c r="BI851" s="9"/>
      <c r="BJ851" s="9"/>
      <c r="BK851" s="9"/>
      <c r="BL851" s="9"/>
      <c r="BM851" s="9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  <c r="EN851" s="10"/>
      <c r="EO851" s="10"/>
      <c r="EP851" s="10"/>
      <c r="EQ851" s="10"/>
      <c r="ER851" s="10"/>
      <c r="ES851" s="10"/>
      <c r="ET851" s="10"/>
      <c r="EU851" s="10"/>
      <c r="EV851" s="10"/>
      <c r="EW851" s="10"/>
      <c r="EX851" s="10"/>
      <c r="EY851" s="10"/>
      <c r="EZ851" s="10"/>
      <c r="FA851" s="10"/>
      <c r="FB851" s="10"/>
      <c r="FC851" s="10"/>
      <c r="FD851" s="10"/>
      <c r="FE851" s="10"/>
      <c r="FF851" s="10"/>
      <c r="FG851" s="10"/>
      <c r="FH851" s="10"/>
      <c r="FI851" s="10"/>
      <c r="FJ851" s="10"/>
      <c r="FK851" s="10"/>
      <c r="FL851" s="10"/>
      <c r="FM851" s="10"/>
      <c r="FN851" s="10"/>
      <c r="FO851" s="10"/>
      <c r="FP851" s="10"/>
      <c r="FQ851" s="10"/>
      <c r="FR851" s="10"/>
      <c r="FS851" s="10"/>
      <c r="FT851" s="10"/>
      <c r="FU851" s="10"/>
      <c r="FV851" s="10"/>
      <c r="FW851" s="10"/>
      <c r="FX851" s="10"/>
      <c r="FY851" s="12"/>
      <c r="FZ851" s="12"/>
      <c r="GA851" s="12"/>
      <c r="GB851" s="12"/>
      <c r="GC851" s="12"/>
      <c r="GD851" s="12"/>
      <c r="GE851" s="12"/>
      <c r="GF851" s="12"/>
      <c r="GG851" s="12"/>
      <c r="GH851" s="12"/>
      <c r="GI851" s="12"/>
      <c r="GJ851" s="12"/>
      <c r="GK851" s="12"/>
      <c r="GL851" s="12"/>
      <c r="GM851" s="12"/>
      <c r="GN851" s="12"/>
      <c r="GO851" s="12"/>
      <c r="GP851" s="12"/>
      <c r="GQ851" s="12"/>
      <c r="GR851" s="12"/>
      <c r="GS851" s="12"/>
      <c r="GT851" s="12"/>
      <c r="GU851" s="12"/>
      <c r="GV851" s="12"/>
      <c r="GW851" s="12"/>
      <c r="GX851" s="12"/>
      <c r="GY851" s="12"/>
      <c r="GZ851" s="12"/>
      <c r="HA851" s="12"/>
      <c r="HB851" s="12"/>
      <c r="HC851" s="12"/>
      <c r="HD851" s="12"/>
      <c r="HE851" s="12"/>
      <c r="HF851" s="12"/>
      <c r="HG851" s="12"/>
      <c r="HH851" s="12"/>
      <c r="HI851" s="12"/>
      <c r="HJ851" s="12"/>
      <c r="HK851" s="12"/>
      <c r="HL851" s="12"/>
      <c r="HM851" s="12"/>
      <c r="HN851" s="12"/>
      <c r="HO851" s="12"/>
      <c r="HP851" s="12"/>
      <c r="HQ851" s="12"/>
      <c r="HR851" s="12"/>
      <c r="HS851" s="12"/>
      <c r="HT851" s="12"/>
      <c r="HU851" s="12"/>
      <c r="HV851" s="12"/>
      <c r="HW851" s="12"/>
      <c r="HX851" s="12"/>
      <c r="HY851" s="12"/>
      <c r="HZ851" s="12"/>
      <c r="IA851" s="12"/>
      <c r="IB851" s="12"/>
      <c r="IC851" s="12"/>
      <c r="ID851" s="12"/>
      <c r="IE851" s="12"/>
      <c r="IF851" s="12"/>
      <c r="IG851" s="12"/>
      <c r="IH851" s="12"/>
      <c r="II851" s="12"/>
      <c r="IJ851" s="12"/>
      <c r="IK851" s="12"/>
      <c r="IL851" s="12"/>
      <c r="IM851" s="12"/>
      <c r="IN851" s="12"/>
      <c r="IO851" s="12"/>
      <c r="IP851" s="12"/>
      <c r="IQ851" s="12"/>
      <c r="IR851" s="12"/>
      <c r="IS851" s="12"/>
      <c r="IT851" s="12"/>
      <c r="IU851" s="12"/>
      <c r="IV851" s="12"/>
    </row>
    <row r="852" spans="1:256" ht="13.5" customHeight="1">
      <c r="A852" s="2"/>
      <c r="B852" s="11"/>
      <c r="C852" s="11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11"/>
      <c r="O852" s="11"/>
      <c r="P852" s="11"/>
      <c r="Q852" s="9"/>
      <c r="R852" s="9"/>
      <c r="S852" s="9"/>
      <c r="T852" s="9"/>
      <c r="U852" s="9"/>
      <c r="V852" s="9"/>
      <c r="W852" s="9"/>
      <c r="X852" s="9"/>
      <c r="Y852" s="11"/>
      <c r="Z852" s="11"/>
      <c r="AA852" s="11"/>
      <c r="AB852" s="11"/>
      <c r="AC852" s="11"/>
      <c r="AD852" s="9"/>
      <c r="AE852" s="9"/>
      <c r="AF852" s="9"/>
      <c r="AG852" s="9"/>
      <c r="AH852" s="9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9"/>
      <c r="BG852" s="9"/>
      <c r="BH852" s="9"/>
      <c r="BI852" s="9"/>
      <c r="BJ852" s="9"/>
      <c r="BK852" s="9"/>
      <c r="BL852" s="9"/>
      <c r="BM852" s="9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  <c r="EN852" s="10"/>
      <c r="EO852" s="10"/>
      <c r="EP852" s="10"/>
      <c r="EQ852" s="10"/>
      <c r="ER852" s="10"/>
      <c r="ES852" s="10"/>
      <c r="ET852" s="10"/>
      <c r="EU852" s="10"/>
      <c r="EV852" s="10"/>
      <c r="EW852" s="10"/>
      <c r="EX852" s="10"/>
      <c r="EY852" s="10"/>
      <c r="EZ852" s="10"/>
      <c r="FA852" s="10"/>
      <c r="FB852" s="10"/>
      <c r="FC852" s="10"/>
      <c r="FD852" s="10"/>
      <c r="FE852" s="10"/>
      <c r="FF852" s="10"/>
      <c r="FG852" s="10"/>
      <c r="FH852" s="10"/>
      <c r="FI852" s="10"/>
      <c r="FJ852" s="10"/>
      <c r="FK852" s="10"/>
      <c r="FL852" s="10"/>
      <c r="FM852" s="10"/>
      <c r="FN852" s="10"/>
      <c r="FO852" s="10"/>
      <c r="FP852" s="10"/>
      <c r="FQ852" s="10"/>
      <c r="FR852" s="10"/>
      <c r="FS852" s="10"/>
      <c r="FT852" s="10"/>
      <c r="FU852" s="10"/>
      <c r="FV852" s="10"/>
      <c r="FW852" s="10"/>
      <c r="FX852" s="10"/>
      <c r="FY852" s="12"/>
      <c r="FZ852" s="12"/>
      <c r="GA852" s="12"/>
      <c r="GB852" s="12"/>
      <c r="GC852" s="12"/>
      <c r="GD852" s="12"/>
      <c r="GE852" s="12"/>
      <c r="GF852" s="12"/>
      <c r="GG852" s="12"/>
      <c r="GH852" s="12"/>
      <c r="GI852" s="12"/>
      <c r="GJ852" s="12"/>
      <c r="GK852" s="12"/>
      <c r="GL852" s="12"/>
      <c r="GM852" s="12"/>
      <c r="GN852" s="12"/>
      <c r="GO852" s="12"/>
      <c r="GP852" s="12"/>
      <c r="GQ852" s="12"/>
      <c r="GR852" s="12"/>
      <c r="GS852" s="12"/>
      <c r="GT852" s="12"/>
      <c r="GU852" s="12"/>
      <c r="GV852" s="12"/>
      <c r="GW852" s="12"/>
      <c r="GX852" s="12"/>
      <c r="GY852" s="12"/>
      <c r="GZ852" s="12"/>
      <c r="HA852" s="12"/>
      <c r="HB852" s="12"/>
      <c r="HC852" s="12"/>
      <c r="HD852" s="12"/>
      <c r="HE852" s="12"/>
      <c r="HF852" s="12"/>
      <c r="HG852" s="12"/>
      <c r="HH852" s="12"/>
      <c r="HI852" s="12"/>
      <c r="HJ852" s="12"/>
      <c r="HK852" s="12"/>
      <c r="HL852" s="12"/>
      <c r="HM852" s="12"/>
      <c r="HN852" s="12"/>
      <c r="HO852" s="12"/>
      <c r="HP852" s="12"/>
      <c r="HQ852" s="12"/>
      <c r="HR852" s="12"/>
      <c r="HS852" s="12"/>
      <c r="HT852" s="12"/>
      <c r="HU852" s="12"/>
      <c r="HV852" s="12"/>
      <c r="HW852" s="12"/>
      <c r="HX852" s="12"/>
      <c r="HY852" s="12"/>
      <c r="HZ852" s="12"/>
      <c r="IA852" s="12"/>
      <c r="IB852" s="12"/>
      <c r="IC852" s="12"/>
      <c r="ID852" s="12"/>
      <c r="IE852" s="12"/>
      <c r="IF852" s="12"/>
      <c r="IG852" s="12"/>
      <c r="IH852" s="12"/>
      <c r="II852" s="12"/>
      <c r="IJ852" s="12"/>
      <c r="IK852" s="12"/>
      <c r="IL852" s="12"/>
      <c r="IM852" s="12"/>
      <c r="IN852" s="12"/>
      <c r="IO852" s="12"/>
      <c r="IP852" s="12"/>
      <c r="IQ852" s="12"/>
      <c r="IR852" s="12"/>
      <c r="IS852" s="12"/>
      <c r="IT852" s="12"/>
      <c r="IU852" s="12"/>
      <c r="IV852" s="12"/>
    </row>
    <row r="853" spans="1:256" ht="13.5" customHeight="1">
      <c r="A853" s="2"/>
      <c r="B853" s="11"/>
      <c r="C853" s="11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11"/>
      <c r="O853" s="11"/>
      <c r="P853" s="11"/>
      <c r="Q853" s="9"/>
      <c r="R853" s="9"/>
      <c r="S853" s="9"/>
      <c r="T853" s="9"/>
      <c r="U853" s="9"/>
      <c r="V853" s="9"/>
      <c r="W853" s="9"/>
      <c r="X853" s="9"/>
      <c r="Y853" s="11"/>
      <c r="Z853" s="11"/>
      <c r="AA853" s="11"/>
      <c r="AB853" s="11"/>
      <c r="AC853" s="11"/>
      <c r="AD853" s="9"/>
      <c r="AE853" s="9"/>
      <c r="AF853" s="9"/>
      <c r="AG853" s="9"/>
      <c r="AH853" s="9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9"/>
      <c r="BG853" s="9"/>
      <c r="BH853" s="9"/>
      <c r="BI853" s="9"/>
      <c r="BJ853" s="9"/>
      <c r="BK853" s="9"/>
      <c r="BL853" s="9"/>
      <c r="BM853" s="9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2"/>
      <c r="FZ853" s="12"/>
      <c r="GA853" s="12"/>
      <c r="GB853" s="12"/>
      <c r="GC853" s="12"/>
      <c r="GD853" s="12"/>
      <c r="GE853" s="12"/>
      <c r="GF853" s="12"/>
      <c r="GG853" s="12"/>
      <c r="GH853" s="12"/>
      <c r="GI853" s="12"/>
      <c r="GJ853" s="12"/>
      <c r="GK853" s="12"/>
      <c r="GL853" s="12"/>
      <c r="GM853" s="12"/>
      <c r="GN853" s="12"/>
      <c r="GO853" s="12"/>
      <c r="GP853" s="12"/>
      <c r="GQ853" s="12"/>
      <c r="GR853" s="12"/>
      <c r="GS853" s="12"/>
      <c r="GT853" s="12"/>
      <c r="GU853" s="12"/>
      <c r="GV853" s="12"/>
      <c r="GW853" s="12"/>
      <c r="GX853" s="12"/>
      <c r="GY853" s="12"/>
      <c r="GZ853" s="12"/>
      <c r="HA853" s="12"/>
      <c r="HB853" s="12"/>
      <c r="HC853" s="12"/>
      <c r="HD853" s="12"/>
      <c r="HE853" s="12"/>
      <c r="HF853" s="12"/>
      <c r="HG853" s="12"/>
      <c r="HH853" s="12"/>
      <c r="HI853" s="12"/>
      <c r="HJ853" s="12"/>
      <c r="HK853" s="12"/>
      <c r="HL853" s="12"/>
      <c r="HM853" s="12"/>
      <c r="HN853" s="12"/>
      <c r="HO853" s="12"/>
      <c r="HP853" s="12"/>
      <c r="HQ853" s="12"/>
      <c r="HR853" s="12"/>
      <c r="HS853" s="12"/>
      <c r="HT853" s="12"/>
      <c r="HU853" s="12"/>
      <c r="HV853" s="12"/>
      <c r="HW853" s="12"/>
      <c r="HX853" s="12"/>
      <c r="HY853" s="12"/>
      <c r="HZ853" s="12"/>
      <c r="IA853" s="12"/>
      <c r="IB853" s="12"/>
      <c r="IC853" s="12"/>
      <c r="ID853" s="12"/>
      <c r="IE853" s="12"/>
      <c r="IF853" s="12"/>
      <c r="IG853" s="12"/>
      <c r="IH853" s="12"/>
      <c r="II853" s="12"/>
      <c r="IJ853" s="12"/>
      <c r="IK853" s="12"/>
      <c r="IL853" s="12"/>
      <c r="IM853" s="12"/>
      <c r="IN853" s="12"/>
      <c r="IO853" s="12"/>
      <c r="IP853" s="12"/>
      <c r="IQ853" s="12"/>
      <c r="IR853" s="12"/>
      <c r="IS853" s="12"/>
      <c r="IT853" s="12"/>
      <c r="IU853" s="12"/>
      <c r="IV853" s="12"/>
    </row>
    <row r="854" spans="1:256" ht="13.5" customHeight="1">
      <c r="A854" s="2"/>
      <c r="B854" s="11"/>
      <c r="C854" s="11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11"/>
      <c r="O854" s="11"/>
      <c r="P854" s="11"/>
      <c r="Q854" s="9"/>
      <c r="R854" s="9"/>
      <c r="S854" s="9"/>
      <c r="T854" s="9"/>
      <c r="U854" s="9"/>
      <c r="V854" s="9"/>
      <c r="W854" s="9"/>
      <c r="X854" s="9"/>
      <c r="Y854" s="11"/>
      <c r="Z854" s="11"/>
      <c r="AA854" s="11"/>
      <c r="AB854" s="11"/>
      <c r="AC854" s="11"/>
      <c r="AD854" s="9"/>
      <c r="AE854" s="9"/>
      <c r="AF854" s="9"/>
      <c r="AG854" s="9"/>
      <c r="AH854" s="9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9"/>
      <c r="BG854" s="9"/>
      <c r="BH854" s="9"/>
      <c r="BI854" s="9"/>
      <c r="BJ854" s="9"/>
      <c r="BK854" s="9"/>
      <c r="BL854" s="9"/>
      <c r="BM854" s="9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2"/>
      <c r="FZ854" s="12"/>
      <c r="GA854" s="12"/>
      <c r="GB854" s="12"/>
      <c r="GC854" s="12"/>
      <c r="GD854" s="12"/>
      <c r="GE854" s="12"/>
      <c r="GF854" s="12"/>
      <c r="GG854" s="12"/>
      <c r="GH854" s="12"/>
      <c r="GI854" s="12"/>
      <c r="GJ854" s="12"/>
      <c r="GK854" s="12"/>
      <c r="GL854" s="12"/>
      <c r="GM854" s="12"/>
      <c r="GN854" s="12"/>
      <c r="GO854" s="12"/>
      <c r="GP854" s="12"/>
      <c r="GQ854" s="12"/>
      <c r="GR854" s="12"/>
      <c r="GS854" s="12"/>
      <c r="GT854" s="12"/>
      <c r="GU854" s="12"/>
      <c r="GV854" s="12"/>
      <c r="GW854" s="12"/>
      <c r="GX854" s="12"/>
      <c r="GY854" s="12"/>
      <c r="GZ854" s="12"/>
      <c r="HA854" s="12"/>
      <c r="HB854" s="12"/>
      <c r="HC854" s="12"/>
      <c r="HD854" s="12"/>
      <c r="HE854" s="12"/>
      <c r="HF854" s="12"/>
      <c r="HG854" s="12"/>
      <c r="HH854" s="12"/>
      <c r="HI854" s="12"/>
      <c r="HJ854" s="12"/>
      <c r="HK854" s="12"/>
      <c r="HL854" s="12"/>
      <c r="HM854" s="12"/>
      <c r="HN854" s="12"/>
      <c r="HO854" s="12"/>
      <c r="HP854" s="12"/>
      <c r="HQ854" s="12"/>
      <c r="HR854" s="12"/>
      <c r="HS854" s="12"/>
      <c r="HT854" s="12"/>
      <c r="HU854" s="12"/>
      <c r="HV854" s="12"/>
      <c r="HW854" s="12"/>
      <c r="HX854" s="12"/>
      <c r="HY854" s="12"/>
      <c r="HZ854" s="12"/>
      <c r="IA854" s="12"/>
      <c r="IB854" s="12"/>
      <c r="IC854" s="12"/>
      <c r="ID854" s="12"/>
      <c r="IE854" s="12"/>
      <c r="IF854" s="12"/>
      <c r="IG854" s="12"/>
      <c r="IH854" s="12"/>
      <c r="II854" s="12"/>
      <c r="IJ854" s="12"/>
      <c r="IK854" s="12"/>
      <c r="IL854" s="12"/>
      <c r="IM854" s="12"/>
      <c r="IN854" s="12"/>
      <c r="IO854" s="12"/>
      <c r="IP854" s="12"/>
      <c r="IQ854" s="12"/>
      <c r="IR854" s="12"/>
      <c r="IS854" s="12"/>
      <c r="IT854" s="12"/>
      <c r="IU854" s="12"/>
      <c r="IV854" s="12"/>
    </row>
    <row r="855" spans="1:256" ht="13.5" customHeight="1">
      <c r="A855" s="2"/>
      <c r="B855" s="11"/>
      <c r="C855" s="11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11"/>
      <c r="O855" s="11"/>
      <c r="P855" s="11"/>
      <c r="Q855" s="9"/>
      <c r="R855" s="9"/>
      <c r="S855" s="9"/>
      <c r="T855" s="9"/>
      <c r="U855" s="9"/>
      <c r="V855" s="9"/>
      <c r="W855" s="9"/>
      <c r="X855" s="9"/>
      <c r="Y855" s="11"/>
      <c r="Z855" s="11"/>
      <c r="AA855" s="11"/>
      <c r="AB855" s="11"/>
      <c r="AC855" s="11"/>
      <c r="AD855" s="9"/>
      <c r="AE855" s="9"/>
      <c r="AF855" s="9"/>
      <c r="AG855" s="9"/>
      <c r="AH855" s="9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9"/>
      <c r="BG855" s="9"/>
      <c r="BH855" s="9"/>
      <c r="BI855" s="9"/>
      <c r="BJ855" s="9"/>
      <c r="BK855" s="9"/>
      <c r="BL855" s="9"/>
      <c r="BM855" s="9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10"/>
      <c r="EZ855" s="10"/>
      <c r="FA855" s="10"/>
      <c r="FB855" s="10"/>
      <c r="FC855" s="10"/>
      <c r="FD855" s="10"/>
      <c r="FE855" s="10"/>
      <c r="FF855" s="10"/>
      <c r="FG855" s="10"/>
      <c r="FH855" s="10"/>
      <c r="FI855" s="10"/>
      <c r="FJ855" s="10"/>
      <c r="FK855" s="10"/>
      <c r="FL855" s="10"/>
      <c r="FM855" s="10"/>
      <c r="FN855" s="10"/>
      <c r="FO855" s="10"/>
      <c r="FP855" s="10"/>
      <c r="FQ855" s="10"/>
      <c r="FR855" s="10"/>
      <c r="FS855" s="10"/>
      <c r="FT855" s="10"/>
      <c r="FU855" s="10"/>
      <c r="FV855" s="10"/>
      <c r="FW855" s="10"/>
      <c r="FX855" s="10"/>
      <c r="FY855" s="12"/>
      <c r="FZ855" s="12"/>
      <c r="GA855" s="12"/>
      <c r="GB855" s="12"/>
      <c r="GC855" s="12"/>
      <c r="GD855" s="12"/>
      <c r="GE855" s="12"/>
      <c r="GF855" s="12"/>
      <c r="GG855" s="12"/>
      <c r="GH855" s="12"/>
      <c r="GI855" s="12"/>
      <c r="GJ855" s="12"/>
      <c r="GK855" s="12"/>
      <c r="GL855" s="12"/>
      <c r="GM855" s="12"/>
      <c r="GN855" s="12"/>
      <c r="GO855" s="12"/>
      <c r="GP855" s="12"/>
      <c r="GQ855" s="12"/>
      <c r="GR855" s="12"/>
      <c r="GS855" s="12"/>
      <c r="GT855" s="12"/>
      <c r="GU855" s="12"/>
      <c r="GV855" s="12"/>
      <c r="GW855" s="12"/>
      <c r="GX855" s="12"/>
      <c r="GY855" s="12"/>
      <c r="GZ855" s="12"/>
      <c r="HA855" s="12"/>
      <c r="HB855" s="12"/>
      <c r="HC855" s="12"/>
      <c r="HD855" s="12"/>
      <c r="HE855" s="12"/>
      <c r="HF855" s="12"/>
      <c r="HG855" s="12"/>
      <c r="HH855" s="12"/>
      <c r="HI855" s="12"/>
      <c r="HJ855" s="12"/>
      <c r="HK855" s="12"/>
      <c r="HL855" s="12"/>
      <c r="HM855" s="12"/>
      <c r="HN855" s="12"/>
      <c r="HO855" s="12"/>
      <c r="HP855" s="12"/>
      <c r="HQ855" s="12"/>
      <c r="HR855" s="12"/>
      <c r="HS855" s="12"/>
      <c r="HT855" s="12"/>
      <c r="HU855" s="12"/>
      <c r="HV855" s="12"/>
      <c r="HW855" s="12"/>
      <c r="HX855" s="12"/>
      <c r="HY855" s="12"/>
      <c r="HZ855" s="12"/>
      <c r="IA855" s="12"/>
      <c r="IB855" s="12"/>
      <c r="IC855" s="12"/>
      <c r="ID855" s="12"/>
      <c r="IE855" s="12"/>
      <c r="IF855" s="12"/>
      <c r="IG855" s="12"/>
      <c r="IH855" s="12"/>
      <c r="II855" s="12"/>
      <c r="IJ855" s="12"/>
      <c r="IK855" s="12"/>
      <c r="IL855" s="12"/>
      <c r="IM855" s="12"/>
      <c r="IN855" s="12"/>
      <c r="IO855" s="12"/>
      <c r="IP855" s="12"/>
      <c r="IQ855" s="12"/>
      <c r="IR855" s="12"/>
      <c r="IS855" s="12"/>
      <c r="IT855" s="12"/>
      <c r="IU855" s="12"/>
      <c r="IV855" s="12"/>
    </row>
    <row r="856" spans="1:256" ht="13.5" customHeight="1">
      <c r="A856" s="2"/>
      <c r="B856" s="11"/>
      <c r="C856" s="11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11"/>
      <c r="O856" s="11"/>
      <c r="P856" s="11"/>
      <c r="Q856" s="9"/>
      <c r="R856" s="9"/>
      <c r="S856" s="9"/>
      <c r="T856" s="9"/>
      <c r="U856" s="9"/>
      <c r="V856" s="9"/>
      <c r="W856" s="9"/>
      <c r="X856" s="9"/>
      <c r="Y856" s="11"/>
      <c r="Z856" s="11"/>
      <c r="AA856" s="11"/>
      <c r="AB856" s="11"/>
      <c r="AC856" s="11"/>
      <c r="AD856" s="9"/>
      <c r="AE856" s="9"/>
      <c r="AF856" s="9"/>
      <c r="AG856" s="9"/>
      <c r="AH856" s="9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9"/>
      <c r="BG856" s="9"/>
      <c r="BH856" s="9"/>
      <c r="BI856" s="9"/>
      <c r="BJ856" s="9"/>
      <c r="BK856" s="9"/>
      <c r="BL856" s="9"/>
      <c r="BM856" s="9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2"/>
      <c r="FZ856" s="12"/>
      <c r="GA856" s="12"/>
      <c r="GB856" s="12"/>
      <c r="GC856" s="12"/>
      <c r="GD856" s="12"/>
      <c r="GE856" s="12"/>
      <c r="GF856" s="12"/>
      <c r="GG856" s="12"/>
      <c r="GH856" s="12"/>
      <c r="GI856" s="12"/>
      <c r="GJ856" s="12"/>
      <c r="GK856" s="12"/>
      <c r="GL856" s="12"/>
      <c r="GM856" s="12"/>
      <c r="GN856" s="12"/>
      <c r="GO856" s="12"/>
      <c r="GP856" s="12"/>
      <c r="GQ856" s="12"/>
      <c r="GR856" s="12"/>
      <c r="GS856" s="12"/>
      <c r="GT856" s="12"/>
      <c r="GU856" s="12"/>
      <c r="GV856" s="12"/>
      <c r="GW856" s="12"/>
      <c r="GX856" s="12"/>
      <c r="GY856" s="12"/>
      <c r="GZ856" s="12"/>
      <c r="HA856" s="12"/>
      <c r="HB856" s="12"/>
      <c r="HC856" s="12"/>
      <c r="HD856" s="12"/>
      <c r="HE856" s="12"/>
      <c r="HF856" s="12"/>
      <c r="HG856" s="12"/>
      <c r="HH856" s="12"/>
      <c r="HI856" s="12"/>
      <c r="HJ856" s="12"/>
      <c r="HK856" s="12"/>
      <c r="HL856" s="12"/>
      <c r="HM856" s="12"/>
      <c r="HN856" s="12"/>
      <c r="HO856" s="12"/>
      <c r="HP856" s="12"/>
      <c r="HQ856" s="12"/>
      <c r="HR856" s="12"/>
      <c r="HS856" s="12"/>
      <c r="HT856" s="12"/>
      <c r="HU856" s="12"/>
      <c r="HV856" s="12"/>
      <c r="HW856" s="12"/>
      <c r="HX856" s="12"/>
      <c r="HY856" s="12"/>
      <c r="HZ856" s="12"/>
      <c r="IA856" s="12"/>
      <c r="IB856" s="12"/>
      <c r="IC856" s="12"/>
      <c r="ID856" s="12"/>
      <c r="IE856" s="12"/>
      <c r="IF856" s="12"/>
      <c r="IG856" s="12"/>
      <c r="IH856" s="12"/>
      <c r="II856" s="12"/>
      <c r="IJ856" s="12"/>
      <c r="IK856" s="12"/>
      <c r="IL856" s="12"/>
      <c r="IM856" s="12"/>
      <c r="IN856" s="12"/>
      <c r="IO856" s="12"/>
      <c r="IP856" s="12"/>
      <c r="IQ856" s="12"/>
      <c r="IR856" s="12"/>
      <c r="IS856" s="12"/>
      <c r="IT856" s="12"/>
      <c r="IU856" s="12"/>
      <c r="IV856" s="12"/>
    </row>
    <row r="857" spans="1:256" ht="13.5" customHeight="1">
      <c r="A857" s="2"/>
      <c r="B857" s="11"/>
      <c r="C857" s="11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11"/>
      <c r="O857" s="11"/>
      <c r="P857" s="11"/>
      <c r="Q857" s="9"/>
      <c r="R857" s="9"/>
      <c r="S857" s="9"/>
      <c r="T857" s="9"/>
      <c r="U857" s="9"/>
      <c r="V857" s="9"/>
      <c r="W857" s="9"/>
      <c r="X857" s="9"/>
      <c r="Y857" s="11"/>
      <c r="Z857" s="11"/>
      <c r="AA857" s="11"/>
      <c r="AB857" s="11"/>
      <c r="AC857" s="11"/>
      <c r="AD857" s="9"/>
      <c r="AE857" s="9"/>
      <c r="AF857" s="9"/>
      <c r="AG857" s="9"/>
      <c r="AH857" s="9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9"/>
      <c r="BG857" s="9"/>
      <c r="BH857" s="9"/>
      <c r="BI857" s="9"/>
      <c r="BJ857" s="9"/>
      <c r="BK857" s="9"/>
      <c r="BL857" s="9"/>
      <c r="BM857" s="9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2"/>
      <c r="FZ857" s="12"/>
      <c r="GA857" s="12"/>
      <c r="GB857" s="12"/>
      <c r="GC857" s="12"/>
      <c r="GD857" s="12"/>
      <c r="GE857" s="12"/>
      <c r="GF857" s="12"/>
      <c r="GG857" s="12"/>
      <c r="GH857" s="12"/>
      <c r="GI857" s="12"/>
      <c r="GJ857" s="12"/>
      <c r="GK857" s="12"/>
      <c r="GL857" s="12"/>
      <c r="GM857" s="12"/>
      <c r="GN857" s="12"/>
      <c r="GO857" s="12"/>
      <c r="GP857" s="12"/>
      <c r="GQ857" s="12"/>
      <c r="GR857" s="12"/>
      <c r="GS857" s="12"/>
      <c r="GT857" s="12"/>
      <c r="GU857" s="12"/>
      <c r="GV857" s="12"/>
      <c r="GW857" s="12"/>
      <c r="GX857" s="12"/>
      <c r="GY857" s="12"/>
      <c r="GZ857" s="12"/>
      <c r="HA857" s="12"/>
      <c r="HB857" s="12"/>
      <c r="HC857" s="12"/>
      <c r="HD857" s="12"/>
      <c r="HE857" s="12"/>
      <c r="HF857" s="12"/>
      <c r="HG857" s="12"/>
      <c r="HH857" s="12"/>
      <c r="HI857" s="12"/>
      <c r="HJ857" s="12"/>
      <c r="HK857" s="12"/>
      <c r="HL857" s="12"/>
      <c r="HM857" s="12"/>
      <c r="HN857" s="12"/>
      <c r="HO857" s="12"/>
      <c r="HP857" s="12"/>
      <c r="HQ857" s="12"/>
      <c r="HR857" s="12"/>
      <c r="HS857" s="12"/>
      <c r="HT857" s="12"/>
      <c r="HU857" s="12"/>
      <c r="HV857" s="12"/>
      <c r="HW857" s="12"/>
      <c r="HX857" s="12"/>
      <c r="HY857" s="12"/>
      <c r="HZ857" s="12"/>
      <c r="IA857" s="12"/>
      <c r="IB857" s="12"/>
      <c r="IC857" s="12"/>
      <c r="ID857" s="12"/>
      <c r="IE857" s="12"/>
      <c r="IF857" s="12"/>
      <c r="IG857" s="12"/>
      <c r="IH857" s="12"/>
      <c r="II857" s="12"/>
      <c r="IJ857" s="12"/>
      <c r="IK857" s="12"/>
      <c r="IL857" s="12"/>
      <c r="IM857" s="12"/>
      <c r="IN857" s="12"/>
      <c r="IO857" s="12"/>
      <c r="IP857" s="12"/>
      <c r="IQ857" s="12"/>
      <c r="IR857" s="12"/>
      <c r="IS857" s="12"/>
      <c r="IT857" s="12"/>
      <c r="IU857" s="12"/>
      <c r="IV857" s="12"/>
    </row>
    <row r="858" spans="1:256" ht="13.5" customHeight="1">
      <c r="A858" s="2"/>
      <c r="B858" s="11"/>
      <c r="C858" s="11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11"/>
      <c r="O858" s="11"/>
      <c r="P858" s="11"/>
      <c r="Q858" s="9"/>
      <c r="R858" s="9"/>
      <c r="S858" s="9"/>
      <c r="T858" s="9"/>
      <c r="U858" s="9"/>
      <c r="V858" s="9"/>
      <c r="W858" s="9"/>
      <c r="X858" s="9"/>
      <c r="Y858" s="11"/>
      <c r="Z858" s="11"/>
      <c r="AA858" s="11"/>
      <c r="AB858" s="11"/>
      <c r="AC858" s="11"/>
      <c r="AD858" s="9"/>
      <c r="AE858" s="9"/>
      <c r="AF858" s="9"/>
      <c r="AG858" s="9"/>
      <c r="AH858" s="9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9"/>
      <c r="BG858" s="9"/>
      <c r="BH858" s="9"/>
      <c r="BI858" s="9"/>
      <c r="BJ858" s="9"/>
      <c r="BK858" s="9"/>
      <c r="BL858" s="9"/>
      <c r="BM858" s="9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2"/>
      <c r="FZ858" s="12"/>
      <c r="GA858" s="12"/>
      <c r="GB858" s="12"/>
      <c r="GC858" s="12"/>
      <c r="GD858" s="12"/>
      <c r="GE858" s="12"/>
      <c r="GF858" s="12"/>
      <c r="GG858" s="12"/>
      <c r="GH858" s="12"/>
      <c r="GI858" s="12"/>
      <c r="GJ858" s="12"/>
      <c r="GK858" s="12"/>
      <c r="GL858" s="12"/>
      <c r="GM858" s="12"/>
      <c r="GN858" s="12"/>
      <c r="GO858" s="12"/>
      <c r="GP858" s="12"/>
      <c r="GQ858" s="12"/>
      <c r="GR858" s="12"/>
      <c r="GS858" s="12"/>
      <c r="GT858" s="12"/>
      <c r="GU858" s="12"/>
      <c r="GV858" s="12"/>
      <c r="GW858" s="12"/>
      <c r="GX858" s="12"/>
      <c r="GY858" s="12"/>
      <c r="GZ858" s="12"/>
      <c r="HA858" s="12"/>
      <c r="HB858" s="12"/>
      <c r="HC858" s="12"/>
      <c r="HD858" s="12"/>
      <c r="HE858" s="12"/>
      <c r="HF858" s="12"/>
      <c r="HG858" s="12"/>
      <c r="HH858" s="12"/>
      <c r="HI858" s="12"/>
      <c r="HJ858" s="12"/>
      <c r="HK858" s="12"/>
      <c r="HL858" s="12"/>
      <c r="HM858" s="12"/>
      <c r="HN858" s="12"/>
      <c r="HO858" s="12"/>
      <c r="HP858" s="12"/>
      <c r="HQ858" s="12"/>
      <c r="HR858" s="12"/>
      <c r="HS858" s="12"/>
      <c r="HT858" s="12"/>
      <c r="HU858" s="12"/>
      <c r="HV858" s="12"/>
      <c r="HW858" s="12"/>
      <c r="HX858" s="12"/>
      <c r="HY858" s="12"/>
      <c r="HZ858" s="12"/>
      <c r="IA858" s="12"/>
      <c r="IB858" s="12"/>
      <c r="IC858" s="12"/>
      <c r="ID858" s="12"/>
      <c r="IE858" s="12"/>
      <c r="IF858" s="12"/>
      <c r="IG858" s="12"/>
      <c r="IH858" s="12"/>
      <c r="II858" s="12"/>
      <c r="IJ858" s="12"/>
      <c r="IK858" s="12"/>
      <c r="IL858" s="12"/>
      <c r="IM858" s="12"/>
      <c r="IN858" s="12"/>
      <c r="IO858" s="12"/>
      <c r="IP858" s="12"/>
      <c r="IQ858" s="12"/>
      <c r="IR858" s="12"/>
      <c r="IS858" s="12"/>
      <c r="IT858" s="12"/>
      <c r="IU858" s="12"/>
      <c r="IV858" s="12"/>
    </row>
    <row r="859" spans="1:256" ht="13.5" customHeight="1">
      <c r="A859" s="2"/>
      <c r="B859" s="11"/>
      <c r="C859" s="11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11"/>
      <c r="O859" s="11"/>
      <c r="P859" s="11"/>
      <c r="Q859" s="9"/>
      <c r="R859" s="9"/>
      <c r="S859" s="9"/>
      <c r="T859" s="9"/>
      <c r="U859" s="9"/>
      <c r="V859" s="9"/>
      <c r="W859" s="9"/>
      <c r="X859" s="9"/>
      <c r="Y859" s="11"/>
      <c r="Z859" s="11"/>
      <c r="AA859" s="11"/>
      <c r="AB859" s="11"/>
      <c r="AC859" s="11"/>
      <c r="AD859" s="9"/>
      <c r="AE859" s="9"/>
      <c r="AF859" s="9"/>
      <c r="AG859" s="9"/>
      <c r="AH859" s="9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9"/>
      <c r="BG859" s="9"/>
      <c r="BH859" s="9"/>
      <c r="BI859" s="9"/>
      <c r="BJ859" s="9"/>
      <c r="BK859" s="9"/>
      <c r="BL859" s="9"/>
      <c r="BM859" s="9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2"/>
      <c r="FZ859" s="12"/>
      <c r="GA859" s="12"/>
      <c r="GB859" s="12"/>
      <c r="GC859" s="12"/>
      <c r="GD859" s="12"/>
      <c r="GE859" s="12"/>
      <c r="GF859" s="12"/>
      <c r="GG859" s="12"/>
      <c r="GH859" s="12"/>
      <c r="GI859" s="12"/>
      <c r="GJ859" s="12"/>
      <c r="GK859" s="12"/>
      <c r="GL859" s="12"/>
      <c r="GM859" s="12"/>
      <c r="GN859" s="12"/>
      <c r="GO859" s="12"/>
      <c r="GP859" s="12"/>
      <c r="GQ859" s="12"/>
      <c r="GR859" s="12"/>
      <c r="GS859" s="12"/>
      <c r="GT859" s="12"/>
      <c r="GU859" s="12"/>
      <c r="GV859" s="12"/>
      <c r="GW859" s="12"/>
      <c r="GX859" s="12"/>
      <c r="GY859" s="12"/>
      <c r="GZ859" s="12"/>
      <c r="HA859" s="12"/>
      <c r="HB859" s="12"/>
      <c r="HC859" s="12"/>
      <c r="HD859" s="12"/>
      <c r="HE859" s="12"/>
      <c r="HF859" s="12"/>
      <c r="HG859" s="12"/>
      <c r="HH859" s="12"/>
      <c r="HI859" s="12"/>
      <c r="HJ859" s="12"/>
      <c r="HK859" s="12"/>
      <c r="HL859" s="12"/>
      <c r="HM859" s="12"/>
      <c r="HN859" s="12"/>
      <c r="HO859" s="12"/>
      <c r="HP859" s="12"/>
      <c r="HQ859" s="12"/>
      <c r="HR859" s="12"/>
      <c r="HS859" s="12"/>
      <c r="HT859" s="12"/>
      <c r="HU859" s="12"/>
      <c r="HV859" s="12"/>
      <c r="HW859" s="12"/>
      <c r="HX859" s="12"/>
      <c r="HY859" s="12"/>
      <c r="HZ859" s="12"/>
      <c r="IA859" s="12"/>
      <c r="IB859" s="12"/>
      <c r="IC859" s="12"/>
      <c r="ID859" s="12"/>
      <c r="IE859" s="12"/>
      <c r="IF859" s="12"/>
      <c r="IG859" s="12"/>
      <c r="IH859" s="12"/>
      <c r="II859" s="12"/>
      <c r="IJ859" s="12"/>
      <c r="IK859" s="12"/>
      <c r="IL859" s="12"/>
      <c r="IM859" s="12"/>
      <c r="IN859" s="12"/>
      <c r="IO859" s="12"/>
      <c r="IP859" s="12"/>
      <c r="IQ859" s="12"/>
      <c r="IR859" s="12"/>
      <c r="IS859" s="12"/>
      <c r="IT859" s="12"/>
      <c r="IU859" s="12"/>
      <c r="IV859" s="12"/>
    </row>
    <row r="860" spans="1:256" ht="13.5" customHeight="1">
      <c r="A860" s="2"/>
      <c r="B860" s="11"/>
      <c r="C860" s="11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11"/>
      <c r="O860" s="11"/>
      <c r="P860" s="11"/>
      <c r="Q860" s="9"/>
      <c r="R860" s="9"/>
      <c r="S860" s="9"/>
      <c r="T860" s="9"/>
      <c r="U860" s="9"/>
      <c r="V860" s="9"/>
      <c r="W860" s="9"/>
      <c r="X860" s="9"/>
      <c r="Y860" s="11"/>
      <c r="Z860" s="11"/>
      <c r="AA860" s="11"/>
      <c r="AB860" s="11"/>
      <c r="AC860" s="11"/>
      <c r="AD860" s="9"/>
      <c r="AE860" s="9"/>
      <c r="AF860" s="9"/>
      <c r="AG860" s="9"/>
      <c r="AH860" s="9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9"/>
      <c r="BG860" s="9"/>
      <c r="BH860" s="9"/>
      <c r="BI860" s="9"/>
      <c r="BJ860" s="9"/>
      <c r="BK860" s="9"/>
      <c r="BL860" s="9"/>
      <c r="BM860" s="9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2"/>
      <c r="FZ860" s="12"/>
      <c r="GA860" s="12"/>
      <c r="GB860" s="12"/>
      <c r="GC860" s="12"/>
      <c r="GD860" s="12"/>
      <c r="GE860" s="12"/>
      <c r="GF860" s="12"/>
      <c r="GG860" s="12"/>
      <c r="GH860" s="12"/>
      <c r="GI860" s="12"/>
      <c r="GJ860" s="12"/>
      <c r="GK860" s="12"/>
      <c r="GL860" s="12"/>
      <c r="GM860" s="12"/>
      <c r="GN860" s="12"/>
      <c r="GO860" s="12"/>
      <c r="GP860" s="12"/>
      <c r="GQ860" s="12"/>
      <c r="GR860" s="12"/>
      <c r="GS860" s="12"/>
      <c r="GT860" s="12"/>
      <c r="GU860" s="12"/>
      <c r="GV860" s="12"/>
      <c r="GW860" s="12"/>
      <c r="GX860" s="12"/>
      <c r="GY860" s="12"/>
      <c r="GZ860" s="12"/>
      <c r="HA860" s="12"/>
      <c r="HB860" s="12"/>
      <c r="HC860" s="12"/>
      <c r="HD860" s="12"/>
      <c r="HE860" s="12"/>
      <c r="HF860" s="12"/>
      <c r="HG860" s="12"/>
      <c r="HH860" s="12"/>
      <c r="HI860" s="12"/>
      <c r="HJ860" s="12"/>
      <c r="HK860" s="12"/>
      <c r="HL860" s="12"/>
      <c r="HM860" s="12"/>
      <c r="HN860" s="12"/>
      <c r="HO860" s="12"/>
      <c r="HP860" s="12"/>
      <c r="HQ860" s="12"/>
      <c r="HR860" s="12"/>
      <c r="HS860" s="12"/>
      <c r="HT860" s="12"/>
      <c r="HU860" s="12"/>
      <c r="HV860" s="12"/>
      <c r="HW860" s="12"/>
      <c r="HX860" s="12"/>
      <c r="HY860" s="12"/>
      <c r="HZ860" s="12"/>
      <c r="IA860" s="12"/>
      <c r="IB860" s="12"/>
      <c r="IC860" s="12"/>
      <c r="ID860" s="12"/>
      <c r="IE860" s="12"/>
      <c r="IF860" s="12"/>
      <c r="IG860" s="12"/>
      <c r="IH860" s="12"/>
      <c r="II860" s="12"/>
      <c r="IJ860" s="12"/>
      <c r="IK860" s="12"/>
      <c r="IL860" s="12"/>
      <c r="IM860" s="12"/>
      <c r="IN860" s="12"/>
      <c r="IO860" s="12"/>
      <c r="IP860" s="12"/>
      <c r="IQ860" s="12"/>
      <c r="IR860" s="12"/>
      <c r="IS860" s="12"/>
      <c r="IT860" s="12"/>
      <c r="IU860" s="12"/>
      <c r="IV860" s="12"/>
    </row>
    <row r="861" spans="1:256" ht="13.5" customHeight="1">
      <c r="A861" s="2"/>
      <c r="B861" s="11"/>
      <c r="C861" s="11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11"/>
      <c r="O861" s="11"/>
      <c r="P861" s="11"/>
      <c r="Q861" s="9"/>
      <c r="R861" s="9"/>
      <c r="S861" s="9"/>
      <c r="T861" s="9"/>
      <c r="U861" s="9"/>
      <c r="V861" s="9"/>
      <c r="W861" s="9"/>
      <c r="X861" s="9"/>
      <c r="Y861" s="11"/>
      <c r="Z861" s="11"/>
      <c r="AA861" s="11"/>
      <c r="AB861" s="11"/>
      <c r="AC861" s="11"/>
      <c r="AD861" s="9"/>
      <c r="AE861" s="9"/>
      <c r="AF861" s="9"/>
      <c r="AG861" s="9"/>
      <c r="AH861" s="9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9"/>
      <c r="BG861" s="9"/>
      <c r="BH861" s="9"/>
      <c r="BI861" s="9"/>
      <c r="BJ861" s="9"/>
      <c r="BK861" s="9"/>
      <c r="BL861" s="9"/>
      <c r="BM861" s="9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2"/>
      <c r="FZ861" s="12"/>
      <c r="GA861" s="12"/>
      <c r="GB861" s="12"/>
      <c r="GC861" s="12"/>
      <c r="GD861" s="12"/>
      <c r="GE861" s="12"/>
      <c r="GF861" s="12"/>
      <c r="GG861" s="12"/>
      <c r="GH861" s="12"/>
      <c r="GI861" s="12"/>
      <c r="GJ861" s="12"/>
      <c r="GK861" s="12"/>
      <c r="GL861" s="12"/>
      <c r="GM861" s="12"/>
      <c r="GN861" s="12"/>
      <c r="GO861" s="12"/>
      <c r="GP861" s="12"/>
      <c r="GQ861" s="12"/>
      <c r="GR861" s="12"/>
      <c r="GS861" s="12"/>
      <c r="GT861" s="12"/>
      <c r="GU861" s="12"/>
      <c r="GV861" s="12"/>
      <c r="GW861" s="12"/>
      <c r="GX861" s="12"/>
      <c r="GY861" s="12"/>
      <c r="GZ861" s="12"/>
      <c r="HA861" s="12"/>
      <c r="HB861" s="12"/>
      <c r="HC861" s="12"/>
      <c r="HD861" s="12"/>
      <c r="HE861" s="12"/>
      <c r="HF861" s="12"/>
      <c r="HG861" s="12"/>
      <c r="HH861" s="12"/>
      <c r="HI861" s="12"/>
      <c r="HJ861" s="12"/>
      <c r="HK861" s="12"/>
      <c r="HL861" s="12"/>
      <c r="HM861" s="12"/>
      <c r="HN861" s="12"/>
      <c r="HO861" s="12"/>
      <c r="HP861" s="12"/>
      <c r="HQ861" s="12"/>
      <c r="HR861" s="12"/>
      <c r="HS861" s="12"/>
      <c r="HT861" s="12"/>
      <c r="HU861" s="12"/>
      <c r="HV861" s="12"/>
      <c r="HW861" s="12"/>
      <c r="HX861" s="12"/>
      <c r="HY861" s="12"/>
      <c r="HZ861" s="12"/>
      <c r="IA861" s="12"/>
      <c r="IB861" s="12"/>
      <c r="IC861" s="12"/>
      <c r="ID861" s="12"/>
      <c r="IE861" s="12"/>
      <c r="IF861" s="12"/>
      <c r="IG861" s="12"/>
      <c r="IH861" s="12"/>
      <c r="II861" s="12"/>
      <c r="IJ861" s="12"/>
      <c r="IK861" s="12"/>
      <c r="IL861" s="12"/>
      <c r="IM861" s="12"/>
      <c r="IN861" s="12"/>
      <c r="IO861" s="12"/>
      <c r="IP861" s="12"/>
      <c r="IQ861" s="12"/>
      <c r="IR861" s="12"/>
      <c r="IS861" s="12"/>
      <c r="IT861" s="12"/>
      <c r="IU861" s="12"/>
      <c r="IV861" s="12"/>
    </row>
    <row r="862" spans="1:256" ht="13.5" customHeight="1">
      <c r="A862" s="2"/>
      <c r="B862" s="11"/>
      <c r="C862" s="11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11"/>
      <c r="O862" s="11"/>
      <c r="P862" s="11"/>
      <c r="Q862" s="9"/>
      <c r="R862" s="9"/>
      <c r="S862" s="9"/>
      <c r="T862" s="9"/>
      <c r="U862" s="9"/>
      <c r="V862" s="9"/>
      <c r="W862" s="9"/>
      <c r="X862" s="9"/>
      <c r="Y862" s="11"/>
      <c r="Z862" s="11"/>
      <c r="AA862" s="11"/>
      <c r="AB862" s="11"/>
      <c r="AC862" s="11"/>
      <c r="AD862" s="9"/>
      <c r="AE862" s="9"/>
      <c r="AF862" s="9"/>
      <c r="AG862" s="9"/>
      <c r="AH862" s="9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9"/>
      <c r="BG862" s="9"/>
      <c r="BH862" s="9"/>
      <c r="BI862" s="9"/>
      <c r="BJ862" s="9"/>
      <c r="BK862" s="9"/>
      <c r="BL862" s="9"/>
      <c r="BM862" s="9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2"/>
      <c r="FZ862" s="12"/>
      <c r="GA862" s="12"/>
      <c r="GB862" s="12"/>
      <c r="GC862" s="12"/>
      <c r="GD862" s="12"/>
      <c r="GE862" s="12"/>
      <c r="GF862" s="12"/>
      <c r="GG862" s="12"/>
      <c r="GH862" s="12"/>
      <c r="GI862" s="12"/>
      <c r="GJ862" s="12"/>
      <c r="GK862" s="12"/>
      <c r="GL862" s="12"/>
      <c r="GM862" s="12"/>
      <c r="GN862" s="12"/>
      <c r="GO862" s="12"/>
      <c r="GP862" s="12"/>
      <c r="GQ862" s="12"/>
      <c r="GR862" s="12"/>
      <c r="GS862" s="12"/>
      <c r="GT862" s="12"/>
      <c r="GU862" s="12"/>
      <c r="GV862" s="12"/>
      <c r="GW862" s="12"/>
      <c r="GX862" s="12"/>
      <c r="GY862" s="12"/>
      <c r="GZ862" s="12"/>
      <c r="HA862" s="12"/>
      <c r="HB862" s="12"/>
      <c r="HC862" s="12"/>
      <c r="HD862" s="12"/>
      <c r="HE862" s="12"/>
      <c r="HF862" s="12"/>
      <c r="HG862" s="12"/>
      <c r="HH862" s="12"/>
      <c r="HI862" s="12"/>
      <c r="HJ862" s="12"/>
      <c r="HK862" s="12"/>
      <c r="HL862" s="12"/>
      <c r="HM862" s="12"/>
      <c r="HN862" s="12"/>
      <c r="HO862" s="12"/>
      <c r="HP862" s="12"/>
      <c r="HQ862" s="12"/>
      <c r="HR862" s="12"/>
      <c r="HS862" s="12"/>
      <c r="HT862" s="12"/>
      <c r="HU862" s="12"/>
      <c r="HV862" s="12"/>
      <c r="HW862" s="12"/>
      <c r="HX862" s="12"/>
      <c r="HY862" s="12"/>
      <c r="HZ862" s="12"/>
      <c r="IA862" s="12"/>
      <c r="IB862" s="12"/>
      <c r="IC862" s="12"/>
      <c r="ID862" s="12"/>
      <c r="IE862" s="12"/>
      <c r="IF862" s="12"/>
      <c r="IG862" s="12"/>
      <c r="IH862" s="12"/>
      <c r="II862" s="12"/>
      <c r="IJ862" s="12"/>
      <c r="IK862" s="12"/>
      <c r="IL862" s="12"/>
      <c r="IM862" s="12"/>
      <c r="IN862" s="12"/>
      <c r="IO862" s="12"/>
      <c r="IP862" s="12"/>
      <c r="IQ862" s="12"/>
      <c r="IR862" s="12"/>
      <c r="IS862" s="12"/>
      <c r="IT862" s="12"/>
      <c r="IU862" s="12"/>
      <c r="IV862" s="12"/>
    </row>
    <row r="863" spans="1:256" ht="13.5" customHeight="1">
      <c r="A863" s="2"/>
      <c r="B863" s="11"/>
      <c r="C863" s="11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11"/>
      <c r="O863" s="11"/>
      <c r="P863" s="11"/>
      <c r="Q863" s="9"/>
      <c r="R863" s="9"/>
      <c r="S863" s="9"/>
      <c r="T863" s="9"/>
      <c r="U863" s="9"/>
      <c r="V863" s="9"/>
      <c r="W863" s="9"/>
      <c r="X863" s="9"/>
      <c r="Y863" s="11"/>
      <c r="Z863" s="11"/>
      <c r="AA863" s="11"/>
      <c r="AB863" s="11"/>
      <c r="AC863" s="11"/>
      <c r="AD863" s="9"/>
      <c r="AE863" s="9"/>
      <c r="AF863" s="9"/>
      <c r="AG863" s="9"/>
      <c r="AH863" s="9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9"/>
      <c r="BG863" s="9"/>
      <c r="BH863" s="9"/>
      <c r="BI863" s="9"/>
      <c r="BJ863" s="9"/>
      <c r="BK863" s="9"/>
      <c r="BL863" s="9"/>
      <c r="BM863" s="9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2"/>
      <c r="FZ863" s="12"/>
      <c r="GA863" s="12"/>
      <c r="GB863" s="12"/>
      <c r="GC863" s="12"/>
      <c r="GD863" s="12"/>
      <c r="GE863" s="12"/>
      <c r="GF863" s="12"/>
      <c r="GG863" s="12"/>
      <c r="GH863" s="12"/>
      <c r="GI863" s="12"/>
      <c r="GJ863" s="12"/>
      <c r="GK863" s="12"/>
      <c r="GL863" s="12"/>
      <c r="GM863" s="12"/>
      <c r="GN863" s="12"/>
      <c r="GO863" s="12"/>
      <c r="GP863" s="12"/>
      <c r="GQ863" s="12"/>
      <c r="GR863" s="12"/>
      <c r="GS863" s="12"/>
      <c r="GT863" s="12"/>
      <c r="GU863" s="12"/>
      <c r="GV863" s="12"/>
      <c r="GW863" s="12"/>
      <c r="GX863" s="12"/>
      <c r="GY863" s="12"/>
      <c r="GZ863" s="12"/>
      <c r="HA863" s="12"/>
      <c r="HB863" s="12"/>
      <c r="HC863" s="12"/>
      <c r="HD863" s="12"/>
      <c r="HE863" s="12"/>
      <c r="HF863" s="12"/>
      <c r="HG863" s="12"/>
      <c r="HH863" s="12"/>
      <c r="HI863" s="12"/>
      <c r="HJ863" s="12"/>
      <c r="HK863" s="12"/>
      <c r="HL863" s="12"/>
      <c r="HM863" s="12"/>
      <c r="HN863" s="12"/>
      <c r="HO863" s="12"/>
      <c r="HP863" s="12"/>
      <c r="HQ863" s="12"/>
      <c r="HR863" s="12"/>
      <c r="HS863" s="12"/>
      <c r="HT863" s="12"/>
      <c r="HU863" s="12"/>
      <c r="HV863" s="12"/>
      <c r="HW863" s="12"/>
      <c r="HX863" s="12"/>
      <c r="HY863" s="12"/>
      <c r="HZ863" s="12"/>
      <c r="IA863" s="12"/>
      <c r="IB863" s="12"/>
      <c r="IC863" s="12"/>
      <c r="ID863" s="12"/>
      <c r="IE863" s="12"/>
      <c r="IF863" s="12"/>
      <c r="IG863" s="12"/>
      <c r="IH863" s="12"/>
      <c r="II863" s="12"/>
      <c r="IJ863" s="12"/>
      <c r="IK863" s="12"/>
      <c r="IL863" s="12"/>
      <c r="IM863" s="12"/>
      <c r="IN863" s="12"/>
      <c r="IO863" s="12"/>
      <c r="IP863" s="12"/>
      <c r="IQ863" s="12"/>
      <c r="IR863" s="12"/>
      <c r="IS863" s="12"/>
      <c r="IT863" s="12"/>
      <c r="IU863" s="12"/>
      <c r="IV863" s="12"/>
    </row>
    <row r="864" spans="1:256" ht="13.5" customHeight="1">
      <c r="A864" s="2"/>
      <c r="B864" s="11"/>
      <c r="C864" s="11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11"/>
      <c r="O864" s="11"/>
      <c r="P864" s="11"/>
      <c r="Q864" s="9"/>
      <c r="R864" s="9"/>
      <c r="S864" s="9"/>
      <c r="T864" s="9"/>
      <c r="U864" s="9"/>
      <c r="V864" s="9"/>
      <c r="W864" s="9"/>
      <c r="X864" s="9"/>
      <c r="Y864" s="11"/>
      <c r="Z864" s="11"/>
      <c r="AA864" s="11"/>
      <c r="AB864" s="11"/>
      <c r="AC864" s="11"/>
      <c r="AD864" s="9"/>
      <c r="AE864" s="9"/>
      <c r="AF864" s="9"/>
      <c r="AG864" s="9"/>
      <c r="AH864" s="9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9"/>
      <c r="BG864" s="9"/>
      <c r="BH864" s="9"/>
      <c r="BI864" s="9"/>
      <c r="BJ864" s="9"/>
      <c r="BK864" s="9"/>
      <c r="BL864" s="9"/>
      <c r="BM864" s="9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  <c r="FV864" s="10"/>
      <c r="FW864" s="10"/>
      <c r="FX864" s="10"/>
      <c r="FY864" s="12"/>
      <c r="FZ864" s="12"/>
      <c r="GA864" s="12"/>
      <c r="GB864" s="12"/>
      <c r="GC864" s="12"/>
      <c r="GD864" s="12"/>
      <c r="GE864" s="12"/>
      <c r="GF864" s="12"/>
      <c r="GG864" s="12"/>
      <c r="GH864" s="12"/>
      <c r="GI864" s="12"/>
      <c r="GJ864" s="12"/>
      <c r="GK864" s="12"/>
      <c r="GL864" s="12"/>
      <c r="GM864" s="12"/>
      <c r="GN864" s="12"/>
      <c r="GO864" s="12"/>
      <c r="GP864" s="12"/>
      <c r="GQ864" s="12"/>
      <c r="GR864" s="12"/>
      <c r="GS864" s="12"/>
      <c r="GT864" s="12"/>
      <c r="GU864" s="12"/>
      <c r="GV864" s="12"/>
      <c r="GW864" s="12"/>
      <c r="GX864" s="12"/>
      <c r="GY864" s="12"/>
      <c r="GZ864" s="12"/>
      <c r="HA864" s="12"/>
      <c r="HB864" s="12"/>
      <c r="HC864" s="12"/>
      <c r="HD864" s="12"/>
      <c r="HE864" s="12"/>
      <c r="HF864" s="12"/>
      <c r="HG864" s="12"/>
      <c r="HH864" s="12"/>
      <c r="HI864" s="12"/>
      <c r="HJ864" s="12"/>
      <c r="HK864" s="12"/>
      <c r="HL864" s="12"/>
      <c r="HM864" s="12"/>
      <c r="HN864" s="12"/>
      <c r="HO864" s="12"/>
      <c r="HP864" s="12"/>
      <c r="HQ864" s="12"/>
      <c r="HR864" s="12"/>
      <c r="HS864" s="12"/>
      <c r="HT864" s="12"/>
      <c r="HU864" s="12"/>
      <c r="HV864" s="12"/>
      <c r="HW864" s="12"/>
      <c r="HX864" s="12"/>
      <c r="HY864" s="12"/>
      <c r="HZ864" s="12"/>
      <c r="IA864" s="12"/>
      <c r="IB864" s="12"/>
      <c r="IC864" s="12"/>
      <c r="ID864" s="12"/>
      <c r="IE864" s="12"/>
      <c r="IF864" s="12"/>
      <c r="IG864" s="12"/>
      <c r="IH864" s="12"/>
      <c r="II864" s="12"/>
      <c r="IJ864" s="12"/>
      <c r="IK864" s="12"/>
      <c r="IL864" s="12"/>
      <c r="IM864" s="12"/>
      <c r="IN864" s="12"/>
      <c r="IO864" s="12"/>
      <c r="IP864" s="12"/>
      <c r="IQ864" s="12"/>
      <c r="IR864" s="12"/>
      <c r="IS864" s="12"/>
      <c r="IT864" s="12"/>
      <c r="IU864" s="12"/>
      <c r="IV864" s="12"/>
    </row>
    <row r="865" spans="1:256" ht="13.5" customHeight="1">
      <c r="A865" s="2"/>
      <c r="B865" s="11"/>
      <c r="C865" s="11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11"/>
      <c r="O865" s="11"/>
      <c r="P865" s="11"/>
      <c r="Q865" s="9"/>
      <c r="R865" s="9"/>
      <c r="S865" s="9"/>
      <c r="T865" s="9"/>
      <c r="U865" s="9"/>
      <c r="V865" s="9"/>
      <c r="W865" s="9"/>
      <c r="X865" s="9"/>
      <c r="Y865" s="11"/>
      <c r="Z865" s="11"/>
      <c r="AA865" s="11"/>
      <c r="AB865" s="11"/>
      <c r="AC865" s="11"/>
      <c r="AD865" s="9"/>
      <c r="AE865" s="9"/>
      <c r="AF865" s="9"/>
      <c r="AG865" s="9"/>
      <c r="AH865" s="9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9"/>
      <c r="BG865" s="9"/>
      <c r="BH865" s="9"/>
      <c r="BI865" s="9"/>
      <c r="BJ865" s="9"/>
      <c r="BK865" s="9"/>
      <c r="BL865" s="9"/>
      <c r="BM865" s="9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2"/>
      <c r="FZ865" s="12"/>
      <c r="GA865" s="12"/>
      <c r="GB865" s="12"/>
      <c r="GC865" s="12"/>
      <c r="GD865" s="12"/>
      <c r="GE865" s="12"/>
      <c r="GF865" s="12"/>
      <c r="GG865" s="12"/>
      <c r="GH865" s="12"/>
      <c r="GI865" s="12"/>
      <c r="GJ865" s="12"/>
      <c r="GK865" s="12"/>
      <c r="GL865" s="12"/>
      <c r="GM865" s="12"/>
      <c r="GN865" s="12"/>
      <c r="GO865" s="12"/>
      <c r="GP865" s="12"/>
      <c r="GQ865" s="12"/>
      <c r="GR865" s="12"/>
      <c r="GS865" s="12"/>
      <c r="GT865" s="12"/>
      <c r="GU865" s="12"/>
      <c r="GV865" s="12"/>
      <c r="GW865" s="12"/>
      <c r="GX865" s="12"/>
      <c r="GY865" s="12"/>
      <c r="GZ865" s="12"/>
      <c r="HA865" s="12"/>
      <c r="HB865" s="12"/>
      <c r="HC865" s="12"/>
      <c r="HD865" s="12"/>
      <c r="HE865" s="12"/>
      <c r="HF865" s="12"/>
      <c r="HG865" s="12"/>
      <c r="HH865" s="12"/>
      <c r="HI865" s="12"/>
      <c r="HJ865" s="12"/>
      <c r="HK865" s="12"/>
      <c r="HL865" s="12"/>
      <c r="HM865" s="12"/>
      <c r="HN865" s="12"/>
      <c r="HO865" s="12"/>
      <c r="HP865" s="12"/>
      <c r="HQ865" s="12"/>
      <c r="HR865" s="12"/>
      <c r="HS865" s="12"/>
      <c r="HT865" s="12"/>
      <c r="HU865" s="12"/>
      <c r="HV865" s="12"/>
      <c r="HW865" s="12"/>
      <c r="HX865" s="12"/>
      <c r="HY865" s="12"/>
      <c r="HZ865" s="12"/>
      <c r="IA865" s="12"/>
      <c r="IB865" s="12"/>
      <c r="IC865" s="12"/>
      <c r="ID865" s="12"/>
      <c r="IE865" s="12"/>
      <c r="IF865" s="12"/>
      <c r="IG865" s="12"/>
      <c r="IH865" s="12"/>
      <c r="II865" s="12"/>
      <c r="IJ865" s="12"/>
      <c r="IK865" s="12"/>
      <c r="IL865" s="12"/>
      <c r="IM865" s="12"/>
      <c r="IN865" s="12"/>
      <c r="IO865" s="12"/>
      <c r="IP865" s="12"/>
      <c r="IQ865" s="12"/>
      <c r="IR865" s="12"/>
      <c r="IS865" s="12"/>
      <c r="IT865" s="12"/>
      <c r="IU865" s="12"/>
      <c r="IV865" s="12"/>
    </row>
    <row r="866" spans="1:256" ht="13.5" customHeight="1">
      <c r="A866" s="2"/>
      <c r="B866" s="11"/>
      <c r="C866" s="11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11"/>
      <c r="O866" s="11"/>
      <c r="P866" s="11"/>
      <c r="Q866" s="9"/>
      <c r="R866" s="9"/>
      <c r="S866" s="9"/>
      <c r="T866" s="9"/>
      <c r="U866" s="9"/>
      <c r="V866" s="9"/>
      <c r="W866" s="9"/>
      <c r="X866" s="9"/>
      <c r="Y866" s="11"/>
      <c r="Z866" s="11"/>
      <c r="AA866" s="11"/>
      <c r="AB866" s="11"/>
      <c r="AC866" s="11"/>
      <c r="AD866" s="9"/>
      <c r="AE866" s="9"/>
      <c r="AF866" s="9"/>
      <c r="AG866" s="9"/>
      <c r="AH866" s="9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9"/>
      <c r="BG866" s="9"/>
      <c r="BH866" s="9"/>
      <c r="BI866" s="9"/>
      <c r="BJ866" s="9"/>
      <c r="BK866" s="9"/>
      <c r="BL866" s="9"/>
      <c r="BM866" s="9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2"/>
      <c r="FZ866" s="12"/>
      <c r="GA866" s="12"/>
      <c r="GB866" s="12"/>
      <c r="GC866" s="12"/>
      <c r="GD866" s="12"/>
      <c r="GE866" s="12"/>
      <c r="GF866" s="12"/>
      <c r="GG866" s="12"/>
      <c r="GH866" s="12"/>
      <c r="GI866" s="12"/>
      <c r="GJ866" s="12"/>
      <c r="GK866" s="12"/>
      <c r="GL866" s="12"/>
      <c r="GM866" s="12"/>
      <c r="GN866" s="12"/>
      <c r="GO866" s="12"/>
      <c r="GP866" s="12"/>
      <c r="GQ866" s="12"/>
      <c r="GR866" s="12"/>
      <c r="GS866" s="12"/>
      <c r="GT866" s="12"/>
      <c r="GU866" s="12"/>
      <c r="GV866" s="12"/>
      <c r="GW866" s="12"/>
      <c r="GX866" s="12"/>
      <c r="GY866" s="12"/>
      <c r="GZ866" s="12"/>
      <c r="HA866" s="12"/>
      <c r="HB866" s="12"/>
      <c r="HC866" s="12"/>
      <c r="HD866" s="12"/>
      <c r="HE866" s="12"/>
      <c r="HF866" s="12"/>
      <c r="HG866" s="12"/>
      <c r="HH866" s="12"/>
      <c r="HI866" s="12"/>
      <c r="HJ866" s="12"/>
      <c r="HK866" s="12"/>
      <c r="HL866" s="12"/>
      <c r="HM866" s="12"/>
      <c r="HN866" s="12"/>
      <c r="HO866" s="12"/>
      <c r="HP866" s="12"/>
      <c r="HQ866" s="12"/>
      <c r="HR866" s="12"/>
      <c r="HS866" s="12"/>
      <c r="HT866" s="12"/>
      <c r="HU866" s="12"/>
      <c r="HV866" s="12"/>
      <c r="HW866" s="12"/>
      <c r="HX866" s="12"/>
      <c r="HY866" s="12"/>
      <c r="HZ866" s="12"/>
      <c r="IA866" s="12"/>
      <c r="IB866" s="12"/>
      <c r="IC866" s="12"/>
      <c r="ID866" s="12"/>
      <c r="IE866" s="12"/>
      <c r="IF866" s="12"/>
      <c r="IG866" s="12"/>
      <c r="IH866" s="12"/>
      <c r="II866" s="12"/>
      <c r="IJ866" s="12"/>
      <c r="IK866" s="12"/>
      <c r="IL866" s="12"/>
      <c r="IM866" s="12"/>
      <c r="IN866" s="12"/>
      <c r="IO866" s="12"/>
      <c r="IP866" s="12"/>
      <c r="IQ866" s="12"/>
      <c r="IR866" s="12"/>
      <c r="IS866" s="12"/>
      <c r="IT866" s="12"/>
      <c r="IU866" s="12"/>
      <c r="IV866" s="12"/>
    </row>
    <row r="867" spans="1:256" ht="13.5" customHeight="1">
      <c r="A867" s="2"/>
      <c r="B867" s="11"/>
      <c r="C867" s="11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11"/>
      <c r="O867" s="11"/>
      <c r="P867" s="11"/>
      <c r="Q867" s="9"/>
      <c r="R867" s="9"/>
      <c r="S867" s="9"/>
      <c r="T867" s="9"/>
      <c r="U867" s="9"/>
      <c r="V867" s="9"/>
      <c r="W867" s="9"/>
      <c r="X867" s="9"/>
      <c r="Y867" s="11"/>
      <c r="Z867" s="11"/>
      <c r="AA867" s="11"/>
      <c r="AB867" s="11"/>
      <c r="AC867" s="11"/>
      <c r="AD867" s="9"/>
      <c r="AE867" s="9"/>
      <c r="AF867" s="9"/>
      <c r="AG867" s="9"/>
      <c r="AH867" s="9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9"/>
      <c r="BG867" s="9"/>
      <c r="BH867" s="9"/>
      <c r="BI867" s="9"/>
      <c r="BJ867" s="9"/>
      <c r="BK867" s="9"/>
      <c r="BL867" s="9"/>
      <c r="BM867" s="9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2"/>
      <c r="FZ867" s="12"/>
      <c r="GA867" s="12"/>
      <c r="GB867" s="12"/>
      <c r="GC867" s="12"/>
      <c r="GD867" s="12"/>
      <c r="GE867" s="12"/>
      <c r="GF867" s="12"/>
      <c r="GG867" s="12"/>
      <c r="GH867" s="12"/>
      <c r="GI867" s="12"/>
      <c r="GJ867" s="12"/>
      <c r="GK867" s="12"/>
      <c r="GL867" s="12"/>
      <c r="GM867" s="12"/>
      <c r="GN867" s="12"/>
      <c r="GO867" s="12"/>
      <c r="GP867" s="12"/>
      <c r="GQ867" s="12"/>
      <c r="GR867" s="12"/>
      <c r="GS867" s="12"/>
      <c r="GT867" s="12"/>
      <c r="GU867" s="12"/>
      <c r="GV867" s="12"/>
      <c r="GW867" s="12"/>
      <c r="GX867" s="12"/>
      <c r="GY867" s="12"/>
      <c r="GZ867" s="12"/>
      <c r="HA867" s="12"/>
      <c r="HB867" s="12"/>
      <c r="HC867" s="12"/>
      <c r="HD867" s="12"/>
      <c r="HE867" s="12"/>
      <c r="HF867" s="12"/>
      <c r="HG867" s="12"/>
      <c r="HH867" s="12"/>
      <c r="HI867" s="12"/>
      <c r="HJ867" s="12"/>
      <c r="HK867" s="12"/>
      <c r="HL867" s="12"/>
      <c r="HM867" s="12"/>
      <c r="HN867" s="12"/>
      <c r="HO867" s="12"/>
      <c r="HP867" s="12"/>
      <c r="HQ867" s="12"/>
      <c r="HR867" s="12"/>
      <c r="HS867" s="12"/>
      <c r="HT867" s="12"/>
      <c r="HU867" s="12"/>
      <c r="HV867" s="12"/>
      <c r="HW867" s="12"/>
      <c r="HX867" s="12"/>
      <c r="HY867" s="12"/>
      <c r="HZ867" s="12"/>
      <c r="IA867" s="12"/>
      <c r="IB867" s="12"/>
      <c r="IC867" s="12"/>
      <c r="ID867" s="12"/>
      <c r="IE867" s="12"/>
      <c r="IF867" s="12"/>
      <c r="IG867" s="12"/>
      <c r="IH867" s="12"/>
      <c r="II867" s="12"/>
      <c r="IJ867" s="12"/>
      <c r="IK867" s="12"/>
      <c r="IL867" s="12"/>
      <c r="IM867" s="12"/>
      <c r="IN867" s="12"/>
      <c r="IO867" s="12"/>
      <c r="IP867" s="12"/>
      <c r="IQ867" s="12"/>
      <c r="IR867" s="12"/>
      <c r="IS867" s="12"/>
      <c r="IT867" s="12"/>
      <c r="IU867" s="12"/>
      <c r="IV867" s="12"/>
    </row>
    <row r="868" spans="1:256" ht="13.5" customHeight="1">
      <c r="A868" s="2"/>
      <c r="B868" s="11"/>
      <c r="C868" s="11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11"/>
      <c r="O868" s="11"/>
      <c r="P868" s="11"/>
      <c r="Q868" s="9"/>
      <c r="R868" s="9"/>
      <c r="S868" s="9"/>
      <c r="T868" s="9"/>
      <c r="U868" s="9"/>
      <c r="V868" s="9"/>
      <c r="W868" s="9"/>
      <c r="X868" s="9"/>
      <c r="Y868" s="11"/>
      <c r="Z868" s="11"/>
      <c r="AA868" s="11"/>
      <c r="AB868" s="11"/>
      <c r="AC868" s="11"/>
      <c r="AD868" s="9"/>
      <c r="AE868" s="9"/>
      <c r="AF868" s="9"/>
      <c r="AG868" s="9"/>
      <c r="AH868" s="9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9"/>
      <c r="BG868" s="9"/>
      <c r="BH868" s="9"/>
      <c r="BI868" s="9"/>
      <c r="BJ868" s="9"/>
      <c r="BK868" s="9"/>
      <c r="BL868" s="9"/>
      <c r="BM868" s="9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  <c r="EN868" s="10"/>
      <c r="EO868" s="10"/>
      <c r="EP868" s="10"/>
      <c r="EQ868" s="10"/>
      <c r="ER868" s="10"/>
      <c r="ES868" s="10"/>
      <c r="ET868" s="10"/>
      <c r="EU868" s="10"/>
      <c r="EV868" s="10"/>
      <c r="EW868" s="10"/>
      <c r="EX868" s="10"/>
      <c r="EY868" s="10"/>
      <c r="EZ868" s="10"/>
      <c r="FA868" s="10"/>
      <c r="FB868" s="10"/>
      <c r="FC868" s="10"/>
      <c r="FD868" s="10"/>
      <c r="FE868" s="10"/>
      <c r="FF868" s="10"/>
      <c r="FG868" s="10"/>
      <c r="FH868" s="10"/>
      <c r="FI868" s="10"/>
      <c r="FJ868" s="10"/>
      <c r="FK868" s="10"/>
      <c r="FL868" s="10"/>
      <c r="FM868" s="10"/>
      <c r="FN868" s="10"/>
      <c r="FO868" s="10"/>
      <c r="FP868" s="10"/>
      <c r="FQ868" s="10"/>
      <c r="FR868" s="10"/>
      <c r="FS868" s="10"/>
      <c r="FT868" s="10"/>
      <c r="FU868" s="10"/>
      <c r="FV868" s="10"/>
      <c r="FW868" s="10"/>
      <c r="FX868" s="10"/>
      <c r="FY868" s="12"/>
      <c r="FZ868" s="12"/>
      <c r="GA868" s="12"/>
      <c r="GB868" s="12"/>
      <c r="GC868" s="12"/>
      <c r="GD868" s="12"/>
      <c r="GE868" s="12"/>
      <c r="GF868" s="12"/>
      <c r="GG868" s="12"/>
      <c r="GH868" s="12"/>
      <c r="GI868" s="12"/>
      <c r="GJ868" s="12"/>
      <c r="GK868" s="12"/>
      <c r="GL868" s="12"/>
      <c r="GM868" s="12"/>
      <c r="GN868" s="12"/>
      <c r="GO868" s="12"/>
      <c r="GP868" s="12"/>
      <c r="GQ868" s="12"/>
      <c r="GR868" s="12"/>
      <c r="GS868" s="12"/>
      <c r="GT868" s="12"/>
      <c r="GU868" s="12"/>
      <c r="GV868" s="12"/>
      <c r="GW868" s="12"/>
      <c r="GX868" s="12"/>
      <c r="GY868" s="12"/>
      <c r="GZ868" s="12"/>
      <c r="HA868" s="12"/>
      <c r="HB868" s="12"/>
      <c r="HC868" s="12"/>
      <c r="HD868" s="12"/>
      <c r="HE868" s="12"/>
      <c r="HF868" s="12"/>
      <c r="HG868" s="12"/>
      <c r="HH868" s="12"/>
      <c r="HI868" s="12"/>
      <c r="HJ868" s="12"/>
      <c r="HK868" s="12"/>
      <c r="HL868" s="12"/>
      <c r="HM868" s="12"/>
      <c r="HN868" s="12"/>
      <c r="HO868" s="12"/>
      <c r="HP868" s="12"/>
      <c r="HQ868" s="12"/>
      <c r="HR868" s="12"/>
      <c r="HS868" s="12"/>
      <c r="HT868" s="12"/>
      <c r="HU868" s="12"/>
      <c r="HV868" s="12"/>
      <c r="HW868" s="12"/>
      <c r="HX868" s="12"/>
      <c r="HY868" s="12"/>
      <c r="HZ868" s="12"/>
      <c r="IA868" s="12"/>
      <c r="IB868" s="12"/>
      <c r="IC868" s="12"/>
      <c r="ID868" s="12"/>
      <c r="IE868" s="12"/>
      <c r="IF868" s="12"/>
      <c r="IG868" s="12"/>
      <c r="IH868" s="12"/>
      <c r="II868" s="12"/>
      <c r="IJ868" s="12"/>
      <c r="IK868" s="12"/>
      <c r="IL868" s="12"/>
      <c r="IM868" s="12"/>
      <c r="IN868" s="12"/>
      <c r="IO868" s="12"/>
      <c r="IP868" s="12"/>
      <c r="IQ868" s="12"/>
      <c r="IR868" s="12"/>
      <c r="IS868" s="12"/>
      <c r="IT868" s="12"/>
      <c r="IU868" s="12"/>
      <c r="IV868" s="12"/>
    </row>
    <row r="869" spans="1:256" ht="13.5" customHeight="1">
      <c r="A869" s="2"/>
      <c r="B869" s="11"/>
      <c r="C869" s="11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11"/>
      <c r="O869" s="11"/>
      <c r="P869" s="11"/>
      <c r="Q869" s="9"/>
      <c r="R869" s="9"/>
      <c r="S869" s="9"/>
      <c r="T869" s="9"/>
      <c r="U869" s="9"/>
      <c r="V869" s="9"/>
      <c r="W869" s="9"/>
      <c r="X869" s="9"/>
      <c r="Y869" s="11"/>
      <c r="Z869" s="11"/>
      <c r="AA869" s="11"/>
      <c r="AB869" s="11"/>
      <c r="AC869" s="11"/>
      <c r="AD869" s="9"/>
      <c r="AE869" s="9"/>
      <c r="AF869" s="9"/>
      <c r="AG869" s="9"/>
      <c r="AH869" s="9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9"/>
      <c r="BG869" s="9"/>
      <c r="BH869" s="9"/>
      <c r="BI869" s="9"/>
      <c r="BJ869" s="9"/>
      <c r="BK869" s="9"/>
      <c r="BL869" s="9"/>
      <c r="BM869" s="9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10"/>
      <c r="EZ869" s="10"/>
      <c r="FA869" s="10"/>
      <c r="FB869" s="10"/>
      <c r="FC869" s="10"/>
      <c r="FD869" s="10"/>
      <c r="FE869" s="10"/>
      <c r="FF869" s="10"/>
      <c r="FG869" s="10"/>
      <c r="FH869" s="10"/>
      <c r="FI869" s="10"/>
      <c r="FJ869" s="10"/>
      <c r="FK869" s="10"/>
      <c r="FL869" s="10"/>
      <c r="FM869" s="10"/>
      <c r="FN869" s="10"/>
      <c r="FO869" s="10"/>
      <c r="FP869" s="10"/>
      <c r="FQ869" s="10"/>
      <c r="FR869" s="10"/>
      <c r="FS869" s="10"/>
      <c r="FT869" s="10"/>
      <c r="FU869" s="10"/>
      <c r="FV869" s="10"/>
      <c r="FW869" s="10"/>
      <c r="FX869" s="10"/>
      <c r="FY869" s="12"/>
      <c r="FZ869" s="12"/>
      <c r="GA869" s="12"/>
      <c r="GB869" s="12"/>
      <c r="GC869" s="12"/>
      <c r="GD869" s="12"/>
      <c r="GE869" s="12"/>
      <c r="GF869" s="12"/>
      <c r="GG869" s="12"/>
      <c r="GH869" s="12"/>
      <c r="GI869" s="12"/>
      <c r="GJ869" s="12"/>
      <c r="GK869" s="12"/>
      <c r="GL869" s="12"/>
      <c r="GM869" s="12"/>
      <c r="GN869" s="12"/>
      <c r="GO869" s="12"/>
      <c r="GP869" s="12"/>
      <c r="GQ869" s="12"/>
      <c r="GR869" s="12"/>
      <c r="GS869" s="12"/>
      <c r="GT869" s="12"/>
      <c r="GU869" s="12"/>
      <c r="GV869" s="12"/>
      <c r="GW869" s="12"/>
      <c r="GX869" s="12"/>
      <c r="GY869" s="12"/>
      <c r="GZ869" s="12"/>
      <c r="HA869" s="12"/>
      <c r="HB869" s="12"/>
      <c r="HC869" s="12"/>
      <c r="HD869" s="12"/>
      <c r="HE869" s="12"/>
      <c r="HF869" s="12"/>
      <c r="HG869" s="12"/>
      <c r="HH869" s="12"/>
      <c r="HI869" s="12"/>
      <c r="HJ869" s="12"/>
      <c r="HK869" s="12"/>
      <c r="HL869" s="12"/>
      <c r="HM869" s="12"/>
      <c r="HN869" s="12"/>
      <c r="HO869" s="12"/>
      <c r="HP869" s="12"/>
      <c r="HQ869" s="12"/>
      <c r="HR869" s="12"/>
      <c r="HS869" s="12"/>
      <c r="HT869" s="12"/>
      <c r="HU869" s="12"/>
      <c r="HV869" s="12"/>
      <c r="HW869" s="12"/>
      <c r="HX869" s="12"/>
      <c r="HY869" s="12"/>
      <c r="HZ869" s="12"/>
      <c r="IA869" s="12"/>
      <c r="IB869" s="12"/>
      <c r="IC869" s="12"/>
      <c r="ID869" s="12"/>
      <c r="IE869" s="12"/>
      <c r="IF869" s="12"/>
      <c r="IG869" s="12"/>
      <c r="IH869" s="12"/>
      <c r="II869" s="12"/>
      <c r="IJ869" s="12"/>
      <c r="IK869" s="12"/>
      <c r="IL869" s="12"/>
      <c r="IM869" s="12"/>
      <c r="IN869" s="12"/>
      <c r="IO869" s="12"/>
      <c r="IP869" s="12"/>
      <c r="IQ869" s="12"/>
      <c r="IR869" s="12"/>
      <c r="IS869" s="12"/>
      <c r="IT869" s="12"/>
      <c r="IU869" s="12"/>
      <c r="IV869" s="12"/>
    </row>
    <row r="870" spans="1:256" ht="13.5" customHeight="1">
      <c r="A870" s="2"/>
      <c r="B870" s="11"/>
      <c r="C870" s="11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11"/>
      <c r="O870" s="11"/>
      <c r="P870" s="11"/>
      <c r="Q870" s="9"/>
      <c r="R870" s="9"/>
      <c r="S870" s="9"/>
      <c r="T870" s="9"/>
      <c r="U870" s="9"/>
      <c r="V870" s="9"/>
      <c r="W870" s="9"/>
      <c r="X870" s="9"/>
      <c r="Y870" s="11"/>
      <c r="Z870" s="11"/>
      <c r="AA870" s="11"/>
      <c r="AB870" s="11"/>
      <c r="AC870" s="11"/>
      <c r="AD870" s="9"/>
      <c r="AE870" s="9"/>
      <c r="AF870" s="9"/>
      <c r="AG870" s="9"/>
      <c r="AH870" s="9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9"/>
      <c r="BG870" s="9"/>
      <c r="BH870" s="9"/>
      <c r="BI870" s="9"/>
      <c r="BJ870" s="9"/>
      <c r="BK870" s="9"/>
      <c r="BL870" s="9"/>
      <c r="BM870" s="9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  <c r="EY870" s="10"/>
      <c r="EZ870" s="10"/>
      <c r="FA870" s="10"/>
      <c r="FB870" s="10"/>
      <c r="FC870" s="10"/>
      <c r="FD870" s="10"/>
      <c r="FE870" s="10"/>
      <c r="FF870" s="10"/>
      <c r="FG870" s="10"/>
      <c r="FH870" s="10"/>
      <c r="FI870" s="10"/>
      <c r="FJ870" s="10"/>
      <c r="FK870" s="10"/>
      <c r="FL870" s="10"/>
      <c r="FM870" s="10"/>
      <c r="FN870" s="10"/>
      <c r="FO870" s="10"/>
      <c r="FP870" s="10"/>
      <c r="FQ870" s="10"/>
      <c r="FR870" s="10"/>
      <c r="FS870" s="10"/>
      <c r="FT870" s="10"/>
      <c r="FU870" s="10"/>
      <c r="FV870" s="10"/>
      <c r="FW870" s="10"/>
      <c r="FX870" s="10"/>
      <c r="FY870" s="12"/>
      <c r="FZ870" s="12"/>
      <c r="GA870" s="12"/>
      <c r="GB870" s="12"/>
      <c r="GC870" s="12"/>
      <c r="GD870" s="12"/>
      <c r="GE870" s="12"/>
      <c r="GF870" s="12"/>
      <c r="GG870" s="12"/>
      <c r="GH870" s="12"/>
      <c r="GI870" s="12"/>
      <c r="GJ870" s="12"/>
      <c r="GK870" s="12"/>
      <c r="GL870" s="12"/>
      <c r="GM870" s="12"/>
      <c r="GN870" s="12"/>
      <c r="GO870" s="12"/>
      <c r="GP870" s="12"/>
      <c r="GQ870" s="12"/>
      <c r="GR870" s="12"/>
      <c r="GS870" s="12"/>
      <c r="GT870" s="12"/>
      <c r="GU870" s="12"/>
      <c r="GV870" s="12"/>
      <c r="GW870" s="12"/>
      <c r="GX870" s="12"/>
      <c r="GY870" s="12"/>
      <c r="GZ870" s="12"/>
      <c r="HA870" s="12"/>
      <c r="HB870" s="12"/>
      <c r="HC870" s="12"/>
      <c r="HD870" s="12"/>
      <c r="HE870" s="12"/>
      <c r="HF870" s="12"/>
      <c r="HG870" s="12"/>
      <c r="HH870" s="12"/>
      <c r="HI870" s="12"/>
      <c r="HJ870" s="12"/>
      <c r="HK870" s="12"/>
      <c r="HL870" s="12"/>
      <c r="HM870" s="12"/>
      <c r="HN870" s="12"/>
      <c r="HO870" s="12"/>
      <c r="HP870" s="12"/>
      <c r="HQ870" s="12"/>
      <c r="HR870" s="12"/>
      <c r="HS870" s="12"/>
      <c r="HT870" s="12"/>
      <c r="HU870" s="12"/>
      <c r="HV870" s="12"/>
      <c r="HW870" s="12"/>
      <c r="HX870" s="12"/>
      <c r="HY870" s="12"/>
      <c r="HZ870" s="12"/>
      <c r="IA870" s="12"/>
      <c r="IB870" s="12"/>
      <c r="IC870" s="12"/>
      <c r="ID870" s="12"/>
      <c r="IE870" s="12"/>
      <c r="IF870" s="12"/>
      <c r="IG870" s="12"/>
      <c r="IH870" s="12"/>
      <c r="II870" s="12"/>
      <c r="IJ870" s="12"/>
      <c r="IK870" s="12"/>
      <c r="IL870" s="12"/>
      <c r="IM870" s="12"/>
      <c r="IN870" s="12"/>
      <c r="IO870" s="12"/>
      <c r="IP870" s="12"/>
      <c r="IQ870" s="12"/>
      <c r="IR870" s="12"/>
      <c r="IS870" s="12"/>
      <c r="IT870" s="12"/>
      <c r="IU870" s="12"/>
      <c r="IV870" s="12"/>
    </row>
    <row r="871" spans="1:256" ht="13.5" customHeight="1">
      <c r="A871" s="2"/>
      <c r="B871" s="11"/>
      <c r="C871" s="11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11"/>
      <c r="O871" s="11"/>
      <c r="P871" s="11"/>
      <c r="Q871" s="9"/>
      <c r="R871" s="9"/>
      <c r="S871" s="9"/>
      <c r="T871" s="9"/>
      <c r="U871" s="9"/>
      <c r="V871" s="9"/>
      <c r="W871" s="9"/>
      <c r="X871" s="9"/>
      <c r="Y871" s="11"/>
      <c r="Z871" s="11"/>
      <c r="AA871" s="11"/>
      <c r="AB871" s="11"/>
      <c r="AC871" s="11"/>
      <c r="AD871" s="9"/>
      <c r="AE871" s="9"/>
      <c r="AF871" s="9"/>
      <c r="AG871" s="9"/>
      <c r="AH871" s="9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9"/>
      <c r="BG871" s="9"/>
      <c r="BH871" s="9"/>
      <c r="BI871" s="9"/>
      <c r="BJ871" s="9"/>
      <c r="BK871" s="9"/>
      <c r="BL871" s="9"/>
      <c r="BM871" s="9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  <c r="FV871" s="10"/>
      <c r="FW871" s="10"/>
      <c r="FX871" s="10"/>
      <c r="FY871" s="12"/>
      <c r="FZ871" s="12"/>
      <c r="GA871" s="12"/>
      <c r="GB871" s="12"/>
      <c r="GC871" s="12"/>
      <c r="GD871" s="12"/>
      <c r="GE871" s="12"/>
      <c r="GF871" s="12"/>
      <c r="GG871" s="12"/>
      <c r="GH871" s="12"/>
      <c r="GI871" s="12"/>
      <c r="GJ871" s="12"/>
      <c r="GK871" s="12"/>
      <c r="GL871" s="12"/>
      <c r="GM871" s="12"/>
      <c r="GN871" s="12"/>
      <c r="GO871" s="12"/>
      <c r="GP871" s="12"/>
      <c r="GQ871" s="12"/>
      <c r="GR871" s="12"/>
      <c r="GS871" s="12"/>
      <c r="GT871" s="12"/>
      <c r="GU871" s="12"/>
      <c r="GV871" s="12"/>
      <c r="GW871" s="12"/>
      <c r="GX871" s="12"/>
      <c r="GY871" s="12"/>
      <c r="GZ871" s="12"/>
      <c r="HA871" s="12"/>
      <c r="HB871" s="12"/>
      <c r="HC871" s="12"/>
      <c r="HD871" s="12"/>
      <c r="HE871" s="12"/>
      <c r="HF871" s="12"/>
      <c r="HG871" s="12"/>
      <c r="HH871" s="12"/>
      <c r="HI871" s="12"/>
      <c r="HJ871" s="12"/>
      <c r="HK871" s="12"/>
      <c r="HL871" s="12"/>
      <c r="HM871" s="12"/>
      <c r="HN871" s="12"/>
      <c r="HO871" s="12"/>
      <c r="HP871" s="12"/>
      <c r="HQ871" s="12"/>
      <c r="HR871" s="12"/>
      <c r="HS871" s="12"/>
      <c r="HT871" s="12"/>
      <c r="HU871" s="12"/>
      <c r="HV871" s="12"/>
      <c r="HW871" s="12"/>
      <c r="HX871" s="12"/>
      <c r="HY871" s="12"/>
      <c r="HZ871" s="12"/>
      <c r="IA871" s="12"/>
      <c r="IB871" s="12"/>
      <c r="IC871" s="12"/>
      <c r="ID871" s="12"/>
      <c r="IE871" s="12"/>
      <c r="IF871" s="12"/>
      <c r="IG871" s="12"/>
      <c r="IH871" s="12"/>
      <c r="II871" s="12"/>
      <c r="IJ871" s="12"/>
      <c r="IK871" s="12"/>
      <c r="IL871" s="12"/>
      <c r="IM871" s="12"/>
      <c r="IN871" s="12"/>
      <c r="IO871" s="12"/>
      <c r="IP871" s="12"/>
      <c r="IQ871" s="12"/>
      <c r="IR871" s="12"/>
      <c r="IS871" s="12"/>
      <c r="IT871" s="12"/>
      <c r="IU871" s="12"/>
      <c r="IV871" s="12"/>
    </row>
    <row r="872" spans="1:256" ht="13.5" customHeight="1">
      <c r="A872" s="2"/>
      <c r="B872" s="11"/>
      <c r="C872" s="11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11"/>
      <c r="O872" s="11"/>
      <c r="P872" s="11"/>
      <c r="Q872" s="9"/>
      <c r="R872" s="9"/>
      <c r="S872" s="9"/>
      <c r="T872" s="9"/>
      <c r="U872" s="9"/>
      <c r="V872" s="9"/>
      <c r="W872" s="9"/>
      <c r="X872" s="9"/>
      <c r="Y872" s="11"/>
      <c r="Z872" s="11"/>
      <c r="AA872" s="11"/>
      <c r="AB872" s="11"/>
      <c r="AC872" s="11"/>
      <c r="AD872" s="9"/>
      <c r="AE872" s="9"/>
      <c r="AF872" s="9"/>
      <c r="AG872" s="9"/>
      <c r="AH872" s="9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9"/>
      <c r="BG872" s="9"/>
      <c r="BH872" s="9"/>
      <c r="BI872" s="9"/>
      <c r="BJ872" s="9"/>
      <c r="BK872" s="9"/>
      <c r="BL872" s="9"/>
      <c r="BM872" s="9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  <c r="EN872" s="10"/>
      <c r="EO872" s="10"/>
      <c r="EP872" s="10"/>
      <c r="EQ872" s="10"/>
      <c r="ER872" s="10"/>
      <c r="ES872" s="10"/>
      <c r="ET872" s="10"/>
      <c r="EU872" s="10"/>
      <c r="EV872" s="10"/>
      <c r="EW872" s="10"/>
      <c r="EX872" s="10"/>
      <c r="EY872" s="10"/>
      <c r="EZ872" s="10"/>
      <c r="FA872" s="10"/>
      <c r="FB872" s="10"/>
      <c r="FC872" s="10"/>
      <c r="FD872" s="10"/>
      <c r="FE872" s="10"/>
      <c r="FF872" s="10"/>
      <c r="FG872" s="10"/>
      <c r="FH872" s="10"/>
      <c r="FI872" s="10"/>
      <c r="FJ872" s="10"/>
      <c r="FK872" s="10"/>
      <c r="FL872" s="10"/>
      <c r="FM872" s="10"/>
      <c r="FN872" s="10"/>
      <c r="FO872" s="10"/>
      <c r="FP872" s="10"/>
      <c r="FQ872" s="10"/>
      <c r="FR872" s="10"/>
      <c r="FS872" s="10"/>
      <c r="FT872" s="10"/>
      <c r="FU872" s="10"/>
      <c r="FV872" s="10"/>
      <c r="FW872" s="10"/>
      <c r="FX872" s="10"/>
      <c r="FY872" s="12"/>
      <c r="FZ872" s="12"/>
      <c r="GA872" s="12"/>
      <c r="GB872" s="12"/>
      <c r="GC872" s="12"/>
      <c r="GD872" s="12"/>
      <c r="GE872" s="12"/>
      <c r="GF872" s="12"/>
      <c r="GG872" s="12"/>
      <c r="GH872" s="12"/>
      <c r="GI872" s="12"/>
      <c r="GJ872" s="12"/>
      <c r="GK872" s="12"/>
      <c r="GL872" s="12"/>
      <c r="GM872" s="12"/>
      <c r="GN872" s="12"/>
      <c r="GO872" s="12"/>
      <c r="GP872" s="12"/>
      <c r="GQ872" s="12"/>
      <c r="GR872" s="12"/>
      <c r="GS872" s="12"/>
      <c r="GT872" s="12"/>
      <c r="GU872" s="12"/>
      <c r="GV872" s="12"/>
      <c r="GW872" s="12"/>
      <c r="GX872" s="12"/>
      <c r="GY872" s="12"/>
      <c r="GZ872" s="12"/>
      <c r="HA872" s="12"/>
      <c r="HB872" s="12"/>
      <c r="HC872" s="12"/>
      <c r="HD872" s="12"/>
      <c r="HE872" s="12"/>
      <c r="HF872" s="12"/>
      <c r="HG872" s="12"/>
      <c r="HH872" s="12"/>
      <c r="HI872" s="12"/>
      <c r="HJ872" s="12"/>
      <c r="HK872" s="12"/>
      <c r="HL872" s="12"/>
      <c r="HM872" s="12"/>
      <c r="HN872" s="12"/>
      <c r="HO872" s="12"/>
      <c r="HP872" s="12"/>
      <c r="HQ872" s="12"/>
      <c r="HR872" s="12"/>
      <c r="HS872" s="12"/>
      <c r="HT872" s="12"/>
      <c r="HU872" s="12"/>
      <c r="HV872" s="12"/>
      <c r="HW872" s="12"/>
      <c r="HX872" s="12"/>
      <c r="HY872" s="12"/>
      <c r="HZ872" s="12"/>
      <c r="IA872" s="12"/>
      <c r="IB872" s="12"/>
      <c r="IC872" s="12"/>
      <c r="ID872" s="12"/>
      <c r="IE872" s="12"/>
      <c r="IF872" s="12"/>
      <c r="IG872" s="12"/>
      <c r="IH872" s="12"/>
      <c r="II872" s="12"/>
      <c r="IJ872" s="12"/>
      <c r="IK872" s="12"/>
      <c r="IL872" s="12"/>
      <c r="IM872" s="12"/>
      <c r="IN872" s="12"/>
      <c r="IO872" s="12"/>
      <c r="IP872" s="12"/>
      <c r="IQ872" s="12"/>
      <c r="IR872" s="12"/>
      <c r="IS872" s="12"/>
      <c r="IT872" s="12"/>
      <c r="IU872" s="12"/>
      <c r="IV872" s="12"/>
    </row>
    <row r="873" spans="1:256" ht="13.5" customHeight="1">
      <c r="A873" s="2"/>
      <c r="B873" s="11"/>
      <c r="C873" s="11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11"/>
      <c r="O873" s="11"/>
      <c r="P873" s="11"/>
      <c r="Q873" s="9"/>
      <c r="R873" s="9"/>
      <c r="S873" s="9"/>
      <c r="T873" s="9"/>
      <c r="U873" s="9"/>
      <c r="V873" s="9"/>
      <c r="W873" s="9"/>
      <c r="X873" s="9"/>
      <c r="Y873" s="11"/>
      <c r="Z873" s="11"/>
      <c r="AA873" s="11"/>
      <c r="AB873" s="11"/>
      <c r="AC873" s="11"/>
      <c r="AD873" s="9"/>
      <c r="AE873" s="9"/>
      <c r="AF873" s="9"/>
      <c r="AG873" s="9"/>
      <c r="AH873" s="9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9"/>
      <c r="BG873" s="9"/>
      <c r="BH873" s="9"/>
      <c r="BI873" s="9"/>
      <c r="BJ873" s="9"/>
      <c r="BK873" s="9"/>
      <c r="BL873" s="9"/>
      <c r="BM873" s="9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2"/>
      <c r="FZ873" s="12"/>
      <c r="GA873" s="12"/>
      <c r="GB873" s="12"/>
      <c r="GC873" s="12"/>
      <c r="GD873" s="12"/>
      <c r="GE873" s="12"/>
      <c r="GF873" s="12"/>
      <c r="GG873" s="12"/>
      <c r="GH873" s="12"/>
      <c r="GI873" s="12"/>
      <c r="GJ873" s="12"/>
      <c r="GK873" s="12"/>
      <c r="GL873" s="12"/>
      <c r="GM873" s="12"/>
      <c r="GN873" s="12"/>
      <c r="GO873" s="12"/>
      <c r="GP873" s="12"/>
      <c r="GQ873" s="12"/>
      <c r="GR873" s="12"/>
      <c r="GS873" s="12"/>
      <c r="GT873" s="12"/>
      <c r="GU873" s="12"/>
      <c r="GV873" s="12"/>
      <c r="GW873" s="12"/>
      <c r="GX873" s="12"/>
      <c r="GY873" s="12"/>
      <c r="GZ873" s="12"/>
      <c r="HA873" s="12"/>
      <c r="HB873" s="12"/>
      <c r="HC873" s="12"/>
      <c r="HD873" s="12"/>
      <c r="HE873" s="12"/>
      <c r="HF873" s="12"/>
      <c r="HG873" s="12"/>
      <c r="HH873" s="12"/>
      <c r="HI873" s="12"/>
      <c r="HJ873" s="12"/>
      <c r="HK873" s="12"/>
      <c r="HL873" s="12"/>
      <c r="HM873" s="12"/>
      <c r="HN873" s="12"/>
      <c r="HO873" s="12"/>
      <c r="HP873" s="12"/>
      <c r="HQ873" s="12"/>
      <c r="HR873" s="12"/>
      <c r="HS873" s="12"/>
      <c r="HT873" s="12"/>
      <c r="HU873" s="12"/>
      <c r="HV873" s="12"/>
      <c r="HW873" s="12"/>
      <c r="HX873" s="12"/>
      <c r="HY873" s="12"/>
      <c r="HZ873" s="12"/>
      <c r="IA873" s="12"/>
      <c r="IB873" s="12"/>
      <c r="IC873" s="12"/>
      <c r="ID873" s="12"/>
      <c r="IE873" s="12"/>
      <c r="IF873" s="12"/>
      <c r="IG873" s="12"/>
      <c r="IH873" s="12"/>
      <c r="II873" s="12"/>
      <c r="IJ873" s="12"/>
      <c r="IK873" s="12"/>
      <c r="IL873" s="12"/>
      <c r="IM873" s="12"/>
      <c r="IN873" s="12"/>
      <c r="IO873" s="12"/>
      <c r="IP873" s="12"/>
      <c r="IQ873" s="12"/>
      <c r="IR873" s="12"/>
      <c r="IS873" s="12"/>
      <c r="IT873" s="12"/>
      <c r="IU873" s="12"/>
      <c r="IV873" s="12"/>
    </row>
    <row r="874" spans="1:256" ht="13.5" customHeight="1">
      <c r="A874" s="2"/>
      <c r="B874" s="11"/>
      <c r="C874" s="11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11"/>
      <c r="O874" s="11"/>
      <c r="P874" s="11"/>
      <c r="Q874" s="9"/>
      <c r="R874" s="9"/>
      <c r="S874" s="9"/>
      <c r="T874" s="9"/>
      <c r="U874" s="9"/>
      <c r="V874" s="9"/>
      <c r="W874" s="9"/>
      <c r="X874" s="9"/>
      <c r="Y874" s="11"/>
      <c r="Z874" s="11"/>
      <c r="AA874" s="11"/>
      <c r="AB874" s="11"/>
      <c r="AC874" s="11"/>
      <c r="AD874" s="9"/>
      <c r="AE874" s="9"/>
      <c r="AF874" s="9"/>
      <c r="AG874" s="9"/>
      <c r="AH874" s="9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9"/>
      <c r="BG874" s="9"/>
      <c r="BH874" s="9"/>
      <c r="BI874" s="9"/>
      <c r="BJ874" s="9"/>
      <c r="BK874" s="9"/>
      <c r="BL874" s="9"/>
      <c r="BM874" s="9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2"/>
      <c r="FZ874" s="12"/>
      <c r="GA874" s="12"/>
      <c r="GB874" s="12"/>
      <c r="GC874" s="12"/>
      <c r="GD874" s="12"/>
      <c r="GE874" s="12"/>
      <c r="GF874" s="12"/>
      <c r="GG874" s="12"/>
      <c r="GH874" s="12"/>
      <c r="GI874" s="12"/>
      <c r="GJ874" s="12"/>
      <c r="GK874" s="12"/>
      <c r="GL874" s="12"/>
      <c r="GM874" s="12"/>
      <c r="GN874" s="12"/>
      <c r="GO874" s="12"/>
      <c r="GP874" s="12"/>
      <c r="GQ874" s="12"/>
      <c r="GR874" s="12"/>
      <c r="GS874" s="12"/>
      <c r="GT874" s="12"/>
      <c r="GU874" s="12"/>
      <c r="GV874" s="12"/>
      <c r="GW874" s="12"/>
      <c r="GX874" s="12"/>
      <c r="GY874" s="12"/>
      <c r="GZ874" s="12"/>
      <c r="HA874" s="12"/>
      <c r="HB874" s="12"/>
      <c r="HC874" s="12"/>
      <c r="HD874" s="12"/>
      <c r="HE874" s="12"/>
      <c r="HF874" s="12"/>
      <c r="HG874" s="12"/>
      <c r="HH874" s="12"/>
      <c r="HI874" s="12"/>
      <c r="HJ874" s="12"/>
      <c r="HK874" s="12"/>
      <c r="HL874" s="12"/>
      <c r="HM874" s="12"/>
      <c r="HN874" s="12"/>
      <c r="HO874" s="12"/>
      <c r="HP874" s="12"/>
      <c r="HQ874" s="12"/>
      <c r="HR874" s="12"/>
      <c r="HS874" s="12"/>
      <c r="HT874" s="12"/>
      <c r="HU874" s="12"/>
      <c r="HV874" s="12"/>
      <c r="HW874" s="12"/>
      <c r="HX874" s="12"/>
      <c r="HY874" s="12"/>
      <c r="HZ874" s="12"/>
      <c r="IA874" s="12"/>
      <c r="IB874" s="12"/>
      <c r="IC874" s="12"/>
      <c r="ID874" s="12"/>
      <c r="IE874" s="12"/>
      <c r="IF874" s="12"/>
      <c r="IG874" s="12"/>
      <c r="IH874" s="12"/>
      <c r="II874" s="12"/>
      <c r="IJ874" s="12"/>
      <c r="IK874" s="12"/>
      <c r="IL874" s="12"/>
      <c r="IM874" s="12"/>
      <c r="IN874" s="12"/>
      <c r="IO874" s="12"/>
      <c r="IP874" s="12"/>
      <c r="IQ874" s="12"/>
      <c r="IR874" s="12"/>
      <c r="IS874" s="12"/>
      <c r="IT874" s="12"/>
      <c r="IU874" s="12"/>
      <c r="IV874" s="12"/>
    </row>
    <row r="875" spans="1:256" ht="13.5" customHeight="1">
      <c r="A875" s="2"/>
      <c r="B875" s="11"/>
      <c r="C875" s="11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11"/>
      <c r="O875" s="11"/>
      <c r="P875" s="11"/>
      <c r="Q875" s="9"/>
      <c r="R875" s="9"/>
      <c r="S875" s="9"/>
      <c r="T875" s="9"/>
      <c r="U875" s="9"/>
      <c r="V875" s="9"/>
      <c r="W875" s="9"/>
      <c r="X875" s="9"/>
      <c r="Y875" s="11"/>
      <c r="Z875" s="11"/>
      <c r="AA875" s="11"/>
      <c r="AB875" s="11"/>
      <c r="AC875" s="11"/>
      <c r="AD875" s="9"/>
      <c r="AE875" s="9"/>
      <c r="AF875" s="9"/>
      <c r="AG875" s="9"/>
      <c r="AH875" s="9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9"/>
      <c r="BG875" s="9"/>
      <c r="BH875" s="9"/>
      <c r="BI875" s="9"/>
      <c r="BJ875" s="9"/>
      <c r="BK875" s="9"/>
      <c r="BL875" s="9"/>
      <c r="BM875" s="9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  <c r="EN875" s="10"/>
      <c r="EO875" s="10"/>
      <c r="EP875" s="10"/>
      <c r="EQ875" s="10"/>
      <c r="ER875" s="10"/>
      <c r="ES875" s="10"/>
      <c r="ET875" s="10"/>
      <c r="EU875" s="10"/>
      <c r="EV875" s="10"/>
      <c r="EW875" s="10"/>
      <c r="EX875" s="10"/>
      <c r="EY875" s="10"/>
      <c r="EZ875" s="10"/>
      <c r="FA875" s="10"/>
      <c r="FB875" s="10"/>
      <c r="FC875" s="10"/>
      <c r="FD875" s="10"/>
      <c r="FE875" s="10"/>
      <c r="FF875" s="10"/>
      <c r="FG875" s="10"/>
      <c r="FH875" s="10"/>
      <c r="FI875" s="10"/>
      <c r="FJ875" s="10"/>
      <c r="FK875" s="10"/>
      <c r="FL875" s="10"/>
      <c r="FM875" s="10"/>
      <c r="FN875" s="10"/>
      <c r="FO875" s="10"/>
      <c r="FP875" s="10"/>
      <c r="FQ875" s="10"/>
      <c r="FR875" s="10"/>
      <c r="FS875" s="10"/>
      <c r="FT875" s="10"/>
      <c r="FU875" s="10"/>
      <c r="FV875" s="10"/>
      <c r="FW875" s="10"/>
      <c r="FX875" s="10"/>
      <c r="FY875" s="12"/>
      <c r="FZ875" s="12"/>
      <c r="GA875" s="12"/>
      <c r="GB875" s="12"/>
      <c r="GC875" s="12"/>
      <c r="GD875" s="12"/>
      <c r="GE875" s="12"/>
      <c r="GF875" s="12"/>
      <c r="GG875" s="12"/>
      <c r="GH875" s="12"/>
      <c r="GI875" s="12"/>
      <c r="GJ875" s="12"/>
      <c r="GK875" s="12"/>
      <c r="GL875" s="12"/>
      <c r="GM875" s="12"/>
      <c r="GN875" s="12"/>
      <c r="GO875" s="12"/>
      <c r="GP875" s="12"/>
      <c r="GQ875" s="12"/>
      <c r="GR875" s="12"/>
      <c r="GS875" s="12"/>
      <c r="GT875" s="12"/>
      <c r="GU875" s="12"/>
      <c r="GV875" s="12"/>
      <c r="GW875" s="12"/>
      <c r="GX875" s="12"/>
      <c r="GY875" s="12"/>
      <c r="GZ875" s="12"/>
      <c r="HA875" s="12"/>
      <c r="HB875" s="12"/>
      <c r="HC875" s="12"/>
      <c r="HD875" s="12"/>
      <c r="HE875" s="12"/>
      <c r="HF875" s="12"/>
      <c r="HG875" s="12"/>
      <c r="HH875" s="12"/>
      <c r="HI875" s="12"/>
      <c r="HJ875" s="12"/>
      <c r="HK875" s="12"/>
      <c r="HL875" s="12"/>
      <c r="HM875" s="12"/>
      <c r="HN875" s="12"/>
      <c r="HO875" s="12"/>
      <c r="HP875" s="12"/>
      <c r="HQ875" s="12"/>
      <c r="HR875" s="12"/>
      <c r="HS875" s="12"/>
      <c r="HT875" s="12"/>
      <c r="HU875" s="12"/>
      <c r="HV875" s="12"/>
      <c r="HW875" s="12"/>
      <c r="HX875" s="12"/>
      <c r="HY875" s="12"/>
      <c r="HZ875" s="12"/>
      <c r="IA875" s="12"/>
      <c r="IB875" s="12"/>
      <c r="IC875" s="12"/>
      <c r="ID875" s="12"/>
      <c r="IE875" s="12"/>
      <c r="IF875" s="12"/>
      <c r="IG875" s="12"/>
      <c r="IH875" s="12"/>
      <c r="II875" s="12"/>
      <c r="IJ875" s="12"/>
      <c r="IK875" s="12"/>
      <c r="IL875" s="12"/>
      <c r="IM875" s="12"/>
      <c r="IN875" s="12"/>
      <c r="IO875" s="12"/>
      <c r="IP875" s="12"/>
      <c r="IQ875" s="12"/>
      <c r="IR875" s="12"/>
      <c r="IS875" s="12"/>
      <c r="IT875" s="12"/>
      <c r="IU875" s="12"/>
      <c r="IV875" s="12"/>
    </row>
    <row r="876" spans="1:256" ht="13.5" customHeight="1">
      <c r="A876" s="2"/>
      <c r="B876" s="11"/>
      <c r="C876" s="11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11"/>
      <c r="O876" s="11"/>
      <c r="P876" s="11"/>
      <c r="Q876" s="9"/>
      <c r="R876" s="9"/>
      <c r="S876" s="9"/>
      <c r="T876" s="9"/>
      <c r="U876" s="9"/>
      <c r="V876" s="9"/>
      <c r="W876" s="9"/>
      <c r="X876" s="9"/>
      <c r="Y876" s="11"/>
      <c r="Z876" s="11"/>
      <c r="AA876" s="11"/>
      <c r="AB876" s="11"/>
      <c r="AC876" s="11"/>
      <c r="AD876" s="9"/>
      <c r="AE876" s="9"/>
      <c r="AF876" s="9"/>
      <c r="AG876" s="9"/>
      <c r="AH876" s="9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9"/>
      <c r="BG876" s="9"/>
      <c r="BH876" s="9"/>
      <c r="BI876" s="9"/>
      <c r="BJ876" s="9"/>
      <c r="BK876" s="9"/>
      <c r="BL876" s="9"/>
      <c r="BM876" s="9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  <c r="EN876" s="10"/>
      <c r="EO876" s="10"/>
      <c r="EP876" s="10"/>
      <c r="EQ876" s="10"/>
      <c r="ER876" s="10"/>
      <c r="ES876" s="10"/>
      <c r="ET876" s="10"/>
      <c r="EU876" s="10"/>
      <c r="EV876" s="10"/>
      <c r="EW876" s="10"/>
      <c r="EX876" s="10"/>
      <c r="EY876" s="10"/>
      <c r="EZ876" s="10"/>
      <c r="FA876" s="10"/>
      <c r="FB876" s="10"/>
      <c r="FC876" s="10"/>
      <c r="FD876" s="10"/>
      <c r="FE876" s="10"/>
      <c r="FF876" s="10"/>
      <c r="FG876" s="10"/>
      <c r="FH876" s="10"/>
      <c r="FI876" s="10"/>
      <c r="FJ876" s="10"/>
      <c r="FK876" s="10"/>
      <c r="FL876" s="10"/>
      <c r="FM876" s="10"/>
      <c r="FN876" s="10"/>
      <c r="FO876" s="10"/>
      <c r="FP876" s="10"/>
      <c r="FQ876" s="10"/>
      <c r="FR876" s="10"/>
      <c r="FS876" s="10"/>
      <c r="FT876" s="10"/>
      <c r="FU876" s="10"/>
      <c r="FV876" s="10"/>
      <c r="FW876" s="10"/>
      <c r="FX876" s="10"/>
      <c r="FY876" s="12"/>
      <c r="FZ876" s="12"/>
      <c r="GA876" s="12"/>
      <c r="GB876" s="12"/>
      <c r="GC876" s="12"/>
      <c r="GD876" s="12"/>
      <c r="GE876" s="12"/>
      <c r="GF876" s="12"/>
      <c r="GG876" s="12"/>
      <c r="GH876" s="12"/>
      <c r="GI876" s="12"/>
      <c r="GJ876" s="12"/>
      <c r="GK876" s="12"/>
      <c r="GL876" s="12"/>
      <c r="GM876" s="12"/>
      <c r="GN876" s="12"/>
      <c r="GO876" s="12"/>
      <c r="GP876" s="12"/>
      <c r="GQ876" s="12"/>
      <c r="GR876" s="12"/>
      <c r="GS876" s="12"/>
      <c r="GT876" s="12"/>
      <c r="GU876" s="12"/>
      <c r="GV876" s="12"/>
      <c r="GW876" s="12"/>
      <c r="GX876" s="12"/>
      <c r="GY876" s="12"/>
      <c r="GZ876" s="12"/>
      <c r="HA876" s="12"/>
      <c r="HB876" s="12"/>
      <c r="HC876" s="12"/>
      <c r="HD876" s="12"/>
      <c r="HE876" s="12"/>
      <c r="HF876" s="12"/>
      <c r="HG876" s="12"/>
      <c r="HH876" s="12"/>
      <c r="HI876" s="12"/>
      <c r="HJ876" s="12"/>
      <c r="HK876" s="12"/>
      <c r="HL876" s="12"/>
      <c r="HM876" s="12"/>
      <c r="HN876" s="12"/>
      <c r="HO876" s="12"/>
      <c r="HP876" s="12"/>
      <c r="HQ876" s="12"/>
      <c r="HR876" s="12"/>
      <c r="HS876" s="12"/>
      <c r="HT876" s="12"/>
      <c r="HU876" s="12"/>
      <c r="HV876" s="12"/>
      <c r="HW876" s="12"/>
      <c r="HX876" s="12"/>
      <c r="HY876" s="12"/>
      <c r="HZ876" s="12"/>
      <c r="IA876" s="12"/>
      <c r="IB876" s="12"/>
      <c r="IC876" s="12"/>
      <c r="ID876" s="12"/>
      <c r="IE876" s="12"/>
      <c r="IF876" s="12"/>
      <c r="IG876" s="12"/>
      <c r="IH876" s="12"/>
      <c r="II876" s="12"/>
      <c r="IJ876" s="12"/>
      <c r="IK876" s="12"/>
      <c r="IL876" s="12"/>
      <c r="IM876" s="12"/>
      <c r="IN876" s="12"/>
      <c r="IO876" s="12"/>
      <c r="IP876" s="12"/>
      <c r="IQ876" s="12"/>
      <c r="IR876" s="12"/>
      <c r="IS876" s="12"/>
      <c r="IT876" s="12"/>
      <c r="IU876" s="12"/>
      <c r="IV876" s="12"/>
    </row>
    <row r="877" spans="1:256" ht="13.5" customHeight="1">
      <c r="A877" s="2"/>
      <c r="B877" s="11"/>
      <c r="C877" s="11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11"/>
      <c r="O877" s="11"/>
      <c r="P877" s="11"/>
      <c r="Q877" s="9"/>
      <c r="R877" s="9"/>
      <c r="S877" s="9"/>
      <c r="T877" s="9"/>
      <c r="U877" s="9"/>
      <c r="V877" s="9"/>
      <c r="W877" s="9"/>
      <c r="X877" s="9"/>
      <c r="Y877" s="11"/>
      <c r="Z877" s="11"/>
      <c r="AA877" s="11"/>
      <c r="AB877" s="11"/>
      <c r="AC877" s="11"/>
      <c r="AD877" s="9"/>
      <c r="AE877" s="9"/>
      <c r="AF877" s="9"/>
      <c r="AG877" s="9"/>
      <c r="AH877" s="9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9"/>
      <c r="BG877" s="9"/>
      <c r="BH877" s="9"/>
      <c r="BI877" s="9"/>
      <c r="BJ877" s="9"/>
      <c r="BK877" s="9"/>
      <c r="BL877" s="9"/>
      <c r="BM877" s="9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2"/>
      <c r="FZ877" s="12"/>
      <c r="GA877" s="12"/>
      <c r="GB877" s="12"/>
      <c r="GC877" s="12"/>
      <c r="GD877" s="12"/>
      <c r="GE877" s="12"/>
      <c r="GF877" s="12"/>
      <c r="GG877" s="12"/>
      <c r="GH877" s="12"/>
      <c r="GI877" s="12"/>
      <c r="GJ877" s="12"/>
      <c r="GK877" s="12"/>
      <c r="GL877" s="12"/>
      <c r="GM877" s="12"/>
      <c r="GN877" s="12"/>
      <c r="GO877" s="12"/>
      <c r="GP877" s="12"/>
      <c r="GQ877" s="12"/>
      <c r="GR877" s="12"/>
      <c r="GS877" s="12"/>
      <c r="GT877" s="12"/>
      <c r="GU877" s="12"/>
      <c r="GV877" s="12"/>
      <c r="GW877" s="12"/>
      <c r="GX877" s="12"/>
      <c r="GY877" s="12"/>
      <c r="GZ877" s="12"/>
      <c r="HA877" s="12"/>
      <c r="HB877" s="12"/>
      <c r="HC877" s="12"/>
      <c r="HD877" s="12"/>
      <c r="HE877" s="12"/>
      <c r="HF877" s="12"/>
      <c r="HG877" s="12"/>
      <c r="HH877" s="12"/>
      <c r="HI877" s="12"/>
      <c r="HJ877" s="12"/>
      <c r="HK877" s="12"/>
      <c r="HL877" s="12"/>
      <c r="HM877" s="12"/>
      <c r="HN877" s="12"/>
      <c r="HO877" s="12"/>
      <c r="HP877" s="12"/>
      <c r="HQ877" s="12"/>
      <c r="HR877" s="12"/>
      <c r="HS877" s="12"/>
      <c r="HT877" s="12"/>
      <c r="HU877" s="12"/>
      <c r="HV877" s="12"/>
      <c r="HW877" s="12"/>
      <c r="HX877" s="12"/>
      <c r="HY877" s="12"/>
      <c r="HZ877" s="12"/>
      <c r="IA877" s="12"/>
      <c r="IB877" s="12"/>
      <c r="IC877" s="12"/>
      <c r="ID877" s="12"/>
      <c r="IE877" s="12"/>
      <c r="IF877" s="12"/>
      <c r="IG877" s="12"/>
      <c r="IH877" s="12"/>
      <c r="II877" s="12"/>
      <c r="IJ877" s="12"/>
      <c r="IK877" s="12"/>
      <c r="IL877" s="12"/>
      <c r="IM877" s="12"/>
      <c r="IN877" s="12"/>
      <c r="IO877" s="12"/>
      <c r="IP877" s="12"/>
      <c r="IQ877" s="12"/>
      <c r="IR877" s="12"/>
      <c r="IS877" s="12"/>
      <c r="IT877" s="12"/>
      <c r="IU877" s="12"/>
      <c r="IV877" s="12"/>
    </row>
    <row r="878" spans="1:256" ht="13.5" customHeight="1">
      <c r="A878" s="2"/>
      <c r="B878" s="11"/>
      <c r="C878" s="11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11"/>
      <c r="O878" s="11"/>
      <c r="P878" s="11"/>
      <c r="Q878" s="9"/>
      <c r="R878" s="9"/>
      <c r="S878" s="9"/>
      <c r="T878" s="9"/>
      <c r="U878" s="9"/>
      <c r="V878" s="9"/>
      <c r="W878" s="9"/>
      <c r="X878" s="9"/>
      <c r="Y878" s="11"/>
      <c r="Z878" s="11"/>
      <c r="AA878" s="11"/>
      <c r="AB878" s="11"/>
      <c r="AC878" s="11"/>
      <c r="AD878" s="9"/>
      <c r="AE878" s="9"/>
      <c r="AF878" s="9"/>
      <c r="AG878" s="9"/>
      <c r="AH878" s="9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9"/>
      <c r="BG878" s="9"/>
      <c r="BH878" s="9"/>
      <c r="BI878" s="9"/>
      <c r="BJ878" s="9"/>
      <c r="BK878" s="9"/>
      <c r="BL878" s="9"/>
      <c r="BM878" s="9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2"/>
      <c r="FZ878" s="12"/>
      <c r="GA878" s="12"/>
      <c r="GB878" s="12"/>
      <c r="GC878" s="12"/>
      <c r="GD878" s="12"/>
      <c r="GE878" s="12"/>
      <c r="GF878" s="12"/>
      <c r="GG878" s="12"/>
      <c r="GH878" s="12"/>
      <c r="GI878" s="12"/>
      <c r="GJ878" s="12"/>
      <c r="GK878" s="12"/>
      <c r="GL878" s="12"/>
      <c r="GM878" s="12"/>
      <c r="GN878" s="12"/>
      <c r="GO878" s="12"/>
      <c r="GP878" s="12"/>
      <c r="GQ878" s="12"/>
      <c r="GR878" s="12"/>
      <c r="GS878" s="12"/>
      <c r="GT878" s="12"/>
      <c r="GU878" s="12"/>
      <c r="GV878" s="12"/>
      <c r="GW878" s="12"/>
      <c r="GX878" s="12"/>
      <c r="GY878" s="12"/>
      <c r="GZ878" s="12"/>
      <c r="HA878" s="12"/>
      <c r="HB878" s="12"/>
      <c r="HC878" s="12"/>
      <c r="HD878" s="12"/>
      <c r="HE878" s="12"/>
      <c r="HF878" s="12"/>
      <c r="HG878" s="12"/>
      <c r="HH878" s="12"/>
      <c r="HI878" s="12"/>
      <c r="HJ878" s="12"/>
      <c r="HK878" s="12"/>
      <c r="HL878" s="12"/>
      <c r="HM878" s="12"/>
      <c r="HN878" s="12"/>
      <c r="HO878" s="12"/>
      <c r="HP878" s="12"/>
      <c r="HQ878" s="12"/>
      <c r="HR878" s="12"/>
      <c r="HS878" s="12"/>
      <c r="HT878" s="12"/>
      <c r="HU878" s="12"/>
      <c r="HV878" s="12"/>
      <c r="HW878" s="12"/>
      <c r="HX878" s="12"/>
      <c r="HY878" s="12"/>
      <c r="HZ878" s="12"/>
      <c r="IA878" s="12"/>
      <c r="IB878" s="12"/>
      <c r="IC878" s="12"/>
      <c r="ID878" s="12"/>
      <c r="IE878" s="12"/>
      <c r="IF878" s="12"/>
      <c r="IG878" s="12"/>
      <c r="IH878" s="12"/>
      <c r="II878" s="12"/>
      <c r="IJ878" s="12"/>
      <c r="IK878" s="12"/>
      <c r="IL878" s="12"/>
      <c r="IM878" s="12"/>
      <c r="IN878" s="12"/>
      <c r="IO878" s="12"/>
      <c r="IP878" s="12"/>
      <c r="IQ878" s="12"/>
      <c r="IR878" s="12"/>
      <c r="IS878" s="12"/>
      <c r="IT878" s="12"/>
      <c r="IU878" s="12"/>
      <c r="IV878" s="12"/>
    </row>
    <row r="879" spans="1:256" ht="13.5" customHeight="1">
      <c r="A879" s="2"/>
      <c r="B879" s="11"/>
      <c r="C879" s="11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11"/>
      <c r="O879" s="11"/>
      <c r="P879" s="11"/>
      <c r="Q879" s="9"/>
      <c r="R879" s="9"/>
      <c r="S879" s="9"/>
      <c r="T879" s="9"/>
      <c r="U879" s="9"/>
      <c r="V879" s="9"/>
      <c r="W879" s="9"/>
      <c r="X879" s="9"/>
      <c r="Y879" s="11"/>
      <c r="Z879" s="11"/>
      <c r="AA879" s="11"/>
      <c r="AB879" s="11"/>
      <c r="AC879" s="11"/>
      <c r="AD879" s="9"/>
      <c r="AE879" s="9"/>
      <c r="AF879" s="9"/>
      <c r="AG879" s="9"/>
      <c r="AH879" s="9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9"/>
      <c r="BG879" s="9"/>
      <c r="BH879" s="9"/>
      <c r="BI879" s="9"/>
      <c r="BJ879" s="9"/>
      <c r="BK879" s="9"/>
      <c r="BL879" s="9"/>
      <c r="BM879" s="9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  <c r="EN879" s="10"/>
      <c r="EO879" s="10"/>
      <c r="EP879" s="10"/>
      <c r="EQ879" s="10"/>
      <c r="ER879" s="10"/>
      <c r="ES879" s="10"/>
      <c r="ET879" s="10"/>
      <c r="EU879" s="10"/>
      <c r="EV879" s="10"/>
      <c r="EW879" s="10"/>
      <c r="EX879" s="10"/>
      <c r="EY879" s="10"/>
      <c r="EZ879" s="10"/>
      <c r="FA879" s="10"/>
      <c r="FB879" s="10"/>
      <c r="FC879" s="10"/>
      <c r="FD879" s="10"/>
      <c r="FE879" s="10"/>
      <c r="FF879" s="10"/>
      <c r="FG879" s="10"/>
      <c r="FH879" s="10"/>
      <c r="FI879" s="10"/>
      <c r="FJ879" s="10"/>
      <c r="FK879" s="10"/>
      <c r="FL879" s="10"/>
      <c r="FM879" s="10"/>
      <c r="FN879" s="10"/>
      <c r="FO879" s="10"/>
      <c r="FP879" s="10"/>
      <c r="FQ879" s="10"/>
      <c r="FR879" s="10"/>
      <c r="FS879" s="10"/>
      <c r="FT879" s="10"/>
      <c r="FU879" s="10"/>
      <c r="FV879" s="10"/>
      <c r="FW879" s="10"/>
      <c r="FX879" s="10"/>
      <c r="FY879" s="12"/>
      <c r="FZ879" s="12"/>
      <c r="GA879" s="12"/>
      <c r="GB879" s="12"/>
      <c r="GC879" s="12"/>
      <c r="GD879" s="12"/>
      <c r="GE879" s="12"/>
      <c r="GF879" s="12"/>
      <c r="GG879" s="12"/>
      <c r="GH879" s="12"/>
      <c r="GI879" s="12"/>
      <c r="GJ879" s="12"/>
      <c r="GK879" s="12"/>
      <c r="GL879" s="12"/>
      <c r="GM879" s="12"/>
      <c r="GN879" s="12"/>
      <c r="GO879" s="12"/>
      <c r="GP879" s="12"/>
      <c r="GQ879" s="12"/>
      <c r="GR879" s="12"/>
      <c r="GS879" s="12"/>
      <c r="GT879" s="12"/>
      <c r="GU879" s="12"/>
      <c r="GV879" s="12"/>
      <c r="GW879" s="12"/>
      <c r="GX879" s="12"/>
      <c r="GY879" s="12"/>
      <c r="GZ879" s="12"/>
      <c r="HA879" s="12"/>
      <c r="HB879" s="12"/>
      <c r="HC879" s="12"/>
      <c r="HD879" s="12"/>
      <c r="HE879" s="12"/>
      <c r="HF879" s="12"/>
      <c r="HG879" s="12"/>
      <c r="HH879" s="12"/>
      <c r="HI879" s="12"/>
      <c r="HJ879" s="12"/>
      <c r="HK879" s="12"/>
      <c r="HL879" s="12"/>
      <c r="HM879" s="12"/>
      <c r="HN879" s="12"/>
      <c r="HO879" s="12"/>
      <c r="HP879" s="12"/>
      <c r="HQ879" s="12"/>
      <c r="HR879" s="12"/>
      <c r="HS879" s="12"/>
      <c r="HT879" s="12"/>
      <c r="HU879" s="12"/>
      <c r="HV879" s="12"/>
      <c r="HW879" s="12"/>
      <c r="HX879" s="12"/>
      <c r="HY879" s="12"/>
      <c r="HZ879" s="12"/>
      <c r="IA879" s="12"/>
      <c r="IB879" s="12"/>
      <c r="IC879" s="12"/>
      <c r="ID879" s="12"/>
      <c r="IE879" s="12"/>
      <c r="IF879" s="12"/>
      <c r="IG879" s="12"/>
      <c r="IH879" s="12"/>
      <c r="II879" s="12"/>
      <c r="IJ879" s="12"/>
      <c r="IK879" s="12"/>
      <c r="IL879" s="12"/>
      <c r="IM879" s="12"/>
      <c r="IN879" s="12"/>
      <c r="IO879" s="12"/>
      <c r="IP879" s="12"/>
      <c r="IQ879" s="12"/>
      <c r="IR879" s="12"/>
      <c r="IS879" s="12"/>
      <c r="IT879" s="12"/>
      <c r="IU879" s="12"/>
      <c r="IV879" s="12"/>
    </row>
    <row r="880" spans="1:256" ht="13.5" customHeight="1">
      <c r="A880" s="2"/>
      <c r="B880" s="11"/>
      <c r="C880" s="11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11"/>
      <c r="O880" s="11"/>
      <c r="P880" s="11"/>
      <c r="Q880" s="9"/>
      <c r="R880" s="9"/>
      <c r="S880" s="9"/>
      <c r="T880" s="9"/>
      <c r="U880" s="9"/>
      <c r="V880" s="9"/>
      <c r="W880" s="9"/>
      <c r="X880" s="9"/>
      <c r="Y880" s="11"/>
      <c r="Z880" s="11"/>
      <c r="AA880" s="11"/>
      <c r="AB880" s="11"/>
      <c r="AC880" s="11"/>
      <c r="AD880" s="9"/>
      <c r="AE880" s="9"/>
      <c r="AF880" s="9"/>
      <c r="AG880" s="9"/>
      <c r="AH880" s="9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9"/>
      <c r="BG880" s="9"/>
      <c r="BH880" s="9"/>
      <c r="BI880" s="9"/>
      <c r="BJ880" s="9"/>
      <c r="BK880" s="9"/>
      <c r="BL880" s="9"/>
      <c r="BM880" s="9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  <c r="EN880" s="10"/>
      <c r="EO880" s="10"/>
      <c r="EP880" s="10"/>
      <c r="EQ880" s="10"/>
      <c r="ER880" s="10"/>
      <c r="ES880" s="10"/>
      <c r="ET880" s="10"/>
      <c r="EU880" s="10"/>
      <c r="EV880" s="10"/>
      <c r="EW880" s="10"/>
      <c r="EX880" s="10"/>
      <c r="EY880" s="10"/>
      <c r="EZ880" s="10"/>
      <c r="FA880" s="10"/>
      <c r="FB880" s="10"/>
      <c r="FC880" s="10"/>
      <c r="FD880" s="10"/>
      <c r="FE880" s="10"/>
      <c r="FF880" s="10"/>
      <c r="FG880" s="10"/>
      <c r="FH880" s="10"/>
      <c r="FI880" s="10"/>
      <c r="FJ880" s="10"/>
      <c r="FK880" s="10"/>
      <c r="FL880" s="10"/>
      <c r="FM880" s="10"/>
      <c r="FN880" s="10"/>
      <c r="FO880" s="10"/>
      <c r="FP880" s="10"/>
      <c r="FQ880" s="10"/>
      <c r="FR880" s="10"/>
      <c r="FS880" s="10"/>
      <c r="FT880" s="10"/>
      <c r="FU880" s="10"/>
      <c r="FV880" s="10"/>
      <c r="FW880" s="10"/>
      <c r="FX880" s="10"/>
      <c r="FY880" s="12"/>
      <c r="FZ880" s="12"/>
      <c r="GA880" s="12"/>
      <c r="GB880" s="12"/>
      <c r="GC880" s="12"/>
      <c r="GD880" s="12"/>
      <c r="GE880" s="12"/>
      <c r="GF880" s="12"/>
      <c r="GG880" s="12"/>
      <c r="GH880" s="12"/>
      <c r="GI880" s="12"/>
      <c r="GJ880" s="12"/>
      <c r="GK880" s="12"/>
      <c r="GL880" s="12"/>
      <c r="GM880" s="12"/>
      <c r="GN880" s="12"/>
      <c r="GO880" s="12"/>
      <c r="GP880" s="12"/>
      <c r="GQ880" s="12"/>
      <c r="GR880" s="12"/>
      <c r="GS880" s="12"/>
      <c r="GT880" s="12"/>
      <c r="GU880" s="12"/>
      <c r="GV880" s="12"/>
      <c r="GW880" s="12"/>
      <c r="GX880" s="12"/>
      <c r="GY880" s="12"/>
      <c r="GZ880" s="12"/>
      <c r="HA880" s="12"/>
      <c r="HB880" s="12"/>
      <c r="HC880" s="12"/>
      <c r="HD880" s="12"/>
      <c r="HE880" s="12"/>
      <c r="HF880" s="12"/>
      <c r="HG880" s="12"/>
      <c r="HH880" s="12"/>
      <c r="HI880" s="12"/>
      <c r="HJ880" s="12"/>
      <c r="HK880" s="12"/>
      <c r="HL880" s="12"/>
      <c r="HM880" s="12"/>
      <c r="HN880" s="12"/>
      <c r="HO880" s="12"/>
      <c r="HP880" s="12"/>
      <c r="HQ880" s="12"/>
      <c r="HR880" s="12"/>
      <c r="HS880" s="12"/>
      <c r="HT880" s="12"/>
      <c r="HU880" s="12"/>
      <c r="HV880" s="12"/>
      <c r="HW880" s="12"/>
      <c r="HX880" s="12"/>
      <c r="HY880" s="12"/>
      <c r="HZ880" s="12"/>
      <c r="IA880" s="12"/>
      <c r="IB880" s="12"/>
      <c r="IC880" s="12"/>
      <c r="ID880" s="12"/>
      <c r="IE880" s="12"/>
      <c r="IF880" s="12"/>
      <c r="IG880" s="12"/>
      <c r="IH880" s="12"/>
      <c r="II880" s="12"/>
      <c r="IJ880" s="12"/>
      <c r="IK880" s="12"/>
      <c r="IL880" s="12"/>
      <c r="IM880" s="12"/>
      <c r="IN880" s="12"/>
      <c r="IO880" s="12"/>
      <c r="IP880" s="12"/>
      <c r="IQ880" s="12"/>
      <c r="IR880" s="12"/>
      <c r="IS880" s="12"/>
      <c r="IT880" s="12"/>
      <c r="IU880" s="12"/>
      <c r="IV880" s="12"/>
    </row>
    <row r="881" spans="1:256" ht="13.5" customHeight="1">
      <c r="A881" s="2"/>
      <c r="B881" s="11"/>
      <c r="C881" s="11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11"/>
      <c r="O881" s="11"/>
      <c r="P881" s="11"/>
      <c r="Q881" s="9"/>
      <c r="R881" s="9"/>
      <c r="S881" s="9"/>
      <c r="T881" s="9"/>
      <c r="U881" s="9"/>
      <c r="V881" s="9"/>
      <c r="W881" s="9"/>
      <c r="X881" s="9"/>
      <c r="Y881" s="11"/>
      <c r="Z881" s="11"/>
      <c r="AA881" s="11"/>
      <c r="AB881" s="11"/>
      <c r="AC881" s="11"/>
      <c r="AD881" s="9"/>
      <c r="AE881" s="9"/>
      <c r="AF881" s="9"/>
      <c r="AG881" s="9"/>
      <c r="AH881" s="9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9"/>
      <c r="BG881" s="9"/>
      <c r="BH881" s="9"/>
      <c r="BI881" s="9"/>
      <c r="BJ881" s="9"/>
      <c r="BK881" s="9"/>
      <c r="BL881" s="9"/>
      <c r="BM881" s="9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  <c r="EN881" s="10"/>
      <c r="EO881" s="10"/>
      <c r="EP881" s="10"/>
      <c r="EQ881" s="10"/>
      <c r="ER881" s="10"/>
      <c r="ES881" s="10"/>
      <c r="ET881" s="10"/>
      <c r="EU881" s="10"/>
      <c r="EV881" s="10"/>
      <c r="EW881" s="10"/>
      <c r="EX881" s="10"/>
      <c r="EY881" s="10"/>
      <c r="EZ881" s="10"/>
      <c r="FA881" s="10"/>
      <c r="FB881" s="10"/>
      <c r="FC881" s="10"/>
      <c r="FD881" s="10"/>
      <c r="FE881" s="10"/>
      <c r="FF881" s="10"/>
      <c r="FG881" s="10"/>
      <c r="FH881" s="10"/>
      <c r="FI881" s="10"/>
      <c r="FJ881" s="10"/>
      <c r="FK881" s="10"/>
      <c r="FL881" s="10"/>
      <c r="FM881" s="10"/>
      <c r="FN881" s="10"/>
      <c r="FO881" s="10"/>
      <c r="FP881" s="10"/>
      <c r="FQ881" s="10"/>
      <c r="FR881" s="10"/>
      <c r="FS881" s="10"/>
      <c r="FT881" s="10"/>
      <c r="FU881" s="10"/>
      <c r="FV881" s="10"/>
      <c r="FW881" s="10"/>
      <c r="FX881" s="10"/>
      <c r="FY881" s="12"/>
      <c r="FZ881" s="12"/>
      <c r="GA881" s="12"/>
      <c r="GB881" s="12"/>
      <c r="GC881" s="12"/>
      <c r="GD881" s="12"/>
      <c r="GE881" s="12"/>
      <c r="GF881" s="12"/>
      <c r="GG881" s="12"/>
      <c r="GH881" s="12"/>
      <c r="GI881" s="12"/>
      <c r="GJ881" s="12"/>
      <c r="GK881" s="12"/>
      <c r="GL881" s="12"/>
      <c r="GM881" s="12"/>
      <c r="GN881" s="12"/>
      <c r="GO881" s="12"/>
      <c r="GP881" s="12"/>
      <c r="GQ881" s="12"/>
      <c r="GR881" s="12"/>
      <c r="GS881" s="12"/>
      <c r="GT881" s="12"/>
      <c r="GU881" s="12"/>
      <c r="GV881" s="12"/>
      <c r="GW881" s="12"/>
      <c r="GX881" s="12"/>
      <c r="GY881" s="12"/>
      <c r="GZ881" s="12"/>
      <c r="HA881" s="12"/>
      <c r="HB881" s="12"/>
      <c r="HC881" s="12"/>
      <c r="HD881" s="12"/>
      <c r="HE881" s="12"/>
      <c r="HF881" s="12"/>
      <c r="HG881" s="12"/>
      <c r="HH881" s="12"/>
      <c r="HI881" s="12"/>
      <c r="HJ881" s="12"/>
      <c r="HK881" s="12"/>
      <c r="HL881" s="12"/>
      <c r="HM881" s="12"/>
      <c r="HN881" s="12"/>
      <c r="HO881" s="12"/>
      <c r="HP881" s="12"/>
      <c r="HQ881" s="12"/>
      <c r="HR881" s="12"/>
      <c r="HS881" s="12"/>
      <c r="HT881" s="12"/>
      <c r="HU881" s="12"/>
      <c r="HV881" s="12"/>
      <c r="HW881" s="12"/>
      <c r="HX881" s="12"/>
      <c r="HY881" s="12"/>
      <c r="HZ881" s="12"/>
      <c r="IA881" s="12"/>
      <c r="IB881" s="12"/>
      <c r="IC881" s="12"/>
      <c r="ID881" s="12"/>
      <c r="IE881" s="12"/>
      <c r="IF881" s="12"/>
      <c r="IG881" s="12"/>
      <c r="IH881" s="12"/>
      <c r="II881" s="12"/>
      <c r="IJ881" s="12"/>
      <c r="IK881" s="12"/>
      <c r="IL881" s="12"/>
      <c r="IM881" s="12"/>
      <c r="IN881" s="12"/>
      <c r="IO881" s="12"/>
      <c r="IP881" s="12"/>
      <c r="IQ881" s="12"/>
      <c r="IR881" s="12"/>
      <c r="IS881" s="12"/>
      <c r="IT881" s="12"/>
      <c r="IU881" s="12"/>
      <c r="IV881" s="12"/>
    </row>
    <row r="882" spans="1:256" ht="13.5" customHeight="1">
      <c r="A882" s="2"/>
      <c r="B882" s="11"/>
      <c r="C882" s="11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11"/>
      <c r="O882" s="11"/>
      <c r="P882" s="11"/>
      <c r="Q882" s="9"/>
      <c r="R882" s="9"/>
      <c r="S882" s="9"/>
      <c r="T882" s="9"/>
      <c r="U882" s="9"/>
      <c r="V882" s="9"/>
      <c r="W882" s="9"/>
      <c r="X882" s="9"/>
      <c r="Y882" s="11"/>
      <c r="Z882" s="11"/>
      <c r="AA882" s="11"/>
      <c r="AB882" s="11"/>
      <c r="AC882" s="11"/>
      <c r="AD882" s="9"/>
      <c r="AE882" s="9"/>
      <c r="AF882" s="9"/>
      <c r="AG882" s="9"/>
      <c r="AH882" s="9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9"/>
      <c r="BG882" s="9"/>
      <c r="BH882" s="9"/>
      <c r="BI882" s="9"/>
      <c r="BJ882" s="9"/>
      <c r="BK882" s="9"/>
      <c r="BL882" s="9"/>
      <c r="BM882" s="9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  <c r="EN882" s="10"/>
      <c r="EO882" s="10"/>
      <c r="EP882" s="10"/>
      <c r="EQ882" s="10"/>
      <c r="ER882" s="10"/>
      <c r="ES882" s="10"/>
      <c r="ET882" s="10"/>
      <c r="EU882" s="10"/>
      <c r="EV882" s="10"/>
      <c r="EW882" s="10"/>
      <c r="EX882" s="10"/>
      <c r="EY882" s="10"/>
      <c r="EZ882" s="10"/>
      <c r="FA882" s="10"/>
      <c r="FB882" s="10"/>
      <c r="FC882" s="10"/>
      <c r="FD882" s="10"/>
      <c r="FE882" s="10"/>
      <c r="FF882" s="10"/>
      <c r="FG882" s="10"/>
      <c r="FH882" s="10"/>
      <c r="FI882" s="10"/>
      <c r="FJ882" s="10"/>
      <c r="FK882" s="10"/>
      <c r="FL882" s="10"/>
      <c r="FM882" s="10"/>
      <c r="FN882" s="10"/>
      <c r="FO882" s="10"/>
      <c r="FP882" s="10"/>
      <c r="FQ882" s="10"/>
      <c r="FR882" s="10"/>
      <c r="FS882" s="10"/>
      <c r="FT882" s="10"/>
      <c r="FU882" s="10"/>
      <c r="FV882" s="10"/>
      <c r="FW882" s="10"/>
      <c r="FX882" s="10"/>
      <c r="FY882" s="12"/>
      <c r="FZ882" s="12"/>
      <c r="GA882" s="12"/>
      <c r="GB882" s="12"/>
      <c r="GC882" s="12"/>
      <c r="GD882" s="12"/>
      <c r="GE882" s="12"/>
      <c r="GF882" s="12"/>
      <c r="GG882" s="12"/>
      <c r="GH882" s="12"/>
      <c r="GI882" s="12"/>
      <c r="GJ882" s="12"/>
      <c r="GK882" s="12"/>
      <c r="GL882" s="12"/>
      <c r="GM882" s="12"/>
      <c r="GN882" s="12"/>
      <c r="GO882" s="12"/>
      <c r="GP882" s="12"/>
      <c r="GQ882" s="12"/>
      <c r="GR882" s="12"/>
      <c r="GS882" s="12"/>
      <c r="GT882" s="12"/>
      <c r="GU882" s="12"/>
      <c r="GV882" s="12"/>
      <c r="GW882" s="12"/>
      <c r="GX882" s="12"/>
      <c r="GY882" s="12"/>
      <c r="GZ882" s="12"/>
      <c r="HA882" s="12"/>
      <c r="HB882" s="12"/>
      <c r="HC882" s="12"/>
      <c r="HD882" s="12"/>
      <c r="HE882" s="12"/>
      <c r="HF882" s="12"/>
      <c r="HG882" s="12"/>
      <c r="HH882" s="12"/>
      <c r="HI882" s="12"/>
      <c r="HJ882" s="12"/>
      <c r="HK882" s="12"/>
      <c r="HL882" s="12"/>
      <c r="HM882" s="12"/>
      <c r="HN882" s="12"/>
      <c r="HO882" s="12"/>
      <c r="HP882" s="12"/>
      <c r="HQ882" s="12"/>
      <c r="HR882" s="12"/>
      <c r="HS882" s="12"/>
      <c r="HT882" s="12"/>
      <c r="HU882" s="12"/>
      <c r="HV882" s="12"/>
      <c r="HW882" s="12"/>
      <c r="HX882" s="12"/>
      <c r="HY882" s="12"/>
      <c r="HZ882" s="12"/>
      <c r="IA882" s="12"/>
      <c r="IB882" s="12"/>
      <c r="IC882" s="12"/>
      <c r="ID882" s="12"/>
      <c r="IE882" s="12"/>
      <c r="IF882" s="12"/>
      <c r="IG882" s="12"/>
      <c r="IH882" s="12"/>
      <c r="II882" s="12"/>
      <c r="IJ882" s="12"/>
      <c r="IK882" s="12"/>
      <c r="IL882" s="12"/>
      <c r="IM882" s="12"/>
      <c r="IN882" s="12"/>
      <c r="IO882" s="12"/>
      <c r="IP882" s="12"/>
      <c r="IQ882" s="12"/>
      <c r="IR882" s="12"/>
      <c r="IS882" s="12"/>
      <c r="IT882" s="12"/>
      <c r="IU882" s="12"/>
      <c r="IV882" s="12"/>
    </row>
    <row r="883" spans="1:256" ht="13.5" customHeight="1">
      <c r="A883" s="2"/>
      <c r="B883" s="11"/>
      <c r="C883" s="11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11"/>
      <c r="O883" s="11"/>
      <c r="P883" s="11"/>
      <c r="Q883" s="9"/>
      <c r="R883" s="9"/>
      <c r="S883" s="9"/>
      <c r="T883" s="9"/>
      <c r="U883" s="9"/>
      <c r="V883" s="9"/>
      <c r="W883" s="9"/>
      <c r="X883" s="9"/>
      <c r="Y883" s="11"/>
      <c r="Z883" s="11"/>
      <c r="AA883" s="11"/>
      <c r="AB883" s="11"/>
      <c r="AC883" s="11"/>
      <c r="AD883" s="9"/>
      <c r="AE883" s="9"/>
      <c r="AF883" s="9"/>
      <c r="AG883" s="9"/>
      <c r="AH883" s="9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9"/>
      <c r="BG883" s="9"/>
      <c r="BH883" s="9"/>
      <c r="BI883" s="9"/>
      <c r="BJ883" s="9"/>
      <c r="BK883" s="9"/>
      <c r="BL883" s="9"/>
      <c r="BM883" s="9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  <c r="EN883" s="10"/>
      <c r="EO883" s="10"/>
      <c r="EP883" s="10"/>
      <c r="EQ883" s="10"/>
      <c r="ER883" s="10"/>
      <c r="ES883" s="10"/>
      <c r="ET883" s="10"/>
      <c r="EU883" s="10"/>
      <c r="EV883" s="10"/>
      <c r="EW883" s="10"/>
      <c r="EX883" s="10"/>
      <c r="EY883" s="10"/>
      <c r="EZ883" s="10"/>
      <c r="FA883" s="10"/>
      <c r="FB883" s="10"/>
      <c r="FC883" s="10"/>
      <c r="FD883" s="10"/>
      <c r="FE883" s="10"/>
      <c r="FF883" s="10"/>
      <c r="FG883" s="10"/>
      <c r="FH883" s="10"/>
      <c r="FI883" s="10"/>
      <c r="FJ883" s="10"/>
      <c r="FK883" s="10"/>
      <c r="FL883" s="10"/>
      <c r="FM883" s="10"/>
      <c r="FN883" s="10"/>
      <c r="FO883" s="10"/>
      <c r="FP883" s="10"/>
      <c r="FQ883" s="10"/>
      <c r="FR883" s="10"/>
      <c r="FS883" s="10"/>
      <c r="FT883" s="10"/>
      <c r="FU883" s="10"/>
      <c r="FV883" s="10"/>
      <c r="FW883" s="10"/>
      <c r="FX883" s="10"/>
      <c r="FY883" s="12"/>
      <c r="FZ883" s="12"/>
      <c r="GA883" s="12"/>
      <c r="GB883" s="12"/>
      <c r="GC883" s="12"/>
      <c r="GD883" s="12"/>
      <c r="GE883" s="12"/>
      <c r="GF883" s="12"/>
      <c r="GG883" s="12"/>
      <c r="GH883" s="12"/>
      <c r="GI883" s="12"/>
      <c r="GJ883" s="12"/>
      <c r="GK883" s="12"/>
      <c r="GL883" s="12"/>
      <c r="GM883" s="12"/>
      <c r="GN883" s="12"/>
      <c r="GO883" s="12"/>
      <c r="GP883" s="12"/>
      <c r="GQ883" s="12"/>
      <c r="GR883" s="12"/>
      <c r="GS883" s="12"/>
      <c r="GT883" s="12"/>
      <c r="GU883" s="12"/>
      <c r="GV883" s="12"/>
      <c r="GW883" s="12"/>
      <c r="GX883" s="12"/>
      <c r="GY883" s="12"/>
      <c r="GZ883" s="12"/>
      <c r="HA883" s="12"/>
      <c r="HB883" s="12"/>
      <c r="HC883" s="12"/>
      <c r="HD883" s="12"/>
      <c r="HE883" s="12"/>
      <c r="HF883" s="12"/>
      <c r="HG883" s="12"/>
      <c r="HH883" s="12"/>
      <c r="HI883" s="12"/>
      <c r="HJ883" s="12"/>
      <c r="HK883" s="12"/>
      <c r="HL883" s="12"/>
      <c r="HM883" s="12"/>
      <c r="HN883" s="12"/>
      <c r="HO883" s="12"/>
      <c r="HP883" s="12"/>
      <c r="HQ883" s="12"/>
      <c r="HR883" s="12"/>
      <c r="HS883" s="12"/>
      <c r="HT883" s="12"/>
      <c r="HU883" s="12"/>
      <c r="HV883" s="12"/>
      <c r="HW883" s="12"/>
      <c r="HX883" s="12"/>
      <c r="HY883" s="12"/>
      <c r="HZ883" s="12"/>
      <c r="IA883" s="12"/>
      <c r="IB883" s="12"/>
      <c r="IC883" s="12"/>
      <c r="ID883" s="12"/>
      <c r="IE883" s="12"/>
      <c r="IF883" s="12"/>
      <c r="IG883" s="12"/>
      <c r="IH883" s="12"/>
      <c r="II883" s="12"/>
      <c r="IJ883" s="12"/>
      <c r="IK883" s="12"/>
      <c r="IL883" s="12"/>
      <c r="IM883" s="12"/>
      <c r="IN883" s="12"/>
      <c r="IO883" s="12"/>
      <c r="IP883" s="12"/>
      <c r="IQ883" s="12"/>
      <c r="IR883" s="12"/>
      <c r="IS883" s="12"/>
      <c r="IT883" s="12"/>
      <c r="IU883" s="12"/>
      <c r="IV883" s="12"/>
    </row>
    <row r="884" spans="1:256" ht="13.5" customHeight="1">
      <c r="A884" s="2"/>
      <c r="B884" s="11"/>
      <c r="C884" s="11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11"/>
      <c r="O884" s="11"/>
      <c r="P884" s="11"/>
      <c r="Q884" s="9"/>
      <c r="R884" s="9"/>
      <c r="S884" s="9"/>
      <c r="T884" s="9"/>
      <c r="U884" s="9"/>
      <c r="V884" s="9"/>
      <c r="W884" s="9"/>
      <c r="X884" s="9"/>
      <c r="Y884" s="11"/>
      <c r="Z884" s="11"/>
      <c r="AA884" s="11"/>
      <c r="AB884" s="11"/>
      <c r="AC884" s="11"/>
      <c r="AD884" s="9"/>
      <c r="AE884" s="9"/>
      <c r="AF884" s="9"/>
      <c r="AG884" s="9"/>
      <c r="AH884" s="9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9"/>
      <c r="BG884" s="9"/>
      <c r="BH884" s="9"/>
      <c r="BI884" s="9"/>
      <c r="BJ884" s="9"/>
      <c r="BK884" s="9"/>
      <c r="BL884" s="9"/>
      <c r="BM884" s="9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  <c r="EN884" s="10"/>
      <c r="EO884" s="10"/>
      <c r="EP884" s="10"/>
      <c r="EQ884" s="10"/>
      <c r="ER884" s="10"/>
      <c r="ES884" s="10"/>
      <c r="ET884" s="10"/>
      <c r="EU884" s="10"/>
      <c r="EV884" s="10"/>
      <c r="EW884" s="10"/>
      <c r="EX884" s="10"/>
      <c r="EY884" s="10"/>
      <c r="EZ884" s="10"/>
      <c r="FA884" s="10"/>
      <c r="FB884" s="10"/>
      <c r="FC884" s="10"/>
      <c r="FD884" s="10"/>
      <c r="FE884" s="10"/>
      <c r="FF884" s="10"/>
      <c r="FG884" s="10"/>
      <c r="FH884" s="10"/>
      <c r="FI884" s="10"/>
      <c r="FJ884" s="10"/>
      <c r="FK884" s="10"/>
      <c r="FL884" s="10"/>
      <c r="FM884" s="10"/>
      <c r="FN884" s="10"/>
      <c r="FO884" s="10"/>
      <c r="FP884" s="10"/>
      <c r="FQ884" s="10"/>
      <c r="FR884" s="10"/>
      <c r="FS884" s="10"/>
      <c r="FT884" s="10"/>
      <c r="FU884" s="10"/>
      <c r="FV884" s="10"/>
      <c r="FW884" s="10"/>
      <c r="FX884" s="10"/>
      <c r="FY884" s="12"/>
      <c r="FZ884" s="12"/>
      <c r="GA884" s="12"/>
      <c r="GB884" s="12"/>
      <c r="GC884" s="12"/>
      <c r="GD884" s="12"/>
      <c r="GE884" s="12"/>
      <c r="GF884" s="12"/>
      <c r="GG884" s="12"/>
      <c r="GH884" s="12"/>
      <c r="GI884" s="12"/>
      <c r="GJ884" s="12"/>
      <c r="GK884" s="12"/>
      <c r="GL884" s="12"/>
      <c r="GM884" s="12"/>
      <c r="GN884" s="12"/>
      <c r="GO884" s="12"/>
      <c r="GP884" s="12"/>
      <c r="GQ884" s="12"/>
      <c r="GR884" s="12"/>
      <c r="GS884" s="12"/>
      <c r="GT884" s="12"/>
      <c r="GU884" s="12"/>
      <c r="GV884" s="12"/>
      <c r="GW884" s="12"/>
      <c r="GX884" s="12"/>
      <c r="GY884" s="12"/>
      <c r="GZ884" s="12"/>
      <c r="HA884" s="12"/>
      <c r="HB884" s="12"/>
      <c r="HC884" s="12"/>
      <c r="HD884" s="12"/>
      <c r="HE884" s="12"/>
      <c r="HF884" s="12"/>
      <c r="HG884" s="12"/>
      <c r="HH884" s="12"/>
      <c r="HI884" s="12"/>
      <c r="HJ884" s="12"/>
      <c r="HK884" s="12"/>
      <c r="HL884" s="12"/>
      <c r="HM884" s="12"/>
      <c r="HN884" s="12"/>
      <c r="HO884" s="12"/>
      <c r="HP884" s="12"/>
      <c r="HQ884" s="12"/>
      <c r="HR884" s="12"/>
      <c r="HS884" s="12"/>
      <c r="HT884" s="12"/>
      <c r="HU884" s="12"/>
      <c r="HV884" s="12"/>
      <c r="HW884" s="12"/>
      <c r="HX884" s="12"/>
      <c r="HY884" s="12"/>
      <c r="HZ884" s="12"/>
      <c r="IA884" s="12"/>
      <c r="IB884" s="12"/>
      <c r="IC884" s="12"/>
      <c r="ID884" s="12"/>
      <c r="IE884" s="12"/>
      <c r="IF884" s="12"/>
      <c r="IG884" s="12"/>
      <c r="IH884" s="12"/>
      <c r="II884" s="12"/>
      <c r="IJ884" s="12"/>
      <c r="IK884" s="12"/>
      <c r="IL884" s="12"/>
      <c r="IM884" s="12"/>
      <c r="IN884" s="12"/>
      <c r="IO884" s="12"/>
      <c r="IP884" s="12"/>
      <c r="IQ884" s="12"/>
      <c r="IR884" s="12"/>
      <c r="IS884" s="12"/>
      <c r="IT884" s="12"/>
      <c r="IU884" s="12"/>
      <c r="IV884" s="12"/>
    </row>
    <row r="885" spans="1:256" ht="13.5" customHeight="1">
      <c r="A885" s="2"/>
      <c r="B885" s="11"/>
      <c r="C885" s="11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11"/>
      <c r="O885" s="11"/>
      <c r="P885" s="11"/>
      <c r="Q885" s="9"/>
      <c r="R885" s="9"/>
      <c r="S885" s="9"/>
      <c r="T885" s="9"/>
      <c r="U885" s="9"/>
      <c r="V885" s="9"/>
      <c r="W885" s="9"/>
      <c r="X885" s="9"/>
      <c r="Y885" s="11"/>
      <c r="Z885" s="11"/>
      <c r="AA885" s="11"/>
      <c r="AB885" s="11"/>
      <c r="AC885" s="11"/>
      <c r="AD885" s="9"/>
      <c r="AE885" s="9"/>
      <c r="AF885" s="9"/>
      <c r="AG885" s="9"/>
      <c r="AH885" s="9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9"/>
      <c r="BG885" s="9"/>
      <c r="BH885" s="9"/>
      <c r="BI885" s="9"/>
      <c r="BJ885" s="9"/>
      <c r="BK885" s="9"/>
      <c r="BL885" s="9"/>
      <c r="BM885" s="9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  <c r="EN885" s="10"/>
      <c r="EO885" s="10"/>
      <c r="EP885" s="10"/>
      <c r="EQ885" s="10"/>
      <c r="ER885" s="10"/>
      <c r="ES885" s="10"/>
      <c r="ET885" s="10"/>
      <c r="EU885" s="10"/>
      <c r="EV885" s="10"/>
      <c r="EW885" s="10"/>
      <c r="EX885" s="10"/>
      <c r="EY885" s="10"/>
      <c r="EZ885" s="10"/>
      <c r="FA885" s="10"/>
      <c r="FB885" s="10"/>
      <c r="FC885" s="10"/>
      <c r="FD885" s="10"/>
      <c r="FE885" s="10"/>
      <c r="FF885" s="10"/>
      <c r="FG885" s="10"/>
      <c r="FH885" s="10"/>
      <c r="FI885" s="10"/>
      <c r="FJ885" s="10"/>
      <c r="FK885" s="10"/>
      <c r="FL885" s="10"/>
      <c r="FM885" s="10"/>
      <c r="FN885" s="10"/>
      <c r="FO885" s="10"/>
      <c r="FP885" s="10"/>
      <c r="FQ885" s="10"/>
      <c r="FR885" s="10"/>
      <c r="FS885" s="10"/>
      <c r="FT885" s="10"/>
      <c r="FU885" s="10"/>
      <c r="FV885" s="10"/>
      <c r="FW885" s="10"/>
      <c r="FX885" s="10"/>
      <c r="FY885" s="12"/>
      <c r="FZ885" s="12"/>
      <c r="GA885" s="12"/>
      <c r="GB885" s="12"/>
      <c r="GC885" s="12"/>
      <c r="GD885" s="12"/>
      <c r="GE885" s="12"/>
      <c r="GF885" s="12"/>
      <c r="GG885" s="12"/>
      <c r="GH885" s="12"/>
      <c r="GI885" s="12"/>
      <c r="GJ885" s="12"/>
      <c r="GK885" s="12"/>
      <c r="GL885" s="12"/>
      <c r="GM885" s="12"/>
      <c r="GN885" s="12"/>
      <c r="GO885" s="12"/>
      <c r="GP885" s="12"/>
      <c r="GQ885" s="12"/>
      <c r="GR885" s="12"/>
      <c r="GS885" s="12"/>
      <c r="GT885" s="12"/>
      <c r="GU885" s="12"/>
      <c r="GV885" s="12"/>
      <c r="GW885" s="12"/>
      <c r="GX885" s="12"/>
      <c r="GY885" s="12"/>
      <c r="GZ885" s="12"/>
      <c r="HA885" s="12"/>
      <c r="HB885" s="12"/>
      <c r="HC885" s="12"/>
      <c r="HD885" s="12"/>
      <c r="HE885" s="12"/>
      <c r="HF885" s="12"/>
      <c r="HG885" s="12"/>
      <c r="HH885" s="12"/>
      <c r="HI885" s="12"/>
      <c r="HJ885" s="12"/>
      <c r="HK885" s="12"/>
      <c r="HL885" s="12"/>
      <c r="HM885" s="12"/>
      <c r="HN885" s="12"/>
      <c r="HO885" s="12"/>
      <c r="HP885" s="12"/>
      <c r="HQ885" s="12"/>
      <c r="HR885" s="12"/>
      <c r="HS885" s="12"/>
      <c r="HT885" s="12"/>
      <c r="HU885" s="12"/>
      <c r="HV885" s="12"/>
      <c r="HW885" s="12"/>
      <c r="HX885" s="12"/>
      <c r="HY885" s="12"/>
      <c r="HZ885" s="12"/>
      <c r="IA885" s="12"/>
      <c r="IB885" s="12"/>
      <c r="IC885" s="12"/>
      <c r="ID885" s="12"/>
      <c r="IE885" s="12"/>
      <c r="IF885" s="12"/>
      <c r="IG885" s="12"/>
      <c r="IH885" s="12"/>
      <c r="II885" s="12"/>
      <c r="IJ885" s="12"/>
      <c r="IK885" s="12"/>
      <c r="IL885" s="12"/>
      <c r="IM885" s="12"/>
      <c r="IN885" s="12"/>
      <c r="IO885" s="12"/>
      <c r="IP885" s="12"/>
      <c r="IQ885" s="12"/>
      <c r="IR885" s="12"/>
      <c r="IS885" s="12"/>
      <c r="IT885" s="12"/>
      <c r="IU885" s="12"/>
      <c r="IV885" s="12"/>
    </row>
    <row r="886" spans="1:256" ht="13.5" customHeight="1">
      <c r="A886" s="2"/>
      <c r="B886" s="11"/>
      <c r="C886" s="11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11"/>
      <c r="O886" s="11"/>
      <c r="P886" s="11"/>
      <c r="Q886" s="9"/>
      <c r="R886" s="9"/>
      <c r="S886" s="9"/>
      <c r="T886" s="9"/>
      <c r="U886" s="9"/>
      <c r="V886" s="9"/>
      <c r="W886" s="9"/>
      <c r="X886" s="9"/>
      <c r="Y886" s="11"/>
      <c r="Z886" s="11"/>
      <c r="AA886" s="11"/>
      <c r="AB886" s="11"/>
      <c r="AC886" s="11"/>
      <c r="AD886" s="9"/>
      <c r="AE886" s="9"/>
      <c r="AF886" s="9"/>
      <c r="AG886" s="9"/>
      <c r="AH886" s="9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9"/>
      <c r="BG886" s="9"/>
      <c r="BH886" s="9"/>
      <c r="BI886" s="9"/>
      <c r="BJ886" s="9"/>
      <c r="BK886" s="9"/>
      <c r="BL886" s="9"/>
      <c r="BM886" s="9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  <c r="EN886" s="10"/>
      <c r="EO886" s="10"/>
      <c r="EP886" s="10"/>
      <c r="EQ886" s="10"/>
      <c r="ER886" s="10"/>
      <c r="ES886" s="10"/>
      <c r="ET886" s="10"/>
      <c r="EU886" s="10"/>
      <c r="EV886" s="10"/>
      <c r="EW886" s="10"/>
      <c r="EX886" s="10"/>
      <c r="EY886" s="10"/>
      <c r="EZ886" s="10"/>
      <c r="FA886" s="10"/>
      <c r="FB886" s="10"/>
      <c r="FC886" s="10"/>
      <c r="FD886" s="10"/>
      <c r="FE886" s="10"/>
      <c r="FF886" s="10"/>
      <c r="FG886" s="10"/>
      <c r="FH886" s="10"/>
      <c r="FI886" s="10"/>
      <c r="FJ886" s="10"/>
      <c r="FK886" s="10"/>
      <c r="FL886" s="10"/>
      <c r="FM886" s="10"/>
      <c r="FN886" s="10"/>
      <c r="FO886" s="10"/>
      <c r="FP886" s="10"/>
      <c r="FQ886" s="10"/>
      <c r="FR886" s="10"/>
      <c r="FS886" s="10"/>
      <c r="FT886" s="10"/>
      <c r="FU886" s="10"/>
      <c r="FV886" s="10"/>
      <c r="FW886" s="10"/>
      <c r="FX886" s="10"/>
      <c r="FY886" s="12"/>
      <c r="FZ886" s="12"/>
      <c r="GA886" s="12"/>
      <c r="GB886" s="12"/>
      <c r="GC886" s="12"/>
      <c r="GD886" s="12"/>
      <c r="GE886" s="12"/>
      <c r="GF886" s="12"/>
      <c r="GG886" s="12"/>
      <c r="GH886" s="12"/>
      <c r="GI886" s="12"/>
      <c r="GJ886" s="12"/>
      <c r="GK886" s="12"/>
      <c r="GL886" s="12"/>
      <c r="GM886" s="12"/>
      <c r="GN886" s="12"/>
      <c r="GO886" s="12"/>
      <c r="GP886" s="12"/>
      <c r="GQ886" s="12"/>
      <c r="GR886" s="12"/>
      <c r="GS886" s="12"/>
      <c r="GT886" s="12"/>
      <c r="GU886" s="12"/>
      <c r="GV886" s="12"/>
      <c r="GW886" s="12"/>
      <c r="GX886" s="12"/>
      <c r="GY886" s="12"/>
      <c r="GZ886" s="12"/>
      <c r="HA886" s="12"/>
      <c r="HB886" s="12"/>
      <c r="HC886" s="12"/>
      <c r="HD886" s="12"/>
      <c r="HE886" s="12"/>
      <c r="HF886" s="12"/>
      <c r="HG886" s="12"/>
      <c r="HH886" s="12"/>
      <c r="HI886" s="12"/>
      <c r="HJ886" s="12"/>
      <c r="HK886" s="12"/>
      <c r="HL886" s="12"/>
      <c r="HM886" s="12"/>
      <c r="HN886" s="12"/>
      <c r="HO886" s="12"/>
      <c r="HP886" s="12"/>
      <c r="HQ886" s="12"/>
      <c r="HR886" s="12"/>
      <c r="HS886" s="12"/>
      <c r="HT886" s="12"/>
      <c r="HU886" s="12"/>
      <c r="HV886" s="12"/>
      <c r="HW886" s="12"/>
      <c r="HX886" s="12"/>
      <c r="HY886" s="12"/>
      <c r="HZ886" s="12"/>
      <c r="IA886" s="12"/>
      <c r="IB886" s="12"/>
      <c r="IC886" s="12"/>
      <c r="ID886" s="12"/>
      <c r="IE886" s="12"/>
      <c r="IF886" s="12"/>
      <c r="IG886" s="12"/>
      <c r="IH886" s="12"/>
      <c r="II886" s="12"/>
      <c r="IJ886" s="12"/>
      <c r="IK886" s="12"/>
      <c r="IL886" s="12"/>
      <c r="IM886" s="12"/>
      <c r="IN886" s="12"/>
      <c r="IO886" s="12"/>
      <c r="IP886" s="12"/>
      <c r="IQ886" s="12"/>
      <c r="IR886" s="12"/>
      <c r="IS886" s="12"/>
      <c r="IT886" s="12"/>
      <c r="IU886" s="12"/>
      <c r="IV886" s="12"/>
    </row>
    <row r="887" spans="1:256" ht="13.5" customHeight="1">
      <c r="A887" s="2"/>
      <c r="B887" s="11"/>
      <c r="C887" s="11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11"/>
      <c r="O887" s="11"/>
      <c r="P887" s="11"/>
      <c r="Q887" s="9"/>
      <c r="R887" s="9"/>
      <c r="S887" s="9"/>
      <c r="T887" s="9"/>
      <c r="U887" s="9"/>
      <c r="V887" s="9"/>
      <c r="W887" s="9"/>
      <c r="X887" s="9"/>
      <c r="Y887" s="11"/>
      <c r="Z887" s="11"/>
      <c r="AA887" s="11"/>
      <c r="AB887" s="11"/>
      <c r="AC887" s="11"/>
      <c r="AD887" s="9"/>
      <c r="AE887" s="9"/>
      <c r="AF887" s="9"/>
      <c r="AG887" s="9"/>
      <c r="AH887" s="9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9"/>
      <c r="BG887" s="9"/>
      <c r="BH887" s="9"/>
      <c r="BI887" s="9"/>
      <c r="BJ887" s="9"/>
      <c r="BK887" s="9"/>
      <c r="BL887" s="9"/>
      <c r="BM887" s="9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  <c r="EN887" s="10"/>
      <c r="EO887" s="10"/>
      <c r="EP887" s="10"/>
      <c r="EQ887" s="10"/>
      <c r="ER887" s="10"/>
      <c r="ES887" s="10"/>
      <c r="ET887" s="10"/>
      <c r="EU887" s="10"/>
      <c r="EV887" s="10"/>
      <c r="EW887" s="10"/>
      <c r="EX887" s="10"/>
      <c r="EY887" s="10"/>
      <c r="EZ887" s="10"/>
      <c r="FA887" s="10"/>
      <c r="FB887" s="10"/>
      <c r="FC887" s="10"/>
      <c r="FD887" s="10"/>
      <c r="FE887" s="10"/>
      <c r="FF887" s="10"/>
      <c r="FG887" s="10"/>
      <c r="FH887" s="10"/>
      <c r="FI887" s="10"/>
      <c r="FJ887" s="10"/>
      <c r="FK887" s="10"/>
      <c r="FL887" s="10"/>
      <c r="FM887" s="10"/>
      <c r="FN887" s="10"/>
      <c r="FO887" s="10"/>
      <c r="FP887" s="10"/>
      <c r="FQ887" s="10"/>
      <c r="FR887" s="10"/>
      <c r="FS887" s="10"/>
      <c r="FT887" s="10"/>
      <c r="FU887" s="10"/>
      <c r="FV887" s="10"/>
      <c r="FW887" s="10"/>
      <c r="FX887" s="10"/>
      <c r="FY887" s="12"/>
      <c r="FZ887" s="12"/>
      <c r="GA887" s="12"/>
      <c r="GB887" s="12"/>
      <c r="GC887" s="12"/>
      <c r="GD887" s="12"/>
      <c r="GE887" s="12"/>
      <c r="GF887" s="12"/>
      <c r="GG887" s="12"/>
      <c r="GH887" s="12"/>
      <c r="GI887" s="12"/>
      <c r="GJ887" s="12"/>
      <c r="GK887" s="12"/>
      <c r="GL887" s="12"/>
      <c r="GM887" s="12"/>
      <c r="GN887" s="12"/>
      <c r="GO887" s="12"/>
      <c r="GP887" s="12"/>
      <c r="GQ887" s="12"/>
      <c r="GR887" s="12"/>
      <c r="GS887" s="12"/>
      <c r="GT887" s="12"/>
      <c r="GU887" s="12"/>
      <c r="GV887" s="12"/>
      <c r="GW887" s="12"/>
      <c r="GX887" s="12"/>
      <c r="GY887" s="12"/>
      <c r="GZ887" s="12"/>
      <c r="HA887" s="12"/>
      <c r="HB887" s="12"/>
      <c r="HC887" s="12"/>
      <c r="HD887" s="12"/>
      <c r="HE887" s="12"/>
      <c r="HF887" s="12"/>
      <c r="HG887" s="12"/>
      <c r="HH887" s="12"/>
      <c r="HI887" s="12"/>
      <c r="HJ887" s="12"/>
      <c r="HK887" s="12"/>
      <c r="HL887" s="12"/>
      <c r="HM887" s="12"/>
      <c r="HN887" s="12"/>
      <c r="HO887" s="12"/>
      <c r="HP887" s="12"/>
      <c r="HQ887" s="12"/>
      <c r="HR887" s="12"/>
      <c r="HS887" s="12"/>
      <c r="HT887" s="12"/>
      <c r="HU887" s="12"/>
      <c r="HV887" s="12"/>
      <c r="HW887" s="12"/>
      <c r="HX887" s="12"/>
      <c r="HY887" s="12"/>
      <c r="HZ887" s="12"/>
      <c r="IA887" s="12"/>
      <c r="IB887" s="12"/>
      <c r="IC887" s="12"/>
      <c r="ID887" s="12"/>
      <c r="IE887" s="12"/>
      <c r="IF887" s="12"/>
      <c r="IG887" s="12"/>
      <c r="IH887" s="12"/>
      <c r="II887" s="12"/>
      <c r="IJ887" s="12"/>
      <c r="IK887" s="12"/>
      <c r="IL887" s="12"/>
      <c r="IM887" s="12"/>
      <c r="IN887" s="12"/>
      <c r="IO887" s="12"/>
      <c r="IP887" s="12"/>
      <c r="IQ887" s="12"/>
      <c r="IR887" s="12"/>
      <c r="IS887" s="12"/>
      <c r="IT887" s="12"/>
      <c r="IU887" s="12"/>
      <c r="IV887" s="12"/>
    </row>
    <row r="888" spans="1:256" ht="13.5" customHeight="1">
      <c r="A888" s="2"/>
      <c r="B888" s="11"/>
      <c r="C888" s="11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11"/>
      <c r="O888" s="11"/>
      <c r="P888" s="11"/>
      <c r="Q888" s="9"/>
      <c r="R888" s="9"/>
      <c r="S888" s="9"/>
      <c r="T888" s="9"/>
      <c r="U888" s="9"/>
      <c r="V888" s="9"/>
      <c r="W888" s="9"/>
      <c r="X888" s="9"/>
      <c r="Y888" s="11"/>
      <c r="Z888" s="11"/>
      <c r="AA888" s="11"/>
      <c r="AB888" s="11"/>
      <c r="AC888" s="11"/>
      <c r="AD888" s="9"/>
      <c r="AE888" s="9"/>
      <c r="AF888" s="9"/>
      <c r="AG888" s="9"/>
      <c r="AH888" s="9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9"/>
      <c r="BG888" s="9"/>
      <c r="BH888" s="9"/>
      <c r="BI888" s="9"/>
      <c r="BJ888" s="9"/>
      <c r="BK888" s="9"/>
      <c r="BL888" s="9"/>
      <c r="BM888" s="9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  <c r="EN888" s="10"/>
      <c r="EO888" s="10"/>
      <c r="EP888" s="10"/>
      <c r="EQ888" s="10"/>
      <c r="ER888" s="10"/>
      <c r="ES888" s="10"/>
      <c r="ET888" s="10"/>
      <c r="EU888" s="10"/>
      <c r="EV888" s="10"/>
      <c r="EW888" s="10"/>
      <c r="EX888" s="10"/>
      <c r="EY888" s="10"/>
      <c r="EZ888" s="10"/>
      <c r="FA888" s="10"/>
      <c r="FB888" s="10"/>
      <c r="FC888" s="10"/>
      <c r="FD888" s="10"/>
      <c r="FE888" s="10"/>
      <c r="FF888" s="10"/>
      <c r="FG888" s="10"/>
      <c r="FH888" s="10"/>
      <c r="FI888" s="10"/>
      <c r="FJ888" s="10"/>
      <c r="FK888" s="10"/>
      <c r="FL888" s="10"/>
      <c r="FM888" s="10"/>
      <c r="FN888" s="10"/>
      <c r="FO888" s="10"/>
      <c r="FP888" s="10"/>
      <c r="FQ888" s="10"/>
      <c r="FR888" s="10"/>
      <c r="FS888" s="10"/>
      <c r="FT888" s="10"/>
      <c r="FU888" s="10"/>
      <c r="FV888" s="10"/>
      <c r="FW888" s="10"/>
      <c r="FX888" s="10"/>
      <c r="FY888" s="12"/>
      <c r="FZ888" s="12"/>
      <c r="GA888" s="12"/>
      <c r="GB888" s="12"/>
      <c r="GC888" s="12"/>
      <c r="GD888" s="12"/>
      <c r="GE888" s="12"/>
      <c r="GF888" s="12"/>
      <c r="GG888" s="12"/>
      <c r="GH888" s="12"/>
      <c r="GI888" s="12"/>
      <c r="GJ888" s="12"/>
      <c r="GK888" s="12"/>
      <c r="GL888" s="12"/>
      <c r="GM888" s="12"/>
      <c r="GN888" s="12"/>
      <c r="GO888" s="12"/>
      <c r="GP888" s="12"/>
      <c r="GQ888" s="12"/>
      <c r="GR888" s="12"/>
      <c r="GS888" s="12"/>
      <c r="GT888" s="12"/>
      <c r="GU888" s="12"/>
      <c r="GV888" s="12"/>
      <c r="GW888" s="12"/>
      <c r="GX888" s="12"/>
      <c r="GY888" s="12"/>
      <c r="GZ888" s="12"/>
      <c r="HA888" s="12"/>
      <c r="HB888" s="12"/>
      <c r="HC888" s="12"/>
      <c r="HD888" s="12"/>
      <c r="HE888" s="12"/>
      <c r="HF888" s="12"/>
      <c r="HG888" s="12"/>
      <c r="HH888" s="12"/>
      <c r="HI888" s="12"/>
      <c r="HJ888" s="12"/>
      <c r="HK888" s="12"/>
      <c r="HL888" s="12"/>
      <c r="HM888" s="12"/>
      <c r="HN888" s="12"/>
      <c r="HO888" s="12"/>
      <c r="HP888" s="12"/>
      <c r="HQ888" s="12"/>
      <c r="HR888" s="12"/>
      <c r="HS888" s="12"/>
      <c r="HT888" s="12"/>
      <c r="HU888" s="12"/>
      <c r="HV888" s="12"/>
      <c r="HW888" s="12"/>
      <c r="HX888" s="12"/>
      <c r="HY888" s="12"/>
      <c r="HZ888" s="12"/>
      <c r="IA888" s="12"/>
      <c r="IB888" s="12"/>
      <c r="IC888" s="12"/>
      <c r="ID888" s="12"/>
      <c r="IE888" s="12"/>
      <c r="IF888" s="12"/>
      <c r="IG888" s="12"/>
      <c r="IH888" s="12"/>
      <c r="II888" s="12"/>
      <c r="IJ888" s="12"/>
      <c r="IK888" s="12"/>
      <c r="IL888" s="12"/>
      <c r="IM888" s="12"/>
      <c r="IN888" s="12"/>
      <c r="IO888" s="12"/>
      <c r="IP888" s="12"/>
      <c r="IQ888" s="12"/>
      <c r="IR888" s="12"/>
      <c r="IS888" s="12"/>
      <c r="IT888" s="12"/>
      <c r="IU888" s="12"/>
      <c r="IV888" s="12"/>
    </row>
    <row r="889" spans="1:256" ht="13.5" customHeight="1">
      <c r="A889" s="2"/>
      <c r="B889" s="11"/>
      <c r="C889" s="11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11"/>
      <c r="O889" s="11"/>
      <c r="P889" s="11"/>
      <c r="Q889" s="9"/>
      <c r="R889" s="9"/>
      <c r="S889" s="9"/>
      <c r="T889" s="9"/>
      <c r="U889" s="9"/>
      <c r="V889" s="9"/>
      <c r="W889" s="9"/>
      <c r="X889" s="9"/>
      <c r="Y889" s="11"/>
      <c r="Z889" s="11"/>
      <c r="AA889" s="11"/>
      <c r="AB889" s="11"/>
      <c r="AC889" s="11"/>
      <c r="AD889" s="9"/>
      <c r="AE889" s="9"/>
      <c r="AF889" s="9"/>
      <c r="AG889" s="9"/>
      <c r="AH889" s="9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9"/>
      <c r="BG889" s="9"/>
      <c r="BH889" s="9"/>
      <c r="BI889" s="9"/>
      <c r="BJ889" s="9"/>
      <c r="BK889" s="9"/>
      <c r="BL889" s="9"/>
      <c r="BM889" s="9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2"/>
      <c r="FZ889" s="12"/>
      <c r="GA889" s="12"/>
      <c r="GB889" s="12"/>
      <c r="GC889" s="12"/>
      <c r="GD889" s="12"/>
      <c r="GE889" s="12"/>
      <c r="GF889" s="12"/>
      <c r="GG889" s="12"/>
      <c r="GH889" s="12"/>
      <c r="GI889" s="12"/>
      <c r="GJ889" s="12"/>
      <c r="GK889" s="12"/>
      <c r="GL889" s="12"/>
      <c r="GM889" s="12"/>
      <c r="GN889" s="12"/>
      <c r="GO889" s="12"/>
      <c r="GP889" s="12"/>
      <c r="GQ889" s="12"/>
      <c r="GR889" s="12"/>
      <c r="GS889" s="12"/>
      <c r="GT889" s="12"/>
      <c r="GU889" s="12"/>
      <c r="GV889" s="12"/>
      <c r="GW889" s="12"/>
      <c r="GX889" s="12"/>
      <c r="GY889" s="12"/>
      <c r="GZ889" s="12"/>
      <c r="HA889" s="12"/>
      <c r="HB889" s="12"/>
      <c r="HC889" s="12"/>
      <c r="HD889" s="12"/>
      <c r="HE889" s="12"/>
      <c r="HF889" s="12"/>
      <c r="HG889" s="12"/>
      <c r="HH889" s="12"/>
      <c r="HI889" s="12"/>
      <c r="HJ889" s="12"/>
      <c r="HK889" s="12"/>
      <c r="HL889" s="12"/>
      <c r="HM889" s="12"/>
      <c r="HN889" s="12"/>
      <c r="HO889" s="12"/>
      <c r="HP889" s="12"/>
      <c r="HQ889" s="12"/>
      <c r="HR889" s="12"/>
      <c r="HS889" s="12"/>
      <c r="HT889" s="12"/>
      <c r="HU889" s="12"/>
      <c r="HV889" s="12"/>
      <c r="HW889" s="12"/>
      <c r="HX889" s="12"/>
      <c r="HY889" s="12"/>
      <c r="HZ889" s="12"/>
      <c r="IA889" s="12"/>
      <c r="IB889" s="12"/>
      <c r="IC889" s="12"/>
      <c r="ID889" s="12"/>
      <c r="IE889" s="12"/>
      <c r="IF889" s="12"/>
      <c r="IG889" s="12"/>
      <c r="IH889" s="12"/>
      <c r="II889" s="12"/>
      <c r="IJ889" s="12"/>
      <c r="IK889" s="12"/>
      <c r="IL889" s="12"/>
      <c r="IM889" s="12"/>
      <c r="IN889" s="12"/>
      <c r="IO889" s="12"/>
      <c r="IP889" s="12"/>
      <c r="IQ889" s="12"/>
      <c r="IR889" s="12"/>
      <c r="IS889" s="12"/>
      <c r="IT889" s="12"/>
      <c r="IU889" s="12"/>
      <c r="IV889" s="12"/>
    </row>
    <row r="890" spans="1:256" ht="13.5" customHeight="1">
      <c r="A890" s="2"/>
      <c r="B890" s="11"/>
      <c r="C890" s="11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11"/>
      <c r="O890" s="11"/>
      <c r="P890" s="11"/>
      <c r="Q890" s="9"/>
      <c r="R890" s="9"/>
      <c r="S890" s="9"/>
      <c r="T890" s="9"/>
      <c r="U890" s="9"/>
      <c r="V890" s="9"/>
      <c r="W890" s="9"/>
      <c r="X890" s="9"/>
      <c r="Y890" s="11"/>
      <c r="Z890" s="11"/>
      <c r="AA890" s="11"/>
      <c r="AB890" s="11"/>
      <c r="AC890" s="11"/>
      <c r="AD890" s="9"/>
      <c r="AE890" s="9"/>
      <c r="AF890" s="9"/>
      <c r="AG890" s="9"/>
      <c r="AH890" s="9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9"/>
      <c r="BG890" s="9"/>
      <c r="BH890" s="9"/>
      <c r="BI890" s="9"/>
      <c r="BJ890" s="9"/>
      <c r="BK890" s="9"/>
      <c r="BL890" s="9"/>
      <c r="BM890" s="9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2"/>
      <c r="FZ890" s="12"/>
      <c r="GA890" s="12"/>
      <c r="GB890" s="12"/>
      <c r="GC890" s="12"/>
      <c r="GD890" s="12"/>
      <c r="GE890" s="12"/>
      <c r="GF890" s="12"/>
      <c r="GG890" s="12"/>
      <c r="GH890" s="12"/>
      <c r="GI890" s="12"/>
      <c r="GJ890" s="12"/>
      <c r="GK890" s="12"/>
      <c r="GL890" s="12"/>
      <c r="GM890" s="12"/>
      <c r="GN890" s="12"/>
      <c r="GO890" s="12"/>
      <c r="GP890" s="12"/>
      <c r="GQ890" s="12"/>
      <c r="GR890" s="12"/>
      <c r="GS890" s="12"/>
      <c r="GT890" s="12"/>
      <c r="GU890" s="12"/>
      <c r="GV890" s="12"/>
      <c r="GW890" s="12"/>
      <c r="GX890" s="12"/>
      <c r="GY890" s="12"/>
      <c r="GZ890" s="12"/>
      <c r="HA890" s="12"/>
      <c r="HB890" s="12"/>
      <c r="HC890" s="12"/>
      <c r="HD890" s="12"/>
      <c r="HE890" s="12"/>
      <c r="HF890" s="12"/>
      <c r="HG890" s="12"/>
      <c r="HH890" s="12"/>
      <c r="HI890" s="12"/>
      <c r="HJ890" s="12"/>
      <c r="HK890" s="12"/>
      <c r="HL890" s="12"/>
      <c r="HM890" s="12"/>
      <c r="HN890" s="12"/>
      <c r="HO890" s="12"/>
      <c r="HP890" s="12"/>
      <c r="HQ890" s="12"/>
      <c r="HR890" s="12"/>
      <c r="HS890" s="12"/>
      <c r="HT890" s="12"/>
      <c r="HU890" s="12"/>
      <c r="HV890" s="12"/>
      <c r="HW890" s="12"/>
      <c r="HX890" s="12"/>
      <c r="HY890" s="12"/>
      <c r="HZ890" s="12"/>
      <c r="IA890" s="12"/>
      <c r="IB890" s="12"/>
      <c r="IC890" s="12"/>
      <c r="ID890" s="12"/>
      <c r="IE890" s="12"/>
      <c r="IF890" s="12"/>
      <c r="IG890" s="12"/>
      <c r="IH890" s="12"/>
      <c r="II890" s="12"/>
      <c r="IJ890" s="12"/>
      <c r="IK890" s="12"/>
      <c r="IL890" s="12"/>
      <c r="IM890" s="12"/>
      <c r="IN890" s="12"/>
      <c r="IO890" s="12"/>
      <c r="IP890" s="12"/>
      <c r="IQ890" s="12"/>
      <c r="IR890" s="12"/>
      <c r="IS890" s="12"/>
      <c r="IT890" s="12"/>
      <c r="IU890" s="12"/>
      <c r="IV890" s="12"/>
    </row>
    <row r="891" spans="1:256" ht="13.5" customHeight="1">
      <c r="A891" s="2"/>
      <c r="B891" s="11"/>
      <c r="C891" s="11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11"/>
      <c r="O891" s="11"/>
      <c r="P891" s="11"/>
      <c r="Q891" s="9"/>
      <c r="R891" s="9"/>
      <c r="S891" s="9"/>
      <c r="T891" s="9"/>
      <c r="U891" s="9"/>
      <c r="V891" s="9"/>
      <c r="W891" s="9"/>
      <c r="X891" s="9"/>
      <c r="Y891" s="11"/>
      <c r="Z891" s="11"/>
      <c r="AA891" s="11"/>
      <c r="AB891" s="11"/>
      <c r="AC891" s="11"/>
      <c r="AD891" s="9"/>
      <c r="AE891" s="9"/>
      <c r="AF891" s="9"/>
      <c r="AG891" s="9"/>
      <c r="AH891" s="9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9"/>
      <c r="BG891" s="9"/>
      <c r="BH891" s="9"/>
      <c r="BI891" s="9"/>
      <c r="BJ891" s="9"/>
      <c r="BK891" s="9"/>
      <c r="BL891" s="9"/>
      <c r="BM891" s="9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  <c r="EN891" s="10"/>
      <c r="EO891" s="10"/>
      <c r="EP891" s="10"/>
      <c r="EQ891" s="10"/>
      <c r="ER891" s="10"/>
      <c r="ES891" s="10"/>
      <c r="ET891" s="10"/>
      <c r="EU891" s="10"/>
      <c r="EV891" s="10"/>
      <c r="EW891" s="10"/>
      <c r="EX891" s="10"/>
      <c r="EY891" s="10"/>
      <c r="EZ891" s="10"/>
      <c r="FA891" s="10"/>
      <c r="FB891" s="10"/>
      <c r="FC891" s="10"/>
      <c r="FD891" s="10"/>
      <c r="FE891" s="10"/>
      <c r="FF891" s="10"/>
      <c r="FG891" s="10"/>
      <c r="FH891" s="10"/>
      <c r="FI891" s="10"/>
      <c r="FJ891" s="10"/>
      <c r="FK891" s="10"/>
      <c r="FL891" s="10"/>
      <c r="FM891" s="10"/>
      <c r="FN891" s="10"/>
      <c r="FO891" s="10"/>
      <c r="FP891" s="10"/>
      <c r="FQ891" s="10"/>
      <c r="FR891" s="10"/>
      <c r="FS891" s="10"/>
      <c r="FT891" s="10"/>
      <c r="FU891" s="10"/>
      <c r="FV891" s="10"/>
      <c r="FW891" s="10"/>
      <c r="FX891" s="10"/>
      <c r="FY891" s="12"/>
      <c r="FZ891" s="12"/>
      <c r="GA891" s="12"/>
      <c r="GB891" s="12"/>
      <c r="GC891" s="12"/>
      <c r="GD891" s="12"/>
      <c r="GE891" s="12"/>
      <c r="GF891" s="12"/>
      <c r="GG891" s="12"/>
      <c r="GH891" s="12"/>
      <c r="GI891" s="12"/>
      <c r="GJ891" s="12"/>
      <c r="GK891" s="12"/>
      <c r="GL891" s="12"/>
      <c r="GM891" s="12"/>
      <c r="GN891" s="12"/>
      <c r="GO891" s="12"/>
      <c r="GP891" s="12"/>
      <c r="GQ891" s="12"/>
      <c r="GR891" s="12"/>
      <c r="GS891" s="12"/>
      <c r="GT891" s="12"/>
      <c r="GU891" s="12"/>
      <c r="GV891" s="12"/>
      <c r="GW891" s="12"/>
      <c r="GX891" s="12"/>
      <c r="GY891" s="12"/>
      <c r="GZ891" s="12"/>
      <c r="HA891" s="12"/>
      <c r="HB891" s="12"/>
      <c r="HC891" s="12"/>
      <c r="HD891" s="12"/>
      <c r="HE891" s="12"/>
      <c r="HF891" s="12"/>
      <c r="HG891" s="12"/>
      <c r="HH891" s="12"/>
      <c r="HI891" s="12"/>
      <c r="HJ891" s="12"/>
      <c r="HK891" s="12"/>
      <c r="HL891" s="12"/>
      <c r="HM891" s="12"/>
      <c r="HN891" s="12"/>
      <c r="HO891" s="12"/>
      <c r="HP891" s="12"/>
      <c r="HQ891" s="12"/>
      <c r="HR891" s="12"/>
      <c r="HS891" s="12"/>
      <c r="HT891" s="12"/>
      <c r="HU891" s="12"/>
      <c r="HV891" s="12"/>
      <c r="HW891" s="12"/>
      <c r="HX891" s="12"/>
      <c r="HY891" s="12"/>
      <c r="HZ891" s="12"/>
      <c r="IA891" s="12"/>
      <c r="IB891" s="12"/>
      <c r="IC891" s="12"/>
      <c r="ID891" s="12"/>
      <c r="IE891" s="12"/>
      <c r="IF891" s="12"/>
      <c r="IG891" s="12"/>
      <c r="IH891" s="12"/>
      <c r="II891" s="12"/>
      <c r="IJ891" s="12"/>
      <c r="IK891" s="12"/>
      <c r="IL891" s="12"/>
      <c r="IM891" s="12"/>
      <c r="IN891" s="12"/>
      <c r="IO891" s="12"/>
      <c r="IP891" s="12"/>
      <c r="IQ891" s="12"/>
      <c r="IR891" s="12"/>
      <c r="IS891" s="12"/>
      <c r="IT891" s="12"/>
      <c r="IU891" s="12"/>
      <c r="IV891" s="12"/>
    </row>
    <row r="892" spans="1:256" ht="13.5" customHeight="1">
      <c r="A892" s="2"/>
      <c r="B892" s="11"/>
      <c r="C892" s="11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11"/>
      <c r="O892" s="11"/>
      <c r="P892" s="11"/>
      <c r="Q892" s="9"/>
      <c r="R892" s="9"/>
      <c r="S892" s="9"/>
      <c r="T892" s="9"/>
      <c r="U892" s="9"/>
      <c r="V892" s="9"/>
      <c r="W892" s="9"/>
      <c r="X892" s="9"/>
      <c r="Y892" s="11"/>
      <c r="Z892" s="11"/>
      <c r="AA892" s="11"/>
      <c r="AB892" s="11"/>
      <c r="AC892" s="11"/>
      <c r="AD892" s="9"/>
      <c r="AE892" s="9"/>
      <c r="AF892" s="9"/>
      <c r="AG892" s="9"/>
      <c r="AH892" s="9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9"/>
      <c r="BG892" s="9"/>
      <c r="BH892" s="9"/>
      <c r="BI892" s="9"/>
      <c r="BJ892" s="9"/>
      <c r="BK892" s="9"/>
      <c r="BL892" s="9"/>
      <c r="BM892" s="9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  <c r="EN892" s="10"/>
      <c r="EO892" s="10"/>
      <c r="EP892" s="10"/>
      <c r="EQ892" s="10"/>
      <c r="ER892" s="10"/>
      <c r="ES892" s="10"/>
      <c r="ET892" s="10"/>
      <c r="EU892" s="10"/>
      <c r="EV892" s="10"/>
      <c r="EW892" s="10"/>
      <c r="EX892" s="10"/>
      <c r="EY892" s="10"/>
      <c r="EZ892" s="10"/>
      <c r="FA892" s="10"/>
      <c r="FB892" s="10"/>
      <c r="FC892" s="10"/>
      <c r="FD892" s="10"/>
      <c r="FE892" s="10"/>
      <c r="FF892" s="10"/>
      <c r="FG892" s="10"/>
      <c r="FH892" s="10"/>
      <c r="FI892" s="10"/>
      <c r="FJ892" s="10"/>
      <c r="FK892" s="10"/>
      <c r="FL892" s="10"/>
      <c r="FM892" s="10"/>
      <c r="FN892" s="10"/>
      <c r="FO892" s="10"/>
      <c r="FP892" s="10"/>
      <c r="FQ892" s="10"/>
      <c r="FR892" s="10"/>
      <c r="FS892" s="10"/>
      <c r="FT892" s="10"/>
      <c r="FU892" s="10"/>
      <c r="FV892" s="10"/>
      <c r="FW892" s="10"/>
      <c r="FX892" s="10"/>
      <c r="FY892" s="12"/>
      <c r="FZ892" s="12"/>
      <c r="GA892" s="12"/>
      <c r="GB892" s="12"/>
      <c r="GC892" s="12"/>
      <c r="GD892" s="12"/>
      <c r="GE892" s="12"/>
      <c r="GF892" s="12"/>
      <c r="GG892" s="12"/>
      <c r="GH892" s="12"/>
      <c r="GI892" s="12"/>
      <c r="GJ892" s="12"/>
      <c r="GK892" s="12"/>
      <c r="GL892" s="12"/>
      <c r="GM892" s="12"/>
      <c r="GN892" s="12"/>
      <c r="GO892" s="12"/>
      <c r="GP892" s="12"/>
      <c r="GQ892" s="12"/>
      <c r="GR892" s="12"/>
      <c r="GS892" s="12"/>
      <c r="GT892" s="12"/>
      <c r="GU892" s="12"/>
      <c r="GV892" s="12"/>
      <c r="GW892" s="12"/>
      <c r="GX892" s="12"/>
      <c r="GY892" s="12"/>
      <c r="GZ892" s="12"/>
      <c r="HA892" s="12"/>
      <c r="HB892" s="12"/>
      <c r="HC892" s="12"/>
      <c r="HD892" s="12"/>
      <c r="HE892" s="12"/>
      <c r="HF892" s="12"/>
      <c r="HG892" s="12"/>
      <c r="HH892" s="12"/>
      <c r="HI892" s="12"/>
      <c r="HJ892" s="12"/>
      <c r="HK892" s="12"/>
      <c r="HL892" s="12"/>
      <c r="HM892" s="12"/>
      <c r="HN892" s="12"/>
      <c r="HO892" s="12"/>
      <c r="HP892" s="12"/>
      <c r="HQ892" s="12"/>
      <c r="HR892" s="12"/>
      <c r="HS892" s="12"/>
      <c r="HT892" s="12"/>
      <c r="HU892" s="12"/>
      <c r="HV892" s="12"/>
      <c r="HW892" s="12"/>
      <c r="HX892" s="12"/>
      <c r="HY892" s="12"/>
      <c r="HZ892" s="12"/>
      <c r="IA892" s="12"/>
      <c r="IB892" s="12"/>
      <c r="IC892" s="12"/>
      <c r="ID892" s="12"/>
      <c r="IE892" s="12"/>
      <c r="IF892" s="12"/>
      <c r="IG892" s="12"/>
      <c r="IH892" s="12"/>
      <c r="II892" s="12"/>
      <c r="IJ892" s="12"/>
      <c r="IK892" s="12"/>
      <c r="IL892" s="12"/>
      <c r="IM892" s="12"/>
      <c r="IN892" s="12"/>
      <c r="IO892" s="12"/>
      <c r="IP892" s="12"/>
      <c r="IQ892" s="12"/>
      <c r="IR892" s="12"/>
      <c r="IS892" s="12"/>
      <c r="IT892" s="12"/>
      <c r="IU892" s="12"/>
      <c r="IV892" s="12"/>
    </row>
    <row r="893" spans="1:256" ht="13.5" customHeight="1">
      <c r="A893" s="2"/>
      <c r="B893" s="11"/>
      <c r="C893" s="11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11"/>
      <c r="O893" s="11"/>
      <c r="P893" s="11"/>
      <c r="Q893" s="9"/>
      <c r="R893" s="9"/>
      <c r="S893" s="9"/>
      <c r="T893" s="9"/>
      <c r="U893" s="9"/>
      <c r="V893" s="9"/>
      <c r="W893" s="9"/>
      <c r="X893" s="9"/>
      <c r="Y893" s="11"/>
      <c r="Z893" s="11"/>
      <c r="AA893" s="11"/>
      <c r="AB893" s="11"/>
      <c r="AC893" s="11"/>
      <c r="AD893" s="9"/>
      <c r="AE893" s="9"/>
      <c r="AF893" s="9"/>
      <c r="AG893" s="9"/>
      <c r="AH893" s="9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9"/>
      <c r="BG893" s="9"/>
      <c r="BH893" s="9"/>
      <c r="BI893" s="9"/>
      <c r="BJ893" s="9"/>
      <c r="BK893" s="9"/>
      <c r="BL893" s="9"/>
      <c r="BM893" s="9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  <c r="EN893" s="10"/>
      <c r="EO893" s="10"/>
      <c r="EP893" s="10"/>
      <c r="EQ893" s="10"/>
      <c r="ER893" s="10"/>
      <c r="ES893" s="10"/>
      <c r="ET893" s="10"/>
      <c r="EU893" s="10"/>
      <c r="EV893" s="10"/>
      <c r="EW893" s="10"/>
      <c r="EX893" s="10"/>
      <c r="EY893" s="10"/>
      <c r="EZ893" s="10"/>
      <c r="FA893" s="10"/>
      <c r="FB893" s="10"/>
      <c r="FC893" s="10"/>
      <c r="FD893" s="10"/>
      <c r="FE893" s="10"/>
      <c r="FF893" s="10"/>
      <c r="FG893" s="10"/>
      <c r="FH893" s="10"/>
      <c r="FI893" s="10"/>
      <c r="FJ893" s="10"/>
      <c r="FK893" s="10"/>
      <c r="FL893" s="10"/>
      <c r="FM893" s="10"/>
      <c r="FN893" s="10"/>
      <c r="FO893" s="10"/>
      <c r="FP893" s="10"/>
      <c r="FQ893" s="10"/>
      <c r="FR893" s="10"/>
      <c r="FS893" s="10"/>
      <c r="FT893" s="10"/>
      <c r="FU893" s="10"/>
      <c r="FV893" s="10"/>
      <c r="FW893" s="10"/>
      <c r="FX893" s="10"/>
      <c r="FY893" s="12"/>
      <c r="FZ893" s="12"/>
      <c r="GA893" s="12"/>
      <c r="GB893" s="12"/>
      <c r="GC893" s="12"/>
      <c r="GD893" s="12"/>
      <c r="GE893" s="12"/>
      <c r="GF893" s="12"/>
      <c r="GG893" s="12"/>
      <c r="GH893" s="12"/>
      <c r="GI893" s="12"/>
      <c r="GJ893" s="12"/>
      <c r="GK893" s="12"/>
      <c r="GL893" s="12"/>
      <c r="GM893" s="12"/>
      <c r="GN893" s="12"/>
      <c r="GO893" s="12"/>
      <c r="GP893" s="12"/>
      <c r="GQ893" s="12"/>
      <c r="GR893" s="12"/>
      <c r="GS893" s="12"/>
      <c r="GT893" s="12"/>
      <c r="GU893" s="12"/>
      <c r="GV893" s="12"/>
      <c r="GW893" s="12"/>
      <c r="GX893" s="12"/>
      <c r="GY893" s="12"/>
      <c r="GZ893" s="12"/>
      <c r="HA893" s="12"/>
      <c r="HB893" s="12"/>
      <c r="HC893" s="12"/>
      <c r="HD893" s="12"/>
      <c r="HE893" s="12"/>
      <c r="HF893" s="12"/>
      <c r="HG893" s="12"/>
      <c r="HH893" s="12"/>
      <c r="HI893" s="12"/>
      <c r="HJ893" s="12"/>
      <c r="HK893" s="12"/>
      <c r="HL893" s="12"/>
      <c r="HM893" s="12"/>
      <c r="HN893" s="12"/>
      <c r="HO893" s="12"/>
      <c r="HP893" s="12"/>
      <c r="HQ893" s="12"/>
      <c r="HR893" s="12"/>
      <c r="HS893" s="12"/>
      <c r="HT893" s="12"/>
      <c r="HU893" s="12"/>
      <c r="HV893" s="12"/>
      <c r="HW893" s="12"/>
      <c r="HX893" s="12"/>
      <c r="HY893" s="12"/>
      <c r="HZ893" s="12"/>
      <c r="IA893" s="12"/>
      <c r="IB893" s="12"/>
      <c r="IC893" s="12"/>
      <c r="ID893" s="12"/>
      <c r="IE893" s="12"/>
      <c r="IF893" s="12"/>
      <c r="IG893" s="12"/>
      <c r="IH893" s="12"/>
      <c r="II893" s="12"/>
      <c r="IJ893" s="12"/>
      <c r="IK893" s="12"/>
      <c r="IL893" s="12"/>
      <c r="IM893" s="12"/>
      <c r="IN893" s="12"/>
      <c r="IO893" s="12"/>
      <c r="IP893" s="12"/>
      <c r="IQ893" s="12"/>
      <c r="IR893" s="12"/>
      <c r="IS893" s="12"/>
      <c r="IT893" s="12"/>
      <c r="IU893" s="12"/>
      <c r="IV893" s="12"/>
    </row>
    <row r="894" spans="1:256" ht="13.5" customHeight="1">
      <c r="A894" s="2"/>
      <c r="B894" s="11"/>
      <c r="C894" s="11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11"/>
      <c r="O894" s="11"/>
      <c r="P894" s="11"/>
      <c r="Q894" s="9"/>
      <c r="R894" s="9"/>
      <c r="S894" s="9"/>
      <c r="T894" s="9"/>
      <c r="U894" s="9"/>
      <c r="V894" s="9"/>
      <c r="W894" s="9"/>
      <c r="X894" s="9"/>
      <c r="Y894" s="11"/>
      <c r="Z894" s="11"/>
      <c r="AA894" s="11"/>
      <c r="AB894" s="11"/>
      <c r="AC894" s="11"/>
      <c r="AD894" s="9"/>
      <c r="AE894" s="9"/>
      <c r="AF894" s="9"/>
      <c r="AG894" s="9"/>
      <c r="AH894" s="9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9"/>
      <c r="BG894" s="9"/>
      <c r="BH894" s="9"/>
      <c r="BI894" s="9"/>
      <c r="BJ894" s="9"/>
      <c r="BK894" s="9"/>
      <c r="BL894" s="9"/>
      <c r="BM894" s="9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  <c r="EN894" s="10"/>
      <c r="EO894" s="10"/>
      <c r="EP894" s="10"/>
      <c r="EQ894" s="10"/>
      <c r="ER894" s="10"/>
      <c r="ES894" s="10"/>
      <c r="ET894" s="10"/>
      <c r="EU894" s="10"/>
      <c r="EV894" s="10"/>
      <c r="EW894" s="10"/>
      <c r="EX894" s="10"/>
      <c r="EY894" s="10"/>
      <c r="EZ894" s="10"/>
      <c r="FA894" s="10"/>
      <c r="FB894" s="10"/>
      <c r="FC894" s="10"/>
      <c r="FD894" s="10"/>
      <c r="FE894" s="10"/>
      <c r="FF894" s="10"/>
      <c r="FG894" s="10"/>
      <c r="FH894" s="10"/>
      <c r="FI894" s="10"/>
      <c r="FJ894" s="10"/>
      <c r="FK894" s="10"/>
      <c r="FL894" s="10"/>
      <c r="FM894" s="10"/>
      <c r="FN894" s="10"/>
      <c r="FO894" s="10"/>
      <c r="FP894" s="10"/>
      <c r="FQ894" s="10"/>
      <c r="FR894" s="10"/>
      <c r="FS894" s="10"/>
      <c r="FT894" s="10"/>
      <c r="FU894" s="10"/>
      <c r="FV894" s="10"/>
      <c r="FW894" s="10"/>
      <c r="FX894" s="10"/>
      <c r="FY894" s="12"/>
      <c r="FZ894" s="12"/>
      <c r="GA894" s="12"/>
      <c r="GB894" s="12"/>
      <c r="GC894" s="12"/>
      <c r="GD894" s="12"/>
      <c r="GE894" s="12"/>
      <c r="GF894" s="12"/>
      <c r="GG894" s="12"/>
      <c r="GH894" s="12"/>
      <c r="GI894" s="12"/>
      <c r="GJ894" s="12"/>
      <c r="GK894" s="12"/>
      <c r="GL894" s="12"/>
      <c r="GM894" s="12"/>
      <c r="GN894" s="12"/>
      <c r="GO894" s="12"/>
      <c r="GP894" s="12"/>
      <c r="GQ894" s="12"/>
      <c r="GR894" s="12"/>
      <c r="GS894" s="12"/>
      <c r="GT894" s="12"/>
      <c r="GU894" s="12"/>
      <c r="GV894" s="12"/>
      <c r="GW894" s="12"/>
      <c r="GX894" s="12"/>
      <c r="GY894" s="12"/>
      <c r="GZ894" s="12"/>
      <c r="HA894" s="12"/>
      <c r="HB894" s="12"/>
      <c r="HC894" s="12"/>
      <c r="HD894" s="12"/>
      <c r="HE894" s="12"/>
      <c r="HF894" s="12"/>
      <c r="HG894" s="12"/>
      <c r="HH894" s="12"/>
      <c r="HI894" s="12"/>
      <c r="HJ894" s="12"/>
      <c r="HK894" s="12"/>
      <c r="HL894" s="12"/>
      <c r="HM894" s="12"/>
      <c r="HN894" s="12"/>
      <c r="HO894" s="12"/>
      <c r="HP894" s="12"/>
      <c r="HQ894" s="12"/>
      <c r="HR894" s="12"/>
      <c r="HS894" s="12"/>
      <c r="HT894" s="12"/>
      <c r="HU894" s="12"/>
      <c r="HV894" s="12"/>
      <c r="HW894" s="12"/>
      <c r="HX894" s="12"/>
      <c r="HY894" s="12"/>
      <c r="HZ894" s="12"/>
      <c r="IA894" s="12"/>
      <c r="IB894" s="12"/>
      <c r="IC894" s="12"/>
      <c r="ID894" s="12"/>
      <c r="IE894" s="12"/>
      <c r="IF894" s="12"/>
      <c r="IG894" s="12"/>
      <c r="IH894" s="12"/>
      <c r="II894" s="12"/>
      <c r="IJ894" s="12"/>
      <c r="IK894" s="12"/>
      <c r="IL894" s="12"/>
      <c r="IM894" s="12"/>
      <c r="IN894" s="12"/>
      <c r="IO894" s="12"/>
      <c r="IP894" s="12"/>
      <c r="IQ894" s="12"/>
      <c r="IR894" s="12"/>
      <c r="IS894" s="12"/>
      <c r="IT894" s="12"/>
      <c r="IU894" s="12"/>
      <c r="IV894" s="12"/>
    </row>
    <row r="895" spans="1:256" ht="13.5" customHeight="1">
      <c r="A895" s="2"/>
      <c r="B895" s="11"/>
      <c r="C895" s="11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11"/>
      <c r="O895" s="11"/>
      <c r="P895" s="11"/>
      <c r="Q895" s="9"/>
      <c r="R895" s="9"/>
      <c r="S895" s="9"/>
      <c r="T895" s="9"/>
      <c r="U895" s="9"/>
      <c r="V895" s="9"/>
      <c r="W895" s="9"/>
      <c r="X895" s="9"/>
      <c r="Y895" s="11"/>
      <c r="Z895" s="11"/>
      <c r="AA895" s="11"/>
      <c r="AB895" s="11"/>
      <c r="AC895" s="11"/>
      <c r="AD895" s="9"/>
      <c r="AE895" s="9"/>
      <c r="AF895" s="9"/>
      <c r="AG895" s="9"/>
      <c r="AH895" s="9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9"/>
      <c r="BG895" s="9"/>
      <c r="BH895" s="9"/>
      <c r="BI895" s="9"/>
      <c r="BJ895" s="9"/>
      <c r="BK895" s="9"/>
      <c r="BL895" s="9"/>
      <c r="BM895" s="9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  <c r="EN895" s="10"/>
      <c r="EO895" s="10"/>
      <c r="EP895" s="10"/>
      <c r="EQ895" s="10"/>
      <c r="ER895" s="10"/>
      <c r="ES895" s="10"/>
      <c r="ET895" s="10"/>
      <c r="EU895" s="10"/>
      <c r="EV895" s="10"/>
      <c r="EW895" s="10"/>
      <c r="EX895" s="10"/>
      <c r="EY895" s="10"/>
      <c r="EZ895" s="10"/>
      <c r="FA895" s="10"/>
      <c r="FB895" s="10"/>
      <c r="FC895" s="10"/>
      <c r="FD895" s="10"/>
      <c r="FE895" s="10"/>
      <c r="FF895" s="10"/>
      <c r="FG895" s="10"/>
      <c r="FH895" s="10"/>
      <c r="FI895" s="10"/>
      <c r="FJ895" s="10"/>
      <c r="FK895" s="10"/>
      <c r="FL895" s="10"/>
      <c r="FM895" s="10"/>
      <c r="FN895" s="10"/>
      <c r="FO895" s="10"/>
      <c r="FP895" s="10"/>
      <c r="FQ895" s="10"/>
      <c r="FR895" s="10"/>
      <c r="FS895" s="10"/>
      <c r="FT895" s="10"/>
      <c r="FU895" s="10"/>
      <c r="FV895" s="10"/>
      <c r="FW895" s="10"/>
      <c r="FX895" s="10"/>
      <c r="FY895" s="12"/>
      <c r="FZ895" s="12"/>
      <c r="GA895" s="12"/>
      <c r="GB895" s="12"/>
      <c r="GC895" s="12"/>
      <c r="GD895" s="12"/>
      <c r="GE895" s="12"/>
      <c r="GF895" s="12"/>
      <c r="GG895" s="12"/>
      <c r="GH895" s="12"/>
      <c r="GI895" s="12"/>
      <c r="GJ895" s="12"/>
      <c r="GK895" s="12"/>
      <c r="GL895" s="12"/>
      <c r="GM895" s="12"/>
      <c r="GN895" s="12"/>
      <c r="GO895" s="12"/>
      <c r="GP895" s="12"/>
      <c r="GQ895" s="12"/>
      <c r="GR895" s="12"/>
      <c r="GS895" s="12"/>
      <c r="GT895" s="12"/>
      <c r="GU895" s="12"/>
      <c r="GV895" s="12"/>
      <c r="GW895" s="12"/>
      <c r="GX895" s="12"/>
      <c r="GY895" s="12"/>
      <c r="GZ895" s="12"/>
      <c r="HA895" s="12"/>
      <c r="HB895" s="12"/>
      <c r="HC895" s="12"/>
      <c r="HD895" s="12"/>
      <c r="HE895" s="12"/>
      <c r="HF895" s="12"/>
      <c r="HG895" s="12"/>
      <c r="HH895" s="12"/>
      <c r="HI895" s="12"/>
      <c r="HJ895" s="12"/>
      <c r="HK895" s="12"/>
      <c r="HL895" s="12"/>
      <c r="HM895" s="12"/>
      <c r="HN895" s="12"/>
      <c r="HO895" s="12"/>
      <c r="HP895" s="12"/>
      <c r="HQ895" s="12"/>
      <c r="HR895" s="12"/>
      <c r="HS895" s="12"/>
      <c r="HT895" s="12"/>
      <c r="HU895" s="12"/>
      <c r="HV895" s="12"/>
      <c r="HW895" s="12"/>
      <c r="HX895" s="12"/>
      <c r="HY895" s="12"/>
      <c r="HZ895" s="12"/>
      <c r="IA895" s="12"/>
      <c r="IB895" s="12"/>
      <c r="IC895" s="12"/>
      <c r="ID895" s="12"/>
      <c r="IE895" s="12"/>
      <c r="IF895" s="12"/>
      <c r="IG895" s="12"/>
      <c r="IH895" s="12"/>
      <c r="II895" s="12"/>
      <c r="IJ895" s="12"/>
      <c r="IK895" s="12"/>
      <c r="IL895" s="12"/>
      <c r="IM895" s="12"/>
      <c r="IN895" s="12"/>
      <c r="IO895" s="12"/>
      <c r="IP895" s="12"/>
      <c r="IQ895" s="12"/>
      <c r="IR895" s="12"/>
      <c r="IS895" s="12"/>
      <c r="IT895" s="12"/>
      <c r="IU895" s="12"/>
      <c r="IV895" s="12"/>
    </row>
    <row r="896" spans="1:256" ht="13.5" customHeight="1">
      <c r="A896" s="2"/>
      <c r="B896" s="11"/>
      <c r="C896" s="11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11"/>
      <c r="O896" s="11"/>
      <c r="P896" s="11"/>
      <c r="Q896" s="9"/>
      <c r="R896" s="9"/>
      <c r="S896" s="9"/>
      <c r="T896" s="9"/>
      <c r="U896" s="9"/>
      <c r="V896" s="9"/>
      <c r="W896" s="9"/>
      <c r="X896" s="9"/>
      <c r="Y896" s="11"/>
      <c r="Z896" s="11"/>
      <c r="AA896" s="11"/>
      <c r="AB896" s="11"/>
      <c r="AC896" s="11"/>
      <c r="AD896" s="9"/>
      <c r="AE896" s="9"/>
      <c r="AF896" s="9"/>
      <c r="AG896" s="9"/>
      <c r="AH896" s="9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9"/>
      <c r="BG896" s="9"/>
      <c r="BH896" s="9"/>
      <c r="BI896" s="9"/>
      <c r="BJ896" s="9"/>
      <c r="BK896" s="9"/>
      <c r="BL896" s="9"/>
      <c r="BM896" s="9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  <c r="EN896" s="10"/>
      <c r="EO896" s="10"/>
      <c r="EP896" s="10"/>
      <c r="EQ896" s="10"/>
      <c r="ER896" s="10"/>
      <c r="ES896" s="10"/>
      <c r="ET896" s="10"/>
      <c r="EU896" s="10"/>
      <c r="EV896" s="10"/>
      <c r="EW896" s="10"/>
      <c r="EX896" s="10"/>
      <c r="EY896" s="10"/>
      <c r="EZ896" s="10"/>
      <c r="FA896" s="10"/>
      <c r="FB896" s="10"/>
      <c r="FC896" s="10"/>
      <c r="FD896" s="10"/>
      <c r="FE896" s="10"/>
      <c r="FF896" s="10"/>
      <c r="FG896" s="10"/>
      <c r="FH896" s="10"/>
      <c r="FI896" s="10"/>
      <c r="FJ896" s="10"/>
      <c r="FK896" s="10"/>
      <c r="FL896" s="10"/>
      <c r="FM896" s="10"/>
      <c r="FN896" s="10"/>
      <c r="FO896" s="10"/>
      <c r="FP896" s="10"/>
      <c r="FQ896" s="10"/>
      <c r="FR896" s="10"/>
      <c r="FS896" s="10"/>
      <c r="FT896" s="10"/>
      <c r="FU896" s="10"/>
      <c r="FV896" s="10"/>
      <c r="FW896" s="10"/>
      <c r="FX896" s="10"/>
      <c r="FY896" s="12"/>
      <c r="FZ896" s="12"/>
      <c r="GA896" s="12"/>
      <c r="GB896" s="12"/>
      <c r="GC896" s="12"/>
      <c r="GD896" s="12"/>
      <c r="GE896" s="12"/>
      <c r="GF896" s="12"/>
      <c r="GG896" s="12"/>
      <c r="GH896" s="12"/>
      <c r="GI896" s="12"/>
      <c r="GJ896" s="12"/>
      <c r="GK896" s="12"/>
      <c r="GL896" s="12"/>
      <c r="GM896" s="12"/>
      <c r="GN896" s="12"/>
      <c r="GO896" s="12"/>
      <c r="GP896" s="12"/>
      <c r="GQ896" s="12"/>
      <c r="GR896" s="12"/>
      <c r="GS896" s="12"/>
      <c r="GT896" s="12"/>
      <c r="GU896" s="12"/>
      <c r="GV896" s="12"/>
      <c r="GW896" s="12"/>
      <c r="GX896" s="12"/>
      <c r="GY896" s="12"/>
      <c r="GZ896" s="12"/>
      <c r="HA896" s="12"/>
      <c r="HB896" s="12"/>
      <c r="HC896" s="12"/>
      <c r="HD896" s="12"/>
      <c r="HE896" s="12"/>
      <c r="HF896" s="12"/>
      <c r="HG896" s="12"/>
      <c r="HH896" s="12"/>
      <c r="HI896" s="12"/>
      <c r="HJ896" s="12"/>
      <c r="HK896" s="12"/>
      <c r="HL896" s="12"/>
      <c r="HM896" s="12"/>
      <c r="HN896" s="12"/>
      <c r="HO896" s="12"/>
      <c r="HP896" s="12"/>
      <c r="HQ896" s="12"/>
      <c r="HR896" s="12"/>
      <c r="HS896" s="12"/>
      <c r="HT896" s="12"/>
      <c r="HU896" s="12"/>
      <c r="HV896" s="12"/>
      <c r="HW896" s="12"/>
      <c r="HX896" s="12"/>
      <c r="HY896" s="12"/>
      <c r="HZ896" s="12"/>
      <c r="IA896" s="12"/>
      <c r="IB896" s="12"/>
      <c r="IC896" s="12"/>
      <c r="ID896" s="12"/>
      <c r="IE896" s="12"/>
      <c r="IF896" s="12"/>
      <c r="IG896" s="12"/>
      <c r="IH896" s="12"/>
      <c r="II896" s="12"/>
      <c r="IJ896" s="12"/>
      <c r="IK896" s="12"/>
      <c r="IL896" s="12"/>
      <c r="IM896" s="12"/>
      <c r="IN896" s="12"/>
      <c r="IO896" s="12"/>
      <c r="IP896" s="12"/>
      <c r="IQ896" s="12"/>
      <c r="IR896" s="12"/>
      <c r="IS896" s="12"/>
      <c r="IT896" s="12"/>
      <c r="IU896" s="12"/>
      <c r="IV896" s="12"/>
    </row>
    <row r="897" spans="1:256" ht="13.5" customHeight="1">
      <c r="A897" s="2"/>
      <c r="B897" s="11"/>
      <c r="C897" s="11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11"/>
      <c r="O897" s="11"/>
      <c r="P897" s="11"/>
      <c r="Q897" s="9"/>
      <c r="R897" s="9"/>
      <c r="S897" s="9"/>
      <c r="T897" s="9"/>
      <c r="U897" s="9"/>
      <c r="V897" s="9"/>
      <c r="W897" s="9"/>
      <c r="X897" s="9"/>
      <c r="Y897" s="11"/>
      <c r="Z897" s="11"/>
      <c r="AA897" s="11"/>
      <c r="AB897" s="11"/>
      <c r="AC897" s="11"/>
      <c r="AD897" s="9"/>
      <c r="AE897" s="9"/>
      <c r="AF897" s="9"/>
      <c r="AG897" s="9"/>
      <c r="AH897" s="9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9"/>
      <c r="BG897" s="9"/>
      <c r="BH897" s="9"/>
      <c r="BI897" s="9"/>
      <c r="BJ897" s="9"/>
      <c r="BK897" s="9"/>
      <c r="BL897" s="9"/>
      <c r="BM897" s="9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  <c r="EN897" s="10"/>
      <c r="EO897" s="10"/>
      <c r="EP897" s="10"/>
      <c r="EQ897" s="10"/>
      <c r="ER897" s="10"/>
      <c r="ES897" s="10"/>
      <c r="ET897" s="10"/>
      <c r="EU897" s="10"/>
      <c r="EV897" s="10"/>
      <c r="EW897" s="10"/>
      <c r="EX897" s="10"/>
      <c r="EY897" s="10"/>
      <c r="EZ897" s="10"/>
      <c r="FA897" s="10"/>
      <c r="FB897" s="10"/>
      <c r="FC897" s="10"/>
      <c r="FD897" s="10"/>
      <c r="FE897" s="10"/>
      <c r="FF897" s="10"/>
      <c r="FG897" s="10"/>
      <c r="FH897" s="10"/>
      <c r="FI897" s="10"/>
      <c r="FJ897" s="10"/>
      <c r="FK897" s="10"/>
      <c r="FL897" s="10"/>
      <c r="FM897" s="10"/>
      <c r="FN897" s="10"/>
      <c r="FO897" s="10"/>
      <c r="FP897" s="10"/>
      <c r="FQ897" s="10"/>
      <c r="FR897" s="10"/>
      <c r="FS897" s="10"/>
      <c r="FT897" s="10"/>
      <c r="FU897" s="10"/>
      <c r="FV897" s="10"/>
      <c r="FW897" s="10"/>
      <c r="FX897" s="10"/>
      <c r="FY897" s="12"/>
      <c r="FZ897" s="12"/>
      <c r="GA897" s="12"/>
      <c r="GB897" s="12"/>
      <c r="GC897" s="12"/>
      <c r="GD897" s="12"/>
      <c r="GE897" s="12"/>
      <c r="GF897" s="12"/>
      <c r="GG897" s="12"/>
      <c r="GH897" s="12"/>
      <c r="GI897" s="12"/>
      <c r="GJ897" s="12"/>
      <c r="GK897" s="12"/>
      <c r="GL897" s="12"/>
      <c r="GM897" s="12"/>
      <c r="GN897" s="12"/>
      <c r="GO897" s="12"/>
      <c r="GP897" s="12"/>
      <c r="GQ897" s="12"/>
      <c r="GR897" s="12"/>
      <c r="GS897" s="12"/>
      <c r="GT897" s="12"/>
      <c r="GU897" s="12"/>
      <c r="GV897" s="12"/>
      <c r="GW897" s="12"/>
      <c r="GX897" s="12"/>
      <c r="GY897" s="12"/>
      <c r="GZ897" s="12"/>
      <c r="HA897" s="12"/>
      <c r="HB897" s="12"/>
      <c r="HC897" s="12"/>
      <c r="HD897" s="12"/>
      <c r="HE897" s="12"/>
      <c r="HF897" s="12"/>
      <c r="HG897" s="12"/>
      <c r="HH897" s="12"/>
      <c r="HI897" s="12"/>
      <c r="HJ897" s="12"/>
      <c r="HK897" s="12"/>
      <c r="HL897" s="12"/>
      <c r="HM897" s="12"/>
      <c r="HN897" s="12"/>
      <c r="HO897" s="12"/>
      <c r="HP897" s="12"/>
      <c r="HQ897" s="12"/>
      <c r="HR897" s="12"/>
      <c r="HS897" s="12"/>
      <c r="HT897" s="12"/>
      <c r="HU897" s="12"/>
      <c r="HV897" s="12"/>
      <c r="HW897" s="12"/>
      <c r="HX897" s="12"/>
      <c r="HY897" s="12"/>
      <c r="HZ897" s="12"/>
      <c r="IA897" s="12"/>
      <c r="IB897" s="12"/>
      <c r="IC897" s="12"/>
      <c r="ID897" s="12"/>
      <c r="IE897" s="12"/>
      <c r="IF897" s="12"/>
      <c r="IG897" s="12"/>
      <c r="IH897" s="12"/>
      <c r="II897" s="12"/>
      <c r="IJ897" s="12"/>
      <c r="IK897" s="12"/>
      <c r="IL897" s="12"/>
      <c r="IM897" s="12"/>
      <c r="IN897" s="12"/>
      <c r="IO897" s="12"/>
      <c r="IP897" s="12"/>
      <c r="IQ897" s="12"/>
      <c r="IR897" s="12"/>
      <c r="IS897" s="12"/>
      <c r="IT897" s="12"/>
      <c r="IU897" s="12"/>
      <c r="IV897" s="12"/>
    </row>
    <row r="898" spans="1:256" ht="13.5" customHeight="1">
      <c r="A898" s="2"/>
      <c r="B898" s="11"/>
      <c r="C898" s="11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11"/>
      <c r="O898" s="11"/>
      <c r="P898" s="11"/>
      <c r="Q898" s="9"/>
      <c r="R898" s="9"/>
      <c r="S898" s="9"/>
      <c r="T898" s="9"/>
      <c r="U898" s="9"/>
      <c r="V898" s="9"/>
      <c r="W898" s="9"/>
      <c r="X898" s="9"/>
      <c r="Y898" s="11"/>
      <c r="Z898" s="11"/>
      <c r="AA898" s="11"/>
      <c r="AB898" s="11"/>
      <c r="AC898" s="11"/>
      <c r="AD898" s="9"/>
      <c r="AE898" s="9"/>
      <c r="AF898" s="9"/>
      <c r="AG898" s="9"/>
      <c r="AH898" s="9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9"/>
      <c r="BG898" s="9"/>
      <c r="BH898" s="9"/>
      <c r="BI898" s="9"/>
      <c r="BJ898" s="9"/>
      <c r="BK898" s="9"/>
      <c r="BL898" s="9"/>
      <c r="BM898" s="9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10"/>
      <c r="EZ898" s="10"/>
      <c r="FA898" s="10"/>
      <c r="FB898" s="10"/>
      <c r="FC898" s="10"/>
      <c r="FD898" s="10"/>
      <c r="FE898" s="10"/>
      <c r="FF898" s="10"/>
      <c r="FG898" s="10"/>
      <c r="FH898" s="10"/>
      <c r="FI898" s="10"/>
      <c r="FJ898" s="10"/>
      <c r="FK898" s="10"/>
      <c r="FL898" s="10"/>
      <c r="FM898" s="10"/>
      <c r="FN898" s="10"/>
      <c r="FO898" s="10"/>
      <c r="FP898" s="10"/>
      <c r="FQ898" s="10"/>
      <c r="FR898" s="10"/>
      <c r="FS898" s="10"/>
      <c r="FT898" s="10"/>
      <c r="FU898" s="10"/>
      <c r="FV898" s="10"/>
      <c r="FW898" s="10"/>
      <c r="FX898" s="10"/>
      <c r="FY898" s="12"/>
      <c r="FZ898" s="12"/>
      <c r="GA898" s="12"/>
      <c r="GB898" s="12"/>
      <c r="GC898" s="12"/>
      <c r="GD898" s="12"/>
      <c r="GE898" s="12"/>
      <c r="GF898" s="12"/>
      <c r="GG898" s="12"/>
      <c r="GH898" s="12"/>
      <c r="GI898" s="12"/>
      <c r="GJ898" s="12"/>
      <c r="GK898" s="12"/>
      <c r="GL898" s="12"/>
      <c r="GM898" s="12"/>
      <c r="GN898" s="12"/>
      <c r="GO898" s="12"/>
      <c r="GP898" s="12"/>
      <c r="GQ898" s="12"/>
      <c r="GR898" s="12"/>
      <c r="GS898" s="12"/>
      <c r="GT898" s="12"/>
      <c r="GU898" s="12"/>
      <c r="GV898" s="12"/>
      <c r="GW898" s="12"/>
      <c r="GX898" s="12"/>
      <c r="GY898" s="12"/>
      <c r="GZ898" s="12"/>
      <c r="HA898" s="12"/>
      <c r="HB898" s="12"/>
      <c r="HC898" s="12"/>
      <c r="HD898" s="12"/>
      <c r="HE898" s="12"/>
      <c r="HF898" s="12"/>
      <c r="HG898" s="12"/>
      <c r="HH898" s="12"/>
      <c r="HI898" s="12"/>
      <c r="HJ898" s="12"/>
      <c r="HK898" s="12"/>
      <c r="HL898" s="12"/>
      <c r="HM898" s="12"/>
      <c r="HN898" s="12"/>
      <c r="HO898" s="12"/>
      <c r="HP898" s="12"/>
      <c r="HQ898" s="12"/>
      <c r="HR898" s="12"/>
      <c r="HS898" s="12"/>
      <c r="HT898" s="12"/>
      <c r="HU898" s="12"/>
      <c r="HV898" s="12"/>
      <c r="HW898" s="12"/>
      <c r="HX898" s="12"/>
      <c r="HY898" s="12"/>
      <c r="HZ898" s="12"/>
      <c r="IA898" s="12"/>
      <c r="IB898" s="12"/>
      <c r="IC898" s="12"/>
      <c r="ID898" s="12"/>
      <c r="IE898" s="12"/>
      <c r="IF898" s="12"/>
      <c r="IG898" s="12"/>
      <c r="IH898" s="12"/>
      <c r="II898" s="12"/>
      <c r="IJ898" s="12"/>
      <c r="IK898" s="12"/>
      <c r="IL898" s="12"/>
      <c r="IM898" s="12"/>
      <c r="IN898" s="12"/>
      <c r="IO898" s="12"/>
      <c r="IP898" s="12"/>
      <c r="IQ898" s="12"/>
      <c r="IR898" s="12"/>
      <c r="IS898" s="12"/>
      <c r="IT898" s="12"/>
      <c r="IU898" s="12"/>
      <c r="IV898" s="12"/>
    </row>
    <row r="899" spans="1:256" ht="13.5" customHeight="1">
      <c r="A899" s="2"/>
      <c r="B899" s="11"/>
      <c r="C899" s="11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11"/>
      <c r="O899" s="11"/>
      <c r="P899" s="11"/>
      <c r="Q899" s="9"/>
      <c r="R899" s="9"/>
      <c r="S899" s="9"/>
      <c r="T899" s="9"/>
      <c r="U899" s="9"/>
      <c r="V899" s="9"/>
      <c r="W899" s="9"/>
      <c r="X899" s="9"/>
      <c r="Y899" s="11"/>
      <c r="Z899" s="11"/>
      <c r="AA899" s="11"/>
      <c r="AB899" s="11"/>
      <c r="AC899" s="11"/>
      <c r="AD899" s="9"/>
      <c r="AE899" s="9"/>
      <c r="AF899" s="9"/>
      <c r="AG899" s="9"/>
      <c r="AH899" s="9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9"/>
      <c r="BG899" s="9"/>
      <c r="BH899" s="9"/>
      <c r="BI899" s="9"/>
      <c r="BJ899" s="9"/>
      <c r="BK899" s="9"/>
      <c r="BL899" s="9"/>
      <c r="BM899" s="9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0"/>
      <c r="EZ899" s="10"/>
      <c r="FA899" s="10"/>
      <c r="FB899" s="10"/>
      <c r="FC899" s="10"/>
      <c r="FD899" s="10"/>
      <c r="FE899" s="10"/>
      <c r="FF899" s="10"/>
      <c r="FG899" s="10"/>
      <c r="FH899" s="10"/>
      <c r="FI899" s="10"/>
      <c r="FJ899" s="10"/>
      <c r="FK899" s="10"/>
      <c r="FL899" s="10"/>
      <c r="FM899" s="10"/>
      <c r="FN899" s="10"/>
      <c r="FO899" s="10"/>
      <c r="FP899" s="10"/>
      <c r="FQ899" s="10"/>
      <c r="FR899" s="10"/>
      <c r="FS899" s="10"/>
      <c r="FT899" s="10"/>
      <c r="FU899" s="10"/>
      <c r="FV899" s="10"/>
      <c r="FW899" s="10"/>
      <c r="FX899" s="10"/>
      <c r="FY899" s="12"/>
      <c r="FZ899" s="12"/>
      <c r="GA899" s="12"/>
      <c r="GB899" s="12"/>
      <c r="GC899" s="12"/>
      <c r="GD899" s="12"/>
      <c r="GE899" s="12"/>
      <c r="GF899" s="12"/>
      <c r="GG899" s="12"/>
      <c r="GH899" s="12"/>
      <c r="GI899" s="12"/>
      <c r="GJ899" s="12"/>
      <c r="GK899" s="12"/>
      <c r="GL899" s="12"/>
      <c r="GM899" s="12"/>
      <c r="GN899" s="12"/>
      <c r="GO899" s="12"/>
      <c r="GP899" s="12"/>
      <c r="GQ899" s="12"/>
      <c r="GR899" s="12"/>
      <c r="GS899" s="12"/>
      <c r="GT899" s="12"/>
      <c r="GU899" s="12"/>
      <c r="GV899" s="12"/>
      <c r="GW899" s="12"/>
      <c r="GX899" s="12"/>
      <c r="GY899" s="12"/>
      <c r="GZ899" s="12"/>
      <c r="HA899" s="12"/>
      <c r="HB899" s="12"/>
      <c r="HC899" s="12"/>
      <c r="HD899" s="12"/>
      <c r="HE899" s="12"/>
      <c r="HF899" s="12"/>
      <c r="HG899" s="12"/>
      <c r="HH899" s="12"/>
      <c r="HI899" s="12"/>
      <c r="HJ899" s="12"/>
      <c r="HK899" s="12"/>
      <c r="HL899" s="12"/>
      <c r="HM899" s="12"/>
      <c r="HN899" s="12"/>
      <c r="HO899" s="12"/>
      <c r="HP899" s="12"/>
      <c r="HQ899" s="12"/>
      <c r="HR899" s="12"/>
      <c r="HS899" s="12"/>
      <c r="HT899" s="12"/>
      <c r="HU899" s="12"/>
      <c r="HV899" s="12"/>
      <c r="HW899" s="12"/>
      <c r="HX899" s="12"/>
      <c r="HY899" s="12"/>
      <c r="HZ899" s="12"/>
      <c r="IA899" s="12"/>
      <c r="IB899" s="12"/>
      <c r="IC899" s="12"/>
      <c r="ID899" s="12"/>
      <c r="IE899" s="12"/>
      <c r="IF899" s="12"/>
      <c r="IG899" s="12"/>
      <c r="IH899" s="12"/>
      <c r="II899" s="12"/>
      <c r="IJ899" s="12"/>
      <c r="IK899" s="12"/>
      <c r="IL899" s="12"/>
      <c r="IM899" s="12"/>
      <c r="IN899" s="12"/>
      <c r="IO899" s="12"/>
      <c r="IP899" s="12"/>
      <c r="IQ899" s="12"/>
      <c r="IR899" s="12"/>
      <c r="IS899" s="12"/>
      <c r="IT899" s="12"/>
      <c r="IU899" s="12"/>
      <c r="IV899" s="12"/>
    </row>
    <row r="900" spans="1:256" ht="13.5" customHeight="1">
      <c r="A900" s="2"/>
      <c r="B900" s="11"/>
      <c r="C900" s="11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11"/>
      <c r="O900" s="11"/>
      <c r="P900" s="11"/>
      <c r="Q900" s="9"/>
      <c r="R900" s="9"/>
      <c r="S900" s="9"/>
      <c r="T900" s="9"/>
      <c r="U900" s="9"/>
      <c r="V900" s="9"/>
      <c r="W900" s="9"/>
      <c r="X900" s="9"/>
      <c r="Y900" s="11"/>
      <c r="Z900" s="11"/>
      <c r="AA900" s="11"/>
      <c r="AB900" s="11"/>
      <c r="AC900" s="11"/>
      <c r="AD900" s="9"/>
      <c r="AE900" s="9"/>
      <c r="AF900" s="9"/>
      <c r="AG900" s="9"/>
      <c r="AH900" s="9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9"/>
      <c r="BG900" s="9"/>
      <c r="BH900" s="9"/>
      <c r="BI900" s="9"/>
      <c r="BJ900" s="9"/>
      <c r="BK900" s="9"/>
      <c r="BL900" s="9"/>
      <c r="BM900" s="9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  <c r="EN900" s="10"/>
      <c r="EO900" s="10"/>
      <c r="EP900" s="10"/>
      <c r="EQ900" s="10"/>
      <c r="ER900" s="10"/>
      <c r="ES900" s="10"/>
      <c r="ET900" s="10"/>
      <c r="EU900" s="10"/>
      <c r="EV900" s="10"/>
      <c r="EW900" s="10"/>
      <c r="EX900" s="10"/>
      <c r="EY900" s="10"/>
      <c r="EZ900" s="10"/>
      <c r="FA900" s="10"/>
      <c r="FB900" s="10"/>
      <c r="FC900" s="10"/>
      <c r="FD900" s="10"/>
      <c r="FE900" s="10"/>
      <c r="FF900" s="10"/>
      <c r="FG900" s="10"/>
      <c r="FH900" s="10"/>
      <c r="FI900" s="10"/>
      <c r="FJ900" s="10"/>
      <c r="FK900" s="10"/>
      <c r="FL900" s="10"/>
      <c r="FM900" s="10"/>
      <c r="FN900" s="10"/>
      <c r="FO900" s="10"/>
      <c r="FP900" s="10"/>
      <c r="FQ900" s="10"/>
      <c r="FR900" s="10"/>
      <c r="FS900" s="10"/>
      <c r="FT900" s="10"/>
      <c r="FU900" s="10"/>
      <c r="FV900" s="10"/>
      <c r="FW900" s="10"/>
      <c r="FX900" s="10"/>
      <c r="FY900" s="12"/>
      <c r="FZ900" s="12"/>
      <c r="GA900" s="12"/>
      <c r="GB900" s="12"/>
      <c r="GC900" s="12"/>
      <c r="GD900" s="12"/>
      <c r="GE900" s="12"/>
      <c r="GF900" s="12"/>
      <c r="GG900" s="12"/>
      <c r="GH900" s="12"/>
      <c r="GI900" s="12"/>
      <c r="GJ900" s="12"/>
      <c r="GK900" s="12"/>
      <c r="GL900" s="12"/>
      <c r="GM900" s="12"/>
      <c r="GN900" s="12"/>
      <c r="GO900" s="12"/>
      <c r="GP900" s="12"/>
      <c r="GQ900" s="12"/>
      <c r="GR900" s="12"/>
      <c r="GS900" s="12"/>
      <c r="GT900" s="12"/>
      <c r="GU900" s="12"/>
      <c r="GV900" s="12"/>
      <c r="GW900" s="12"/>
      <c r="GX900" s="12"/>
      <c r="GY900" s="12"/>
      <c r="GZ900" s="12"/>
      <c r="HA900" s="12"/>
      <c r="HB900" s="12"/>
      <c r="HC900" s="12"/>
      <c r="HD900" s="12"/>
      <c r="HE900" s="12"/>
      <c r="HF900" s="12"/>
      <c r="HG900" s="12"/>
      <c r="HH900" s="12"/>
      <c r="HI900" s="12"/>
      <c r="HJ900" s="12"/>
      <c r="HK900" s="12"/>
      <c r="HL900" s="12"/>
      <c r="HM900" s="12"/>
      <c r="HN900" s="12"/>
      <c r="HO900" s="12"/>
      <c r="HP900" s="12"/>
      <c r="HQ900" s="12"/>
      <c r="HR900" s="12"/>
      <c r="HS900" s="12"/>
      <c r="HT900" s="12"/>
      <c r="HU900" s="12"/>
      <c r="HV900" s="12"/>
      <c r="HW900" s="12"/>
      <c r="HX900" s="12"/>
      <c r="HY900" s="12"/>
      <c r="HZ900" s="12"/>
      <c r="IA900" s="12"/>
      <c r="IB900" s="12"/>
      <c r="IC900" s="12"/>
      <c r="ID900" s="12"/>
      <c r="IE900" s="12"/>
      <c r="IF900" s="12"/>
      <c r="IG900" s="12"/>
      <c r="IH900" s="12"/>
      <c r="II900" s="12"/>
      <c r="IJ900" s="12"/>
      <c r="IK900" s="12"/>
      <c r="IL900" s="12"/>
      <c r="IM900" s="12"/>
      <c r="IN900" s="12"/>
      <c r="IO900" s="12"/>
      <c r="IP900" s="12"/>
      <c r="IQ900" s="12"/>
      <c r="IR900" s="12"/>
      <c r="IS900" s="12"/>
      <c r="IT900" s="12"/>
      <c r="IU900" s="12"/>
      <c r="IV900" s="12"/>
    </row>
    <row r="901" spans="1:256" ht="13.5" customHeight="1">
      <c r="A901" s="2"/>
      <c r="B901" s="11"/>
      <c r="C901" s="11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11"/>
      <c r="O901" s="11"/>
      <c r="P901" s="11"/>
      <c r="Q901" s="9"/>
      <c r="R901" s="9"/>
      <c r="S901" s="9"/>
      <c r="T901" s="9"/>
      <c r="U901" s="9"/>
      <c r="V901" s="9"/>
      <c r="W901" s="9"/>
      <c r="X901" s="9"/>
      <c r="Y901" s="11"/>
      <c r="Z901" s="11"/>
      <c r="AA901" s="11"/>
      <c r="AB901" s="11"/>
      <c r="AC901" s="11"/>
      <c r="AD901" s="9"/>
      <c r="AE901" s="9"/>
      <c r="AF901" s="9"/>
      <c r="AG901" s="9"/>
      <c r="AH901" s="9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9"/>
      <c r="BG901" s="9"/>
      <c r="BH901" s="9"/>
      <c r="BI901" s="9"/>
      <c r="BJ901" s="9"/>
      <c r="BK901" s="9"/>
      <c r="BL901" s="9"/>
      <c r="BM901" s="9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  <c r="EN901" s="10"/>
      <c r="EO901" s="10"/>
      <c r="EP901" s="10"/>
      <c r="EQ901" s="10"/>
      <c r="ER901" s="10"/>
      <c r="ES901" s="10"/>
      <c r="ET901" s="10"/>
      <c r="EU901" s="10"/>
      <c r="EV901" s="10"/>
      <c r="EW901" s="10"/>
      <c r="EX901" s="10"/>
      <c r="EY901" s="10"/>
      <c r="EZ901" s="10"/>
      <c r="FA901" s="10"/>
      <c r="FB901" s="10"/>
      <c r="FC901" s="10"/>
      <c r="FD901" s="10"/>
      <c r="FE901" s="10"/>
      <c r="FF901" s="10"/>
      <c r="FG901" s="10"/>
      <c r="FH901" s="10"/>
      <c r="FI901" s="10"/>
      <c r="FJ901" s="10"/>
      <c r="FK901" s="10"/>
      <c r="FL901" s="10"/>
      <c r="FM901" s="10"/>
      <c r="FN901" s="10"/>
      <c r="FO901" s="10"/>
      <c r="FP901" s="10"/>
      <c r="FQ901" s="10"/>
      <c r="FR901" s="10"/>
      <c r="FS901" s="10"/>
      <c r="FT901" s="10"/>
      <c r="FU901" s="10"/>
      <c r="FV901" s="10"/>
      <c r="FW901" s="10"/>
      <c r="FX901" s="10"/>
      <c r="FY901" s="12"/>
      <c r="FZ901" s="12"/>
      <c r="GA901" s="12"/>
      <c r="GB901" s="12"/>
      <c r="GC901" s="12"/>
      <c r="GD901" s="12"/>
      <c r="GE901" s="12"/>
      <c r="GF901" s="12"/>
      <c r="GG901" s="12"/>
      <c r="GH901" s="12"/>
      <c r="GI901" s="12"/>
      <c r="GJ901" s="12"/>
      <c r="GK901" s="12"/>
      <c r="GL901" s="12"/>
      <c r="GM901" s="12"/>
      <c r="GN901" s="12"/>
      <c r="GO901" s="12"/>
      <c r="GP901" s="12"/>
      <c r="GQ901" s="12"/>
      <c r="GR901" s="12"/>
      <c r="GS901" s="12"/>
      <c r="GT901" s="12"/>
      <c r="GU901" s="12"/>
      <c r="GV901" s="12"/>
      <c r="GW901" s="12"/>
      <c r="GX901" s="12"/>
      <c r="GY901" s="12"/>
      <c r="GZ901" s="12"/>
      <c r="HA901" s="12"/>
      <c r="HB901" s="12"/>
      <c r="HC901" s="12"/>
      <c r="HD901" s="12"/>
      <c r="HE901" s="12"/>
      <c r="HF901" s="12"/>
      <c r="HG901" s="12"/>
      <c r="HH901" s="12"/>
      <c r="HI901" s="12"/>
      <c r="HJ901" s="12"/>
      <c r="HK901" s="12"/>
      <c r="HL901" s="12"/>
      <c r="HM901" s="12"/>
      <c r="HN901" s="12"/>
      <c r="HO901" s="12"/>
      <c r="HP901" s="12"/>
      <c r="HQ901" s="12"/>
      <c r="HR901" s="12"/>
      <c r="HS901" s="12"/>
      <c r="HT901" s="12"/>
      <c r="HU901" s="12"/>
      <c r="HV901" s="12"/>
      <c r="HW901" s="12"/>
      <c r="HX901" s="12"/>
      <c r="HY901" s="12"/>
      <c r="HZ901" s="12"/>
      <c r="IA901" s="12"/>
      <c r="IB901" s="12"/>
      <c r="IC901" s="12"/>
      <c r="ID901" s="12"/>
      <c r="IE901" s="12"/>
      <c r="IF901" s="12"/>
      <c r="IG901" s="12"/>
      <c r="IH901" s="12"/>
      <c r="II901" s="12"/>
      <c r="IJ901" s="12"/>
      <c r="IK901" s="12"/>
      <c r="IL901" s="12"/>
      <c r="IM901" s="12"/>
      <c r="IN901" s="12"/>
      <c r="IO901" s="12"/>
      <c r="IP901" s="12"/>
      <c r="IQ901" s="12"/>
      <c r="IR901" s="12"/>
      <c r="IS901" s="12"/>
      <c r="IT901" s="12"/>
      <c r="IU901" s="12"/>
      <c r="IV901" s="12"/>
    </row>
    <row r="902" spans="1:256" ht="13.5" customHeight="1">
      <c r="A902" s="2"/>
      <c r="B902" s="11"/>
      <c r="C902" s="11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11"/>
      <c r="O902" s="11"/>
      <c r="P902" s="11"/>
      <c r="Q902" s="9"/>
      <c r="R902" s="9"/>
      <c r="S902" s="9"/>
      <c r="T902" s="9"/>
      <c r="U902" s="9"/>
      <c r="V902" s="9"/>
      <c r="W902" s="9"/>
      <c r="X902" s="9"/>
      <c r="Y902" s="11"/>
      <c r="Z902" s="11"/>
      <c r="AA902" s="11"/>
      <c r="AB902" s="11"/>
      <c r="AC902" s="11"/>
      <c r="AD902" s="9"/>
      <c r="AE902" s="9"/>
      <c r="AF902" s="9"/>
      <c r="AG902" s="9"/>
      <c r="AH902" s="9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9"/>
      <c r="BG902" s="9"/>
      <c r="BH902" s="9"/>
      <c r="BI902" s="9"/>
      <c r="BJ902" s="9"/>
      <c r="BK902" s="9"/>
      <c r="BL902" s="9"/>
      <c r="BM902" s="9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  <c r="EN902" s="10"/>
      <c r="EO902" s="10"/>
      <c r="EP902" s="10"/>
      <c r="EQ902" s="10"/>
      <c r="ER902" s="10"/>
      <c r="ES902" s="10"/>
      <c r="ET902" s="10"/>
      <c r="EU902" s="10"/>
      <c r="EV902" s="10"/>
      <c r="EW902" s="10"/>
      <c r="EX902" s="10"/>
      <c r="EY902" s="10"/>
      <c r="EZ902" s="10"/>
      <c r="FA902" s="10"/>
      <c r="FB902" s="10"/>
      <c r="FC902" s="10"/>
      <c r="FD902" s="10"/>
      <c r="FE902" s="10"/>
      <c r="FF902" s="10"/>
      <c r="FG902" s="10"/>
      <c r="FH902" s="10"/>
      <c r="FI902" s="10"/>
      <c r="FJ902" s="10"/>
      <c r="FK902" s="10"/>
      <c r="FL902" s="10"/>
      <c r="FM902" s="10"/>
      <c r="FN902" s="10"/>
      <c r="FO902" s="10"/>
      <c r="FP902" s="10"/>
      <c r="FQ902" s="10"/>
      <c r="FR902" s="10"/>
      <c r="FS902" s="10"/>
      <c r="FT902" s="10"/>
      <c r="FU902" s="10"/>
      <c r="FV902" s="10"/>
      <c r="FW902" s="10"/>
      <c r="FX902" s="10"/>
      <c r="FY902" s="12"/>
      <c r="FZ902" s="12"/>
      <c r="GA902" s="12"/>
      <c r="GB902" s="12"/>
      <c r="GC902" s="12"/>
      <c r="GD902" s="12"/>
      <c r="GE902" s="12"/>
      <c r="GF902" s="12"/>
      <c r="GG902" s="12"/>
      <c r="GH902" s="12"/>
      <c r="GI902" s="12"/>
      <c r="GJ902" s="12"/>
      <c r="GK902" s="12"/>
      <c r="GL902" s="12"/>
      <c r="GM902" s="12"/>
      <c r="GN902" s="12"/>
      <c r="GO902" s="12"/>
      <c r="GP902" s="12"/>
      <c r="GQ902" s="12"/>
      <c r="GR902" s="12"/>
      <c r="GS902" s="12"/>
      <c r="GT902" s="12"/>
      <c r="GU902" s="12"/>
      <c r="GV902" s="12"/>
      <c r="GW902" s="12"/>
      <c r="GX902" s="12"/>
      <c r="GY902" s="12"/>
      <c r="GZ902" s="12"/>
      <c r="HA902" s="12"/>
      <c r="HB902" s="12"/>
      <c r="HC902" s="12"/>
      <c r="HD902" s="12"/>
      <c r="HE902" s="12"/>
      <c r="HF902" s="12"/>
      <c r="HG902" s="12"/>
      <c r="HH902" s="12"/>
      <c r="HI902" s="12"/>
      <c r="HJ902" s="12"/>
      <c r="HK902" s="12"/>
      <c r="HL902" s="12"/>
      <c r="HM902" s="12"/>
      <c r="HN902" s="12"/>
      <c r="HO902" s="12"/>
      <c r="HP902" s="12"/>
      <c r="HQ902" s="12"/>
      <c r="HR902" s="12"/>
      <c r="HS902" s="12"/>
      <c r="HT902" s="12"/>
      <c r="HU902" s="12"/>
      <c r="HV902" s="12"/>
      <c r="HW902" s="12"/>
      <c r="HX902" s="12"/>
      <c r="HY902" s="12"/>
      <c r="HZ902" s="12"/>
      <c r="IA902" s="12"/>
      <c r="IB902" s="12"/>
      <c r="IC902" s="12"/>
      <c r="ID902" s="12"/>
      <c r="IE902" s="12"/>
      <c r="IF902" s="12"/>
      <c r="IG902" s="12"/>
      <c r="IH902" s="12"/>
      <c r="II902" s="12"/>
      <c r="IJ902" s="12"/>
      <c r="IK902" s="12"/>
      <c r="IL902" s="12"/>
      <c r="IM902" s="12"/>
      <c r="IN902" s="12"/>
      <c r="IO902" s="12"/>
      <c r="IP902" s="12"/>
      <c r="IQ902" s="12"/>
      <c r="IR902" s="12"/>
      <c r="IS902" s="12"/>
      <c r="IT902" s="12"/>
      <c r="IU902" s="12"/>
      <c r="IV902" s="12"/>
    </row>
    <row r="903" spans="1:256" ht="13.5" customHeight="1">
      <c r="A903" s="2"/>
      <c r="B903" s="11"/>
      <c r="C903" s="11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11"/>
      <c r="O903" s="11"/>
      <c r="P903" s="11"/>
      <c r="Q903" s="9"/>
      <c r="R903" s="9"/>
      <c r="S903" s="9"/>
      <c r="T903" s="9"/>
      <c r="U903" s="9"/>
      <c r="V903" s="9"/>
      <c r="W903" s="9"/>
      <c r="X903" s="9"/>
      <c r="Y903" s="11"/>
      <c r="Z903" s="11"/>
      <c r="AA903" s="11"/>
      <c r="AB903" s="11"/>
      <c r="AC903" s="11"/>
      <c r="AD903" s="9"/>
      <c r="AE903" s="9"/>
      <c r="AF903" s="9"/>
      <c r="AG903" s="9"/>
      <c r="AH903" s="9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9"/>
      <c r="BG903" s="9"/>
      <c r="BH903" s="9"/>
      <c r="BI903" s="9"/>
      <c r="BJ903" s="9"/>
      <c r="BK903" s="9"/>
      <c r="BL903" s="9"/>
      <c r="BM903" s="9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2"/>
      <c r="FZ903" s="12"/>
      <c r="GA903" s="12"/>
      <c r="GB903" s="12"/>
      <c r="GC903" s="12"/>
      <c r="GD903" s="12"/>
      <c r="GE903" s="12"/>
      <c r="GF903" s="12"/>
      <c r="GG903" s="12"/>
      <c r="GH903" s="12"/>
      <c r="GI903" s="12"/>
      <c r="GJ903" s="12"/>
      <c r="GK903" s="12"/>
      <c r="GL903" s="12"/>
      <c r="GM903" s="12"/>
      <c r="GN903" s="12"/>
      <c r="GO903" s="12"/>
      <c r="GP903" s="12"/>
      <c r="GQ903" s="12"/>
      <c r="GR903" s="12"/>
      <c r="GS903" s="12"/>
      <c r="GT903" s="12"/>
      <c r="GU903" s="12"/>
      <c r="GV903" s="12"/>
      <c r="GW903" s="12"/>
      <c r="GX903" s="12"/>
      <c r="GY903" s="12"/>
      <c r="GZ903" s="12"/>
      <c r="HA903" s="12"/>
      <c r="HB903" s="12"/>
      <c r="HC903" s="12"/>
      <c r="HD903" s="12"/>
      <c r="HE903" s="12"/>
      <c r="HF903" s="12"/>
      <c r="HG903" s="12"/>
      <c r="HH903" s="12"/>
      <c r="HI903" s="12"/>
      <c r="HJ903" s="12"/>
      <c r="HK903" s="12"/>
      <c r="HL903" s="12"/>
      <c r="HM903" s="12"/>
      <c r="HN903" s="12"/>
      <c r="HO903" s="12"/>
      <c r="HP903" s="12"/>
      <c r="HQ903" s="12"/>
      <c r="HR903" s="12"/>
      <c r="HS903" s="12"/>
      <c r="HT903" s="12"/>
      <c r="HU903" s="12"/>
      <c r="HV903" s="12"/>
      <c r="HW903" s="12"/>
      <c r="HX903" s="12"/>
      <c r="HY903" s="12"/>
      <c r="HZ903" s="12"/>
      <c r="IA903" s="12"/>
      <c r="IB903" s="12"/>
      <c r="IC903" s="12"/>
      <c r="ID903" s="12"/>
      <c r="IE903" s="12"/>
      <c r="IF903" s="12"/>
      <c r="IG903" s="12"/>
      <c r="IH903" s="12"/>
      <c r="II903" s="12"/>
      <c r="IJ903" s="12"/>
      <c r="IK903" s="12"/>
      <c r="IL903" s="12"/>
      <c r="IM903" s="12"/>
      <c r="IN903" s="12"/>
      <c r="IO903" s="12"/>
      <c r="IP903" s="12"/>
      <c r="IQ903" s="12"/>
      <c r="IR903" s="12"/>
      <c r="IS903" s="12"/>
      <c r="IT903" s="12"/>
      <c r="IU903" s="12"/>
      <c r="IV903" s="12"/>
    </row>
    <row r="904" spans="1:256" ht="13.5" customHeight="1">
      <c r="A904" s="2"/>
      <c r="B904" s="11"/>
      <c r="C904" s="11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11"/>
      <c r="O904" s="11"/>
      <c r="P904" s="11"/>
      <c r="Q904" s="9"/>
      <c r="R904" s="9"/>
      <c r="S904" s="9"/>
      <c r="T904" s="9"/>
      <c r="U904" s="9"/>
      <c r="V904" s="9"/>
      <c r="W904" s="9"/>
      <c r="X904" s="9"/>
      <c r="Y904" s="11"/>
      <c r="Z904" s="11"/>
      <c r="AA904" s="11"/>
      <c r="AB904" s="11"/>
      <c r="AC904" s="11"/>
      <c r="AD904" s="9"/>
      <c r="AE904" s="9"/>
      <c r="AF904" s="9"/>
      <c r="AG904" s="9"/>
      <c r="AH904" s="9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9"/>
      <c r="BG904" s="9"/>
      <c r="BH904" s="9"/>
      <c r="BI904" s="9"/>
      <c r="BJ904" s="9"/>
      <c r="BK904" s="9"/>
      <c r="BL904" s="9"/>
      <c r="BM904" s="9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2"/>
      <c r="FZ904" s="12"/>
      <c r="GA904" s="12"/>
      <c r="GB904" s="12"/>
      <c r="GC904" s="12"/>
      <c r="GD904" s="12"/>
      <c r="GE904" s="12"/>
      <c r="GF904" s="12"/>
      <c r="GG904" s="12"/>
      <c r="GH904" s="12"/>
      <c r="GI904" s="12"/>
      <c r="GJ904" s="12"/>
      <c r="GK904" s="12"/>
      <c r="GL904" s="12"/>
      <c r="GM904" s="12"/>
      <c r="GN904" s="12"/>
      <c r="GO904" s="12"/>
      <c r="GP904" s="12"/>
      <c r="GQ904" s="12"/>
      <c r="GR904" s="12"/>
      <c r="GS904" s="12"/>
      <c r="GT904" s="12"/>
      <c r="GU904" s="12"/>
      <c r="GV904" s="12"/>
      <c r="GW904" s="12"/>
      <c r="GX904" s="12"/>
      <c r="GY904" s="12"/>
      <c r="GZ904" s="12"/>
      <c r="HA904" s="12"/>
      <c r="HB904" s="12"/>
      <c r="HC904" s="12"/>
      <c r="HD904" s="12"/>
      <c r="HE904" s="12"/>
      <c r="HF904" s="12"/>
      <c r="HG904" s="12"/>
      <c r="HH904" s="12"/>
      <c r="HI904" s="12"/>
      <c r="HJ904" s="12"/>
      <c r="HK904" s="12"/>
      <c r="HL904" s="12"/>
      <c r="HM904" s="12"/>
      <c r="HN904" s="12"/>
      <c r="HO904" s="12"/>
      <c r="HP904" s="12"/>
      <c r="HQ904" s="12"/>
      <c r="HR904" s="12"/>
      <c r="HS904" s="12"/>
      <c r="HT904" s="12"/>
      <c r="HU904" s="12"/>
      <c r="HV904" s="12"/>
      <c r="HW904" s="12"/>
      <c r="HX904" s="12"/>
      <c r="HY904" s="12"/>
      <c r="HZ904" s="12"/>
      <c r="IA904" s="12"/>
      <c r="IB904" s="12"/>
      <c r="IC904" s="12"/>
      <c r="ID904" s="12"/>
      <c r="IE904" s="12"/>
      <c r="IF904" s="12"/>
      <c r="IG904" s="12"/>
      <c r="IH904" s="12"/>
      <c r="II904" s="12"/>
      <c r="IJ904" s="12"/>
      <c r="IK904" s="12"/>
      <c r="IL904" s="12"/>
      <c r="IM904" s="12"/>
      <c r="IN904" s="12"/>
      <c r="IO904" s="12"/>
      <c r="IP904" s="12"/>
      <c r="IQ904" s="12"/>
      <c r="IR904" s="12"/>
      <c r="IS904" s="12"/>
      <c r="IT904" s="12"/>
      <c r="IU904" s="12"/>
      <c r="IV904" s="12"/>
    </row>
    <row r="905" spans="1:256" ht="13.5" customHeight="1">
      <c r="A905" s="2"/>
      <c r="B905" s="11"/>
      <c r="C905" s="11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11"/>
      <c r="O905" s="11"/>
      <c r="P905" s="11"/>
      <c r="Q905" s="9"/>
      <c r="R905" s="9"/>
      <c r="S905" s="9"/>
      <c r="T905" s="9"/>
      <c r="U905" s="9"/>
      <c r="V905" s="9"/>
      <c r="W905" s="9"/>
      <c r="X905" s="9"/>
      <c r="Y905" s="11"/>
      <c r="Z905" s="11"/>
      <c r="AA905" s="11"/>
      <c r="AB905" s="11"/>
      <c r="AC905" s="11"/>
      <c r="AD905" s="9"/>
      <c r="AE905" s="9"/>
      <c r="AF905" s="9"/>
      <c r="AG905" s="9"/>
      <c r="AH905" s="9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9"/>
      <c r="BG905" s="9"/>
      <c r="BH905" s="9"/>
      <c r="BI905" s="9"/>
      <c r="BJ905" s="9"/>
      <c r="BK905" s="9"/>
      <c r="BL905" s="9"/>
      <c r="BM905" s="9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  <c r="EN905" s="10"/>
      <c r="EO905" s="10"/>
      <c r="EP905" s="10"/>
      <c r="EQ905" s="10"/>
      <c r="ER905" s="10"/>
      <c r="ES905" s="10"/>
      <c r="ET905" s="10"/>
      <c r="EU905" s="10"/>
      <c r="EV905" s="10"/>
      <c r="EW905" s="10"/>
      <c r="EX905" s="10"/>
      <c r="EY905" s="10"/>
      <c r="EZ905" s="10"/>
      <c r="FA905" s="10"/>
      <c r="FB905" s="10"/>
      <c r="FC905" s="10"/>
      <c r="FD905" s="10"/>
      <c r="FE905" s="10"/>
      <c r="FF905" s="10"/>
      <c r="FG905" s="10"/>
      <c r="FH905" s="10"/>
      <c r="FI905" s="10"/>
      <c r="FJ905" s="10"/>
      <c r="FK905" s="10"/>
      <c r="FL905" s="10"/>
      <c r="FM905" s="10"/>
      <c r="FN905" s="10"/>
      <c r="FO905" s="10"/>
      <c r="FP905" s="10"/>
      <c r="FQ905" s="10"/>
      <c r="FR905" s="10"/>
      <c r="FS905" s="10"/>
      <c r="FT905" s="10"/>
      <c r="FU905" s="10"/>
      <c r="FV905" s="10"/>
      <c r="FW905" s="10"/>
      <c r="FX905" s="10"/>
      <c r="FY905" s="12"/>
      <c r="FZ905" s="12"/>
      <c r="GA905" s="12"/>
      <c r="GB905" s="12"/>
      <c r="GC905" s="12"/>
      <c r="GD905" s="12"/>
      <c r="GE905" s="12"/>
      <c r="GF905" s="12"/>
      <c r="GG905" s="12"/>
      <c r="GH905" s="12"/>
      <c r="GI905" s="12"/>
      <c r="GJ905" s="12"/>
      <c r="GK905" s="12"/>
      <c r="GL905" s="12"/>
      <c r="GM905" s="12"/>
      <c r="GN905" s="12"/>
      <c r="GO905" s="12"/>
      <c r="GP905" s="12"/>
      <c r="GQ905" s="12"/>
      <c r="GR905" s="12"/>
      <c r="GS905" s="12"/>
      <c r="GT905" s="12"/>
      <c r="GU905" s="12"/>
      <c r="GV905" s="12"/>
      <c r="GW905" s="12"/>
      <c r="GX905" s="12"/>
      <c r="GY905" s="12"/>
      <c r="GZ905" s="12"/>
      <c r="HA905" s="12"/>
      <c r="HB905" s="12"/>
      <c r="HC905" s="12"/>
      <c r="HD905" s="12"/>
      <c r="HE905" s="12"/>
      <c r="HF905" s="12"/>
      <c r="HG905" s="12"/>
      <c r="HH905" s="12"/>
      <c r="HI905" s="12"/>
      <c r="HJ905" s="12"/>
      <c r="HK905" s="12"/>
      <c r="HL905" s="12"/>
      <c r="HM905" s="12"/>
      <c r="HN905" s="12"/>
      <c r="HO905" s="12"/>
      <c r="HP905" s="12"/>
      <c r="HQ905" s="12"/>
      <c r="HR905" s="12"/>
      <c r="HS905" s="12"/>
      <c r="HT905" s="12"/>
      <c r="HU905" s="12"/>
      <c r="HV905" s="12"/>
      <c r="HW905" s="12"/>
      <c r="HX905" s="12"/>
      <c r="HY905" s="12"/>
      <c r="HZ905" s="12"/>
      <c r="IA905" s="12"/>
      <c r="IB905" s="12"/>
      <c r="IC905" s="12"/>
      <c r="ID905" s="12"/>
      <c r="IE905" s="12"/>
      <c r="IF905" s="12"/>
      <c r="IG905" s="12"/>
      <c r="IH905" s="12"/>
      <c r="II905" s="12"/>
      <c r="IJ905" s="12"/>
      <c r="IK905" s="12"/>
      <c r="IL905" s="12"/>
      <c r="IM905" s="12"/>
      <c r="IN905" s="12"/>
      <c r="IO905" s="12"/>
      <c r="IP905" s="12"/>
      <c r="IQ905" s="12"/>
      <c r="IR905" s="12"/>
      <c r="IS905" s="12"/>
      <c r="IT905" s="12"/>
      <c r="IU905" s="12"/>
      <c r="IV905" s="12"/>
    </row>
    <row r="906" spans="1:256" ht="13.5" customHeight="1">
      <c r="A906" s="2"/>
      <c r="B906" s="11"/>
      <c r="C906" s="11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11"/>
      <c r="O906" s="11"/>
      <c r="P906" s="11"/>
      <c r="Q906" s="9"/>
      <c r="R906" s="9"/>
      <c r="S906" s="9"/>
      <c r="T906" s="9"/>
      <c r="U906" s="9"/>
      <c r="V906" s="9"/>
      <c r="W906" s="9"/>
      <c r="X906" s="9"/>
      <c r="Y906" s="11"/>
      <c r="Z906" s="11"/>
      <c r="AA906" s="11"/>
      <c r="AB906" s="11"/>
      <c r="AC906" s="11"/>
      <c r="AD906" s="9"/>
      <c r="AE906" s="9"/>
      <c r="AF906" s="9"/>
      <c r="AG906" s="9"/>
      <c r="AH906" s="9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9"/>
      <c r="BG906" s="9"/>
      <c r="BH906" s="9"/>
      <c r="BI906" s="9"/>
      <c r="BJ906" s="9"/>
      <c r="BK906" s="9"/>
      <c r="BL906" s="9"/>
      <c r="BM906" s="9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2"/>
      <c r="FZ906" s="12"/>
      <c r="GA906" s="12"/>
      <c r="GB906" s="12"/>
      <c r="GC906" s="12"/>
      <c r="GD906" s="12"/>
      <c r="GE906" s="12"/>
      <c r="GF906" s="12"/>
      <c r="GG906" s="12"/>
      <c r="GH906" s="12"/>
      <c r="GI906" s="12"/>
      <c r="GJ906" s="12"/>
      <c r="GK906" s="12"/>
      <c r="GL906" s="12"/>
      <c r="GM906" s="12"/>
      <c r="GN906" s="12"/>
      <c r="GO906" s="12"/>
      <c r="GP906" s="12"/>
      <c r="GQ906" s="12"/>
      <c r="GR906" s="12"/>
      <c r="GS906" s="12"/>
      <c r="GT906" s="12"/>
      <c r="GU906" s="12"/>
      <c r="GV906" s="12"/>
      <c r="GW906" s="12"/>
      <c r="GX906" s="12"/>
      <c r="GY906" s="12"/>
      <c r="GZ906" s="12"/>
      <c r="HA906" s="12"/>
      <c r="HB906" s="12"/>
      <c r="HC906" s="12"/>
      <c r="HD906" s="12"/>
      <c r="HE906" s="12"/>
      <c r="HF906" s="12"/>
      <c r="HG906" s="12"/>
      <c r="HH906" s="12"/>
      <c r="HI906" s="12"/>
      <c r="HJ906" s="12"/>
      <c r="HK906" s="12"/>
      <c r="HL906" s="12"/>
      <c r="HM906" s="12"/>
      <c r="HN906" s="12"/>
      <c r="HO906" s="12"/>
      <c r="HP906" s="12"/>
      <c r="HQ906" s="12"/>
      <c r="HR906" s="12"/>
      <c r="HS906" s="12"/>
      <c r="HT906" s="12"/>
      <c r="HU906" s="12"/>
      <c r="HV906" s="12"/>
      <c r="HW906" s="12"/>
      <c r="HX906" s="12"/>
      <c r="HY906" s="12"/>
      <c r="HZ906" s="12"/>
      <c r="IA906" s="12"/>
      <c r="IB906" s="12"/>
      <c r="IC906" s="12"/>
      <c r="ID906" s="12"/>
      <c r="IE906" s="12"/>
      <c r="IF906" s="12"/>
      <c r="IG906" s="12"/>
      <c r="IH906" s="12"/>
      <c r="II906" s="12"/>
      <c r="IJ906" s="12"/>
      <c r="IK906" s="12"/>
      <c r="IL906" s="12"/>
      <c r="IM906" s="12"/>
      <c r="IN906" s="12"/>
      <c r="IO906" s="12"/>
      <c r="IP906" s="12"/>
      <c r="IQ906" s="12"/>
      <c r="IR906" s="12"/>
      <c r="IS906" s="12"/>
      <c r="IT906" s="12"/>
      <c r="IU906" s="12"/>
      <c r="IV906" s="12"/>
    </row>
    <row r="907" spans="1:256" ht="13.5" customHeight="1">
      <c r="A907" s="2"/>
      <c r="B907" s="11"/>
      <c r="C907" s="11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11"/>
      <c r="O907" s="11"/>
      <c r="P907" s="11"/>
      <c r="Q907" s="9"/>
      <c r="R907" s="9"/>
      <c r="S907" s="9"/>
      <c r="T907" s="9"/>
      <c r="U907" s="9"/>
      <c r="V907" s="9"/>
      <c r="W907" s="9"/>
      <c r="X907" s="9"/>
      <c r="Y907" s="11"/>
      <c r="Z907" s="11"/>
      <c r="AA907" s="11"/>
      <c r="AB907" s="11"/>
      <c r="AC907" s="11"/>
      <c r="AD907" s="9"/>
      <c r="AE907" s="9"/>
      <c r="AF907" s="9"/>
      <c r="AG907" s="9"/>
      <c r="AH907" s="9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9"/>
      <c r="BG907" s="9"/>
      <c r="BH907" s="9"/>
      <c r="BI907" s="9"/>
      <c r="BJ907" s="9"/>
      <c r="BK907" s="9"/>
      <c r="BL907" s="9"/>
      <c r="BM907" s="9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2"/>
      <c r="FZ907" s="12"/>
      <c r="GA907" s="12"/>
      <c r="GB907" s="12"/>
      <c r="GC907" s="12"/>
      <c r="GD907" s="12"/>
      <c r="GE907" s="12"/>
      <c r="GF907" s="12"/>
      <c r="GG907" s="12"/>
      <c r="GH907" s="12"/>
      <c r="GI907" s="12"/>
      <c r="GJ907" s="12"/>
      <c r="GK907" s="12"/>
      <c r="GL907" s="12"/>
      <c r="GM907" s="12"/>
      <c r="GN907" s="12"/>
      <c r="GO907" s="12"/>
      <c r="GP907" s="12"/>
      <c r="GQ907" s="12"/>
      <c r="GR907" s="12"/>
      <c r="GS907" s="12"/>
      <c r="GT907" s="12"/>
      <c r="GU907" s="12"/>
      <c r="GV907" s="12"/>
      <c r="GW907" s="12"/>
      <c r="GX907" s="12"/>
      <c r="GY907" s="12"/>
      <c r="GZ907" s="12"/>
      <c r="HA907" s="12"/>
      <c r="HB907" s="12"/>
      <c r="HC907" s="12"/>
      <c r="HD907" s="12"/>
      <c r="HE907" s="12"/>
      <c r="HF907" s="12"/>
      <c r="HG907" s="12"/>
      <c r="HH907" s="12"/>
      <c r="HI907" s="12"/>
      <c r="HJ907" s="12"/>
      <c r="HK907" s="12"/>
      <c r="HL907" s="12"/>
      <c r="HM907" s="12"/>
      <c r="HN907" s="12"/>
      <c r="HO907" s="12"/>
      <c r="HP907" s="12"/>
      <c r="HQ907" s="12"/>
      <c r="HR907" s="12"/>
      <c r="HS907" s="12"/>
      <c r="HT907" s="12"/>
      <c r="HU907" s="12"/>
      <c r="HV907" s="12"/>
      <c r="HW907" s="12"/>
      <c r="HX907" s="12"/>
      <c r="HY907" s="12"/>
      <c r="HZ907" s="12"/>
      <c r="IA907" s="12"/>
      <c r="IB907" s="12"/>
      <c r="IC907" s="12"/>
      <c r="ID907" s="12"/>
      <c r="IE907" s="12"/>
      <c r="IF907" s="12"/>
      <c r="IG907" s="12"/>
      <c r="IH907" s="12"/>
      <c r="II907" s="12"/>
      <c r="IJ907" s="12"/>
      <c r="IK907" s="12"/>
      <c r="IL907" s="12"/>
      <c r="IM907" s="12"/>
      <c r="IN907" s="12"/>
      <c r="IO907" s="12"/>
      <c r="IP907" s="12"/>
      <c r="IQ907" s="12"/>
      <c r="IR907" s="12"/>
      <c r="IS907" s="12"/>
      <c r="IT907" s="12"/>
      <c r="IU907" s="12"/>
      <c r="IV907" s="12"/>
    </row>
    <row r="908" spans="1:256" ht="13.5" customHeight="1">
      <c r="A908" s="2"/>
      <c r="B908" s="11"/>
      <c r="C908" s="11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11"/>
      <c r="O908" s="11"/>
      <c r="P908" s="11"/>
      <c r="Q908" s="9"/>
      <c r="R908" s="9"/>
      <c r="S908" s="9"/>
      <c r="T908" s="9"/>
      <c r="U908" s="9"/>
      <c r="V908" s="9"/>
      <c r="W908" s="9"/>
      <c r="X908" s="9"/>
      <c r="Y908" s="11"/>
      <c r="Z908" s="11"/>
      <c r="AA908" s="11"/>
      <c r="AB908" s="11"/>
      <c r="AC908" s="11"/>
      <c r="AD908" s="9"/>
      <c r="AE908" s="9"/>
      <c r="AF908" s="9"/>
      <c r="AG908" s="9"/>
      <c r="AH908" s="9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9"/>
      <c r="BG908" s="9"/>
      <c r="BH908" s="9"/>
      <c r="BI908" s="9"/>
      <c r="BJ908" s="9"/>
      <c r="BK908" s="9"/>
      <c r="BL908" s="9"/>
      <c r="BM908" s="9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  <c r="EN908" s="10"/>
      <c r="EO908" s="10"/>
      <c r="EP908" s="10"/>
      <c r="EQ908" s="10"/>
      <c r="ER908" s="10"/>
      <c r="ES908" s="10"/>
      <c r="ET908" s="10"/>
      <c r="EU908" s="10"/>
      <c r="EV908" s="10"/>
      <c r="EW908" s="10"/>
      <c r="EX908" s="10"/>
      <c r="EY908" s="10"/>
      <c r="EZ908" s="10"/>
      <c r="FA908" s="10"/>
      <c r="FB908" s="10"/>
      <c r="FC908" s="10"/>
      <c r="FD908" s="10"/>
      <c r="FE908" s="10"/>
      <c r="FF908" s="10"/>
      <c r="FG908" s="10"/>
      <c r="FH908" s="10"/>
      <c r="FI908" s="10"/>
      <c r="FJ908" s="10"/>
      <c r="FK908" s="10"/>
      <c r="FL908" s="10"/>
      <c r="FM908" s="10"/>
      <c r="FN908" s="10"/>
      <c r="FO908" s="10"/>
      <c r="FP908" s="10"/>
      <c r="FQ908" s="10"/>
      <c r="FR908" s="10"/>
      <c r="FS908" s="10"/>
      <c r="FT908" s="10"/>
      <c r="FU908" s="10"/>
      <c r="FV908" s="10"/>
      <c r="FW908" s="10"/>
      <c r="FX908" s="10"/>
      <c r="FY908" s="12"/>
      <c r="FZ908" s="12"/>
      <c r="GA908" s="12"/>
      <c r="GB908" s="12"/>
      <c r="GC908" s="12"/>
      <c r="GD908" s="12"/>
      <c r="GE908" s="12"/>
      <c r="GF908" s="12"/>
      <c r="GG908" s="12"/>
      <c r="GH908" s="12"/>
      <c r="GI908" s="12"/>
      <c r="GJ908" s="12"/>
      <c r="GK908" s="12"/>
      <c r="GL908" s="12"/>
      <c r="GM908" s="12"/>
      <c r="GN908" s="12"/>
      <c r="GO908" s="12"/>
      <c r="GP908" s="12"/>
      <c r="GQ908" s="12"/>
      <c r="GR908" s="12"/>
      <c r="GS908" s="12"/>
      <c r="GT908" s="12"/>
      <c r="GU908" s="12"/>
      <c r="GV908" s="12"/>
      <c r="GW908" s="12"/>
      <c r="GX908" s="12"/>
      <c r="GY908" s="12"/>
      <c r="GZ908" s="12"/>
      <c r="HA908" s="12"/>
      <c r="HB908" s="12"/>
      <c r="HC908" s="12"/>
      <c r="HD908" s="12"/>
      <c r="HE908" s="12"/>
      <c r="HF908" s="12"/>
      <c r="HG908" s="12"/>
      <c r="HH908" s="12"/>
      <c r="HI908" s="12"/>
      <c r="HJ908" s="12"/>
      <c r="HK908" s="12"/>
      <c r="HL908" s="12"/>
      <c r="HM908" s="12"/>
      <c r="HN908" s="12"/>
      <c r="HO908" s="12"/>
      <c r="HP908" s="12"/>
      <c r="HQ908" s="12"/>
      <c r="HR908" s="12"/>
      <c r="HS908" s="12"/>
      <c r="HT908" s="12"/>
      <c r="HU908" s="12"/>
      <c r="HV908" s="12"/>
      <c r="HW908" s="12"/>
      <c r="HX908" s="12"/>
      <c r="HY908" s="12"/>
      <c r="HZ908" s="12"/>
      <c r="IA908" s="12"/>
      <c r="IB908" s="12"/>
      <c r="IC908" s="12"/>
      <c r="ID908" s="12"/>
      <c r="IE908" s="12"/>
      <c r="IF908" s="12"/>
      <c r="IG908" s="12"/>
      <c r="IH908" s="12"/>
      <c r="II908" s="12"/>
      <c r="IJ908" s="12"/>
      <c r="IK908" s="12"/>
      <c r="IL908" s="12"/>
      <c r="IM908" s="12"/>
      <c r="IN908" s="12"/>
      <c r="IO908" s="12"/>
      <c r="IP908" s="12"/>
      <c r="IQ908" s="12"/>
      <c r="IR908" s="12"/>
      <c r="IS908" s="12"/>
      <c r="IT908" s="12"/>
      <c r="IU908" s="12"/>
      <c r="IV908" s="12"/>
    </row>
    <row r="909" spans="1:256" ht="13.5" customHeight="1">
      <c r="A909" s="2"/>
      <c r="B909" s="11"/>
      <c r="C909" s="11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11"/>
      <c r="O909" s="11"/>
      <c r="P909" s="11"/>
      <c r="Q909" s="9"/>
      <c r="R909" s="9"/>
      <c r="S909" s="9"/>
      <c r="T909" s="9"/>
      <c r="U909" s="9"/>
      <c r="V909" s="9"/>
      <c r="W909" s="9"/>
      <c r="X909" s="9"/>
      <c r="Y909" s="11"/>
      <c r="Z909" s="11"/>
      <c r="AA909" s="11"/>
      <c r="AB909" s="11"/>
      <c r="AC909" s="11"/>
      <c r="AD909" s="9"/>
      <c r="AE909" s="9"/>
      <c r="AF909" s="9"/>
      <c r="AG909" s="9"/>
      <c r="AH909" s="9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9"/>
      <c r="BG909" s="9"/>
      <c r="BH909" s="9"/>
      <c r="BI909" s="9"/>
      <c r="BJ909" s="9"/>
      <c r="BK909" s="9"/>
      <c r="BL909" s="9"/>
      <c r="BM909" s="9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  <c r="EN909" s="10"/>
      <c r="EO909" s="10"/>
      <c r="EP909" s="10"/>
      <c r="EQ909" s="10"/>
      <c r="ER909" s="10"/>
      <c r="ES909" s="10"/>
      <c r="ET909" s="10"/>
      <c r="EU909" s="10"/>
      <c r="EV909" s="10"/>
      <c r="EW909" s="10"/>
      <c r="EX909" s="10"/>
      <c r="EY909" s="10"/>
      <c r="EZ909" s="10"/>
      <c r="FA909" s="10"/>
      <c r="FB909" s="10"/>
      <c r="FC909" s="10"/>
      <c r="FD909" s="10"/>
      <c r="FE909" s="10"/>
      <c r="FF909" s="10"/>
      <c r="FG909" s="10"/>
      <c r="FH909" s="10"/>
      <c r="FI909" s="10"/>
      <c r="FJ909" s="10"/>
      <c r="FK909" s="10"/>
      <c r="FL909" s="10"/>
      <c r="FM909" s="10"/>
      <c r="FN909" s="10"/>
      <c r="FO909" s="10"/>
      <c r="FP909" s="10"/>
      <c r="FQ909" s="10"/>
      <c r="FR909" s="10"/>
      <c r="FS909" s="10"/>
      <c r="FT909" s="10"/>
      <c r="FU909" s="10"/>
      <c r="FV909" s="10"/>
      <c r="FW909" s="10"/>
      <c r="FX909" s="10"/>
      <c r="FY909" s="12"/>
      <c r="FZ909" s="12"/>
      <c r="GA909" s="12"/>
      <c r="GB909" s="12"/>
      <c r="GC909" s="12"/>
      <c r="GD909" s="12"/>
      <c r="GE909" s="12"/>
      <c r="GF909" s="12"/>
      <c r="GG909" s="12"/>
      <c r="GH909" s="12"/>
      <c r="GI909" s="12"/>
      <c r="GJ909" s="12"/>
      <c r="GK909" s="12"/>
      <c r="GL909" s="12"/>
      <c r="GM909" s="12"/>
      <c r="GN909" s="12"/>
      <c r="GO909" s="12"/>
      <c r="GP909" s="12"/>
      <c r="GQ909" s="12"/>
      <c r="GR909" s="12"/>
      <c r="GS909" s="12"/>
      <c r="GT909" s="12"/>
      <c r="GU909" s="12"/>
      <c r="GV909" s="12"/>
      <c r="GW909" s="12"/>
      <c r="GX909" s="12"/>
      <c r="GY909" s="12"/>
      <c r="GZ909" s="12"/>
      <c r="HA909" s="12"/>
      <c r="HB909" s="12"/>
      <c r="HC909" s="12"/>
      <c r="HD909" s="12"/>
      <c r="HE909" s="12"/>
      <c r="HF909" s="12"/>
      <c r="HG909" s="12"/>
      <c r="HH909" s="12"/>
      <c r="HI909" s="12"/>
      <c r="HJ909" s="12"/>
      <c r="HK909" s="12"/>
      <c r="HL909" s="12"/>
      <c r="HM909" s="12"/>
      <c r="HN909" s="12"/>
      <c r="HO909" s="12"/>
      <c r="HP909" s="12"/>
      <c r="HQ909" s="12"/>
      <c r="HR909" s="12"/>
      <c r="HS909" s="12"/>
      <c r="HT909" s="12"/>
      <c r="HU909" s="12"/>
      <c r="HV909" s="12"/>
      <c r="HW909" s="12"/>
      <c r="HX909" s="12"/>
      <c r="HY909" s="12"/>
      <c r="HZ909" s="12"/>
      <c r="IA909" s="12"/>
      <c r="IB909" s="12"/>
      <c r="IC909" s="12"/>
      <c r="ID909" s="12"/>
      <c r="IE909" s="12"/>
      <c r="IF909" s="12"/>
      <c r="IG909" s="12"/>
      <c r="IH909" s="12"/>
      <c r="II909" s="12"/>
      <c r="IJ909" s="12"/>
      <c r="IK909" s="12"/>
      <c r="IL909" s="12"/>
      <c r="IM909" s="12"/>
      <c r="IN909" s="12"/>
      <c r="IO909" s="12"/>
      <c r="IP909" s="12"/>
      <c r="IQ909" s="12"/>
      <c r="IR909" s="12"/>
      <c r="IS909" s="12"/>
      <c r="IT909" s="12"/>
      <c r="IU909" s="12"/>
      <c r="IV909" s="12"/>
    </row>
    <row r="910" spans="1:256" ht="13.5" customHeight="1">
      <c r="A910" s="2"/>
      <c r="B910" s="11"/>
      <c r="C910" s="11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11"/>
      <c r="O910" s="11"/>
      <c r="P910" s="11"/>
      <c r="Q910" s="9"/>
      <c r="R910" s="9"/>
      <c r="S910" s="9"/>
      <c r="T910" s="9"/>
      <c r="U910" s="9"/>
      <c r="V910" s="9"/>
      <c r="W910" s="9"/>
      <c r="X910" s="9"/>
      <c r="Y910" s="11"/>
      <c r="Z910" s="11"/>
      <c r="AA910" s="11"/>
      <c r="AB910" s="11"/>
      <c r="AC910" s="11"/>
      <c r="AD910" s="9"/>
      <c r="AE910" s="9"/>
      <c r="AF910" s="9"/>
      <c r="AG910" s="9"/>
      <c r="AH910" s="9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9"/>
      <c r="BG910" s="9"/>
      <c r="BH910" s="9"/>
      <c r="BI910" s="9"/>
      <c r="BJ910" s="9"/>
      <c r="BK910" s="9"/>
      <c r="BL910" s="9"/>
      <c r="BM910" s="9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  <c r="EN910" s="10"/>
      <c r="EO910" s="10"/>
      <c r="EP910" s="10"/>
      <c r="EQ910" s="10"/>
      <c r="ER910" s="10"/>
      <c r="ES910" s="10"/>
      <c r="ET910" s="10"/>
      <c r="EU910" s="10"/>
      <c r="EV910" s="10"/>
      <c r="EW910" s="10"/>
      <c r="EX910" s="10"/>
      <c r="EY910" s="10"/>
      <c r="EZ910" s="10"/>
      <c r="FA910" s="10"/>
      <c r="FB910" s="10"/>
      <c r="FC910" s="10"/>
      <c r="FD910" s="10"/>
      <c r="FE910" s="10"/>
      <c r="FF910" s="10"/>
      <c r="FG910" s="10"/>
      <c r="FH910" s="10"/>
      <c r="FI910" s="10"/>
      <c r="FJ910" s="10"/>
      <c r="FK910" s="10"/>
      <c r="FL910" s="10"/>
      <c r="FM910" s="10"/>
      <c r="FN910" s="10"/>
      <c r="FO910" s="10"/>
      <c r="FP910" s="10"/>
      <c r="FQ910" s="10"/>
      <c r="FR910" s="10"/>
      <c r="FS910" s="10"/>
      <c r="FT910" s="10"/>
      <c r="FU910" s="10"/>
      <c r="FV910" s="10"/>
      <c r="FW910" s="10"/>
      <c r="FX910" s="10"/>
      <c r="FY910" s="12"/>
      <c r="FZ910" s="12"/>
      <c r="GA910" s="12"/>
      <c r="GB910" s="12"/>
      <c r="GC910" s="12"/>
      <c r="GD910" s="12"/>
      <c r="GE910" s="12"/>
      <c r="GF910" s="12"/>
      <c r="GG910" s="12"/>
      <c r="GH910" s="12"/>
      <c r="GI910" s="12"/>
      <c r="GJ910" s="12"/>
      <c r="GK910" s="12"/>
      <c r="GL910" s="12"/>
      <c r="GM910" s="12"/>
      <c r="GN910" s="12"/>
      <c r="GO910" s="12"/>
      <c r="GP910" s="12"/>
      <c r="GQ910" s="12"/>
      <c r="GR910" s="12"/>
      <c r="GS910" s="12"/>
      <c r="GT910" s="12"/>
      <c r="GU910" s="12"/>
      <c r="GV910" s="12"/>
      <c r="GW910" s="12"/>
      <c r="GX910" s="12"/>
      <c r="GY910" s="12"/>
      <c r="GZ910" s="12"/>
      <c r="HA910" s="12"/>
      <c r="HB910" s="12"/>
      <c r="HC910" s="12"/>
      <c r="HD910" s="12"/>
      <c r="HE910" s="12"/>
      <c r="HF910" s="12"/>
      <c r="HG910" s="12"/>
      <c r="HH910" s="12"/>
      <c r="HI910" s="12"/>
      <c r="HJ910" s="12"/>
      <c r="HK910" s="12"/>
      <c r="HL910" s="12"/>
      <c r="HM910" s="12"/>
      <c r="HN910" s="12"/>
      <c r="HO910" s="12"/>
      <c r="HP910" s="12"/>
      <c r="HQ910" s="12"/>
      <c r="HR910" s="12"/>
      <c r="HS910" s="12"/>
      <c r="HT910" s="12"/>
      <c r="HU910" s="12"/>
      <c r="HV910" s="12"/>
      <c r="HW910" s="12"/>
      <c r="HX910" s="12"/>
      <c r="HY910" s="12"/>
      <c r="HZ910" s="12"/>
      <c r="IA910" s="12"/>
      <c r="IB910" s="12"/>
      <c r="IC910" s="12"/>
      <c r="ID910" s="12"/>
      <c r="IE910" s="12"/>
      <c r="IF910" s="12"/>
      <c r="IG910" s="12"/>
      <c r="IH910" s="12"/>
      <c r="II910" s="12"/>
      <c r="IJ910" s="12"/>
      <c r="IK910" s="12"/>
      <c r="IL910" s="12"/>
      <c r="IM910" s="12"/>
      <c r="IN910" s="12"/>
      <c r="IO910" s="12"/>
      <c r="IP910" s="12"/>
      <c r="IQ910" s="12"/>
      <c r="IR910" s="12"/>
      <c r="IS910" s="12"/>
      <c r="IT910" s="12"/>
      <c r="IU910" s="12"/>
      <c r="IV910" s="12"/>
    </row>
    <row r="911" spans="1:256" ht="13.5" customHeight="1">
      <c r="A911" s="2"/>
      <c r="B911" s="11"/>
      <c r="C911" s="11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11"/>
      <c r="O911" s="11"/>
      <c r="P911" s="11"/>
      <c r="Q911" s="9"/>
      <c r="R911" s="9"/>
      <c r="S911" s="9"/>
      <c r="T911" s="9"/>
      <c r="U911" s="9"/>
      <c r="V911" s="9"/>
      <c r="W911" s="9"/>
      <c r="X911" s="9"/>
      <c r="Y911" s="11"/>
      <c r="Z911" s="11"/>
      <c r="AA911" s="11"/>
      <c r="AB911" s="11"/>
      <c r="AC911" s="11"/>
      <c r="AD911" s="9"/>
      <c r="AE911" s="9"/>
      <c r="AF911" s="9"/>
      <c r="AG911" s="9"/>
      <c r="AH911" s="9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9"/>
      <c r="BG911" s="9"/>
      <c r="BH911" s="9"/>
      <c r="BI911" s="9"/>
      <c r="BJ911" s="9"/>
      <c r="BK911" s="9"/>
      <c r="BL911" s="9"/>
      <c r="BM911" s="9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  <c r="EN911" s="10"/>
      <c r="EO911" s="10"/>
      <c r="EP911" s="10"/>
      <c r="EQ911" s="10"/>
      <c r="ER911" s="10"/>
      <c r="ES911" s="10"/>
      <c r="ET911" s="10"/>
      <c r="EU911" s="10"/>
      <c r="EV911" s="10"/>
      <c r="EW911" s="10"/>
      <c r="EX911" s="10"/>
      <c r="EY911" s="10"/>
      <c r="EZ911" s="10"/>
      <c r="FA911" s="10"/>
      <c r="FB911" s="10"/>
      <c r="FC911" s="10"/>
      <c r="FD911" s="10"/>
      <c r="FE911" s="10"/>
      <c r="FF911" s="10"/>
      <c r="FG911" s="10"/>
      <c r="FH911" s="10"/>
      <c r="FI911" s="10"/>
      <c r="FJ911" s="10"/>
      <c r="FK911" s="10"/>
      <c r="FL911" s="10"/>
      <c r="FM911" s="10"/>
      <c r="FN911" s="10"/>
      <c r="FO911" s="10"/>
      <c r="FP911" s="10"/>
      <c r="FQ911" s="10"/>
      <c r="FR911" s="10"/>
      <c r="FS911" s="10"/>
      <c r="FT911" s="10"/>
      <c r="FU911" s="10"/>
      <c r="FV911" s="10"/>
      <c r="FW911" s="10"/>
      <c r="FX911" s="10"/>
      <c r="FY911" s="12"/>
      <c r="FZ911" s="12"/>
      <c r="GA911" s="12"/>
      <c r="GB911" s="12"/>
      <c r="GC911" s="12"/>
      <c r="GD911" s="12"/>
      <c r="GE911" s="12"/>
      <c r="GF911" s="12"/>
      <c r="GG911" s="12"/>
      <c r="GH911" s="12"/>
      <c r="GI911" s="12"/>
      <c r="GJ911" s="12"/>
      <c r="GK911" s="12"/>
      <c r="GL911" s="12"/>
      <c r="GM911" s="12"/>
      <c r="GN911" s="12"/>
      <c r="GO911" s="12"/>
      <c r="GP911" s="12"/>
      <c r="GQ911" s="12"/>
      <c r="GR911" s="12"/>
      <c r="GS911" s="12"/>
      <c r="GT911" s="12"/>
      <c r="GU911" s="12"/>
      <c r="GV911" s="12"/>
      <c r="GW911" s="12"/>
      <c r="GX911" s="12"/>
      <c r="GY911" s="12"/>
      <c r="GZ911" s="12"/>
      <c r="HA911" s="12"/>
      <c r="HB911" s="12"/>
      <c r="HC911" s="12"/>
      <c r="HD911" s="12"/>
      <c r="HE911" s="12"/>
      <c r="HF911" s="12"/>
      <c r="HG911" s="12"/>
      <c r="HH911" s="12"/>
      <c r="HI911" s="12"/>
      <c r="HJ911" s="12"/>
      <c r="HK911" s="12"/>
      <c r="HL911" s="12"/>
      <c r="HM911" s="12"/>
      <c r="HN911" s="12"/>
      <c r="HO911" s="12"/>
      <c r="HP911" s="12"/>
      <c r="HQ911" s="12"/>
      <c r="HR911" s="12"/>
      <c r="HS911" s="12"/>
      <c r="HT911" s="12"/>
      <c r="HU911" s="12"/>
      <c r="HV911" s="12"/>
      <c r="HW911" s="12"/>
      <c r="HX911" s="12"/>
      <c r="HY911" s="12"/>
      <c r="HZ911" s="12"/>
      <c r="IA911" s="12"/>
      <c r="IB911" s="12"/>
      <c r="IC911" s="12"/>
      <c r="ID911" s="12"/>
      <c r="IE911" s="12"/>
      <c r="IF911" s="12"/>
      <c r="IG911" s="12"/>
      <c r="IH911" s="12"/>
      <c r="II911" s="12"/>
      <c r="IJ911" s="12"/>
      <c r="IK911" s="12"/>
      <c r="IL911" s="12"/>
      <c r="IM911" s="12"/>
      <c r="IN911" s="12"/>
      <c r="IO911" s="12"/>
      <c r="IP911" s="12"/>
      <c r="IQ911" s="12"/>
      <c r="IR911" s="12"/>
      <c r="IS911" s="12"/>
      <c r="IT911" s="12"/>
      <c r="IU911" s="12"/>
      <c r="IV911" s="12"/>
    </row>
    <row r="912" spans="1:256" ht="13.5" customHeight="1">
      <c r="A912" s="2"/>
      <c r="B912" s="11"/>
      <c r="C912" s="11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11"/>
      <c r="O912" s="11"/>
      <c r="P912" s="11"/>
      <c r="Q912" s="9"/>
      <c r="R912" s="9"/>
      <c r="S912" s="9"/>
      <c r="T912" s="9"/>
      <c r="U912" s="9"/>
      <c r="V912" s="9"/>
      <c r="W912" s="9"/>
      <c r="X912" s="9"/>
      <c r="Y912" s="11"/>
      <c r="Z912" s="11"/>
      <c r="AA912" s="11"/>
      <c r="AB912" s="11"/>
      <c r="AC912" s="11"/>
      <c r="AD912" s="9"/>
      <c r="AE912" s="9"/>
      <c r="AF912" s="9"/>
      <c r="AG912" s="9"/>
      <c r="AH912" s="9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9"/>
      <c r="BG912" s="9"/>
      <c r="BH912" s="9"/>
      <c r="BI912" s="9"/>
      <c r="BJ912" s="9"/>
      <c r="BK912" s="9"/>
      <c r="BL912" s="9"/>
      <c r="BM912" s="9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  <c r="EY912" s="10"/>
      <c r="EZ912" s="10"/>
      <c r="FA912" s="10"/>
      <c r="FB912" s="10"/>
      <c r="FC912" s="10"/>
      <c r="FD912" s="10"/>
      <c r="FE912" s="10"/>
      <c r="FF912" s="10"/>
      <c r="FG912" s="10"/>
      <c r="FH912" s="10"/>
      <c r="FI912" s="10"/>
      <c r="FJ912" s="10"/>
      <c r="FK912" s="10"/>
      <c r="FL912" s="10"/>
      <c r="FM912" s="10"/>
      <c r="FN912" s="10"/>
      <c r="FO912" s="10"/>
      <c r="FP912" s="10"/>
      <c r="FQ912" s="10"/>
      <c r="FR912" s="10"/>
      <c r="FS912" s="10"/>
      <c r="FT912" s="10"/>
      <c r="FU912" s="10"/>
      <c r="FV912" s="10"/>
      <c r="FW912" s="10"/>
      <c r="FX912" s="10"/>
      <c r="FY912" s="12"/>
      <c r="FZ912" s="12"/>
      <c r="GA912" s="12"/>
      <c r="GB912" s="12"/>
      <c r="GC912" s="12"/>
      <c r="GD912" s="12"/>
      <c r="GE912" s="12"/>
      <c r="GF912" s="12"/>
      <c r="GG912" s="12"/>
      <c r="GH912" s="12"/>
      <c r="GI912" s="12"/>
      <c r="GJ912" s="12"/>
      <c r="GK912" s="12"/>
      <c r="GL912" s="12"/>
      <c r="GM912" s="12"/>
      <c r="GN912" s="12"/>
      <c r="GO912" s="12"/>
      <c r="GP912" s="12"/>
      <c r="GQ912" s="12"/>
      <c r="GR912" s="12"/>
      <c r="GS912" s="12"/>
      <c r="GT912" s="12"/>
      <c r="GU912" s="12"/>
      <c r="GV912" s="12"/>
      <c r="GW912" s="12"/>
      <c r="GX912" s="12"/>
      <c r="GY912" s="12"/>
      <c r="GZ912" s="12"/>
      <c r="HA912" s="12"/>
      <c r="HB912" s="12"/>
      <c r="HC912" s="12"/>
      <c r="HD912" s="12"/>
      <c r="HE912" s="12"/>
      <c r="HF912" s="12"/>
      <c r="HG912" s="12"/>
      <c r="HH912" s="12"/>
      <c r="HI912" s="12"/>
      <c r="HJ912" s="12"/>
      <c r="HK912" s="12"/>
      <c r="HL912" s="12"/>
      <c r="HM912" s="12"/>
      <c r="HN912" s="12"/>
      <c r="HO912" s="12"/>
      <c r="HP912" s="12"/>
      <c r="HQ912" s="12"/>
      <c r="HR912" s="12"/>
      <c r="HS912" s="12"/>
      <c r="HT912" s="12"/>
      <c r="HU912" s="12"/>
      <c r="HV912" s="12"/>
      <c r="HW912" s="12"/>
      <c r="HX912" s="12"/>
      <c r="HY912" s="12"/>
      <c r="HZ912" s="12"/>
      <c r="IA912" s="12"/>
      <c r="IB912" s="12"/>
      <c r="IC912" s="12"/>
      <c r="ID912" s="12"/>
      <c r="IE912" s="12"/>
      <c r="IF912" s="12"/>
      <c r="IG912" s="12"/>
      <c r="IH912" s="12"/>
      <c r="II912" s="12"/>
      <c r="IJ912" s="12"/>
      <c r="IK912" s="12"/>
      <c r="IL912" s="12"/>
      <c r="IM912" s="12"/>
      <c r="IN912" s="12"/>
      <c r="IO912" s="12"/>
      <c r="IP912" s="12"/>
      <c r="IQ912" s="12"/>
      <c r="IR912" s="12"/>
      <c r="IS912" s="12"/>
      <c r="IT912" s="12"/>
      <c r="IU912" s="12"/>
      <c r="IV912" s="12"/>
    </row>
    <row r="913" spans="1:256" ht="13.5" customHeight="1">
      <c r="A913" s="2"/>
      <c r="B913" s="11"/>
      <c r="C913" s="11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11"/>
      <c r="O913" s="11"/>
      <c r="P913" s="11"/>
      <c r="Q913" s="9"/>
      <c r="R913" s="9"/>
      <c r="S913" s="9"/>
      <c r="T913" s="9"/>
      <c r="U913" s="9"/>
      <c r="V913" s="9"/>
      <c r="W913" s="9"/>
      <c r="X913" s="9"/>
      <c r="Y913" s="11"/>
      <c r="Z913" s="11"/>
      <c r="AA913" s="11"/>
      <c r="AB913" s="11"/>
      <c r="AC913" s="11"/>
      <c r="AD913" s="9"/>
      <c r="AE913" s="9"/>
      <c r="AF913" s="9"/>
      <c r="AG913" s="9"/>
      <c r="AH913" s="9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9"/>
      <c r="BG913" s="9"/>
      <c r="BH913" s="9"/>
      <c r="BI913" s="9"/>
      <c r="BJ913" s="9"/>
      <c r="BK913" s="9"/>
      <c r="BL913" s="9"/>
      <c r="BM913" s="9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  <c r="EN913" s="10"/>
      <c r="EO913" s="10"/>
      <c r="EP913" s="10"/>
      <c r="EQ913" s="10"/>
      <c r="ER913" s="10"/>
      <c r="ES913" s="10"/>
      <c r="ET913" s="10"/>
      <c r="EU913" s="10"/>
      <c r="EV913" s="10"/>
      <c r="EW913" s="10"/>
      <c r="EX913" s="10"/>
      <c r="EY913" s="10"/>
      <c r="EZ913" s="10"/>
      <c r="FA913" s="10"/>
      <c r="FB913" s="10"/>
      <c r="FC913" s="10"/>
      <c r="FD913" s="10"/>
      <c r="FE913" s="10"/>
      <c r="FF913" s="10"/>
      <c r="FG913" s="10"/>
      <c r="FH913" s="10"/>
      <c r="FI913" s="10"/>
      <c r="FJ913" s="10"/>
      <c r="FK913" s="10"/>
      <c r="FL913" s="10"/>
      <c r="FM913" s="10"/>
      <c r="FN913" s="10"/>
      <c r="FO913" s="10"/>
      <c r="FP913" s="10"/>
      <c r="FQ913" s="10"/>
      <c r="FR913" s="10"/>
      <c r="FS913" s="10"/>
      <c r="FT913" s="10"/>
      <c r="FU913" s="10"/>
      <c r="FV913" s="10"/>
      <c r="FW913" s="10"/>
      <c r="FX913" s="10"/>
      <c r="FY913" s="12"/>
      <c r="FZ913" s="12"/>
      <c r="GA913" s="12"/>
      <c r="GB913" s="12"/>
      <c r="GC913" s="12"/>
      <c r="GD913" s="12"/>
      <c r="GE913" s="12"/>
      <c r="GF913" s="12"/>
      <c r="GG913" s="12"/>
      <c r="GH913" s="12"/>
      <c r="GI913" s="12"/>
      <c r="GJ913" s="12"/>
      <c r="GK913" s="12"/>
      <c r="GL913" s="12"/>
      <c r="GM913" s="12"/>
      <c r="GN913" s="12"/>
      <c r="GO913" s="12"/>
      <c r="GP913" s="12"/>
      <c r="GQ913" s="12"/>
      <c r="GR913" s="12"/>
      <c r="GS913" s="12"/>
      <c r="GT913" s="12"/>
      <c r="GU913" s="12"/>
      <c r="GV913" s="12"/>
      <c r="GW913" s="12"/>
      <c r="GX913" s="12"/>
      <c r="GY913" s="12"/>
      <c r="GZ913" s="12"/>
      <c r="HA913" s="12"/>
      <c r="HB913" s="12"/>
      <c r="HC913" s="12"/>
      <c r="HD913" s="12"/>
      <c r="HE913" s="12"/>
      <c r="HF913" s="12"/>
      <c r="HG913" s="12"/>
      <c r="HH913" s="12"/>
      <c r="HI913" s="12"/>
      <c r="HJ913" s="12"/>
      <c r="HK913" s="12"/>
      <c r="HL913" s="12"/>
      <c r="HM913" s="12"/>
      <c r="HN913" s="12"/>
      <c r="HO913" s="12"/>
      <c r="HP913" s="12"/>
      <c r="HQ913" s="12"/>
      <c r="HR913" s="12"/>
      <c r="HS913" s="12"/>
      <c r="HT913" s="12"/>
      <c r="HU913" s="12"/>
      <c r="HV913" s="12"/>
      <c r="HW913" s="12"/>
      <c r="HX913" s="12"/>
      <c r="HY913" s="12"/>
      <c r="HZ913" s="12"/>
      <c r="IA913" s="12"/>
      <c r="IB913" s="12"/>
      <c r="IC913" s="12"/>
      <c r="ID913" s="12"/>
      <c r="IE913" s="12"/>
      <c r="IF913" s="12"/>
      <c r="IG913" s="12"/>
      <c r="IH913" s="12"/>
      <c r="II913" s="12"/>
      <c r="IJ913" s="12"/>
      <c r="IK913" s="12"/>
      <c r="IL913" s="12"/>
      <c r="IM913" s="12"/>
      <c r="IN913" s="12"/>
      <c r="IO913" s="12"/>
      <c r="IP913" s="12"/>
      <c r="IQ913" s="12"/>
      <c r="IR913" s="12"/>
      <c r="IS913" s="12"/>
      <c r="IT913" s="12"/>
      <c r="IU913" s="12"/>
      <c r="IV913" s="12"/>
    </row>
    <row r="914" spans="1:256" ht="13.5" customHeight="1">
      <c r="A914" s="2"/>
      <c r="B914" s="11"/>
      <c r="C914" s="11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11"/>
      <c r="O914" s="11"/>
      <c r="P914" s="11"/>
      <c r="Q914" s="9"/>
      <c r="R914" s="9"/>
      <c r="S914" s="9"/>
      <c r="T914" s="9"/>
      <c r="U914" s="9"/>
      <c r="V914" s="9"/>
      <c r="W914" s="9"/>
      <c r="X914" s="9"/>
      <c r="Y914" s="11"/>
      <c r="Z914" s="11"/>
      <c r="AA914" s="11"/>
      <c r="AB914" s="11"/>
      <c r="AC914" s="11"/>
      <c r="AD914" s="9"/>
      <c r="AE914" s="9"/>
      <c r="AF914" s="9"/>
      <c r="AG914" s="9"/>
      <c r="AH914" s="9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9"/>
      <c r="BG914" s="9"/>
      <c r="BH914" s="9"/>
      <c r="BI914" s="9"/>
      <c r="BJ914" s="9"/>
      <c r="BK914" s="9"/>
      <c r="BL914" s="9"/>
      <c r="BM914" s="9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  <c r="EN914" s="10"/>
      <c r="EO914" s="10"/>
      <c r="EP914" s="10"/>
      <c r="EQ914" s="10"/>
      <c r="ER914" s="10"/>
      <c r="ES914" s="10"/>
      <c r="ET914" s="10"/>
      <c r="EU914" s="10"/>
      <c r="EV914" s="10"/>
      <c r="EW914" s="10"/>
      <c r="EX914" s="10"/>
      <c r="EY914" s="10"/>
      <c r="EZ914" s="10"/>
      <c r="FA914" s="10"/>
      <c r="FB914" s="10"/>
      <c r="FC914" s="10"/>
      <c r="FD914" s="10"/>
      <c r="FE914" s="10"/>
      <c r="FF914" s="10"/>
      <c r="FG914" s="10"/>
      <c r="FH914" s="10"/>
      <c r="FI914" s="10"/>
      <c r="FJ914" s="10"/>
      <c r="FK914" s="10"/>
      <c r="FL914" s="10"/>
      <c r="FM914" s="10"/>
      <c r="FN914" s="10"/>
      <c r="FO914" s="10"/>
      <c r="FP914" s="10"/>
      <c r="FQ914" s="10"/>
      <c r="FR914" s="10"/>
      <c r="FS914" s="10"/>
      <c r="FT914" s="10"/>
      <c r="FU914" s="10"/>
      <c r="FV914" s="10"/>
      <c r="FW914" s="10"/>
      <c r="FX914" s="10"/>
      <c r="FY914" s="12"/>
      <c r="FZ914" s="12"/>
      <c r="GA914" s="12"/>
      <c r="GB914" s="12"/>
      <c r="GC914" s="12"/>
      <c r="GD914" s="12"/>
      <c r="GE914" s="12"/>
      <c r="GF914" s="12"/>
      <c r="GG914" s="12"/>
      <c r="GH914" s="12"/>
      <c r="GI914" s="12"/>
      <c r="GJ914" s="12"/>
      <c r="GK914" s="12"/>
      <c r="GL914" s="12"/>
      <c r="GM914" s="12"/>
      <c r="GN914" s="12"/>
      <c r="GO914" s="12"/>
      <c r="GP914" s="12"/>
      <c r="GQ914" s="12"/>
      <c r="GR914" s="12"/>
      <c r="GS914" s="12"/>
      <c r="GT914" s="12"/>
      <c r="GU914" s="12"/>
      <c r="GV914" s="12"/>
      <c r="GW914" s="12"/>
      <c r="GX914" s="12"/>
      <c r="GY914" s="12"/>
      <c r="GZ914" s="12"/>
      <c r="HA914" s="12"/>
      <c r="HB914" s="12"/>
      <c r="HC914" s="12"/>
      <c r="HD914" s="12"/>
      <c r="HE914" s="12"/>
      <c r="HF914" s="12"/>
      <c r="HG914" s="12"/>
      <c r="HH914" s="12"/>
      <c r="HI914" s="12"/>
      <c r="HJ914" s="12"/>
      <c r="HK914" s="12"/>
      <c r="HL914" s="12"/>
      <c r="HM914" s="12"/>
      <c r="HN914" s="12"/>
      <c r="HO914" s="12"/>
      <c r="HP914" s="12"/>
      <c r="HQ914" s="12"/>
      <c r="HR914" s="12"/>
      <c r="HS914" s="12"/>
      <c r="HT914" s="12"/>
      <c r="HU914" s="12"/>
      <c r="HV914" s="12"/>
      <c r="HW914" s="12"/>
      <c r="HX914" s="12"/>
      <c r="HY914" s="12"/>
      <c r="HZ914" s="12"/>
      <c r="IA914" s="12"/>
      <c r="IB914" s="12"/>
      <c r="IC914" s="12"/>
      <c r="ID914" s="12"/>
      <c r="IE914" s="12"/>
      <c r="IF914" s="12"/>
      <c r="IG914" s="12"/>
      <c r="IH914" s="12"/>
      <c r="II914" s="12"/>
      <c r="IJ914" s="12"/>
      <c r="IK914" s="12"/>
      <c r="IL914" s="12"/>
      <c r="IM914" s="12"/>
      <c r="IN914" s="12"/>
      <c r="IO914" s="12"/>
      <c r="IP914" s="12"/>
      <c r="IQ914" s="12"/>
      <c r="IR914" s="12"/>
      <c r="IS914" s="12"/>
      <c r="IT914" s="12"/>
      <c r="IU914" s="12"/>
      <c r="IV914" s="12"/>
    </row>
    <row r="915" spans="1:256" ht="13.5" customHeight="1">
      <c r="A915" s="2"/>
      <c r="B915" s="11"/>
      <c r="C915" s="11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11"/>
      <c r="O915" s="11"/>
      <c r="P915" s="11"/>
      <c r="Q915" s="9"/>
      <c r="R915" s="9"/>
      <c r="S915" s="9"/>
      <c r="T915" s="9"/>
      <c r="U915" s="9"/>
      <c r="V915" s="9"/>
      <c r="W915" s="9"/>
      <c r="X915" s="9"/>
      <c r="Y915" s="11"/>
      <c r="Z915" s="11"/>
      <c r="AA915" s="11"/>
      <c r="AB915" s="11"/>
      <c r="AC915" s="11"/>
      <c r="AD915" s="9"/>
      <c r="AE915" s="9"/>
      <c r="AF915" s="9"/>
      <c r="AG915" s="9"/>
      <c r="AH915" s="9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9"/>
      <c r="BG915" s="9"/>
      <c r="BH915" s="9"/>
      <c r="BI915" s="9"/>
      <c r="BJ915" s="9"/>
      <c r="BK915" s="9"/>
      <c r="BL915" s="9"/>
      <c r="BM915" s="9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  <c r="FH915" s="10"/>
      <c r="FI915" s="10"/>
      <c r="FJ915" s="10"/>
      <c r="FK915" s="10"/>
      <c r="FL915" s="10"/>
      <c r="FM915" s="10"/>
      <c r="FN915" s="10"/>
      <c r="FO915" s="10"/>
      <c r="FP915" s="10"/>
      <c r="FQ915" s="10"/>
      <c r="FR915" s="10"/>
      <c r="FS915" s="10"/>
      <c r="FT915" s="10"/>
      <c r="FU915" s="10"/>
      <c r="FV915" s="10"/>
      <c r="FW915" s="10"/>
      <c r="FX915" s="10"/>
      <c r="FY915" s="12"/>
      <c r="FZ915" s="12"/>
      <c r="GA915" s="12"/>
      <c r="GB915" s="12"/>
      <c r="GC915" s="12"/>
      <c r="GD915" s="12"/>
      <c r="GE915" s="12"/>
      <c r="GF915" s="12"/>
      <c r="GG915" s="12"/>
      <c r="GH915" s="12"/>
      <c r="GI915" s="12"/>
      <c r="GJ915" s="12"/>
      <c r="GK915" s="12"/>
      <c r="GL915" s="12"/>
      <c r="GM915" s="12"/>
      <c r="GN915" s="12"/>
      <c r="GO915" s="12"/>
      <c r="GP915" s="12"/>
      <c r="GQ915" s="12"/>
      <c r="GR915" s="12"/>
      <c r="GS915" s="12"/>
      <c r="GT915" s="12"/>
      <c r="GU915" s="12"/>
      <c r="GV915" s="12"/>
      <c r="GW915" s="12"/>
      <c r="GX915" s="12"/>
      <c r="GY915" s="12"/>
      <c r="GZ915" s="12"/>
      <c r="HA915" s="12"/>
      <c r="HB915" s="12"/>
      <c r="HC915" s="12"/>
      <c r="HD915" s="12"/>
      <c r="HE915" s="12"/>
      <c r="HF915" s="12"/>
      <c r="HG915" s="12"/>
      <c r="HH915" s="12"/>
      <c r="HI915" s="12"/>
      <c r="HJ915" s="12"/>
      <c r="HK915" s="12"/>
      <c r="HL915" s="12"/>
      <c r="HM915" s="12"/>
      <c r="HN915" s="12"/>
      <c r="HO915" s="12"/>
      <c r="HP915" s="12"/>
      <c r="HQ915" s="12"/>
      <c r="HR915" s="12"/>
      <c r="HS915" s="12"/>
      <c r="HT915" s="12"/>
      <c r="HU915" s="12"/>
      <c r="HV915" s="12"/>
      <c r="HW915" s="12"/>
      <c r="HX915" s="12"/>
      <c r="HY915" s="12"/>
      <c r="HZ915" s="12"/>
      <c r="IA915" s="12"/>
      <c r="IB915" s="12"/>
      <c r="IC915" s="12"/>
      <c r="ID915" s="12"/>
      <c r="IE915" s="12"/>
      <c r="IF915" s="12"/>
      <c r="IG915" s="12"/>
      <c r="IH915" s="12"/>
      <c r="II915" s="12"/>
      <c r="IJ915" s="12"/>
      <c r="IK915" s="12"/>
      <c r="IL915" s="12"/>
      <c r="IM915" s="12"/>
      <c r="IN915" s="12"/>
      <c r="IO915" s="12"/>
      <c r="IP915" s="12"/>
      <c r="IQ915" s="12"/>
      <c r="IR915" s="12"/>
      <c r="IS915" s="12"/>
      <c r="IT915" s="12"/>
      <c r="IU915" s="12"/>
      <c r="IV915" s="12"/>
    </row>
    <row r="916" spans="1:256" ht="13.5" customHeight="1">
      <c r="A916" s="2"/>
      <c r="B916" s="11"/>
      <c r="C916" s="11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11"/>
      <c r="O916" s="11"/>
      <c r="P916" s="11"/>
      <c r="Q916" s="9"/>
      <c r="R916" s="9"/>
      <c r="S916" s="9"/>
      <c r="T916" s="9"/>
      <c r="U916" s="9"/>
      <c r="V916" s="9"/>
      <c r="W916" s="9"/>
      <c r="X916" s="9"/>
      <c r="Y916" s="11"/>
      <c r="Z916" s="11"/>
      <c r="AA916" s="11"/>
      <c r="AB916" s="11"/>
      <c r="AC916" s="11"/>
      <c r="AD916" s="9"/>
      <c r="AE916" s="9"/>
      <c r="AF916" s="9"/>
      <c r="AG916" s="9"/>
      <c r="AH916" s="9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9"/>
      <c r="BG916" s="9"/>
      <c r="BH916" s="9"/>
      <c r="BI916" s="9"/>
      <c r="BJ916" s="9"/>
      <c r="BK916" s="9"/>
      <c r="BL916" s="9"/>
      <c r="BM916" s="9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  <c r="EN916" s="10"/>
      <c r="EO916" s="10"/>
      <c r="EP916" s="10"/>
      <c r="EQ916" s="10"/>
      <c r="ER916" s="10"/>
      <c r="ES916" s="10"/>
      <c r="ET916" s="10"/>
      <c r="EU916" s="10"/>
      <c r="EV916" s="10"/>
      <c r="EW916" s="10"/>
      <c r="EX916" s="10"/>
      <c r="EY916" s="10"/>
      <c r="EZ916" s="10"/>
      <c r="FA916" s="10"/>
      <c r="FB916" s="10"/>
      <c r="FC916" s="10"/>
      <c r="FD916" s="10"/>
      <c r="FE916" s="10"/>
      <c r="FF916" s="10"/>
      <c r="FG916" s="10"/>
      <c r="FH916" s="10"/>
      <c r="FI916" s="10"/>
      <c r="FJ916" s="10"/>
      <c r="FK916" s="10"/>
      <c r="FL916" s="10"/>
      <c r="FM916" s="10"/>
      <c r="FN916" s="10"/>
      <c r="FO916" s="10"/>
      <c r="FP916" s="10"/>
      <c r="FQ916" s="10"/>
      <c r="FR916" s="10"/>
      <c r="FS916" s="10"/>
      <c r="FT916" s="10"/>
      <c r="FU916" s="10"/>
      <c r="FV916" s="10"/>
      <c r="FW916" s="10"/>
      <c r="FX916" s="10"/>
      <c r="FY916" s="12"/>
      <c r="FZ916" s="12"/>
      <c r="GA916" s="12"/>
      <c r="GB916" s="12"/>
      <c r="GC916" s="12"/>
      <c r="GD916" s="12"/>
      <c r="GE916" s="12"/>
      <c r="GF916" s="12"/>
      <c r="GG916" s="12"/>
      <c r="GH916" s="12"/>
      <c r="GI916" s="12"/>
      <c r="GJ916" s="12"/>
      <c r="GK916" s="12"/>
      <c r="GL916" s="12"/>
      <c r="GM916" s="12"/>
      <c r="GN916" s="12"/>
      <c r="GO916" s="12"/>
      <c r="GP916" s="12"/>
      <c r="GQ916" s="12"/>
      <c r="GR916" s="12"/>
      <c r="GS916" s="12"/>
      <c r="GT916" s="12"/>
      <c r="GU916" s="12"/>
      <c r="GV916" s="12"/>
      <c r="GW916" s="12"/>
      <c r="GX916" s="12"/>
      <c r="GY916" s="12"/>
      <c r="GZ916" s="12"/>
      <c r="HA916" s="12"/>
      <c r="HB916" s="12"/>
      <c r="HC916" s="12"/>
      <c r="HD916" s="12"/>
      <c r="HE916" s="12"/>
      <c r="HF916" s="12"/>
      <c r="HG916" s="12"/>
      <c r="HH916" s="12"/>
      <c r="HI916" s="12"/>
      <c r="HJ916" s="12"/>
      <c r="HK916" s="12"/>
      <c r="HL916" s="12"/>
      <c r="HM916" s="12"/>
      <c r="HN916" s="12"/>
      <c r="HO916" s="12"/>
      <c r="HP916" s="12"/>
      <c r="HQ916" s="12"/>
      <c r="HR916" s="12"/>
      <c r="HS916" s="12"/>
      <c r="HT916" s="12"/>
      <c r="HU916" s="12"/>
      <c r="HV916" s="12"/>
      <c r="HW916" s="12"/>
      <c r="HX916" s="12"/>
      <c r="HY916" s="12"/>
      <c r="HZ916" s="12"/>
      <c r="IA916" s="12"/>
      <c r="IB916" s="12"/>
      <c r="IC916" s="12"/>
      <c r="ID916" s="12"/>
      <c r="IE916" s="12"/>
      <c r="IF916" s="12"/>
      <c r="IG916" s="12"/>
      <c r="IH916" s="12"/>
      <c r="II916" s="12"/>
      <c r="IJ916" s="12"/>
      <c r="IK916" s="12"/>
      <c r="IL916" s="12"/>
      <c r="IM916" s="12"/>
      <c r="IN916" s="12"/>
      <c r="IO916" s="12"/>
      <c r="IP916" s="12"/>
      <c r="IQ916" s="12"/>
      <c r="IR916" s="12"/>
      <c r="IS916" s="12"/>
      <c r="IT916" s="12"/>
      <c r="IU916" s="12"/>
      <c r="IV916" s="12"/>
    </row>
    <row r="917" spans="1:256" ht="13.5" customHeight="1">
      <c r="A917" s="2"/>
      <c r="B917" s="11"/>
      <c r="C917" s="11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11"/>
      <c r="O917" s="11"/>
      <c r="P917" s="11"/>
      <c r="Q917" s="9"/>
      <c r="R917" s="9"/>
      <c r="S917" s="9"/>
      <c r="T917" s="9"/>
      <c r="U917" s="9"/>
      <c r="V917" s="9"/>
      <c r="W917" s="9"/>
      <c r="X917" s="9"/>
      <c r="Y917" s="11"/>
      <c r="Z917" s="11"/>
      <c r="AA917" s="11"/>
      <c r="AB917" s="11"/>
      <c r="AC917" s="11"/>
      <c r="AD917" s="9"/>
      <c r="AE917" s="9"/>
      <c r="AF917" s="9"/>
      <c r="AG917" s="9"/>
      <c r="AH917" s="9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9"/>
      <c r="BG917" s="9"/>
      <c r="BH917" s="9"/>
      <c r="BI917" s="9"/>
      <c r="BJ917" s="9"/>
      <c r="BK917" s="9"/>
      <c r="BL917" s="9"/>
      <c r="BM917" s="9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  <c r="EN917" s="10"/>
      <c r="EO917" s="10"/>
      <c r="EP917" s="10"/>
      <c r="EQ917" s="10"/>
      <c r="ER917" s="10"/>
      <c r="ES917" s="10"/>
      <c r="ET917" s="10"/>
      <c r="EU917" s="10"/>
      <c r="EV917" s="10"/>
      <c r="EW917" s="10"/>
      <c r="EX917" s="10"/>
      <c r="EY917" s="10"/>
      <c r="EZ917" s="10"/>
      <c r="FA917" s="10"/>
      <c r="FB917" s="10"/>
      <c r="FC917" s="10"/>
      <c r="FD917" s="10"/>
      <c r="FE917" s="10"/>
      <c r="FF917" s="10"/>
      <c r="FG917" s="10"/>
      <c r="FH917" s="10"/>
      <c r="FI917" s="10"/>
      <c r="FJ917" s="10"/>
      <c r="FK917" s="10"/>
      <c r="FL917" s="10"/>
      <c r="FM917" s="10"/>
      <c r="FN917" s="10"/>
      <c r="FO917" s="10"/>
      <c r="FP917" s="10"/>
      <c r="FQ917" s="10"/>
      <c r="FR917" s="10"/>
      <c r="FS917" s="10"/>
      <c r="FT917" s="10"/>
      <c r="FU917" s="10"/>
      <c r="FV917" s="10"/>
      <c r="FW917" s="10"/>
      <c r="FX917" s="10"/>
      <c r="FY917" s="12"/>
      <c r="FZ917" s="12"/>
      <c r="GA917" s="12"/>
      <c r="GB917" s="12"/>
      <c r="GC917" s="12"/>
      <c r="GD917" s="12"/>
      <c r="GE917" s="12"/>
      <c r="GF917" s="12"/>
      <c r="GG917" s="12"/>
      <c r="GH917" s="12"/>
      <c r="GI917" s="12"/>
      <c r="GJ917" s="12"/>
      <c r="GK917" s="12"/>
      <c r="GL917" s="12"/>
      <c r="GM917" s="12"/>
      <c r="GN917" s="12"/>
      <c r="GO917" s="12"/>
      <c r="GP917" s="12"/>
      <c r="GQ917" s="12"/>
      <c r="GR917" s="12"/>
      <c r="GS917" s="12"/>
      <c r="GT917" s="12"/>
      <c r="GU917" s="12"/>
      <c r="GV917" s="12"/>
      <c r="GW917" s="12"/>
      <c r="GX917" s="12"/>
      <c r="GY917" s="12"/>
      <c r="GZ917" s="12"/>
      <c r="HA917" s="12"/>
      <c r="HB917" s="12"/>
      <c r="HC917" s="12"/>
      <c r="HD917" s="12"/>
      <c r="HE917" s="12"/>
      <c r="HF917" s="12"/>
      <c r="HG917" s="12"/>
      <c r="HH917" s="12"/>
      <c r="HI917" s="12"/>
      <c r="HJ917" s="12"/>
      <c r="HK917" s="12"/>
      <c r="HL917" s="12"/>
      <c r="HM917" s="12"/>
      <c r="HN917" s="12"/>
      <c r="HO917" s="12"/>
      <c r="HP917" s="12"/>
      <c r="HQ917" s="12"/>
      <c r="HR917" s="12"/>
      <c r="HS917" s="12"/>
      <c r="HT917" s="12"/>
      <c r="HU917" s="12"/>
      <c r="HV917" s="12"/>
      <c r="HW917" s="12"/>
      <c r="HX917" s="12"/>
      <c r="HY917" s="12"/>
      <c r="HZ917" s="12"/>
      <c r="IA917" s="12"/>
      <c r="IB917" s="12"/>
      <c r="IC917" s="12"/>
      <c r="ID917" s="12"/>
      <c r="IE917" s="12"/>
      <c r="IF917" s="12"/>
      <c r="IG917" s="12"/>
      <c r="IH917" s="12"/>
      <c r="II917" s="12"/>
      <c r="IJ917" s="12"/>
      <c r="IK917" s="12"/>
      <c r="IL917" s="12"/>
      <c r="IM917" s="12"/>
      <c r="IN917" s="12"/>
      <c r="IO917" s="12"/>
      <c r="IP917" s="12"/>
      <c r="IQ917" s="12"/>
      <c r="IR917" s="12"/>
      <c r="IS917" s="12"/>
      <c r="IT917" s="12"/>
      <c r="IU917" s="12"/>
      <c r="IV917" s="12"/>
    </row>
    <row r="918" spans="1:256" ht="13.5" customHeight="1">
      <c r="A918" s="2"/>
      <c r="B918" s="11"/>
      <c r="C918" s="11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11"/>
      <c r="O918" s="11"/>
      <c r="P918" s="11"/>
      <c r="Q918" s="9"/>
      <c r="R918" s="9"/>
      <c r="S918" s="9"/>
      <c r="T918" s="9"/>
      <c r="U918" s="9"/>
      <c r="V918" s="9"/>
      <c r="W918" s="9"/>
      <c r="X918" s="9"/>
      <c r="Y918" s="11"/>
      <c r="Z918" s="11"/>
      <c r="AA918" s="11"/>
      <c r="AB918" s="11"/>
      <c r="AC918" s="11"/>
      <c r="AD918" s="9"/>
      <c r="AE918" s="9"/>
      <c r="AF918" s="9"/>
      <c r="AG918" s="9"/>
      <c r="AH918" s="9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9"/>
      <c r="BG918" s="9"/>
      <c r="BH918" s="9"/>
      <c r="BI918" s="9"/>
      <c r="BJ918" s="9"/>
      <c r="BK918" s="9"/>
      <c r="BL918" s="9"/>
      <c r="BM918" s="9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  <c r="EN918" s="10"/>
      <c r="EO918" s="10"/>
      <c r="EP918" s="10"/>
      <c r="EQ918" s="10"/>
      <c r="ER918" s="10"/>
      <c r="ES918" s="10"/>
      <c r="ET918" s="10"/>
      <c r="EU918" s="10"/>
      <c r="EV918" s="10"/>
      <c r="EW918" s="10"/>
      <c r="EX918" s="10"/>
      <c r="EY918" s="10"/>
      <c r="EZ918" s="10"/>
      <c r="FA918" s="10"/>
      <c r="FB918" s="10"/>
      <c r="FC918" s="10"/>
      <c r="FD918" s="10"/>
      <c r="FE918" s="10"/>
      <c r="FF918" s="10"/>
      <c r="FG918" s="10"/>
      <c r="FH918" s="10"/>
      <c r="FI918" s="10"/>
      <c r="FJ918" s="10"/>
      <c r="FK918" s="10"/>
      <c r="FL918" s="10"/>
      <c r="FM918" s="10"/>
      <c r="FN918" s="10"/>
      <c r="FO918" s="10"/>
      <c r="FP918" s="10"/>
      <c r="FQ918" s="10"/>
      <c r="FR918" s="10"/>
      <c r="FS918" s="10"/>
      <c r="FT918" s="10"/>
      <c r="FU918" s="10"/>
      <c r="FV918" s="10"/>
      <c r="FW918" s="10"/>
      <c r="FX918" s="10"/>
      <c r="FY918" s="12"/>
      <c r="FZ918" s="12"/>
      <c r="GA918" s="12"/>
      <c r="GB918" s="12"/>
      <c r="GC918" s="12"/>
      <c r="GD918" s="12"/>
      <c r="GE918" s="12"/>
      <c r="GF918" s="12"/>
      <c r="GG918" s="12"/>
      <c r="GH918" s="12"/>
      <c r="GI918" s="12"/>
      <c r="GJ918" s="12"/>
      <c r="GK918" s="12"/>
      <c r="GL918" s="12"/>
      <c r="GM918" s="12"/>
      <c r="GN918" s="12"/>
      <c r="GO918" s="12"/>
      <c r="GP918" s="12"/>
      <c r="GQ918" s="12"/>
      <c r="GR918" s="12"/>
      <c r="GS918" s="12"/>
      <c r="GT918" s="12"/>
      <c r="GU918" s="12"/>
      <c r="GV918" s="12"/>
      <c r="GW918" s="12"/>
      <c r="GX918" s="12"/>
      <c r="GY918" s="12"/>
      <c r="GZ918" s="12"/>
      <c r="HA918" s="12"/>
      <c r="HB918" s="12"/>
      <c r="HC918" s="12"/>
      <c r="HD918" s="12"/>
      <c r="HE918" s="12"/>
      <c r="HF918" s="12"/>
      <c r="HG918" s="12"/>
      <c r="HH918" s="12"/>
      <c r="HI918" s="12"/>
      <c r="HJ918" s="12"/>
      <c r="HK918" s="12"/>
      <c r="HL918" s="12"/>
      <c r="HM918" s="12"/>
      <c r="HN918" s="12"/>
      <c r="HO918" s="12"/>
      <c r="HP918" s="12"/>
      <c r="HQ918" s="12"/>
      <c r="HR918" s="12"/>
      <c r="HS918" s="12"/>
      <c r="HT918" s="12"/>
      <c r="HU918" s="12"/>
      <c r="HV918" s="12"/>
      <c r="HW918" s="12"/>
      <c r="HX918" s="12"/>
      <c r="HY918" s="12"/>
      <c r="HZ918" s="12"/>
      <c r="IA918" s="12"/>
      <c r="IB918" s="12"/>
      <c r="IC918" s="12"/>
      <c r="ID918" s="12"/>
      <c r="IE918" s="12"/>
      <c r="IF918" s="12"/>
      <c r="IG918" s="12"/>
      <c r="IH918" s="12"/>
      <c r="II918" s="12"/>
      <c r="IJ918" s="12"/>
      <c r="IK918" s="12"/>
      <c r="IL918" s="12"/>
      <c r="IM918" s="12"/>
      <c r="IN918" s="12"/>
      <c r="IO918" s="12"/>
      <c r="IP918" s="12"/>
      <c r="IQ918" s="12"/>
      <c r="IR918" s="12"/>
      <c r="IS918" s="12"/>
      <c r="IT918" s="12"/>
      <c r="IU918" s="12"/>
      <c r="IV918" s="12"/>
    </row>
    <row r="919" spans="1:256" ht="13.5" customHeight="1">
      <c r="A919" s="2"/>
      <c r="B919" s="11"/>
      <c r="C919" s="11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11"/>
      <c r="O919" s="11"/>
      <c r="P919" s="11"/>
      <c r="Q919" s="9"/>
      <c r="R919" s="9"/>
      <c r="S919" s="9"/>
      <c r="T919" s="9"/>
      <c r="U919" s="9"/>
      <c r="V919" s="9"/>
      <c r="W919" s="9"/>
      <c r="X919" s="9"/>
      <c r="Y919" s="11"/>
      <c r="Z919" s="11"/>
      <c r="AA919" s="11"/>
      <c r="AB919" s="11"/>
      <c r="AC919" s="11"/>
      <c r="AD919" s="9"/>
      <c r="AE919" s="9"/>
      <c r="AF919" s="9"/>
      <c r="AG919" s="9"/>
      <c r="AH919" s="9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9"/>
      <c r="BG919" s="9"/>
      <c r="BH919" s="9"/>
      <c r="BI919" s="9"/>
      <c r="BJ919" s="9"/>
      <c r="BK919" s="9"/>
      <c r="BL919" s="9"/>
      <c r="BM919" s="9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  <c r="EN919" s="10"/>
      <c r="EO919" s="10"/>
      <c r="EP919" s="10"/>
      <c r="EQ919" s="10"/>
      <c r="ER919" s="10"/>
      <c r="ES919" s="10"/>
      <c r="ET919" s="10"/>
      <c r="EU919" s="10"/>
      <c r="EV919" s="10"/>
      <c r="EW919" s="10"/>
      <c r="EX919" s="10"/>
      <c r="EY919" s="10"/>
      <c r="EZ919" s="10"/>
      <c r="FA919" s="10"/>
      <c r="FB919" s="10"/>
      <c r="FC919" s="10"/>
      <c r="FD919" s="10"/>
      <c r="FE919" s="10"/>
      <c r="FF919" s="10"/>
      <c r="FG919" s="10"/>
      <c r="FH919" s="10"/>
      <c r="FI919" s="10"/>
      <c r="FJ919" s="10"/>
      <c r="FK919" s="10"/>
      <c r="FL919" s="10"/>
      <c r="FM919" s="10"/>
      <c r="FN919" s="10"/>
      <c r="FO919" s="10"/>
      <c r="FP919" s="10"/>
      <c r="FQ919" s="10"/>
      <c r="FR919" s="10"/>
      <c r="FS919" s="10"/>
      <c r="FT919" s="10"/>
      <c r="FU919" s="10"/>
      <c r="FV919" s="10"/>
      <c r="FW919" s="10"/>
      <c r="FX919" s="10"/>
      <c r="FY919" s="12"/>
      <c r="FZ919" s="12"/>
      <c r="GA919" s="12"/>
      <c r="GB919" s="12"/>
      <c r="GC919" s="12"/>
      <c r="GD919" s="12"/>
      <c r="GE919" s="12"/>
      <c r="GF919" s="12"/>
      <c r="GG919" s="12"/>
      <c r="GH919" s="12"/>
      <c r="GI919" s="12"/>
      <c r="GJ919" s="12"/>
      <c r="GK919" s="12"/>
      <c r="GL919" s="12"/>
      <c r="GM919" s="12"/>
      <c r="GN919" s="12"/>
      <c r="GO919" s="12"/>
      <c r="GP919" s="12"/>
      <c r="GQ919" s="12"/>
      <c r="GR919" s="12"/>
      <c r="GS919" s="12"/>
      <c r="GT919" s="12"/>
      <c r="GU919" s="12"/>
      <c r="GV919" s="12"/>
      <c r="GW919" s="12"/>
      <c r="GX919" s="12"/>
      <c r="GY919" s="12"/>
      <c r="GZ919" s="12"/>
      <c r="HA919" s="12"/>
      <c r="HB919" s="12"/>
      <c r="HC919" s="12"/>
      <c r="HD919" s="12"/>
      <c r="HE919" s="12"/>
      <c r="HF919" s="12"/>
      <c r="HG919" s="12"/>
      <c r="HH919" s="12"/>
      <c r="HI919" s="12"/>
      <c r="HJ919" s="12"/>
      <c r="HK919" s="12"/>
      <c r="HL919" s="12"/>
      <c r="HM919" s="12"/>
      <c r="HN919" s="12"/>
      <c r="HO919" s="12"/>
      <c r="HP919" s="12"/>
      <c r="HQ919" s="12"/>
      <c r="HR919" s="12"/>
      <c r="HS919" s="12"/>
      <c r="HT919" s="12"/>
      <c r="HU919" s="12"/>
      <c r="HV919" s="12"/>
      <c r="HW919" s="12"/>
      <c r="HX919" s="12"/>
      <c r="HY919" s="12"/>
      <c r="HZ919" s="12"/>
      <c r="IA919" s="12"/>
      <c r="IB919" s="12"/>
      <c r="IC919" s="12"/>
      <c r="ID919" s="12"/>
      <c r="IE919" s="12"/>
      <c r="IF919" s="12"/>
      <c r="IG919" s="12"/>
      <c r="IH919" s="12"/>
      <c r="II919" s="12"/>
      <c r="IJ919" s="12"/>
      <c r="IK919" s="12"/>
      <c r="IL919" s="12"/>
      <c r="IM919" s="12"/>
      <c r="IN919" s="12"/>
      <c r="IO919" s="12"/>
      <c r="IP919" s="12"/>
      <c r="IQ919" s="12"/>
      <c r="IR919" s="12"/>
      <c r="IS919" s="12"/>
      <c r="IT919" s="12"/>
      <c r="IU919" s="12"/>
      <c r="IV919" s="12"/>
    </row>
    <row r="920" spans="1:256" ht="13.5" customHeight="1">
      <c r="A920" s="2"/>
      <c r="B920" s="11"/>
      <c r="C920" s="11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11"/>
      <c r="O920" s="11"/>
      <c r="P920" s="11"/>
      <c r="Q920" s="9"/>
      <c r="R920" s="9"/>
      <c r="S920" s="9"/>
      <c r="T920" s="9"/>
      <c r="U920" s="9"/>
      <c r="V920" s="9"/>
      <c r="W920" s="9"/>
      <c r="X920" s="9"/>
      <c r="Y920" s="11"/>
      <c r="Z920" s="11"/>
      <c r="AA920" s="11"/>
      <c r="AB920" s="11"/>
      <c r="AC920" s="11"/>
      <c r="AD920" s="9"/>
      <c r="AE920" s="9"/>
      <c r="AF920" s="9"/>
      <c r="AG920" s="9"/>
      <c r="AH920" s="9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9"/>
      <c r="BG920" s="9"/>
      <c r="BH920" s="9"/>
      <c r="BI920" s="9"/>
      <c r="BJ920" s="9"/>
      <c r="BK920" s="9"/>
      <c r="BL920" s="9"/>
      <c r="BM920" s="9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  <c r="EN920" s="10"/>
      <c r="EO920" s="10"/>
      <c r="EP920" s="10"/>
      <c r="EQ920" s="10"/>
      <c r="ER920" s="10"/>
      <c r="ES920" s="10"/>
      <c r="ET920" s="10"/>
      <c r="EU920" s="10"/>
      <c r="EV920" s="10"/>
      <c r="EW920" s="10"/>
      <c r="EX920" s="10"/>
      <c r="EY920" s="10"/>
      <c r="EZ920" s="10"/>
      <c r="FA920" s="10"/>
      <c r="FB920" s="10"/>
      <c r="FC920" s="10"/>
      <c r="FD920" s="10"/>
      <c r="FE920" s="10"/>
      <c r="FF920" s="10"/>
      <c r="FG920" s="10"/>
      <c r="FH920" s="10"/>
      <c r="FI920" s="10"/>
      <c r="FJ920" s="10"/>
      <c r="FK920" s="10"/>
      <c r="FL920" s="10"/>
      <c r="FM920" s="10"/>
      <c r="FN920" s="10"/>
      <c r="FO920" s="10"/>
      <c r="FP920" s="10"/>
      <c r="FQ920" s="10"/>
      <c r="FR920" s="10"/>
      <c r="FS920" s="10"/>
      <c r="FT920" s="10"/>
      <c r="FU920" s="10"/>
      <c r="FV920" s="10"/>
      <c r="FW920" s="10"/>
      <c r="FX920" s="10"/>
      <c r="FY920" s="12"/>
      <c r="FZ920" s="12"/>
      <c r="GA920" s="12"/>
      <c r="GB920" s="12"/>
      <c r="GC920" s="12"/>
      <c r="GD920" s="12"/>
      <c r="GE920" s="12"/>
      <c r="GF920" s="12"/>
      <c r="GG920" s="12"/>
      <c r="GH920" s="12"/>
      <c r="GI920" s="12"/>
      <c r="GJ920" s="12"/>
      <c r="GK920" s="12"/>
      <c r="GL920" s="12"/>
      <c r="GM920" s="12"/>
      <c r="GN920" s="12"/>
      <c r="GO920" s="12"/>
      <c r="GP920" s="12"/>
      <c r="GQ920" s="12"/>
      <c r="GR920" s="12"/>
      <c r="GS920" s="12"/>
      <c r="GT920" s="12"/>
      <c r="GU920" s="12"/>
      <c r="GV920" s="12"/>
      <c r="GW920" s="12"/>
      <c r="GX920" s="12"/>
      <c r="GY920" s="12"/>
      <c r="GZ920" s="12"/>
      <c r="HA920" s="12"/>
      <c r="HB920" s="12"/>
      <c r="HC920" s="12"/>
      <c r="HD920" s="12"/>
      <c r="HE920" s="12"/>
      <c r="HF920" s="12"/>
      <c r="HG920" s="12"/>
      <c r="HH920" s="12"/>
      <c r="HI920" s="12"/>
      <c r="HJ920" s="12"/>
      <c r="HK920" s="12"/>
      <c r="HL920" s="12"/>
      <c r="HM920" s="12"/>
      <c r="HN920" s="12"/>
      <c r="HO920" s="12"/>
      <c r="HP920" s="12"/>
      <c r="HQ920" s="12"/>
      <c r="HR920" s="12"/>
      <c r="HS920" s="12"/>
      <c r="HT920" s="12"/>
      <c r="HU920" s="12"/>
      <c r="HV920" s="12"/>
      <c r="HW920" s="12"/>
      <c r="HX920" s="12"/>
      <c r="HY920" s="12"/>
      <c r="HZ920" s="12"/>
      <c r="IA920" s="12"/>
      <c r="IB920" s="12"/>
      <c r="IC920" s="12"/>
      <c r="ID920" s="12"/>
      <c r="IE920" s="12"/>
      <c r="IF920" s="12"/>
      <c r="IG920" s="12"/>
      <c r="IH920" s="12"/>
      <c r="II920" s="12"/>
      <c r="IJ920" s="12"/>
      <c r="IK920" s="12"/>
      <c r="IL920" s="12"/>
      <c r="IM920" s="12"/>
      <c r="IN920" s="12"/>
      <c r="IO920" s="12"/>
      <c r="IP920" s="12"/>
      <c r="IQ920" s="12"/>
      <c r="IR920" s="12"/>
      <c r="IS920" s="12"/>
      <c r="IT920" s="12"/>
      <c r="IU920" s="12"/>
      <c r="IV920" s="12"/>
    </row>
    <row r="921" spans="1:256" ht="13.5" customHeight="1">
      <c r="A921" s="2"/>
      <c r="B921" s="11"/>
      <c r="C921" s="11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11"/>
      <c r="O921" s="11"/>
      <c r="P921" s="11"/>
      <c r="Q921" s="9"/>
      <c r="R921" s="9"/>
      <c r="S921" s="9"/>
      <c r="T921" s="9"/>
      <c r="U921" s="9"/>
      <c r="V921" s="9"/>
      <c r="W921" s="9"/>
      <c r="X921" s="9"/>
      <c r="Y921" s="11"/>
      <c r="Z921" s="11"/>
      <c r="AA921" s="11"/>
      <c r="AB921" s="11"/>
      <c r="AC921" s="11"/>
      <c r="AD921" s="9"/>
      <c r="AE921" s="9"/>
      <c r="AF921" s="9"/>
      <c r="AG921" s="9"/>
      <c r="AH921" s="9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9"/>
      <c r="BG921" s="9"/>
      <c r="BH921" s="9"/>
      <c r="BI921" s="9"/>
      <c r="BJ921" s="9"/>
      <c r="BK921" s="9"/>
      <c r="BL921" s="9"/>
      <c r="BM921" s="9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  <c r="EN921" s="10"/>
      <c r="EO921" s="10"/>
      <c r="EP921" s="10"/>
      <c r="EQ921" s="10"/>
      <c r="ER921" s="10"/>
      <c r="ES921" s="10"/>
      <c r="ET921" s="10"/>
      <c r="EU921" s="10"/>
      <c r="EV921" s="10"/>
      <c r="EW921" s="10"/>
      <c r="EX921" s="10"/>
      <c r="EY921" s="10"/>
      <c r="EZ921" s="10"/>
      <c r="FA921" s="10"/>
      <c r="FB921" s="10"/>
      <c r="FC921" s="10"/>
      <c r="FD921" s="10"/>
      <c r="FE921" s="10"/>
      <c r="FF921" s="10"/>
      <c r="FG921" s="10"/>
      <c r="FH921" s="10"/>
      <c r="FI921" s="10"/>
      <c r="FJ921" s="10"/>
      <c r="FK921" s="10"/>
      <c r="FL921" s="10"/>
      <c r="FM921" s="10"/>
      <c r="FN921" s="10"/>
      <c r="FO921" s="10"/>
      <c r="FP921" s="10"/>
      <c r="FQ921" s="10"/>
      <c r="FR921" s="10"/>
      <c r="FS921" s="10"/>
      <c r="FT921" s="10"/>
      <c r="FU921" s="10"/>
      <c r="FV921" s="10"/>
      <c r="FW921" s="10"/>
      <c r="FX921" s="10"/>
      <c r="FY921" s="12"/>
      <c r="FZ921" s="12"/>
      <c r="GA921" s="12"/>
      <c r="GB921" s="12"/>
      <c r="GC921" s="12"/>
      <c r="GD921" s="12"/>
      <c r="GE921" s="12"/>
      <c r="GF921" s="12"/>
      <c r="GG921" s="12"/>
      <c r="GH921" s="12"/>
      <c r="GI921" s="12"/>
      <c r="GJ921" s="12"/>
      <c r="GK921" s="12"/>
      <c r="GL921" s="12"/>
      <c r="GM921" s="12"/>
      <c r="GN921" s="12"/>
      <c r="GO921" s="12"/>
      <c r="GP921" s="12"/>
      <c r="GQ921" s="12"/>
      <c r="GR921" s="12"/>
      <c r="GS921" s="12"/>
      <c r="GT921" s="12"/>
      <c r="GU921" s="12"/>
      <c r="GV921" s="12"/>
      <c r="GW921" s="12"/>
      <c r="GX921" s="12"/>
      <c r="GY921" s="12"/>
      <c r="GZ921" s="12"/>
      <c r="HA921" s="12"/>
      <c r="HB921" s="12"/>
      <c r="HC921" s="12"/>
      <c r="HD921" s="12"/>
      <c r="HE921" s="12"/>
      <c r="HF921" s="12"/>
      <c r="HG921" s="12"/>
      <c r="HH921" s="12"/>
      <c r="HI921" s="12"/>
      <c r="HJ921" s="12"/>
      <c r="HK921" s="12"/>
      <c r="HL921" s="12"/>
      <c r="HM921" s="12"/>
      <c r="HN921" s="12"/>
      <c r="HO921" s="12"/>
      <c r="HP921" s="12"/>
      <c r="HQ921" s="12"/>
      <c r="HR921" s="12"/>
      <c r="HS921" s="12"/>
      <c r="HT921" s="12"/>
      <c r="HU921" s="12"/>
      <c r="HV921" s="12"/>
      <c r="HW921" s="12"/>
      <c r="HX921" s="12"/>
      <c r="HY921" s="12"/>
      <c r="HZ921" s="12"/>
      <c r="IA921" s="12"/>
      <c r="IB921" s="12"/>
      <c r="IC921" s="12"/>
      <c r="ID921" s="12"/>
      <c r="IE921" s="12"/>
      <c r="IF921" s="12"/>
      <c r="IG921" s="12"/>
      <c r="IH921" s="12"/>
      <c r="II921" s="12"/>
      <c r="IJ921" s="12"/>
      <c r="IK921" s="12"/>
      <c r="IL921" s="12"/>
      <c r="IM921" s="12"/>
      <c r="IN921" s="12"/>
      <c r="IO921" s="12"/>
      <c r="IP921" s="12"/>
      <c r="IQ921" s="12"/>
      <c r="IR921" s="12"/>
      <c r="IS921" s="12"/>
      <c r="IT921" s="12"/>
      <c r="IU921" s="12"/>
      <c r="IV921" s="12"/>
    </row>
    <row r="922" spans="1:256" ht="13.5" customHeight="1">
      <c r="A922" s="2"/>
      <c r="B922" s="11"/>
      <c r="C922" s="11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11"/>
      <c r="O922" s="11"/>
      <c r="P922" s="11"/>
      <c r="Q922" s="9"/>
      <c r="R922" s="9"/>
      <c r="S922" s="9"/>
      <c r="T922" s="9"/>
      <c r="U922" s="9"/>
      <c r="V922" s="9"/>
      <c r="W922" s="9"/>
      <c r="X922" s="9"/>
      <c r="Y922" s="11"/>
      <c r="Z922" s="11"/>
      <c r="AA922" s="11"/>
      <c r="AB922" s="11"/>
      <c r="AC922" s="11"/>
      <c r="AD922" s="9"/>
      <c r="AE922" s="9"/>
      <c r="AF922" s="9"/>
      <c r="AG922" s="9"/>
      <c r="AH922" s="9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9"/>
      <c r="BG922" s="9"/>
      <c r="BH922" s="9"/>
      <c r="BI922" s="9"/>
      <c r="BJ922" s="9"/>
      <c r="BK922" s="9"/>
      <c r="BL922" s="9"/>
      <c r="BM922" s="9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  <c r="EN922" s="10"/>
      <c r="EO922" s="10"/>
      <c r="EP922" s="10"/>
      <c r="EQ922" s="10"/>
      <c r="ER922" s="10"/>
      <c r="ES922" s="10"/>
      <c r="ET922" s="10"/>
      <c r="EU922" s="10"/>
      <c r="EV922" s="10"/>
      <c r="EW922" s="10"/>
      <c r="EX922" s="10"/>
      <c r="EY922" s="10"/>
      <c r="EZ922" s="10"/>
      <c r="FA922" s="10"/>
      <c r="FB922" s="10"/>
      <c r="FC922" s="10"/>
      <c r="FD922" s="10"/>
      <c r="FE922" s="10"/>
      <c r="FF922" s="10"/>
      <c r="FG922" s="10"/>
      <c r="FH922" s="10"/>
      <c r="FI922" s="10"/>
      <c r="FJ922" s="10"/>
      <c r="FK922" s="10"/>
      <c r="FL922" s="10"/>
      <c r="FM922" s="10"/>
      <c r="FN922" s="10"/>
      <c r="FO922" s="10"/>
      <c r="FP922" s="10"/>
      <c r="FQ922" s="10"/>
      <c r="FR922" s="10"/>
      <c r="FS922" s="10"/>
      <c r="FT922" s="10"/>
      <c r="FU922" s="10"/>
      <c r="FV922" s="10"/>
      <c r="FW922" s="10"/>
      <c r="FX922" s="10"/>
      <c r="FY922" s="12"/>
      <c r="FZ922" s="12"/>
      <c r="GA922" s="12"/>
      <c r="GB922" s="12"/>
      <c r="GC922" s="12"/>
      <c r="GD922" s="12"/>
      <c r="GE922" s="12"/>
      <c r="GF922" s="12"/>
      <c r="GG922" s="12"/>
      <c r="GH922" s="12"/>
      <c r="GI922" s="12"/>
      <c r="GJ922" s="12"/>
      <c r="GK922" s="12"/>
      <c r="GL922" s="12"/>
      <c r="GM922" s="12"/>
      <c r="GN922" s="12"/>
      <c r="GO922" s="12"/>
      <c r="GP922" s="12"/>
      <c r="GQ922" s="12"/>
      <c r="GR922" s="12"/>
      <c r="GS922" s="12"/>
      <c r="GT922" s="12"/>
      <c r="GU922" s="12"/>
      <c r="GV922" s="12"/>
      <c r="GW922" s="12"/>
      <c r="GX922" s="12"/>
      <c r="GY922" s="12"/>
      <c r="GZ922" s="12"/>
      <c r="HA922" s="12"/>
      <c r="HB922" s="12"/>
      <c r="HC922" s="12"/>
      <c r="HD922" s="12"/>
      <c r="HE922" s="12"/>
      <c r="HF922" s="12"/>
      <c r="HG922" s="12"/>
      <c r="HH922" s="12"/>
      <c r="HI922" s="12"/>
      <c r="HJ922" s="12"/>
      <c r="HK922" s="12"/>
      <c r="HL922" s="12"/>
      <c r="HM922" s="12"/>
      <c r="HN922" s="12"/>
      <c r="HO922" s="12"/>
      <c r="HP922" s="12"/>
      <c r="HQ922" s="12"/>
      <c r="HR922" s="12"/>
      <c r="HS922" s="12"/>
      <c r="HT922" s="12"/>
      <c r="HU922" s="12"/>
      <c r="HV922" s="12"/>
      <c r="HW922" s="12"/>
      <c r="HX922" s="12"/>
      <c r="HY922" s="12"/>
      <c r="HZ922" s="12"/>
      <c r="IA922" s="12"/>
      <c r="IB922" s="12"/>
      <c r="IC922" s="12"/>
      <c r="ID922" s="12"/>
      <c r="IE922" s="12"/>
      <c r="IF922" s="12"/>
      <c r="IG922" s="12"/>
      <c r="IH922" s="12"/>
      <c r="II922" s="12"/>
      <c r="IJ922" s="12"/>
      <c r="IK922" s="12"/>
      <c r="IL922" s="12"/>
      <c r="IM922" s="12"/>
      <c r="IN922" s="12"/>
      <c r="IO922" s="12"/>
      <c r="IP922" s="12"/>
      <c r="IQ922" s="12"/>
      <c r="IR922" s="12"/>
      <c r="IS922" s="12"/>
      <c r="IT922" s="12"/>
      <c r="IU922" s="12"/>
      <c r="IV922" s="12"/>
    </row>
    <row r="923" spans="1:256" ht="13.5" customHeight="1">
      <c r="A923" s="2"/>
      <c r="B923" s="11"/>
      <c r="C923" s="11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11"/>
      <c r="O923" s="11"/>
      <c r="P923" s="11"/>
      <c r="Q923" s="9"/>
      <c r="R923" s="9"/>
      <c r="S923" s="9"/>
      <c r="T923" s="9"/>
      <c r="U923" s="9"/>
      <c r="V923" s="9"/>
      <c r="W923" s="9"/>
      <c r="X923" s="9"/>
      <c r="Y923" s="11"/>
      <c r="Z923" s="11"/>
      <c r="AA923" s="11"/>
      <c r="AB923" s="11"/>
      <c r="AC923" s="11"/>
      <c r="AD923" s="9"/>
      <c r="AE923" s="9"/>
      <c r="AF923" s="9"/>
      <c r="AG923" s="9"/>
      <c r="AH923" s="9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9"/>
      <c r="BG923" s="9"/>
      <c r="BH923" s="9"/>
      <c r="BI923" s="9"/>
      <c r="BJ923" s="9"/>
      <c r="BK923" s="9"/>
      <c r="BL923" s="9"/>
      <c r="BM923" s="9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  <c r="EY923" s="10"/>
      <c r="EZ923" s="10"/>
      <c r="FA923" s="10"/>
      <c r="FB923" s="10"/>
      <c r="FC923" s="10"/>
      <c r="FD923" s="10"/>
      <c r="FE923" s="10"/>
      <c r="FF923" s="10"/>
      <c r="FG923" s="10"/>
      <c r="FH923" s="10"/>
      <c r="FI923" s="10"/>
      <c r="FJ923" s="10"/>
      <c r="FK923" s="10"/>
      <c r="FL923" s="10"/>
      <c r="FM923" s="10"/>
      <c r="FN923" s="10"/>
      <c r="FO923" s="10"/>
      <c r="FP923" s="10"/>
      <c r="FQ923" s="10"/>
      <c r="FR923" s="10"/>
      <c r="FS923" s="10"/>
      <c r="FT923" s="10"/>
      <c r="FU923" s="10"/>
      <c r="FV923" s="10"/>
      <c r="FW923" s="10"/>
      <c r="FX923" s="10"/>
      <c r="FY923" s="12"/>
      <c r="FZ923" s="12"/>
      <c r="GA923" s="12"/>
      <c r="GB923" s="12"/>
      <c r="GC923" s="12"/>
      <c r="GD923" s="12"/>
      <c r="GE923" s="12"/>
      <c r="GF923" s="12"/>
      <c r="GG923" s="12"/>
      <c r="GH923" s="12"/>
      <c r="GI923" s="12"/>
      <c r="GJ923" s="12"/>
      <c r="GK923" s="12"/>
      <c r="GL923" s="12"/>
      <c r="GM923" s="12"/>
      <c r="GN923" s="12"/>
      <c r="GO923" s="12"/>
      <c r="GP923" s="12"/>
      <c r="GQ923" s="12"/>
      <c r="GR923" s="12"/>
      <c r="GS923" s="12"/>
      <c r="GT923" s="12"/>
      <c r="GU923" s="12"/>
      <c r="GV923" s="12"/>
      <c r="GW923" s="12"/>
      <c r="GX923" s="12"/>
      <c r="GY923" s="12"/>
      <c r="GZ923" s="12"/>
      <c r="HA923" s="12"/>
      <c r="HB923" s="12"/>
      <c r="HC923" s="12"/>
      <c r="HD923" s="12"/>
      <c r="HE923" s="12"/>
      <c r="HF923" s="12"/>
      <c r="HG923" s="12"/>
      <c r="HH923" s="12"/>
      <c r="HI923" s="12"/>
      <c r="HJ923" s="12"/>
      <c r="HK923" s="12"/>
      <c r="HL923" s="12"/>
      <c r="HM923" s="12"/>
      <c r="HN923" s="12"/>
      <c r="HO923" s="12"/>
      <c r="HP923" s="12"/>
      <c r="HQ923" s="12"/>
      <c r="HR923" s="12"/>
      <c r="HS923" s="12"/>
      <c r="HT923" s="12"/>
      <c r="HU923" s="12"/>
      <c r="HV923" s="12"/>
      <c r="HW923" s="12"/>
      <c r="HX923" s="12"/>
      <c r="HY923" s="12"/>
      <c r="HZ923" s="12"/>
      <c r="IA923" s="12"/>
      <c r="IB923" s="12"/>
      <c r="IC923" s="12"/>
      <c r="ID923" s="12"/>
      <c r="IE923" s="12"/>
      <c r="IF923" s="12"/>
      <c r="IG923" s="12"/>
      <c r="IH923" s="12"/>
      <c r="II923" s="12"/>
      <c r="IJ923" s="12"/>
      <c r="IK923" s="12"/>
      <c r="IL923" s="12"/>
      <c r="IM923" s="12"/>
      <c r="IN923" s="12"/>
      <c r="IO923" s="12"/>
      <c r="IP923" s="12"/>
      <c r="IQ923" s="12"/>
      <c r="IR923" s="12"/>
      <c r="IS923" s="12"/>
      <c r="IT923" s="12"/>
      <c r="IU923" s="12"/>
      <c r="IV923" s="12"/>
    </row>
    <row r="924" spans="1:256" ht="13.5" customHeight="1">
      <c r="A924" s="2"/>
      <c r="B924" s="11"/>
      <c r="C924" s="11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11"/>
      <c r="O924" s="11"/>
      <c r="P924" s="11"/>
      <c r="Q924" s="9"/>
      <c r="R924" s="9"/>
      <c r="S924" s="9"/>
      <c r="T924" s="9"/>
      <c r="U924" s="9"/>
      <c r="V924" s="9"/>
      <c r="W924" s="9"/>
      <c r="X924" s="9"/>
      <c r="Y924" s="11"/>
      <c r="Z924" s="11"/>
      <c r="AA924" s="11"/>
      <c r="AB924" s="11"/>
      <c r="AC924" s="11"/>
      <c r="AD924" s="9"/>
      <c r="AE924" s="9"/>
      <c r="AF924" s="9"/>
      <c r="AG924" s="9"/>
      <c r="AH924" s="9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9"/>
      <c r="BG924" s="9"/>
      <c r="BH924" s="9"/>
      <c r="BI924" s="9"/>
      <c r="BJ924" s="9"/>
      <c r="BK924" s="9"/>
      <c r="BL924" s="9"/>
      <c r="BM924" s="9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2"/>
      <c r="FZ924" s="12"/>
      <c r="GA924" s="12"/>
      <c r="GB924" s="12"/>
      <c r="GC924" s="12"/>
      <c r="GD924" s="12"/>
      <c r="GE924" s="12"/>
      <c r="GF924" s="12"/>
      <c r="GG924" s="12"/>
      <c r="GH924" s="12"/>
      <c r="GI924" s="12"/>
      <c r="GJ924" s="12"/>
      <c r="GK924" s="12"/>
      <c r="GL924" s="12"/>
      <c r="GM924" s="12"/>
      <c r="GN924" s="12"/>
      <c r="GO924" s="12"/>
      <c r="GP924" s="12"/>
      <c r="GQ924" s="12"/>
      <c r="GR924" s="12"/>
      <c r="GS924" s="12"/>
      <c r="GT924" s="12"/>
      <c r="GU924" s="12"/>
      <c r="GV924" s="12"/>
      <c r="GW924" s="12"/>
      <c r="GX924" s="12"/>
      <c r="GY924" s="12"/>
      <c r="GZ924" s="12"/>
      <c r="HA924" s="12"/>
      <c r="HB924" s="12"/>
      <c r="HC924" s="12"/>
      <c r="HD924" s="12"/>
      <c r="HE924" s="12"/>
      <c r="HF924" s="12"/>
      <c r="HG924" s="12"/>
      <c r="HH924" s="12"/>
      <c r="HI924" s="12"/>
      <c r="HJ924" s="12"/>
      <c r="HK924" s="12"/>
      <c r="HL924" s="12"/>
      <c r="HM924" s="12"/>
      <c r="HN924" s="12"/>
      <c r="HO924" s="12"/>
      <c r="HP924" s="12"/>
      <c r="HQ924" s="12"/>
      <c r="HR924" s="12"/>
      <c r="HS924" s="12"/>
      <c r="HT924" s="12"/>
      <c r="HU924" s="12"/>
      <c r="HV924" s="12"/>
      <c r="HW924" s="12"/>
      <c r="HX924" s="12"/>
      <c r="HY924" s="12"/>
      <c r="HZ924" s="12"/>
      <c r="IA924" s="12"/>
      <c r="IB924" s="12"/>
      <c r="IC924" s="12"/>
      <c r="ID924" s="12"/>
      <c r="IE924" s="12"/>
      <c r="IF924" s="12"/>
      <c r="IG924" s="12"/>
      <c r="IH924" s="12"/>
      <c r="II924" s="12"/>
      <c r="IJ924" s="12"/>
      <c r="IK924" s="12"/>
      <c r="IL924" s="12"/>
      <c r="IM924" s="12"/>
      <c r="IN924" s="12"/>
      <c r="IO924" s="12"/>
      <c r="IP924" s="12"/>
      <c r="IQ924" s="12"/>
      <c r="IR924" s="12"/>
      <c r="IS924" s="12"/>
      <c r="IT924" s="12"/>
      <c r="IU924" s="12"/>
      <c r="IV924" s="12"/>
    </row>
    <row r="925" spans="1:256" ht="13.5" customHeight="1">
      <c r="A925" s="2"/>
      <c r="B925" s="11"/>
      <c r="C925" s="11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11"/>
      <c r="O925" s="11"/>
      <c r="P925" s="11"/>
      <c r="Q925" s="9"/>
      <c r="R925" s="9"/>
      <c r="S925" s="9"/>
      <c r="T925" s="9"/>
      <c r="U925" s="9"/>
      <c r="V925" s="9"/>
      <c r="W925" s="9"/>
      <c r="X925" s="9"/>
      <c r="Y925" s="11"/>
      <c r="Z925" s="11"/>
      <c r="AA925" s="11"/>
      <c r="AB925" s="11"/>
      <c r="AC925" s="11"/>
      <c r="AD925" s="9"/>
      <c r="AE925" s="9"/>
      <c r="AF925" s="9"/>
      <c r="AG925" s="9"/>
      <c r="AH925" s="9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9"/>
      <c r="BG925" s="9"/>
      <c r="BH925" s="9"/>
      <c r="BI925" s="9"/>
      <c r="BJ925" s="9"/>
      <c r="BK925" s="9"/>
      <c r="BL925" s="9"/>
      <c r="BM925" s="9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P925" s="10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  <c r="EI925" s="10"/>
      <c r="EJ925" s="10"/>
      <c r="EK925" s="10"/>
      <c r="EL925" s="10"/>
      <c r="EM925" s="10"/>
      <c r="EN925" s="10"/>
      <c r="EO925" s="10"/>
      <c r="EP925" s="10"/>
      <c r="EQ925" s="10"/>
      <c r="ER925" s="10"/>
      <c r="ES925" s="10"/>
      <c r="ET925" s="10"/>
      <c r="EU925" s="10"/>
      <c r="EV925" s="10"/>
      <c r="EW925" s="10"/>
      <c r="EX925" s="10"/>
      <c r="EY925" s="10"/>
      <c r="EZ925" s="10"/>
      <c r="FA925" s="10"/>
      <c r="FB925" s="10"/>
      <c r="FC925" s="10"/>
      <c r="FD925" s="10"/>
      <c r="FE925" s="10"/>
      <c r="FF925" s="10"/>
      <c r="FG925" s="10"/>
      <c r="FH925" s="10"/>
      <c r="FI925" s="10"/>
      <c r="FJ925" s="10"/>
      <c r="FK925" s="10"/>
      <c r="FL925" s="10"/>
      <c r="FM925" s="10"/>
      <c r="FN925" s="10"/>
      <c r="FO925" s="10"/>
      <c r="FP925" s="10"/>
      <c r="FQ925" s="10"/>
      <c r="FR925" s="10"/>
      <c r="FS925" s="10"/>
      <c r="FT925" s="10"/>
      <c r="FU925" s="10"/>
      <c r="FV925" s="10"/>
      <c r="FW925" s="10"/>
      <c r="FX925" s="10"/>
      <c r="FY925" s="12"/>
      <c r="FZ925" s="12"/>
      <c r="GA925" s="12"/>
      <c r="GB925" s="12"/>
      <c r="GC925" s="12"/>
      <c r="GD925" s="12"/>
      <c r="GE925" s="12"/>
      <c r="GF925" s="12"/>
      <c r="GG925" s="12"/>
      <c r="GH925" s="12"/>
      <c r="GI925" s="12"/>
      <c r="GJ925" s="12"/>
      <c r="GK925" s="12"/>
      <c r="GL925" s="12"/>
      <c r="GM925" s="12"/>
      <c r="GN925" s="12"/>
      <c r="GO925" s="12"/>
      <c r="GP925" s="12"/>
      <c r="GQ925" s="12"/>
      <c r="GR925" s="12"/>
      <c r="GS925" s="12"/>
      <c r="GT925" s="12"/>
      <c r="GU925" s="12"/>
      <c r="GV925" s="12"/>
      <c r="GW925" s="12"/>
      <c r="GX925" s="12"/>
      <c r="GY925" s="12"/>
      <c r="GZ925" s="12"/>
      <c r="HA925" s="12"/>
      <c r="HB925" s="12"/>
      <c r="HC925" s="12"/>
      <c r="HD925" s="12"/>
      <c r="HE925" s="12"/>
      <c r="HF925" s="12"/>
      <c r="HG925" s="12"/>
      <c r="HH925" s="12"/>
      <c r="HI925" s="12"/>
      <c r="HJ925" s="12"/>
      <c r="HK925" s="12"/>
      <c r="HL925" s="12"/>
      <c r="HM925" s="12"/>
      <c r="HN925" s="12"/>
      <c r="HO925" s="12"/>
      <c r="HP925" s="12"/>
      <c r="HQ925" s="12"/>
      <c r="HR925" s="12"/>
      <c r="HS925" s="12"/>
      <c r="HT925" s="12"/>
      <c r="HU925" s="12"/>
      <c r="HV925" s="12"/>
      <c r="HW925" s="12"/>
      <c r="HX925" s="12"/>
      <c r="HY925" s="12"/>
      <c r="HZ925" s="12"/>
      <c r="IA925" s="12"/>
      <c r="IB925" s="12"/>
      <c r="IC925" s="12"/>
      <c r="ID925" s="12"/>
      <c r="IE925" s="12"/>
      <c r="IF925" s="12"/>
      <c r="IG925" s="12"/>
      <c r="IH925" s="12"/>
      <c r="II925" s="12"/>
      <c r="IJ925" s="12"/>
      <c r="IK925" s="12"/>
      <c r="IL925" s="12"/>
      <c r="IM925" s="12"/>
      <c r="IN925" s="12"/>
      <c r="IO925" s="12"/>
      <c r="IP925" s="12"/>
      <c r="IQ925" s="12"/>
      <c r="IR925" s="12"/>
      <c r="IS925" s="12"/>
      <c r="IT925" s="12"/>
      <c r="IU925" s="12"/>
      <c r="IV925" s="12"/>
    </row>
    <row r="926" spans="1:256" ht="13.5" customHeight="1">
      <c r="A926" s="2"/>
      <c r="B926" s="11"/>
      <c r="C926" s="11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11"/>
      <c r="O926" s="11"/>
      <c r="P926" s="11"/>
      <c r="Q926" s="9"/>
      <c r="R926" s="9"/>
      <c r="S926" s="9"/>
      <c r="T926" s="9"/>
      <c r="U926" s="9"/>
      <c r="V926" s="9"/>
      <c r="W926" s="9"/>
      <c r="X926" s="9"/>
      <c r="Y926" s="11"/>
      <c r="Z926" s="11"/>
      <c r="AA926" s="11"/>
      <c r="AB926" s="11"/>
      <c r="AC926" s="11"/>
      <c r="AD926" s="9"/>
      <c r="AE926" s="9"/>
      <c r="AF926" s="9"/>
      <c r="AG926" s="9"/>
      <c r="AH926" s="9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9"/>
      <c r="BG926" s="9"/>
      <c r="BH926" s="9"/>
      <c r="BI926" s="9"/>
      <c r="BJ926" s="9"/>
      <c r="BK926" s="9"/>
      <c r="BL926" s="9"/>
      <c r="BM926" s="9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  <c r="EN926" s="10"/>
      <c r="EO926" s="10"/>
      <c r="EP926" s="10"/>
      <c r="EQ926" s="10"/>
      <c r="ER926" s="10"/>
      <c r="ES926" s="10"/>
      <c r="ET926" s="10"/>
      <c r="EU926" s="10"/>
      <c r="EV926" s="10"/>
      <c r="EW926" s="10"/>
      <c r="EX926" s="10"/>
      <c r="EY926" s="10"/>
      <c r="EZ926" s="10"/>
      <c r="FA926" s="10"/>
      <c r="FB926" s="10"/>
      <c r="FC926" s="10"/>
      <c r="FD926" s="10"/>
      <c r="FE926" s="10"/>
      <c r="FF926" s="10"/>
      <c r="FG926" s="10"/>
      <c r="FH926" s="10"/>
      <c r="FI926" s="10"/>
      <c r="FJ926" s="10"/>
      <c r="FK926" s="10"/>
      <c r="FL926" s="10"/>
      <c r="FM926" s="10"/>
      <c r="FN926" s="10"/>
      <c r="FO926" s="10"/>
      <c r="FP926" s="10"/>
      <c r="FQ926" s="10"/>
      <c r="FR926" s="10"/>
      <c r="FS926" s="10"/>
      <c r="FT926" s="10"/>
      <c r="FU926" s="10"/>
      <c r="FV926" s="10"/>
      <c r="FW926" s="10"/>
      <c r="FX926" s="10"/>
      <c r="FY926" s="12"/>
      <c r="FZ926" s="12"/>
      <c r="GA926" s="12"/>
      <c r="GB926" s="12"/>
      <c r="GC926" s="12"/>
      <c r="GD926" s="12"/>
      <c r="GE926" s="12"/>
      <c r="GF926" s="12"/>
      <c r="GG926" s="12"/>
      <c r="GH926" s="12"/>
      <c r="GI926" s="12"/>
      <c r="GJ926" s="12"/>
      <c r="GK926" s="12"/>
      <c r="GL926" s="12"/>
      <c r="GM926" s="12"/>
      <c r="GN926" s="12"/>
      <c r="GO926" s="12"/>
      <c r="GP926" s="12"/>
      <c r="GQ926" s="12"/>
      <c r="GR926" s="12"/>
      <c r="GS926" s="12"/>
      <c r="GT926" s="12"/>
      <c r="GU926" s="12"/>
      <c r="GV926" s="12"/>
      <c r="GW926" s="12"/>
      <c r="GX926" s="12"/>
      <c r="GY926" s="12"/>
      <c r="GZ926" s="12"/>
      <c r="HA926" s="12"/>
      <c r="HB926" s="12"/>
      <c r="HC926" s="12"/>
      <c r="HD926" s="12"/>
      <c r="HE926" s="12"/>
      <c r="HF926" s="12"/>
      <c r="HG926" s="12"/>
      <c r="HH926" s="12"/>
      <c r="HI926" s="12"/>
      <c r="HJ926" s="12"/>
      <c r="HK926" s="12"/>
      <c r="HL926" s="12"/>
      <c r="HM926" s="12"/>
      <c r="HN926" s="12"/>
      <c r="HO926" s="12"/>
      <c r="HP926" s="12"/>
      <c r="HQ926" s="12"/>
      <c r="HR926" s="12"/>
      <c r="HS926" s="12"/>
      <c r="HT926" s="12"/>
      <c r="HU926" s="12"/>
      <c r="HV926" s="12"/>
      <c r="HW926" s="12"/>
      <c r="HX926" s="12"/>
      <c r="HY926" s="12"/>
      <c r="HZ926" s="12"/>
      <c r="IA926" s="12"/>
      <c r="IB926" s="12"/>
      <c r="IC926" s="12"/>
      <c r="ID926" s="12"/>
      <c r="IE926" s="12"/>
      <c r="IF926" s="12"/>
      <c r="IG926" s="12"/>
      <c r="IH926" s="12"/>
      <c r="II926" s="12"/>
      <c r="IJ926" s="12"/>
      <c r="IK926" s="12"/>
      <c r="IL926" s="12"/>
      <c r="IM926" s="12"/>
      <c r="IN926" s="12"/>
      <c r="IO926" s="12"/>
      <c r="IP926" s="12"/>
      <c r="IQ926" s="12"/>
      <c r="IR926" s="12"/>
      <c r="IS926" s="12"/>
      <c r="IT926" s="12"/>
      <c r="IU926" s="12"/>
      <c r="IV926" s="12"/>
    </row>
    <row r="927" spans="1:256" ht="13.5" customHeight="1">
      <c r="A927" s="2"/>
      <c r="B927" s="11"/>
      <c r="C927" s="11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11"/>
      <c r="O927" s="11"/>
      <c r="P927" s="11"/>
      <c r="Q927" s="9"/>
      <c r="R927" s="9"/>
      <c r="S927" s="9"/>
      <c r="T927" s="9"/>
      <c r="U927" s="9"/>
      <c r="V927" s="9"/>
      <c r="W927" s="9"/>
      <c r="X927" s="9"/>
      <c r="Y927" s="11"/>
      <c r="Z927" s="11"/>
      <c r="AA927" s="11"/>
      <c r="AB927" s="11"/>
      <c r="AC927" s="11"/>
      <c r="AD927" s="9"/>
      <c r="AE927" s="9"/>
      <c r="AF927" s="9"/>
      <c r="AG927" s="9"/>
      <c r="AH927" s="9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9"/>
      <c r="BG927" s="9"/>
      <c r="BH927" s="9"/>
      <c r="BI927" s="9"/>
      <c r="BJ927" s="9"/>
      <c r="BK927" s="9"/>
      <c r="BL927" s="9"/>
      <c r="BM927" s="9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  <c r="EN927" s="10"/>
      <c r="EO927" s="10"/>
      <c r="EP927" s="10"/>
      <c r="EQ927" s="10"/>
      <c r="ER927" s="10"/>
      <c r="ES927" s="10"/>
      <c r="ET927" s="10"/>
      <c r="EU927" s="10"/>
      <c r="EV927" s="10"/>
      <c r="EW927" s="10"/>
      <c r="EX927" s="10"/>
      <c r="EY927" s="10"/>
      <c r="EZ927" s="10"/>
      <c r="FA927" s="10"/>
      <c r="FB927" s="10"/>
      <c r="FC927" s="10"/>
      <c r="FD927" s="10"/>
      <c r="FE927" s="10"/>
      <c r="FF927" s="10"/>
      <c r="FG927" s="10"/>
      <c r="FH927" s="10"/>
      <c r="FI927" s="10"/>
      <c r="FJ927" s="10"/>
      <c r="FK927" s="10"/>
      <c r="FL927" s="10"/>
      <c r="FM927" s="10"/>
      <c r="FN927" s="10"/>
      <c r="FO927" s="10"/>
      <c r="FP927" s="10"/>
      <c r="FQ927" s="10"/>
      <c r="FR927" s="10"/>
      <c r="FS927" s="10"/>
      <c r="FT927" s="10"/>
      <c r="FU927" s="10"/>
      <c r="FV927" s="10"/>
      <c r="FW927" s="10"/>
      <c r="FX927" s="10"/>
      <c r="FY927" s="12"/>
      <c r="FZ927" s="12"/>
      <c r="GA927" s="12"/>
      <c r="GB927" s="12"/>
      <c r="GC927" s="12"/>
      <c r="GD927" s="12"/>
      <c r="GE927" s="12"/>
      <c r="GF927" s="12"/>
      <c r="GG927" s="12"/>
      <c r="GH927" s="12"/>
      <c r="GI927" s="12"/>
      <c r="GJ927" s="12"/>
      <c r="GK927" s="12"/>
      <c r="GL927" s="12"/>
      <c r="GM927" s="12"/>
      <c r="GN927" s="12"/>
      <c r="GO927" s="12"/>
      <c r="GP927" s="12"/>
      <c r="GQ927" s="12"/>
      <c r="GR927" s="12"/>
      <c r="GS927" s="12"/>
      <c r="GT927" s="12"/>
      <c r="GU927" s="12"/>
      <c r="GV927" s="12"/>
      <c r="GW927" s="12"/>
      <c r="GX927" s="12"/>
      <c r="GY927" s="12"/>
      <c r="GZ927" s="12"/>
      <c r="HA927" s="12"/>
      <c r="HB927" s="12"/>
      <c r="HC927" s="12"/>
      <c r="HD927" s="12"/>
      <c r="HE927" s="12"/>
      <c r="HF927" s="12"/>
      <c r="HG927" s="12"/>
      <c r="HH927" s="12"/>
      <c r="HI927" s="12"/>
      <c r="HJ927" s="12"/>
      <c r="HK927" s="12"/>
      <c r="HL927" s="12"/>
      <c r="HM927" s="12"/>
      <c r="HN927" s="12"/>
      <c r="HO927" s="12"/>
      <c r="HP927" s="12"/>
      <c r="HQ927" s="12"/>
      <c r="HR927" s="12"/>
      <c r="HS927" s="12"/>
      <c r="HT927" s="12"/>
      <c r="HU927" s="12"/>
      <c r="HV927" s="12"/>
      <c r="HW927" s="12"/>
      <c r="HX927" s="12"/>
      <c r="HY927" s="12"/>
      <c r="HZ927" s="12"/>
      <c r="IA927" s="12"/>
      <c r="IB927" s="12"/>
      <c r="IC927" s="12"/>
      <c r="ID927" s="12"/>
      <c r="IE927" s="12"/>
      <c r="IF927" s="12"/>
      <c r="IG927" s="12"/>
      <c r="IH927" s="12"/>
      <c r="II927" s="12"/>
      <c r="IJ927" s="12"/>
      <c r="IK927" s="12"/>
      <c r="IL927" s="12"/>
      <c r="IM927" s="12"/>
      <c r="IN927" s="12"/>
      <c r="IO927" s="12"/>
      <c r="IP927" s="12"/>
      <c r="IQ927" s="12"/>
      <c r="IR927" s="12"/>
      <c r="IS927" s="12"/>
      <c r="IT927" s="12"/>
      <c r="IU927" s="12"/>
      <c r="IV927" s="12"/>
    </row>
    <row r="928" spans="1:256" ht="13.5" customHeight="1">
      <c r="A928" s="2"/>
      <c r="B928" s="11"/>
      <c r="C928" s="11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11"/>
      <c r="O928" s="11"/>
      <c r="P928" s="11"/>
      <c r="Q928" s="9"/>
      <c r="R928" s="9"/>
      <c r="S928" s="9"/>
      <c r="T928" s="9"/>
      <c r="U928" s="9"/>
      <c r="V928" s="9"/>
      <c r="W928" s="9"/>
      <c r="X928" s="9"/>
      <c r="Y928" s="11"/>
      <c r="Z928" s="11"/>
      <c r="AA928" s="11"/>
      <c r="AB928" s="11"/>
      <c r="AC928" s="11"/>
      <c r="AD928" s="9"/>
      <c r="AE928" s="9"/>
      <c r="AF928" s="9"/>
      <c r="AG928" s="9"/>
      <c r="AH928" s="9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9"/>
      <c r="BG928" s="9"/>
      <c r="BH928" s="9"/>
      <c r="BI928" s="9"/>
      <c r="BJ928" s="9"/>
      <c r="BK928" s="9"/>
      <c r="BL928" s="9"/>
      <c r="BM928" s="9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  <c r="EN928" s="10"/>
      <c r="EO928" s="10"/>
      <c r="EP928" s="10"/>
      <c r="EQ928" s="10"/>
      <c r="ER928" s="10"/>
      <c r="ES928" s="10"/>
      <c r="ET928" s="10"/>
      <c r="EU928" s="10"/>
      <c r="EV928" s="10"/>
      <c r="EW928" s="10"/>
      <c r="EX928" s="10"/>
      <c r="EY928" s="10"/>
      <c r="EZ928" s="10"/>
      <c r="FA928" s="10"/>
      <c r="FB928" s="10"/>
      <c r="FC928" s="10"/>
      <c r="FD928" s="10"/>
      <c r="FE928" s="10"/>
      <c r="FF928" s="10"/>
      <c r="FG928" s="10"/>
      <c r="FH928" s="10"/>
      <c r="FI928" s="10"/>
      <c r="FJ928" s="10"/>
      <c r="FK928" s="10"/>
      <c r="FL928" s="10"/>
      <c r="FM928" s="10"/>
      <c r="FN928" s="10"/>
      <c r="FO928" s="10"/>
      <c r="FP928" s="10"/>
      <c r="FQ928" s="10"/>
      <c r="FR928" s="10"/>
      <c r="FS928" s="10"/>
      <c r="FT928" s="10"/>
      <c r="FU928" s="10"/>
      <c r="FV928" s="10"/>
      <c r="FW928" s="10"/>
      <c r="FX928" s="10"/>
      <c r="FY928" s="12"/>
      <c r="FZ928" s="12"/>
      <c r="GA928" s="12"/>
      <c r="GB928" s="12"/>
      <c r="GC928" s="12"/>
      <c r="GD928" s="12"/>
      <c r="GE928" s="12"/>
      <c r="GF928" s="12"/>
      <c r="GG928" s="12"/>
      <c r="GH928" s="12"/>
      <c r="GI928" s="12"/>
      <c r="GJ928" s="12"/>
      <c r="GK928" s="12"/>
      <c r="GL928" s="12"/>
      <c r="GM928" s="12"/>
      <c r="GN928" s="12"/>
      <c r="GO928" s="12"/>
      <c r="GP928" s="12"/>
      <c r="GQ928" s="12"/>
      <c r="GR928" s="12"/>
      <c r="GS928" s="12"/>
      <c r="GT928" s="12"/>
      <c r="GU928" s="12"/>
      <c r="GV928" s="12"/>
      <c r="GW928" s="12"/>
      <c r="GX928" s="12"/>
      <c r="GY928" s="12"/>
      <c r="GZ928" s="12"/>
      <c r="HA928" s="12"/>
      <c r="HB928" s="12"/>
      <c r="HC928" s="12"/>
      <c r="HD928" s="12"/>
      <c r="HE928" s="12"/>
      <c r="HF928" s="12"/>
      <c r="HG928" s="12"/>
      <c r="HH928" s="12"/>
      <c r="HI928" s="12"/>
      <c r="HJ928" s="12"/>
      <c r="HK928" s="12"/>
      <c r="HL928" s="12"/>
      <c r="HM928" s="12"/>
      <c r="HN928" s="12"/>
      <c r="HO928" s="12"/>
      <c r="HP928" s="12"/>
      <c r="HQ928" s="12"/>
      <c r="HR928" s="12"/>
      <c r="HS928" s="12"/>
      <c r="HT928" s="12"/>
      <c r="HU928" s="12"/>
      <c r="HV928" s="12"/>
      <c r="HW928" s="12"/>
      <c r="HX928" s="12"/>
      <c r="HY928" s="12"/>
      <c r="HZ928" s="12"/>
      <c r="IA928" s="12"/>
      <c r="IB928" s="12"/>
      <c r="IC928" s="12"/>
      <c r="ID928" s="12"/>
      <c r="IE928" s="12"/>
      <c r="IF928" s="12"/>
      <c r="IG928" s="12"/>
      <c r="IH928" s="12"/>
      <c r="II928" s="12"/>
      <c r="IJ928" s="12"/>
      <c r="IK928" s="12"/>
      <c r="IL928" s="12"/>
      <c r="IM928" s="12"/>
      <c r="IN928" s="12"/>
      <c r="IO928" s="12"/>
      <c r="IP928" s="12"/>
      <c r="IQ928" s="12"/>
      <c r="IR928" s="12"/>
      <c r="IS928" s="12"/>
      <c r="IT928" s="12"/>
      <c r="IU928" s="12"/>
      <c r="IV928" s="12"/>
    </row>
    <row r="929" spans="1:256" ht="13.5" customHeight="1">
      <c r="A929" s="2"/>
      <c r="B929" s="11"/>
      <c r="C929" s="11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11"/>
      <c r="O929" s="11"/>
      <c r="P929" s="11"/>
      <c r="Q929" s="9"/>
      <c r="R929" s="9"/>
      <c r="S929" s="9"/>
      <c r="T929" s="9"/>
      <c r="U929" s="9"/>
      <c r="V929" s="9"/>
      <c r="W929" s="9"/>
      <c r="X929" s="9"/>
      <c r="Y929" s="11"/>
      <c r="Z929" s="11"/>
      <c r="AA929" s="11"/>
      <c r="AB929" s="11"/>
      <c r="AC929" s="11"/>
      <c r="AD929" s="9"/>
      <c r="AE929" s="9"/>
      <c r="AF929" s="9"/>
      <c r="AG929" s="9"/>
      <c r="AH929" s="9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9"/>
      <c r="BG929" s="9"/>
      <c r="BH929" s="9"/>
      <c r="BI929" s="9"/>
      <c r="BJ929" s="9"/>
      <c r="BK929" s="9"/>
      <c r="BL929" s="9"/>
      <c r="BM929" s="9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  <c r="EN929" s="10"/>
      <c r="EO929" s="10"/>
      <c r="EP929" s="10"/>
      <c r="EQ929" s="10"/>
      <c r="ER929" s="10"/>
      <c r="ES929" s="10"/>
      <c r="ET929" s="10"/>
      <c r="EU929" s="10"/>
      <c r="EV929" s="10"/>
      <c r="EW929" s="10"/>
      <c r="EX929" s="10"/>
      <c r="EY929" s="10"/>
      <c r="EZ929" s="10"/>
      <c r="FA929" s="10"/>
      <c r="FB929" s="10"/>
      <c r="FC929" s="10"/>
      <c r="FD929" s="10"/>
      <c r="FE929" s="10"/>
      <c r="FF929" s="10"/>
      <c r="FG929" s="10"/>
      <c r="FH929" s="10"/>
      <c r="FI929" s="10"/>
      <c r="FJ929" s="10"/>
      <c r="FK929" s="10"/>
      <c r="FL929" s="10"/>
      <c r="FM929" s="10"/>
      <c r="FN929" s="10"/>
      <c r="FO929" s="10"/>
      <c r="FP929" s="10"/>
      <c r="FQ929" s="10"/>
      <c r="FR929" s="10"/>
      <c r="FS929" s="10"/>
      <c r="FT929" s="10"/>
      <c r="FU929" s="10"/>
      <c r="FV929" s="10"/>
      <c r="FW929" s="10"/>
      <c r="FX929" s="10"/>
      <c r="FY929" s="12"/>
      <c r="FZ929" s="12"/>
      <c r="GA929" s="12"/>
      <c r="GB929" s="12"/>
      <c r="GC929" s="12"/>
      <c r="GD929" s="12"/>
      <c r="GE929" s="12"/>
      <c r="GF929" s="12"/>
      <c r="GG929" s="12"/>
      <c r="GH929" s="12"/>
      <c r="GI929" s="12"/>
      <c r="GJ929" s="12"/>
      <c r="GK929" s="12"/>
      <c r="GL929" s="12"/>
      <c r="GM929" s="12"/>
      <c r="GN929" s="12"/>
      <c r="GO929" s="12"/>
      <c r="GP929" s="12"/>
      <c r="GQ929" s="12"/>
      <c r="GR929" s="12"/>
      <c r="GS929" s="12"/>
      <c r="GT929" s="12"/>
      <c r="GU929" s="12"/>
      <c r="GV929" s="12"/>
      <c r="GW929" s="12"/>
      <c r="GX929" s="12"/>
      <c r="GY929" s="12"/>
      <c r="GZ929" s="12"/>
      <c r="HA929" s="12"/>
      <c r="HB929" s="12"/>
      <c r="HC929" s="12"/>
      <c r="HD929" s="12"/>
      <c r="HE929" s="12"/>
      <c r="HF929" s="12"/>
      <c r="HG929" s="12"/>
      <c r="HH929" s="12"/>
      <c r="HI929" s="12"/>
      <c r="HJ929" s="12"/>
      <c r="HK929" s="12"/>
      <c r="HL929" s="12"/>
      <c r="HM929" s="12"/>
      <c r="HN929" s="12"/>
      <c r="HO929" s="12"/>
      <c r="HP929" s="12"/>
      <c r="HQ929" s="12"/>
      <c r="HR929" s="12"/>
      <c r="HS929" s="12"/>
      <c r="HT929" s="12"/>
      <c r="HU929" s="12"/>
      <c r="HV929" s="12"/>
      <c r="HW929" s="12"/>
      <c r="HX929" s="12"/>
      <c r="HY929" s="12"/>
      <c r="HZ929" s="12"/>
      <c r="IA929" s="12"/>
      <c r="IB929" s="12"/>
      <c r="IC929" s="12"/>
      <c r="ID929" s="12"/>
      <c r="IE929" s="12"/>
      <c r="IF929" s="12"/>
      <c r="IG929" s="12"/>
      <c r="IH929" s="12"/>
      <c r="II929" s="12"/>
      <c r="IJ929" s="12"/>
      <c r="IK929" s="12"/>
      <c r="IL929" s="12"/>
      <c r="IM929" s="12"/>
      <c r="IN929" s="12"/>
      <c r="IO929" s="12"/>
      <c r="IP929" s="12"/>
      <c r="IQ929" s="12"/>
      <c r="IR929" s="12"/>
      <c r="IS929" s="12"/>
      <c r="IT929" s="12"/>
      <c r="IU929" s="12"/>
      <c r="IV929" s="12"/>
    </row>
    <row r="930" spans="1:256" ht="13.5" customHeight="1">
      <c r="A930" s="2"/>
      <c r="B930" s="11"/>
      <c r="C930" s="11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11"/>
      <c r="O930" s="11"/>
      <c r="P930" s="11"/>
      <c r="Q930" s="9"/>
      <c r="R930" s="9"/>
      <c r="S930" s="9"/>
      <c r="T930" s="9"/>
      <c r="U930" s="9"/>
      <c r="V930" s="9"/>
      <c r="W930" s="9"/>
      <c r="X930" s="9"/>
      <c r="Y930" s="11"/>
      <c r="Z930" s="11"/>
      <c r="AA930" s="11"/>
      <c r="AB930" s="11"/>
      <c r="AC930" s="11"/>
      <c r="AD930" s="9"/>
      <c r="AE930" s="9"/>
      <c r="AF930" s="9"/>
      <c r="AG930" s="9"/>
      <c r="AH930" s="9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9"/>
      <c r="BG930" s="9"/>
      <c r="BH930" s="9"/>
      <c r="BI930" s="9"/>
      <c r="BJ930" s="9"/>
      <c r="BK930" s="9"/>
      <c r="BL930" s="9"/>
      <c r="BM930" s="9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P930" s="10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10"/>
      <c r="EJ930" s="10"/>
      <c r="EK930" s="10"/>
      <c r="EL930" s="10"/>
      <c r="EM930" s="10"/>
      <c r="EN930" s="10"/>
      <c r="EO930" s="10"/>
      <c r="EP930" s="10"/>
      <c r="EQ930" s="10"/>
      <c r="ER930" s="10"/>
      <c r="ES930" s="10"/>
      <c r="ET930" s="10"/>
      <c r="EU930" s="10"/>
      <c r="EV930" s="10"/>
      <c r="EW930" s="10"/>
      <c r="EX930" s="10"/>
      <c r="EY930" s="10"/>
      <c r="EZ930" s="10"/>
      <c r="FA930" s="10"/>
      <c r="FB930" s="10"/>
      <c r="FC930" s="10"/>
      <c r="FD930" s="10"/>
      <c r="FE930" s="10"/>
      <c r="FF930" s="10"/>
      <c r="FG930" s="10"/>
      <c r="FH930" s="10"/>
      <c r="FI930" s="10"/>
      <c r="FJ930" s="10"/>
      <c r="FK930" s="10"/>
      <c r="FL930" s="10"/>
      <c r="FM930" s="10"/>
      <c r="FN930" s="10"/>
      <c r="FO930" s="10"/>
      <c r="FP930" s="10"/>
      <c r="FQ930" s="10"/>
      <c r="FR930" s="10"/>
      <c r="FS930" s="10"/>
      <c r="FT930" s="10"/>
      <c r="FU930" s="10"/>
      <c r="FV930" s="10"/>
      <c r="FW930" s="10"/>
      <c r="FX930" s="10"/>
      <c r="FY930" s="12"/>
      <c r="FZ930" s="12"/>
      <c r="GA930" s="12"/>
      <c r="GB930" s="12"/>
      <c r="GC930" s="12"/>
      <c r="GD930" s="12"/>
      <c r="GE930" s="12"/>
      <c r="GF930" s="12"/>
      <c r="GG930" s="12"/>
      <c r="GH930" s="12"/>
      <c r="GI930" s="12"/>
      <c r="GJ930" s="12"/>
      <c r="GK930" s="12"/>
      <c r="GL930" s="12"/>
      <c r="GM930" s="12"/>
      <c r="GN930" s="12"/>
      <c r="GO930" s="12"/>
      <c r="GP930" s="12"/>
      <c r="GQ930" s="12"/>
      <c r="GR930" s="12"/>
      <c r="GS930" s="12"/>
      <c r="GT930" s="12"/>
      <c r="GU930" s="12"/>
      <c r="GV930" s="12"/>
      <c r="GW930" s="12"/>
      <c r="GX930" s="12"/>
      <c r="GY930" s="12"/>
      <c r="GZ930" s="12"/>
      <c r="HA930" s="12"/>
      <c r="HB930" s="12"/>
      <c r="HC930" s="12"/>
      <c r="HD930" s="12"/>
      <c r="HE930" s="12"/>
      <c r="HF930" s="12"/>
      <c r="HG930" s="12"/>
      <c r="HH930" s="12"/>
      <c r="HI930" s="12"/>
      <c r="HJ930" s="12"/>
      <c r="HK930" s="12"/>
      <c r="HL930" s="12"/>
      <c r="HM930" s="12"/>
      <c r="HN930" s="12"/>
      <c r="HO930" s="12"/>
      <c r="HP930" s="12"/>
      <c r="HQ930" s="12"/>
      <c r="HR930" s="12"/>
      <c r="HS930" s="12"/>
      <c r="HT930" s="12"/>
      <c r="HU930" s="12"/>
      <c r="HV930" s="12"/>
      <c r="HW930" s="12"/>
      <c r="HX930" s="12"/>
      <c r="HY930" s="12"/>
      <c r="HZ930" s="12"/>
      <c r="IA930" s="12"/>
      <c r="IB930" s="12"/>
      <c r="IC930" s="12"/>
      <c r="ID930" s="12"/>
      <c r="IE930" s="12"/>
      <c r="IF930" s="12"/>
      <c r="IG930" s="12"/>
      <c r="IH930" s="12"/>
      <c r="II930" s="12"/>
      <c r="IJ930" s="12"/>
      <c r="IK930" s="12"/>
      <c r="IL930" s="12"/>
      <c r="IM930" s="12"/>
      <c r="IN930" s="12"/>
      <c r="IO930" s="12"/>
      <c r="IP930" s="12"/>
      <c r="IQ930" s="12"/>
      <c r="IR930" s="12"/>
      <c r="IS930" s="12"/>
      <c r="IT930" s="12"/>
      <c r="IU930" s="12"/>
      <c r="IV930" s="12"/>
    </row>
    <row r="931" spans="1:256" ht="13.5" customHeight="1">
      <c r="A931" s="2"/>
      <c r="B931" s="11"/>
      <c r="C931" s="11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11"/>
      <c r="O931" s="11"/>
      <c r="P931" s="11"/>
      <c r="Q931" s="9"/>
      <c r="R931" s="9"/>
      <c r="S931" s="9"/>
      <c r="T931" s="9"/>
      <c r="U931" s="9"/>
      <c r="V931" s="9"/>
      <c r="W931" s="9"/>
      <c r="X931" s="9"/>
      <c r="Y931" s="11"/>
      <c r="Z931" s="11"/>
      <c r="AA931" s="11"/>
      <c r="AB931" s="11"/>
      <c r="AC931" s="11"/>
      <c r="AD931" s="9"/>
      <c r="AE931" s="9"/>
      <c r="AF931" s="9"/>
      <c r="AG931" s="9"/>
      <c r="AH931" s="9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9"/>
      <c r="BG931" s="9"/>
      <c r="BH931" s="9"/>
      <c r="BI931" s="9"/>
      <c r="BJ931" s="9"/>
      <c r="BK931" s="9"/>
      <c r="BL931" s="9"/>
      <c r="BM931" s="9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  <c r="EI931" s="10"/>
      <c r="EJ931" s="10"/>
      <c r="EK931" s="10"/>
      <c r="EL931" s="10"/>
      <c r="EM931" s="10"/>
      <c r="EN931" s="10"/>
      <c r="EO931" s="10"/>
      <c r="EP931" s="10"/>
      <c r="EQ931" s="10"/>
      <c r="ER931" s="10"/>
      <c r="ES931" s="10"/>
      <c r="ET931" s="10"/>
      <c r="EU931" s="10"/>
      <c r="EV931" s="10"/>
      <c r="EW931" s="10"/>
      <c r="EX931" s="10"/>
      <c r="EY931" s="10"/>
      <c r="EZ931" s="10"/>
      <c r="FA931" s="10"/>
      <c r="FB931" s="10"/>
      <c r="FC931" s="10"/>
      <c r="FD931" s="10"/>
      <c r="FE931" s="10"/>
      <c r="FF931" s="10"/>
      <c r="FG931" s="10"/>
      <c r="FH931" s="10"/>
      <c r="FI931" s="10"/>
      <c r="FJ931" s="10"/>
      <c r="FK931" s="10"/>
      <c r="FL931" s="10"/>
      <c r="FM931" s="10"/>
      <c r="FN931" s="10"/>
      <c r="FO931" s="10"/>
      <c r="FP931" s="10"/>
      <c r="FQ931" s="10"/>
      <c r="FR931" s="10"/>
      <c r="FS931" s="10"/>
      <c r="FT931" s="10"/>
      <c r="FU931" s="10"/>
      <c r="FV931" s="10"/>
      <c r="FW931" s="10"/>
      <c r="FX931" s="10"/>
      <c r="FY931" s="12"/>
      <c r="FZ931" s="12"/>
      <c r="GA931" s="12"/>
      <c r="GB931" s="12"/>
      <c r="GC931" s="12"/>
      <c r="GD931" s="12"/>
      <c r="GE931" s="12"/>
      <c r="GF931" s="12"/>
      <c r="GG931" s="12"/>
      <c r="GH931" s="12"/>
      <c r="GI931" s="12"/>
      <c r="GJ931" s="12"/>
      <c r="GK931" s="12"/>
      <c r="GL931" s="12"/>
      <c r="GM931" s="12"/>
      <c r="GN931" s="12"/>
      <c r="GO931" s="12"/>
      <c r="GP931" s="12"/>
      <c r="GQ931" s="12"/>
      <c r="GR931" s="12"/>
      <c r="GS931" s="12"/>
      <c r="GT931" s="12"/>
      <c r="GU931" s="12"/>
      <c r="GV931" s="12"/>
      <c r="GW931" s="12"/>
      <c r="GX931" s="12"/>
      <c r="GY931" s="12"/>
      <c r="GZ931" s="12"/>
      <c r="HA931" s="12"/>
      <c r="HB931" s="12"/>
      <c r="HC931" s="12"/>
      <c r="HD931" s="12"/>
      <c r="HE931" s="12"/>
      <c r="HF931" s="12"/>
      <c r="HG931" s="12"/>
      <c r="HH931" s="12"/>
      <c r="HI931" s="12"/>
      <c r="HJ931" s="12"/>
      <c r="HK931" s="12"/>
      <c r="HL931" s="12"/>
      <c r="HM931" s="12"/>
      <c r="HN931" s="12"/>
      <c r="HO931" s="12"/>
      <c r="HP931" s="12"/>
      <c r="HQ931" s="12"/>
      <c r="HR931" s="12"/>
      <c r="HS931" s="12"/>
      <c r="HT931" s="12"/>
      <c r="HU931" s="12"/>
      <c r="HV931" s="12"/>
      <c r="HW931" s="12"/>
      <c r="HX931" s="12"/>
      <c r="HY931" s="12"/>
      <c r="HZ931" s="12"/>
      <c r="IA931" s="12"/>
      <c r="IB931" s="12"/>
      <c r="IC931" s="12"/>
      <c r="ID931" s="12"/>
      <c r="IE931" s="12"/>
      <c r="IF931" s="12"/>
      <c r="IG931" s="12"/>
      <c r="IH931" s="12"/>
      <c r="II931" s="12"/>
      <c r="IJ931" s="12"/>
      <c r="IK931" s="12"/>
      <c r="IL931" s="12"/>
      <c r="IM931" s="12"/>
      <c r="IN931" s="12"/>
      <c r="IO931" s="12"/>
      <c r="IP931" s="12"/>
      <c r="IQ931" s="12"/>
      <c r="IR931" s="12"/>
      <c r="IS931" s="12"/>
      <c r="IT931" s="12"/>
      <c r="IU931" s="12"/>
      <c r="IV931" s="12"/>
    </row>
    <row r="932" spans="1:256" ht="13.5" customHeight="1">
      <c r="A932" s="2"/>
      <c r="B932" s="11"/>
      <c r="C932" s="11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11"/>
      <c r="O932" s="11"/>
      <c r="P932" s="11"/>
      <c r="Q932" s="9"/>
      <c r="R932" s="9"/>
      <c r="S932" s="9"/>
      <c r="T932" s="9"/>
      <c r="U932" s="9"/>
      <c r="V932" s="9"/>
      <c r="W932" s="9"/>
      <c r="X932" s="9"/>
      <c r="Y932" s="11"/>
      <c r="Z932" s="11"/>
      <c r="AA932" s="11"/>
      <c r="AB932" s="11"/>
      <c r="AC932" s="11"/>
      <c r="AD932" s="9"/>
      <c r="AE932" s="9"/>
      <c r="AF932" s="9"/>
      <c r="AG932" s="9"/>
      <c r="AH932" s="9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9"/>
      <c r="BG932" s="9"/>
      <c r="BH932" s="9"/>
      <c r="BI932" s="9"/>
      <c r="BJ932" s="9"/>
      <c r="BK932" s="9"/>
      <c r="BL932" s="9"/>
      <c r="BM932" s="9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10"/>
      <c r="EJ932" s="10"/>
      <c r="EK932" s="10"/>
      <c r="EL932" s="10"/>
      <c r="EM932" s="10"/>
      <c r="EN932" s="10"/>
      <c r="EO932" s="10"/>
      <c r="EP932" s="10"/>
      <c r="EQ932" s="10"/>
      <c r="ER932" s="10"/>
      <c r="ES932" s="10"/>
      <c r="ET932" s="10"/>
      <c r="EU932" s="10"/>
      <c r="EV932" s="10"/>
      <c r="EW932" s="10"/>
      <c r="EX932" s="10"/>
      <c r="EY932" s="10"/>
      <c r="EZ932" s="10"/>
      <c r="FA932" s="10"/>
      <c r="FB932" s="10"/>
      <c r="FC932" s="10"/>
      <c r="FD932" s="10"/>
      <c r="FE932" s="10"/>
      <c r="FF932" s="10"/>
      <c r="FG932" s="10"/>
      <c r="FH932" s="10"/>
      <c r="FI932" s="10"/>
      <c r="FJ932" s="10"/>
      <c r="FK932" s="10"/>
      <c r="FL932" s="10"/>
      <c r="FM932" s="10"/>
      <c r="FN932" s="10"/>
      <c r="FO932" s="10"/>
      <c r="FP932" s="10"/>
      <c r="FQ932" s="10"/>
      <c r="FR932" s="10"/>
      <c r="FS932" s="10"/>
      <c r="FT932" s="10"/>
      <c r="FU932" s="10"/>
      <c r="FV932" s="10"/>
      <c r="FW932" s="10"/>
      <c r="FX932" s="10"/>
      <c r="FY932" s="12"/>
      <c r="FZ932" s="12"/>
      <c r="GA932" s="12"/>
      <c r="GB932" s="12"/>
      <c r="GC932" s="12"/>
      <c r="GD932" s="12"/>
      <c r="GE932" s="12"/>
      <c r="GF932" s="12"/>
      <c r="GG932" s="12"/>
      <c r="GH932" s="12"/>
      <c r="GI932" s="12"/>
      <c r="GJ932" s="12"/>
      <c r="GK932" s="12"/>
      <c r="GL932" s="12"/>
      <c r="GM932" s="12"/>
      <c r="GN932" s="12"/>
      <c r="GO932" s="12"/>
      <c r="GP932" s="12"/>
      <c r="GQ932" s="12"/>
      <c r="GR932" s="12"/>
      <c r="GS932" s="12"/>
      <c r="GT932" s="12"/>
      <c r="GU932" s="12"/>
      <c r="GV932" s="12"/>
      <c r="GW932" s="12"/>
      <c r="GX932" s="12"/>
      <c r="GY932" s="12"/>
      <c r="GZ932" s="12"/>
      <c r="HA932" s="12"/>
      <c r="HB932" s="12"/>
      <c r="HC932" s="12"/>
      <c r="HD932" s="12"/>
      <c r="HE932" s="12"/>
      <c r="HF932" s="12"/>
      <c r="HG932" s="12"/>
      <c r="HH932" s="12"/>
      <c r="HI932" s="12"/>
      <c r="HJ932" s="12"/>
      <c r="HK932" s="12"/>
      <c r="HL932" s="12"/>
      <c r="HM932" s="12"/>
      <c r="HN932" s="12"/>
      <c r="HO932" s="12"/>
      <c r="HP932" s="12"/>
      <c r="HQ932" s="12"/>
      <c r="HR932" s="12"/>
      <c r="HS932" s="12"/>
      <c r="HT932" s="12"/>
      <c r="HU932" s="12"/>
      <c r="HV932" s="12"/>
      <c r="HW932" s="12"/>
      <c r="HX932" s="12"/>
      <c r="HY932" s="12"/>
      <c r="HZ932" s="12"/>
      <c r="IA932" s="12"/>
      <c r="IB932" s="12"/>
      <c r="IC932" s="12"/>
      <c r="ID932" s="12"/>
      <c r="IE932" s="12"/>
      <c r="IF932" s="12"/>
      <c r="IG932" s="12"/>
      <c r="IH932" s="12"/>
      <c r="II932" s="12"/>
      <c r="IJ932" s="12"/>
      <c r="IK932" s="12"/>
      <c r="IL932" s="12"/>
      <c r="IM932" s="12"/>
      <c r="IN932" s="12"/>
      <c r="IO932" s="12"/>
      <c r="IP932" s="12"/>
      <c r="IQ932" s="12"/>
      <c r="IR932" s="12"/>
      <c r="IS932" s="12"/>
      <c r="IT932" s="12"/>
      <c r="IU932" s="12"/>
      <c r="IV932" s="12"/>
    </row>
    <row r="933" spans="1:256" ht="13.5" customHeight="1">
      <c r="A933" s="2"/>
      <c r="B933" s="11"/>
      <c r="C933" s="11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11"/>
      <c r="O933" s="11"/>
      <c r="P933" s="11"/>
      <c r="Q933" s="9"/>
      <c r="R933" s="9"/>
      <c r="S933" s="9"/>
      <c r="T933" s="9"/>
      <c r="U933" s="9"/>
      <c r="V933" s="9"/>
      <c r="W933" s="9"/>
      <c r="X933" s="9"/>
      <c r="Y933" s="11"/>
      <c r="Z933" s="11"/>
      <c r="AA933" s="11"/>
      <c r="AB933" s="11"/>
      <c r="AC933" s="11"/>
      <c r="AD933" s="9"/>
      <c r="AE933" s="9"/>
      <c r="AF933" s="9"/>
      <c r="AG933" s="9"/>
      <c r="AH933" s="9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9"/>
      <c r="BG933" s="9"/>
      <c r="BH933" s="9"/>
      <c r="BI933" s="9"/>
      <c r="BJ933" s="9"/>
      <c r="BK933" s="9"/>
      <c r="BL933" s="9"/>
      <c r="BM933" s="9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  <c r="EN933" s="10"/>
      <c r="EO933" s="10"/>
      <c r="EP933" s="10"/>
      <c r="EQ933" s="10"/>
      <c r="ER933" s="10"/>
      <c r="ES933" s="10"/>
      <c r="ET933" s="10"/>
      <c r="EU933" s="10"/>
      <c r="EV933" s="10"/>
      <c r="EW933" s="10"/>
      <c r="EX933" s="10"/>
      <c r="EY933" s="10"/>
      <c r="EZ933" s="10"/>
      <c r="FA933" s="10"/>
      <c r="FB933" s="10"/>
      <c r="FC933" s="10"/>
      <c r="FD933" s="10"/>
      <c r="FE933" s="10"/>
      <c r="FF933" s="10"/>
      <c r="FG933" s="10"/>
      <c r="FH933" s="10"/>
      <c r="FI933" s="10"/>
      <c r="FJ933" s="10"/>
      <c r="FK933" s="10"/>
      <c r="FL933" s="10"/>
      <c r="FM933" s="10"/>
      <c r="FN933" s="10"/>
      <c r="FO933" s="10"/>
      <c r="FP933" s="10"/>
      <c r="FQ933" s="10"/>
      <c r="FR933" s="10"/>
      <c r="FS933" s="10"/>
      <c r="FT933" s="10"/>
      <c r="FU933" s="10"/>
      <c r="FV933" s="10"/>
      <c r="FW933" s="10"/>
      <c r="FX933" s="10"/>
      <c r="FY933" s="12"/>
      <c r="FZ933" s="12"/>
      <c r="GA933" s="12"/>
      <c r="GB933" s="12"/>
      <c r="GC933" s="12"/>
      <c r="GD933" s="12"/>
      <c r="GE933" s="12"/>
      <c r="GF933" s="12"/>
      <c r="GG933" s="12"/>
      <c r="GH933" s="12"/>
      <c r="GI933" s="12"/>
      <c r="GJ933" s="12"/>
      <c r="GK933" s="12"/>
      <c r="GL933" s="12"/>
      <c r="GM933" s="12"/>
      <c r="GN933" s="12"/>
      <c r="GO933" s="12"/>
      <c r="GP933" s="12"/>
      <c r="GQ933" s="12"/>
      <c r="GR933" s="12"/>
      <c r="GS933" s="12"/>
      <c r="GT933" s="12"/>
      <c r="GU933" s="12"/>
      <c r="GV933" s="12"/>
      <c r="GW933" s="12"/>
      <c r="GX933" s="12"/>
      <c r="GY933" s="12"/>
      <c r="GZ933" s="12"/>
      <c r="HA933" s="12"/>
      <c r="HB933" s="12"/>
      <c r="HC933" s="12"/>
      <c r="HD933" s="12"/>
      <c r="HE933" s="12"/>
      <c r="HF933" s="12"/>
      <c r="HG933" s="12"/>
      <c r="HH933" s="12"/>
      <c r="HI933" s="12"/>
      <c r="HJ933" s="12"/>
      <c r="HK933" s="12"/>
      <c r="HL933" s="12"/>
      <c r="HM933" s="12"/>
      <c r="HN933" s="12"/>
      <c r="HO933" s="12"/>
      <c r="HP933" s="12"/>
      <c r="HQ933" s="12"/>
      <c r="HR933" s="12"/>
      <c r="HS933" s="12"/>
      <c r="HT933" s="12"/>
      <c r="HU933" s="12"/>
      <c r="HV933" s="12"/>
      <c r="HW933" s="12"/>
      <c r="HX933" s="12"/>
      <c r="HY933" s="12"/>
      <c r="HZ933" s="12"/>
      <c r="IA933" s="12"/>
      <c r="IB933" s="12"/>
      <c r="IC933" s="12"/>
      <c r="ID933" s="12"/>
      <c r="IE933" s="12"/>
      <c r="IF933" s="12"/>
      <c r="IG933" s="12"/>
      <c r="IH933" s="12"/>
      <c r="II933" s="12"/>
      <c r="IJ933" s="12"/>
      <c r="IK933" s="12"/>
      <c r="IL933" s="12"/>
      <c r="IM933" s="12"/>
      <c r="IN933" s="12"/>
      <c r="IO933" s="12"/>
      <c r="IP933" s="12"/>
      <c r="IQ933" s="12"/>
      <c r="IR933" s="12"/>
      <c r="IS933" s="12"/>
      <c r="IT933" s="12"/>
      <c r="IU933" s="12"/>
      <c r="IV933" s="12"/>
    </row>
    <row r="934" spans="1:256" ht="13.5" customHeight="1">
      <c r="A934" s="2"/>
      <c r="B934" s="11"/>
      <c r="C934" s="11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11"/>
      <c r="O934" s="11"/>
      <c r="P934" s="11"/>
      <c r="Q934" s="9"/>
      <c r="R934" s="9"/>
      <c r="S934" s="9"/>
      <c r="T934" s="9"/>
      <c r="U934" s="9"/>
      <c r="V934" s="9"/>
      <c r="W934" s="9"/>
      <c r="X934" s="9"/>
      <c r="Y934" s="11"/>
      <c r="Z934" s="11"/>
      <c r="AA934" s="11"/>
      <c r="AB934" s="11"/>
      <c r="AC934" s="11"/>
      <c r="AD934" s="9"/>
      <c r="AE934" s="9"/>
      <c r="AF934" s="9"/>
      <c r="AG934" s="9"/>
      <c r="AH934" s="9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9"/>
      <c r="BG934" s="9"/>
      <c r="BH934" s="9"/>
      <c r="BI934" s="9"/>
      <c r="BJ934" s="9"/>
      <c r="BK934" s="9"/>
      <c r="BL934" s="9"/>
      <c r="BM934" s="9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  <c r="EN934" s="10"/>
      <c r="EO934" s="10"/>
      <c r="EP934" s="10"/>
      <c r="EQ934" s="10"/>
      <c r="ER934" s="10"/>
      <c r="ES934" s="10"/>
      <c r="ET934" s="10"/>
      <c r="EU934" s="10"/>
      <c r="EV934" s="10"/>
      <c r="EW934" s="10"/>
      <c r="EX934" s="10"/>
      <c r="EY934" s="10"/>
      <c r="EZ934" s="10"/>
      <c r="FA934" s="10"/>
      <c r="FB934" s="10"/>
      <c r="FC934" s="10"/>
      <c r="FD934" s="10"/>
      <c r="FE934" s="10"/>
      <c r="FF934" s="10"/>
      <c r="FG934" s="10"/>
      <c r="FH934" s="10"/>
      <c r="FI934" s="10"/>
      <c r="FJ934" s="10"/>
      <c r="FK934" s="10"/>
      <c r="FL934" s="10"/>
      <c r="FM934" s="10"/>
      <c r="FN934" s="10"/>
      <c r="FO934" s="10"/>
      <c r="FP934" s="10"/>
      <c r="FQ934" s="10"/>
      <c r="FR934" s="10"/>
      <c r="FS934" s="10"/>
      <c r="FT934" s="10"/>
      <c r="FU934" s="10"/>
      <c r="FV934" s="10"/>
      <c r="FW934" s="10"/>
      <c r="FX934" s="10"/>
      <c r="FY934" s="12"/>
      <c r="FZ934" s="12"/>
      <c r="GA934" s="12"/>
      <c r="GB934" s="12"/>
      <c r="GC934" s="12"/>
      <c r="GD934" s="12"/>
      <c r="GE934" s="12"/>
      <c r="GF934" s="12"/>
      <c r="GG934" s="12"/>
      <c r="GH934" s="12"/>
      <c r="GI934" s="12"/>
      <c r="GJ934" s="12"/>
      <c r="GK934" s="12"/>
      <c r="GL934" s="12"/>
      <c r="GM934" s="12"/>
      <c r="GN934" s="12"/>
      <c r="GO934" s="12"/>
      <c r="GP934" s="12"/>
      <c r="GQ934" s="12"/>
      <c r="GR934" s="12"/>
      <c r="GS934" s="12"/>
      <c r="GT934" s="12"/>
      <c r="GU934" s="12"/>
      <c r="GV934" s="12"/>
      <c r="GW934" s="12"/>
      <c r="GX934" s="12"/>
      <c r="GY934" s="12"/>
      <c r="GZ934" s="12"/>
      <c r="HA934" s="12"/>
      <c r="HB934" s="12"/>
      <c r="HC934" s="12"/>
      <c r="HD934" s="12"/>
      <c r="HE934" s="12"/>
      <c r="HF934" s="12"/>
      <c r="HG934" s="12"/>
      <c r="HH934" s="12"/>
      <c r="HI934" s="12"/>
      <c r="HJ934" s="12"/>
      <c r="HK934" s="12"/>
      <c r="HL934" s="12"/>
      <c r="HM934" s="12"/>
      <c r="HN934" s="12"/>
      <c r="HO934" s="12"/>
      <c r="HP934" s="12"/>
      <c r="HQ934" s="12"/>
      <c r="HR934" s="12"/>
      <c r="HS934" s="12"/>
      <c r="HT934" s="12"/>
      <c r="HU934" s="12"/>
      <c r="HV934" s="12"/>
      <c r="HW934" s="12"/>
      <c r="HX934" s="12"/>
      <c r="HY934" s="12"/>
      <c r="HZ934" s="12"/>
      <c r="IA934" s="12"/>
      <c r="IB934" s="12"/>
      <c r="IC934" s="12"/>
      <c r="ID934" s="12"/>
      <c r="IE934" s="12"/>
      <c r="IF934" s="12"/>
      <c r="IG934" s="12"/>
      <c r="IH934" s="12"/>
      <c r="II934" s="12"/>
      <c r="IJ934" s="12"/>
      <c r="IK934" s="12"/>
      <c r="IL934" s="12"/>
      <c r="IM934" s="12"/>
      <c r="IN934" s="12"/>
      <c r="IO934" s="12"/>
      <c r="IP934" s="12"/>
      <c r="IQ934" s="12"/>
      <c r="IR934" s="12"/>
      <c r="IS934" s="12"/>
      <c r="IT934" s="12"/>
      <c r="IU934" s="12"/>
      <c r="IV934" s="12"/>
    </row>
    <row r="935" spans="1:256" ht="13.5" customHeight="1">
      <c r="A935" s="2"/>
      <c r="B935" s="11"/>
      <c r="C935" s="11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11"/>
      <c r="O935" s="11"/>
      <c r="P935" s="11"/>
      <c r="Q935" s="9"/>
      <c r="R935" s="9"/>
      <c r="S935" s="9"/>
      <c r="T935" s="9"/>
      <c r="U935" s="9"/>
      <c r="V935" s="9"/>
      <c r="W935" s="9"/>
      <c r="X935" s="9"/>
      <c r="Y935" s="11"/>
      <c r="Z935" s="11"/>
      <c r="AA935" s="11"/>
      <c r="AB935" s="11"/>
      <c r="AC935" s="11"/>
      <c r="AD935" s="9"/>
      <c r="AE935" s="9"/>
      <c r="AF935" s="9"/>
      <c r="AG935" s="9"/>
      <c r="AH935" s="9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9"/>
      <c r="BG935" s="9"/>
      <c r="BH935" s="9"/>
      <c r="BI935" s="9"/>
      <c r="BJ935" s="9"/>
      <c r="BK935" s="9"/>
      <c r="BL935" s="9"/>
      <c r="BM935" s="9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2"/>
      <c r="FZ935" s="12"/>
      <c r="GA935" s="12"/>
      <c r="GB935" s="12"/>
      <c r="GC935" s="12"/>
      <c r="GD935" s="12"/>
      <c r="GE935" s="12"/>
      <c r="GF935" s="12"/>
      <c r="GG935" s="12"/>
      <c r="GH935" s="12"/>
      <c r="GI935" s="12"/>
      <c r="GJ935" s="12"/>
      <c r="GK935" s="12"/>
      <c r="GL935" s="12"/>
      <c r="GM935" s="12"/>
      <c r="GN935" s="12"/>
      <c r="GO935" s="12"/>
      <c r="GP935" s="12"/>
      <c r="GQ935" s="12"/>
      <c r="GR935" s="12"/>
      <c r="GS935" s="12"/>
      <c r="GT935" s="12"/>
      <c r="GU935" s="12"/>
      <c r="GV935" s="12"/>
      <c r="GW935" s="12"/>
      <c r="GX935" s="12"/>
      <c r="GY935" s="12"/>
      <c r="GZ935" s="12"/>
      <c r="HA935" s="12"/>
      <c r="HB935" s="12"/>
      <c r="HC935" s="12"/>
      <c r="HD935" s="12"/>
      <c r="HE935" s="12"/>
      <c r="HF935" s="12"/>
      <c r="HG935" s="12"/>
      <c r="HH935" s="12"/>
      <c r="HI935" s="12"/>
      <c r="HJ935" s="12"/>
      <c r="HK935" s="12"/>
      <c r="HL935" s="12"/>
      <c r="HM935" s="12"/>
      <c r="HN935" s="12"/>
      <c r="HO935" s="12"/>
      <c r="HP935" s="12"/>
      <c r="HQ935" s="12"/>
      <c r="HR935" s="12"/>
      <c r="HS935" s="12"/>
      <c r="HT935" s="12"/>
      <c r="HU935" s="12"/>
      <c r="HV935" s="12"/>
      <c r="HW935" s="12"/>
      <c r="HX935" s="12"/>
      <c r="HY935" s="12"/>
      <c r="HZ935" s="12"/>
      <c r="IA935" s="12"/>
      <c r="IB935" s="12"/>
      <c r="IC935" s="12"/>
      <c r="ID935" s="12"/>
      <c r="IE935" s="12"/>
      <c r="IF935" s="12"/>
      <c r="IG935" s="12"/>
      <c r="IH935" s="12"/>
      <c r="II935" s="12"/>
      <c r="IJ935" s="12"/>
      <c r="IK935" s="12"/>
      <c r="IL935" s="12"/>
      <c r="IM935" s="12"/>
      <c r="IN935" s="12"/>
      <c r="IO935" s="12"/>
      <c r="IP935" s="12"/>
      <c r="IQ935" s="12"/>
      <c r="IR935" s="12"/>
      <c r="IS935" s="12"/>
      <c r="IT935" s="12"/>
      <c r="IU935" s="12"/>
      <c r="IV935" s="12"/>
    </row>
    <row r="936" spans="1:256" ht="13.5" customHeight="1">
      <c r="A936" s="2"/>
      <c r="B936" s="11"/>
      <c r="C936" s="11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11"/>
      <c r="O936" s="11"/>
      <c r="P936" s="11"/>
      <c r="Q936" s="9"/>
      <c r="R936" s="9"/>
      <c r="S936" s="9"/>
      <c r="T936" s="9"/>
      <c r="U936" s="9"/>
      <c r="V936" s="9"/>
      <c r="W936" s="9"/>
      <c r="X936" s="9"/>
      <c r="Y936" s="11"/>
      <c r="Z936" s="11"/>
      <c r="AA936" s="11"/>
      <c r="AB936" s="11"/>
      <c r="AC936" s="11"/>
      <c r="AD936" s="9"/>
      <c r="AE936" s="9"/>
      <c r="AF936" s="9"/>
      <c r="AG936" s="9"/>
      <c r="AH936" s="9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9"/>
      <c r="BG936" s="9"/>
      <c r="BH936" s="9"/>
      <c r="BI936" s="9"/>
      <c r="BJ936" s="9"/>
      <c r="BK936" s="9"/>
      <c r="BL936" s="9"/>
      <c r="BM936" s="9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2"/>
      <c r="FZ936" s="12"/>
      <c r="GA936" s="12"/>
      <c r="GB936" s="12"/>
      <c r="GC936" s="12"/>
      <c r="GD936" s="12"/>
      <c r="GE936" s="12"/>
      <c r="GF936" s="12"/>
      <c r="GG936" s="12"/>
      <c r="GH936" s="12"/>
      <c r="GI936" s="12"/>
      <c r="GJ936" s="12"/>
      <c r="GK936" s="12"/>
      <c r="GL936" s="12"/>
      <c r="GM936" s="12"/>
      <c r="GN936" s="12"/>
      <c r="GO936" s="12"/>
      <c r="GP936" s="12"/>
      <c r="GQ936" s="12"/>
      <c r="GR936" s="12"/>
      <c r="GS936" s="12"/>
      <c r="GT936" s="12"/>
      <c r="GU936" s="12"/>
      <c r="GV936" s="12"/>
      <c r="GW936" s="12"/>
      <c r="GX936" s="12"/>
      <c r="GY936" s="12"/>
      <c r="GZ936" s="12"/>
      <c r="HA936" s="12"/>
      <c r="HB936" s="12"/>
      <c r="HC936" s="12"/>
      <c r="HD936" s="12"/>
      <c r="HE936" s="12"/>
      <c r="HF936" s="12"/>
      <c r="HG936" s="12"/>
      <c r="HH936" s="12"/>
      <c r="HI936" s="12"/>
      <c r="HJ936" s="12"/>
      <c r="HK936" s="12"/>
      <c r="HL936" s="12"/>
      <c r="HM936" s="12"/>
      <c r="HN936" s="12"/>
      <c r="HO936" s="12"/>
      <c r="HP936" s="12"/>
      <c r="HQ936" s="12"/>
      <c r="HR936" s="12"/>
      <c r="HS936" s="12"/>
      <c r="HT936" s="12"/>
      <c r="HU936" s="12"/>
      <c r="HV936" s="12"/>
      <c r="HW936" s="12"/>
      <c r="HX936" s="12"/>
      <c r="HY936" s="12"/>
      <c r="HZ936" s="12"/>
      <c r="IA936" s="12"/>
      <c r="IB936" s="12"/>
      <c r="IC936" s="12"/>
      <c r="ID936" s="12"/>
      <c r="IE936" s="12"/>
      <c r="IF936" s="12"/>
      <c r="IG936" s="12"/>
      <c r="IH936" s="12"/>
      <c r="II936" s="12"/>
      <c r="IJ936" s="12"/>
      <c r="IK936" s="12"/>
      <c r="IL936" s="12"/>
      <c r="IM936" s="12"/>
      <c r="IN936" s="12"/>
      <c r="IO936" s="12"/>
      <c r="IP936" s="12"/>
      <c r="IQ936" s="12"/>
      <c r="IR936" s="12"/>
      <c r="IS936" s="12"/>
      <c r="IT936" s="12"/>
      <c r="IU936" s="12"/>
      <c r="IV936" s="12"/>
    </row>
    <row r="937" spans="1:256" ht="13.5" customHeight="1">
      <c r="A937" s="2"/>
      <c r="B937" s="11"/>
      <c r="C937" s="11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11"/>
      <c r="O937" s="11"/>
      <c r="P937" s="11"/>
      <c r="Q937" s="9"/>
      <c r="R937" s="9"/>
      <c r="S937" s="9"/>
      <c r="T937" s="9"/>
      <c r="U937" s="9"/>
      <c r="V937" s="9"/>
      <c r="W937" s="9"/>
      <c r="X937" s="9"/>
      <c r="Y937" s="11"/>
      <c r="Z937" s="11"/>
      <c r="AA937" s="11"/>
      <c r="AB937" s="11"/>
      <c r="AC937" s="11"/>
      <c r="AD937" s="9"/>
      <c r="AE937" s="9"/>
      <c r="AF937" s="9"/>
      <c r="AG937" s="9"/>
      <c r="AH937" s="9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9"/>
      <c r="BG937" s="9"/>
      <c r="BH937" s="9"/>
      <c r="BI937" s="9"/>
      <c r="BJ937" s="9"/>
      <c r="BK937" s="9"/>
      <c r="BL937" s="9"/>
      <c r="BM937" s="9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0"/>
      <c r="EZ937" s="10"/>
      <c r="FA937" s="10"/>
      <c r="FB937" s="10"/>
      <c r="FC937" s="10"/>
      <c r="FD937" s="10"/>
      <c r="FE937" s="10"/>
      <c r="FF937" s="10"/>
      <c r="FG937" s="10"/>
      <c r="FH937" s="10"/>
      <c r="FI937" s="10"/>
      <c r="FJ937" s="10"/>
      <c r="FK937" s="10"/>
      <c r="FL937" s="10"/>
      <c r="FM937" s="10"/>
      <c r="FN937" s="10"/>
      <c r="FO937" s="10"/>
      <c r="FP937" s="10"/>
      <c r="FQ937" s="10"/>
      <c r="FR937" s="10"/>
      <c r="FS937" s="10"/>
      <c r="FT937" s="10"/>
      <c r="FU937" s="10"/>
      <c r="FV937" s="10"/>
      <c r="FW937" s="10"/>
      <c r="FX937" s="10"/>
      <c r="FY937" s="12"/>
      <c r="FZ937" s="12"/>
      <c r="GA937" s="12"/>
      <c r="GB937" s="12"/>
      <c r="GC937" s="12"/>
      <c r="GD937" s="12"/>
      <c r="GE937" s="12"/>
      <c r="GF937" s="12"/>
      <c r="GG937" s="12"/>
      <c r="GH937" s="12"/>
      <c r="GI937" s="12"/>
      <c r="GJ937" s="12"/>
      <c r="GK937" s="12"/>
      <c r="GL937" s="12"/>
      <c r="GM937" s="12"/>
      <c r="GN937" s="12"/>
      <c r="GO937" s="12"/>
      <c r="GP937" s="12"/>
      <c r="GQ937" s="12"/>
      <c r="GR937" s="12"/>
      <c r="GS937" s="12"/>
      <c r="GT937" s="12"/>
      <c r="GU937" s="12"/>
      <c r="GV937" s="12"/>
      <c r="GW937" s="12"/>
      <c r="GX937" s="12"/>
      <c r="GY937" s="12"/>
      <c r="GZ937" s="12"/>
      <c r="HA937" s="12"/>
      <c r="HB937" s="12"/>
      <c r="HC937" s="12"/>
      <c r="HD937" s="12"/>
      <c r="HE937" s="12"/>
      <c r="HF937" s="12"/>
      <c r="HG937" s="12"/>
      <c r="HH937" s="12"/>
      <c r="HI937" s="12"/>
      <c r="HJ937" s="12"/>
      <c r="HK937" s="12"/>
      <c r="HL937" s="12"/>
      <c r="HM937" s="12"/>
      <c r="HN937" s="12"/>
      <c r="HO937" s="12"/>
      <c r="HP937" s="12"/>
      <c r="HQ937" s="12"/>
      <c r="HR937" s="12"/>
      <c r="HS937" s="12"/>
      <c r="HT937" s="12"/>
      <c r="HU937" s="12"/>
      <c r="HV937" s="12"/>
      <c r="HW937" s="12"/>
      <c r="HX937" s="12"/>
      <c r="HY937" s="12"/>
      <c r="HZ937" s="12"/>
      <c r="IA937" s="12"/>
      <c r="IB937" s="12"/>
      <c r="IC937" s="12"/>
      <c r="ID937" s="12"/>
      <c r="IE937" s="12"/>
      <c r="IF937" s="12"/>
      <c r="IG937" s="12"/>
      <c r="IH937" s="12"/>
      <c r="II937" s="12"/>
      <c r="IJ937" s="12"/>
      <c r="IK937" s="12"/>
      <c r="IL937" s="12"/>
      <c r="IM937" s="12"/>
      <c r="IN937" s="12"/>
      <c r="IO937" s="12"/>
      <c r="IP937" s="12"/>
      <c r="IQ937" s="12"/>
      <c r="IR937" s="12"/>
      <c r="IS937" s="12"/>
      <c r="IT937" s="12"/>
      <c r="IU937" s="12"/>
      <c r="IV937" s="12"/>
    </row>
    <row r="938" spans="1:256" ht="13.5" customHeight="1">
      <c r="A938" s="2"/>
      <c r="B938" s="11"/>
      <c r="C938" s="11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11"/>
      <c r="O938" s="11"/>
      <c r="P938" s="11"/>
      <c r="Q938" s="9"/>
      <c r="R938" s="9"/>
      <c r="S938" s="9"/>
      <c r="T938" s="9"/>
      <c r="U938" s="9"/>
      <c r="V938" s="9"/>
      <c r="W938" s="9"/>
      <c r="X938" s="9"/>
      <c r="Y938" s="11"/>
      <c r="Z938" s="11"/>
      <c r="AA938" s="11"/>
      <c r="AB938" s="11"/>
      <c r="AC938" s="11"/>
      <c r="AD938" s="9"/>
      <c r="AE938" s="9"/>
      <c r="AF938" s="9"/>
      <c r="AG938" s="9"/>
      <c r="AH938" s="9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9"/>
      <c r="BG938" s="9"/>
      <c r="BH938" s="9"/>
      <c r="BI938" s="9"/>
      <c r="BJ938" s="9"/>
      <c r="BK938" s="9"/>
      <c r="BL938" s="9"/>
      <c r="BM938" s="9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10"/>
      <c r="EZ938" s="10"/>
      <c r="FA938" s="10"/>
      <c r="FB938" s="10"/>
      <c r="FC938" s="10"/>
      <c r="FD938" s="10"/>
      <c r="FE938" s="10"/>
      <c r="FF938" s="10"/>
      <c r="FG938" s="10"/>
      <c r="FH938" s="10"/>
      <c r="FI938" s="10"/>
      <c r="FJ938" s="10"/>
      <c r="FK938" s="10"/>
      <c r="FL938" s="10"/>
      <c r="FM938" s="10"/>
      <c r="FN938" s="10"/>
      <c r="FO938" s="10"/>
      <c r="FP938" s="10"/>
      <c r="FQ938" s="10"/>
      <c r="FR938" s="10"/>
      <c r="FS938" s="10"/>
      <c r="FT938" s="10"/>
      <c r="FU938" s="10"/>
      <c r="FV938" s="10"/>
      <c r="FW938" s="10"/>
      <c r="FX938" s="10"/>
      <c r="FY938" s="12"/>
      <c r="FZ938" s="12"/>
      <c r="GA938" s="12"/>
      <c r="GB938" s="12"/>
      <c r="GC938" s="12"/>
      <c r="GD938" s="12"/>
      <c r="GE938" s="12"/>
      <c r="GF938" s="12"/>
      <c r="GG938" s="12"/>
      <c r="GH938" s="12"/>
      <c r="GI938" s="12"/>
      <c r="GJ938" s="12"/>
      <c r="GK938" s="12"/>
      <c r="GL938" s="12"/>
      <c r="GM938" s="12"/>
      <c r="GN938" s="12"/>
      <c r="GO938" s="12"/>
      <c r="GP938" s="12"/>
      <c r="GQ938" s="12"/>
      <c r="GR938" s="12"/>
      <c r="GS938" s="12"/>
      <c r="GT938" s="12"/>
      <c r="GU938" s="12"/>
      <c r="GV938" s="12"/>
      <c r="GW938" s="12"/>
      <c r="GX938" s="12"/>
      <c r="GY938" s="12"/>
      <c r="GZ938" s="12"/>
      <c r="HA938" s="12"/>
      <c r="HB938" s="12"/>
      <c r="HC938" s="12"/>
      <c r="HD938" s="12"/>
      <c r="HE938" s="12"/>
      <c r="HF938" s="12"/>
      <c r="HG938" s="12"/>
      <c r="HH938" s="12"/>
      <c r="HI938" s="12"/>
      <c r="HJ938" s="12"/>
      <c r="HK938" s="12"/>
      <c r="HL938" s="12"/>
      <c r="HM938" s="12"/>
      <c r="HN938" s="12"/>
      <c r="HO938" s="12"/>
      <c r="HP938" s="12"/>
      <c r="HQ938" s="12"/>
      <c r="HR938" s="12"/>
      <c r="HS938" s="12"/>
      <c r="HT938" s="12"/>
      <c r="HU938" s="12"/>
      <c r="HV938" s="12"/>
      <c r="HW938" s="12"/>
      <c r="HX938" s="12"/>
      <c r="HY938" s="12"/>
      <c r="HZ938" s="12"/>
      <c r="IA938" s="12"/>
      <c r="IB938" s="12"/>
      <c r="IC938" s="12"/>
      <c r="ID938" s="12"/>
      <c r="IE938" s="12"/>
      <c r="IF938" s="12"/>
      <c r="IG938" s="12"/>
      <c r="IH938" s="12"/>
      <c r="II938" s="12"/>
      <c r="IJ938" s="12"/>
      <c r="IK938" s="12"/>
      <c r="IL938" s="12"/>
      <c r="IM938" s="12"/>
      <c r="IN938" s="12"/>
      <c r="IO938" s="12"/>
      <c r="IP938" s="12"/>
      <c r="IQ938" s="12"/>
      <c r="IR938" s="12"/>
      <c r="IS938" s="12"/>
      <c r="IT938" s="12"/>
      <c r="IU938" s="12"/>
      <c r="IV938" s="12"/>
    </row>
    <row r="939" spans="1:256" ht="13.5" customHeight="1">
      <c r="A939" s="2"/>
      <c r="B939" s="11"/>
      <c r="C939" s="11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11"/>
      <c r="O939" s="11"/>
      <c r="P939" s="11"/>
      <c r="Q939" s="9"/>
      <c r="R939" s="9"/>
      <c r="S939" s="9"/>
      <c r="T939" s="9"/>
      <c r="U939" s="9"/>
      <c r="V939" s="9"/>
      <c r="W939" s="9"/>
      <c r="X939" s="9"/>
      <c r="Y939" s="11"/>
      <c r="Z939" s="11"/>
      <c r="AA939" s="11"/>
      <c r="AB939" s="11"/>
      <c r="AC939" s="11"/>
      <c r="AD939" s="9"/>
      <c r="AE939" s="9"/>
      <c r="AF939" s="9"/>
      <c r="AG939" s="9"/>
      <c r="AH939" s="9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9"/>
      <c r="BG939" s="9"/>
      <c r="BH939" s="9"/>
      <c r="BI939" s="9"/>
      <c r="BJ939" s="9"/>
      <c r="BK939" s="9"/>
      <c r="BL939" s="9"/>
      <c r="BM939" s="9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  <c r="EN939" s="10"/>
      <c r="EO939" s="10"/>
      <c r="EP939" s="10"/>
      <c r="EQ939" s="10"/>
      <c r="ER939" s="10"/>
      <c r="ES939" s="10"/>
      <c r="ET939" s="10"/>
      <c r="EU939" s="10"/>
      <c r="EV939" s="10"/>
      <c r="EW939" s="10"/>
      <c r="EX939" s="10"/>
      <c r="EY939" s="10"/>
      <c r="EZ939" s="10"/>
      <c r="FA939" s="10"/>
      <c r="FB939" s="10"/>
      <c r="FC939" s="10"/>
      <c r="FD939" s="10"/>
      <c r="FE939" s="10"/>
      <c r="FF939" s="10"/>
      <c r="FG939" s="10"/>
      <c r="FH939" s="10"/>
      <c r="FI939" s="10"/>
      <c r="FJ939" s="10"/>
      <c r="FK939" s="10"/>
      <c r="FL939" s="10"/>
      <c r="FM939" s="10"/>
      <c r="FN939" s="10"/>
      <c r="FO939" s="10"/>
      <c r="FP939" s="10"/>
      <c r="FQ939" s="10"/>
      <c r="FR939" s="10"/>
      <c r="FS939" s="10"/>
      <c r="FT939" s="10"/>
      <c r="FU939" s="10"/>
      <c r="FV939" s="10"/>
      <c r="FW939" s="10"/>
      <c r="FX939" s="10"/>
      <c r="FY939" s="12"/>
      <c r="FZ939" s="12"/>
      <c r="GA939" s="12"/>
      <c r="GB939" s="12"/>
      <c r="GC939" s="12"/>
      <c r="GD939" s="12"/>
      <c r="GE939" s="12"/>
      <c r="GF939" s="12"/>
      <c r="GG939" s="12"/>
      <c r="GH939" s="12"/>
      <c r="GI939" s="12"/>
      <c r="GJ939" s="12"/>
      <c r="GK939" s="12"/>
      <c r="GL939" s="12"/>
      <c r="GM939" s="12"/>
      <c r="GN939" s="12"/>
      <c r="GO939" s="12"/>
      <c r="GP939" s="12"/>
      <c r="GQ939" s="12"/>
      <c r="GR939" s="12"/>
      <c r="GS939" s="12"/>
      <c r="GT939" s="12"/>
      <c r="GU939" s="12"/>
      <c r="GV939" s="12"/>
      <c r="GW939" s="12"/>
      <c r="GX939" s="12"/>
      <c r="GY939" s="12"/>
      <c r="GZ939" s="12"/>
      <c r="HA939" s="12"/>
      <c r="HB939" s="12"/>
      <c r="HC939" s="12"/>
      <c r="HD939" s="12"/>
      <c r="HE939" s="12"/>
      <c r="HF939" s="12"/>
      <c r="HG939" s="12"/>
      <c r="HH939" s="12"/>
      <c r="HI939" s="12"/>
      <c r="HJ939" s="12"/>
      <c r="HK939" s="12"/>
      <c r="HL939" s="12"/>
      <c r="HM939" s="12"/>
      <c r="HN939" s="12"/>
      <c r="HO939" s="12"/>
      <c r="HP939" s="12"/>
      <c r="HQ939" s="12"/>
      <c r="HR939" s="12"/>
      <c r="HS939" s="12"/>
      <c r="HT939" s="12"/>
      <c r="HU939" s="12"/>
      <c r="HV939" s="12"/>
      <c r="HW939" s="12"/>
      <c r="HX939" s="12"/>
      <c r="HY939" s="12"/>
      <c r="HZ939" s="12"/>
      <c r="IA939" s="12"/>
      <c r="IB939" s="12"/>
      <c r="IC939" s="12"/>
      <c r="ID939" s="12"/>
      <c r="IE939" s="12"/>
      <c r="IF939" s="12"/>
      <c r="IG939" s="12"/>
      <c r="IH939" s="12"/>
      <c r="II939" s="12"/>
      <c r="IJ939" s="12"/>
      <c r="IK939" s="12"/>
      <c r="IL939" s="12"/>
      <c r="IM939" s="12"/>
      <c r="IN939" s="12"/>
      <c r="IO939" s="12"/>
      <c r="IP939" s="12"/>
      <c r="IQ939" s="12"/>
      <c r="IR939" s="12"/>
      <c r="IS939" s="12"/>
      <c r="IT939" s="12"/>
      <c r="IU939" s="12"/>
      <c r="IV939" s="12"/>
    </row>
    <row r="940" spans="1:256" ht="13.5" customHeight="1">
      <c r="A940" s="2"/>
      <c r="B940" s="11"/>
      <c r="C940" s="11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11"/>
      <c r="O940" s="11"/>
      <c r="P940" s="11"/>
      <c r="Q940" s="9"/>
      <c r="R940" s="9"/>
      <c r="S940" s="9"/>
      <c r="T940" s="9"/>
      <c r="U940" s="9"/>
      <c r="V940" s="9"/>
      <c r="W940" s="9"/>
      <c r="X940" s="9"/>
      <c r="Y940" s="11"/>
      <c r="Z940" s="11"/>
      <c r="AA940" s="11"/>
      <c r="AB940" s="11"/>
      <c r="AC940" s="11"/>
      <c r="AD940" s="9"/>
      <c r="AE940" s="9"/>
      <c r="AF940" s="9"/>
      <c r="AG940" s="9"/>
      <c r="AH940" s="9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9"/>
      <c r="BG940" s="9"/>
      <c r="BH940" s="9"/>
      <c r="BI940" s="9"/>
      <c r="BJ940" s="9"/>
      <c r="BK940" s="9"/>
      <c r="BL940" s="9"/>
      <c r="BM940" s="9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  <c r="EN940" s="10"/>
      <c r="EO940" s="10"/>
      <c r="EP940" s="10"/>
      <c r="EQ940" s="10"/>
      <c r="ER940" s="10"/>
      <c r="ES940" s="10"/>
      <c r="ET940" s="10"/>
      <c r="EU940" s="10"/>
      <c r="EV940" s="10"/>
      <c r="EW940" s="10"/>
      <c r="EX940" s="10"/>
      <c r="EY940" s="10"/>
      <c r="EZ940" s="10"/>
      <c r="FA940" s="10"/>
      <c r="FB940" s="10"/>
      <c r="FC940" s="10"/>
      <c r="FD940" s="10"/>
      <c r="FE940" s="10"/>
      <c r="FF940" s="10"/>
      <c r="FG940" s="10"/>
      <c r="FH940" s="10"/>
      <c r="FI940" s="10"/>
      <c r="FJ940" s="10"/>
      <c r="FK940" s="10"/>
      <c r="FL940" s="10"/>
      <c r="FM940" s="10"/>
      <c r="FN940" s="10"/>
      <c r="FO940" s="10"/>
      <c r="FP940" s="10"/>
      <c r="FQ940" s="10"/>
      <c r="FR940" s="10"/>
      <c r="FS940" s="10"/>
      <c r="FT940" s="10"/>
      <c r="FU940" s="10"/>
      <c r="FV940" s="10"/>
      <c r="FW940" s="10"/>
      <c r="FX940" s="10"/>
      <c r="FY940" s="12"/>
      <c r="FZ940" s="12"/>
      <c r="GA940" s="12"/>
      <c r="GB940" s="12"/>
      <c r="GC940" s="12"/>
      <c r="GD940" s="12"/>
      <c r="GE940" s="12"/>
      <c r="GF940" s="12"/>
      <c r="GG940" s="12"/>
      <c r="GH940" s="12"/>
      <c r="GI940" s="12"/>
      <c r="GJ940" s="12"/>
      <c r="GK940" s="12"/>
      <c r="GL940" s="12"/>
      <c r="GM940" s="12"/>
      <c r="GN940" s="12"/>
      <c r="GO940" s="12"/>
      <c r="GP940" s="12"/>
      <c r="GQ940" s="12"/>
      <c r="GR940" s="12"/>
      <c r="GS940" s="12"/>
      <c r="GT940" s="12"/>
      <c r="GU940" s="12"/>
      <c r="GV940" s="12"/>
      <c r="GW940" s="12"/>
      <c r="GX940" s="12"/>
      <c r="GY940" s="12"/>
      <c r="GZ940" s="12"/>
      <c r="HA940" s="12"/>
      <c r="HB940" s="12"/>
      <c r="HC940" s="12"/>
      <c r="HD940" s="12"/>
      <c r="HE940" s="12"/>
      <c r="HF940" s="12"/>
      <c r="HG940" s="12"/>
      <c r="HH940" s="12"/>
      <c r="HI940" s="12"/>
      <c r="HJ940" s="12"/>
      <c r="HK940" s="12"/>
      <c r="HL940" s="12"/>
      <c r="HM940" s="12"/>
      <c r="HN940" s="12"/>
      <c r="HO940" s="12"/>
      <c r="HP940" s="12"/>
      <c r="HQ940" s="12"/>
      <c r="HR940" s="12"/>
      <c r="HS940" s="12"/>
      <c r="HT940" s="12"/>
      <c r="HU940" s="12"/>
      <c r="HV940" s="12"/>
      <c r="HW940" s="12"/>
      <c r="HX940" s="12"/>
      <c r="HY940" s="12"/>
      <c r="HZ940" s="12"/>
      <c r="IA940" s="12"/>
      <c r="IB940" s="12"/>
      <c r="IC940" s="12"/>
      <c r="ID940" s="12"/>
      <c r="IE940" s="12"/>
      <c r="IF940" s="12"/>
      <c r="IG940" s="12"/>
      <c r="IH940" s="12"/>
      <c r="II940" s="12"/>
      <c r="IJ940" s="12"/>
      <c r="IK940" s="12"/>
      <c r="IL940" s="12"/>
      <c r="IM940" s="12"/>
      <c r="IN940" s="12"/>
      <c r="IO940" s="12"/>
      <c r="IP940" s="12"/>
      <c r="IQ940" s="12"/>
      <c r="IR940" s="12"/>
      <c r="IS940" s="12"/>
      <c r="IT940" s="12"/>
      <c r="IU940" s="12"/>
      <c r="IV940" s="12"/>
    </row>
    <row r="941" spans="1:256" ht="13.5" customHeight="1">
      <c r="A941" s="2"/>
      <c r="B941" s="11"/>
      <c r="C941" s="11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11"/>
      <c r="O941" s="11"/>
      <c r="P941" s="11"/>
      <c r="Q941" s="9"/>
      <c r="R941" s="9"/>
      <c r="S941" s="9"/>
      <c r="T941" s="9"/>
      <c r="U941" s="9"/>
      <c r="V941" s="9"/>
      <c r="W941" s="9"/>
      <c r="X941" s="9"/>
      <c r="Y941" s="11"/>
      <c r="Z941" s="11"/>
      <c r="AA941" s="11"/>
      <c r="AB941" s="11"/>
      <c r="AC941" s="11"/>
      <c r="AD941" s="9"/>
      <c r="AE941" s="9"/>
      <c r="AF941" s="9"/>
      <c r="AG941" s="9"/>
      <c r="AH941" s="9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9"/>
      <c r="BG941" s="9"/>
      <c r="BH941" s="9"/>
      <c r="BI941" s="9"/>
      <c r="BJ941" s="9"/>
      <c r="BK941" s="9"/>
      <c r="BL941" s="9"/>
      <c r="BM941" s="9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  <c r="EN941" s="10"/>
      <c r="EO941" s="10"/>
      <c r="EP941" s="10"/>
      <c r="EQ941" s="10"/>
      <c r="ER941" s="10"/>
      <c r="ES941" s="10"/>
      <c r="ET941" s="10"/>
      <c r="EU941" s="10"/>
      <c r="EV941" s="10"/>
      <c r="EW941" s="10"/>
      <c r="EX941" s="10"/>
      <c r="EY941" s="10"/>
      <c r="EZ941" s="10"/>
      <c r="FA941" s="10"/>
      <c r="FB941" s="10"/>
      <c r="FC941" s="10"/>
      <c r="FD941" s="10"/>
      <c r="FE941" s="10"/>
      <c r="FF941" s="10"/>
      <c r="FG941" s="10"/>
      <c r="FH941" s="10"/>
      <c r="FI941" s="10"/>
      <c r="FJ941" s="10"/>
      <c r="FK941" s="10"/>
      <c r="FL941" s="10"/>
      <c r="FM941" s="10"/>
      <c r="FN941" s="10"/>
      <c r="FO941" s="10"/>
      <c r="FP941" s="10"/>
      <c r="FQ941" s="10"/>
      <c r="FR941" s="10"/>
      <c r="FS941" s="10"/>
      <c r="FT941" s="10"/>
      <c r="FU941" s="10"/>
      <c r="FV941" s="10"/>
      <c r="FW941" s="10"/>
      <c r="FX941" s="10"/>
      <c r="FY941" s="12"/>
      <c r="FZ941" s="12"/>
      <c r="GA941" s="12"/>
      <c r="GB941" s="12"/>
      <c r="GC941" s="12"/>
      <c r="GD941" s="12"/>
      <c r="GE941" s="12"/>
      <c r="GF941" s="12"/>
      <c r="GG941" s="12"/>
      <c r="GH941" s="12"/>
      <c r="GI941" s="12"/>
      <c r="GJ941" s="12"/>
      <c r="GK941" s="12"/>
      <c r="GL941" s="12"/>
      <c r="GM941" s="12"/>
      <c r="GN941" s="12"/>
      <c r="GO941" s="12"/>
      <c r="GP941" s="12"/>
      <c r="GQ941" s="12"/>
      <c r="GR941" s="12"/>
      <c r="GS941" s="12"/>
      <c r="GT941" s="12"/>
      <c r="GU941" s="12"/>
      <c r="GV941" s="12"/>
      <c r="GW941" s="12"/>
      <c r="GX941" s="12"/>
      <c r="GY941" s="12"/>
      <c r="GZ941" s="12"/>
      <c r="HA941" s="12"/>
      <c r="HB941" s="12"/>
      <c r="HC941" s="12"/>
      <c r="HD941" s="12"/>
      <c r="HE941" s="12"/>
      <c r="HF941" s="12"/>
      <c r="HG941" s="12"/>
      <c r="HH941" s="12"/>
      <c r="HI941" s="12"/>
      <c r="HJ941" s="12"/>
      <c r="HK941" s="12"/>
      <c r="HL941" s="12"/>
      <c r="HM941" s="12"/>
      <c r="HN941" s="12"/>
      <c r="HO941" s="12"/>
      <c r="HP941" s="12"/>
      <c r="HQ941" s="12"/>
      <c r="HR941" s="12"/>
      <c r="HS941" s="12"/>
      <c r="HT941" s="12"/>
      <c r="HU941" s="12"/>
      <c r="HV941" s="12"/>
      <c r="HW941" s="12"/>
      <c r="HX941" s="12"/>
      <c r="HY941" s="12"/>
      <c r="HZ941" s="12"/>
      <c r="IA941" s="12"/>
      <c r="IB941" s="12"/>
      <c r="IC941" s="12"/>
      <c r="ID941" s="12"/>
      <c r="IE941" s="12"/>
      <c r="IF941" s="12"/>
      <c r="IG941" s="12"/>
      <c r="IH941" s="12"/>
      <c r="II941" s="12"/>
      <c r="IJ941" s="12"/>
      <c r="IK941" s="12"/>
      <c r="IL941" s="12"/>
      <c r="IM941" s="12"/>
      <c r="IN941" s="12"/>
      <c r="IO941" s="12"/>
      <c r="IP941" s="12"/>
      <c r="IQ941" s="12"/>
      <c r="IR941" s="12"/>
      <c r="IS941" s="12"/>
      <c r="IT941" s="12"/>
      <c r="IU941" s="12"/>
      <c r="IV941" s="12"/>
    </row>
    <row r="942" spans="1:256" ht="13.5" customHeight="1">
      <c r="A942" s="2"/>
      <c r="B942" s="11"/>
      <c r="C942" s="11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11"/>
      <c r="O942" s="11"/>
      <c r="P942" s="11"/>
      <c r="Q942" s="9"/>
      <c r="R942" s="9"/>
      <c r="S942" s="9"/>
      <c r="T942" s="9"/>
      <c r="U942" s="9"/>
      <c r="V942" s="9"/>
      <c r="W942" s="9"/>
      <c r="X942" s="9"/>
      <c r="Y942" s="11"/>
      <c r="Z942" s="11"/>
      <c r="AA942" s="11"/>
      <c r="AB942" s="11"/>
      <c r="AC942" s="11"/>
      <c r="AD942" s="9"/>
      <c r="AE942" s="9"/>
      <c r="AF942" s="9"/>
      <c r="AG942" s="9"/>
      <c r="AH942" s="9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9"/>
      <c r="BG942" s="9"/>
      <c r="BH942" s="9"/>
      <c r="BI942" s="9"/>
      <c r="BJ942" s="9"/>
      <c r="BK942" s="9"/>
      <c r="BL942" s="9"/>
      <c r="BM942" s="9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10"/>
      <c r="EJ942" s="10"/>
      <c r="EK942" s="10"/>
      <c r="EL942" s="10"/>
      <c r="EM942" s="10"/>
      <c r="EN942" s="10"/>
      <c r="EO942" s="10"/>
      <c r="EP942" s="10"/>
      <c r="EQ942" s="10"/>
      <c r="ER942" s="10"/>
      <c r="ES942" s="10"/>
      <c r="ET942" s="10"/>
      <c r="EU942" s="10"/>
      <c r="EV942" s="10"/>
      <c r="EW942" s="10"/>
      <c r="EX942" s="10"/>
      <c r="EY942" s="10"/>
      <c r="EZ942" s="10"/>
      <c r="FA942" s="10"/>
      <c r="FB942" s="10"/>
      <c r="FC942" s="10"/>
      <c r="FD942" s="10"/>
      <c r="FE942" s="10"/>
      <c r="FF942" s="10"/>
      <c r="FG942" s="10"/>
      <c r="FH942" s="10"/>
      <c r="FI942" s="10"/>
      <c r="FJ942" s="10"/>
      <c r="FK942" s="10"/>
      <c r="FL942" s="10"/>
      <c r="FM942" s="10"/>
      <c r="FN942" s="10"/>
      <c r="FO942" s="10"/>
      <c r="FP942" s="10"/>
      <c r="FQ942" s="10"/>
      <c r="FR942" s="10"/>
      <c r="FS942" s="10"/>
      <c r="FT942" s="10"/>
      <c r="FU942" s="10"/>
      <c r="FV942" s="10"/>
      <c r="FW942" s="10"/>
      <c r="FX942" s="10"/>
      <c r="FY942" s="12"/>
      <c r="FZ942" s="12"/>
      <c r="GA942" s="12"/>
      <c r="GB942" s="12"/>
      <c r="GC942" s="12"/>
      <c r="GD942" s="12"/>
      <c r="GE942" s="12"/>
      <c r="GF942" s="12"/>
      <c r="GG942" s="12"/>
      <c r="GH942" s="12"/>
      <c r="GI942" s="12"/>
      <c r="GJ942" s="12"/>
      <c r="GK942" s="12"/>
      <c r="GL942" s="12"/>
      <c r="GM942" s="12"/>
      <c r="GN942" s="12"/>
      <c r="GO942" s="12"/>
      <c r="GP942" s="12"/>
      <c r="GQ942" s="12"/>
      <c r="GR942" s="12"/>
      <c r="GS942" s="12"/>
      <c r="GT942" s="12"/>
      <c r="GU942" s="12"/>
      <c r="GV942" s="12"/>
      <c r="GW942" s="12"/>
      <c r="GX942" s="12"/>
      <c r="GY942" s="12"/>
      <c r="GZ942" s="12"/>
      <c r="HA942" s="12"/>
      <c r="HB942" s="12"/>
      <c r="HC942" s="12"/>
      <c r="HD942" s="12"/>
      <c r="HE942" s="12"/>
      <c r="HF942" s="12"/>
      <c r="HG942" s="12"/>
      <c r="HH942" s="12"/>
      <c r="HI942" s="12"/>
      <c r="HJ942" s="12"/>
      <c r="HK942" s="12"/>
      <c r="HL942" s="12"/>
      <c r="HM942" s="12"/>
      <c r="HN942" s="12"/>
      <c r="HO942" s="12"/>
      <c r="HP942" s="12"/>
      <c r="HQ942" s="12"/>
      <c r="HR942" s="12"/>
      <c r="HS942" s="12"/>
      <c r="HT942" s="12"/>
      <c r="HU942" s="12"/>
      <c r="HV942" s="12"/>
      <c r="HW942" s="12"/>
      <c r="HX942" s="12"/>
      <c r="HY942" s="12"/>
      <c r="HZ942" s="12"/>
      <c r="IA942" s="12"/>
      <c r="IB942" s="12"/>
      <c r="IC942" s="12"/>
      <c r="ID942" s="12"/>
      <c r="IE942" s="12"/>
      <c r="IF942" s="12"/>
      <c r="IG942" s="12"/>
      <c r="IH942" s="12"/>
      <c r="II942" s="12"/>
      <c r="IJ942" s="12"/>
      <c r="IK942" s="12"/>
      <c r="IL942" s="12"/>
      <c r="IM942" s="12"/>
      <c r="IN942" s="12"/>
      <c r="IO942" s="12"/>
      <c r="IP942" s="12"/>
      <c r="IQ942" s="12"/>
      <c r="IR942" s="12"/>
      <c r="IS942" s="12"/>
      <c r="IT942" s="12"/>
      <c r="IU942" s="12"/>
      <c r="IV942" s="12"/>
    </row>
    <row r="943" spans="1:256" ht="13.5" customHeight="1">
      <c r="A943" s="2"/>
      <c r="B943" s="11"/>
      <c r="C943" s="11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11"/>
      <c r="O943" s="11"/>
      <c r="P943" s="11"/>
      <c r="Q943" s="9"/>
      <c r="R943" s="9"/>
      <c r="S943" s="9"/>
      <c r="T943" s="9"/>
      <c r="U943" s="9"/>
      <c r="V943" s="9"/>
      <c r="W943" s="9"/>
      <c r="X943" s="9"/>
      <c r="Y943" s="11"/>
      <c r="Z943" s="11"/>
      <c r="AA943" s="11"/>
      <c r="AB943" s="11"/>
      <c r="AC943" s="11"/>
      <c r="AD943" s="9"/>
      <c r="AE943" s="9"/>
      <c r="AF943" s="9"/>
      <c r="AG943" s="9"/>
      <c r="AH943" s="9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9"/>
      <c r="BG943" s="9"/>
      <c r="BH943" s="9"/>
      <c r="BI943" s="9"/>
      <c r="BJ943" s="9"/>
      <c r="BK943" s="9"/>
      <c r="BL943" s="9"/>
      <c r="BM943" s="9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  <c r="EN943" s="10"/>
      <c r="EO943" s="10"/>
      <c r="EP943" s="10"/>
      <c r="EQ943" s="10"/>
      <c r="ER943" s="10"/>
      <c r="ES943" s="10"/>
      <c r="ET943" s="10"/>
      <c r="EU943" s="10"/>
      <c r="EV943" s="10"/>
      <c r="EW943" s="10"/>
      <c r="EX943" s="10"/>
      <c r="EY943" s="10"/>
      <c r="EZ943" s="10"/>
      <c r="FA943" s="10"/>
      <c r="FB943" s="10"/>
      <c r="FC943" s="10"/>
      <c r="FD943" s="10"/>
      <c r="FE943" s="10"/>
      <c r="FF943" s="10"/>
      <c r="FG943" s="10"/>
      <c r="FH943" s="10"/>
      <c r="FI943" s="10"/>
      <c r="FJ943" s="10"/>
      <c r="FK943" s="10"/>
      <c r="FL943" s="10"/>
      <c r="FM943" s="10"/>
      <c r="FN943" s="10"/>
      <c r="FO943" s="10"/>
      <c r="FP943" s="10"/>
      <c r="FQ943" s="10"/>
      <c r="FR943" s="10"/>
      <c r="FS943" s="10"/>
      <c r="FT943" s="10"/>
      <c r="FU943" s="10"/>
      <c r="FV943" s="10"/>
      <c r="FW943" s="10"/>
      <c r="FX943" s="10"/>
      <c r="FY943" s="12"/>
      <c r="FZ943" s="12"/>
      <c r="GA943" s="12"/>
      <c r="GB943" s="12"/>
      <c r="GC943" s="12"/>
      <c r="GD943" s="12"/>
      <c r="GE943" s="12"/>
      <c r="GF943" s="12"/>
      <c r="GG943" s="12"/>
      <c r="GH943" s="12"/>
      <c r="GI943" s="12"/>
      <c r="GJ943" s="12"/>
      <c r="GK943" s="12"/>
      <c r="GL943" s="12"/>
      <c r="GM943" s="12"/>
      <c r="GN943" s="12"/>
      <c r="GO943" s="12"/>
      <c r="GP943" s="12"/>
      <c r="GQ943" s="12"/>
      <c r="GR943" s="12"/>
      <c r="GS943" s="12"/>
      <c r="GT943" s="12"/>
      <c r="GU943" s="12"/>
      <c r="GV943" s="12"/>
      <c r="GW943" s="12"/>
      <c r="GX943" s="12"/>
      <c r="GY943" s="12"/>
      <c r="GZ943" s="12"/>
      <c r="HA943" s="12"/>
      <c r="HB943" s="12"/>
      <c r="HC943" s="12"/>
      <c r="HD943" s="12"/>
      <c r="HE943" s="12"/>
      <c r="HF943" s="12"/>
      <c r="HG943" s="12"/>
      <c r="HH943" s="12"/>
      <c r="HI943" s="12"/>
      <c r="HJ943" s="12"/>
      <c r="HK943" s="12"/>
      <c r="HL943" s="12"/>
      <c r="HM943" s="12"/>
      <c r="HN943" s="12"/>
      <c r="HO943" s="12"/>
      <c r="HP943" s="12"/>
      <c r="HQ943" s="12"/>
      <c r="HR943" s="12"/>
      <c r="HS943" s="12"/>
      <c r="HT943" s="12"/>
      <c r="HU943" s="12"/>
      <c r="HV943" s="12"/>
      <c r="HW943" s="12"/>
      <c r="HX943" s="12"/>
      <c r="HY943" s="12"/>
      <c r="HZ943" s="12"/>
      <c r="IA943" s="12"/>
      <c r="IB943" s="12"/>
      <c r="IC943" s="12"/>
      <c r="ID943" s="12"/>
      <c r="IE943" s="12"/>
      <c r="IF943" s="12"/>
      <c r="IG943" s="12"/>
      <c r="IH943" s="12"/>
      <c r="II943" s="12"/>
      <c r="IJ943" s="12"/>
      <c r="IK943" s="12"/>
      <c r="IL943" s="12"/>
      <c r="IM943" s="12"/>
      <c r="IN943" s="12"/>
      <c r="IO943" s="12"/>
      <c r="IP943" s="12"/>
      <c r="IQ943" s="12"/>
      <c r="IR943" s="12"/>
      <c r="IS943" s="12"/>
      <c r="IT943" s="12"/>
      <c r="IU943" s="12"/>
      <c r="IV943" s="12"/>
    </row>
    <row r="944" spans="1:256" ht="13.5" customHeight="1">
      <c r="A944" s="2"/>
      <c r="B944" s="11"/>
      <c r="C944" s="11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11"/>
      <c r="O944" s="11"/>
      <c r="P944" s="11"/>
      <c r="Q944" s="9"/>
      <c r="R944" s="9"/>
      <c r="S944" s="9"/>
      <c r="T944" s="9"/>
      <c r="U944" s="9"/>
      <c r="V944" s="9"/>
      <c r="W944" s="9"/>
      <c r="X944" s="9"/>
      <c r="Y944" s="11"/>
      <c r="Z944" s="11"/>
      <c r="AA944" s="11"/>
      <c r="AB944" s="11"/>
      <c r="AC944" s="11"/>
      <c r="AD944" s="9"/>
      <c r="AE944" s="9"/>
      <c r="AF944" s="9"/>
      <c r="AG944" s="9"/>
      <c r="AH944" s="9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9"/>
      <c r="BG944" s="9"/>
      <c r="BH944" s="9"/>
      <c r="BI944" s="9"/>
      <c r="BJ944" s="9"/>
      <c r="BK944" s="9"/>
      <c r="BL944" s="9"/>
      <c r="BM944" s="9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  <c r="EN944" s="10"/>
      <c r="EO944" s="10"/>
      <c r="EP944" s="10"/>
      <c r="EQ944" s="10"/>
      <c r="ER944" s="10"/>
      <c r="ES944" s="10"/>
      <c r="ET944" s="10"/>
      <c r="EU944" s="10"/>
      <c r="EV944" s="10"/>
      <c r="EW944" s="10"/>
      <c r="EX944" s="10"/>
      <c r="EY944" s="10"/>
      <c r="EZ944" s="10"/>
      <c r="FA944" s="10"/>
      <c r="FB944" s="10"/>
      <c r="FC944" s="10"/>
      <c r="FD944" s="10"/>
      <c r="FE944" s="10"/>
      <c r="FF944" s="10"/>
      <c r="FG944" s="10"/>
      <c r="FH944" s="10"/>
      <c r="FI944" s="10"/>
      <c r="FJ944" s="10"/>
      <c r="FK944" s="10"/>
      <c r="FL944" s="10"/>
      <c r="FM944" s="10"/>
      <c r="FN944" s="10"/>
      <c r="FO944" s="10"/>
      <c r="FP944" s="10"/>
      <c r="FQ944" s="10"/>
      <c r="FR944" s="10"/>
      <c r="FS944" s="10"/>
      <c r="FT944" s="10"/>
      <c r="FU944" s="10"/>
      <c r="FV944" s="10"/>
      <c r="FW944" s="10"/>
      <c r="FX944" s="10"/>
      <c r="FY944" s="12"/>
      <c r="FZ944" s="12"/>
      <c r="GA944" s="12"/>
      <c r="GB944" s="12"/>
      <c r="GC944" s="12"/>
      <c r="GD944" s="12"/>
      <c r="GE944" s="12"/>
      <c r="GF944" s="12"/>
      <c r="GG944" s="12"/>
      <c r="GH944" s="12"/>
      <c r="GI944" s="12"/>
      <c r="GJ944" s="12"/>
      <c r="GK944" s="12"/>
      <c r="GL944" s="12"/>
      <c r="GM944" s="12"/>
      <c r="GN944" s="12"/>
      <c r="GO944" s="12"/>
      <c r="GP944" s="12"/>
      <c r="GQ944" s="12"/>
      <c r="GR944" s="12"/>
      <c r="GS944" s="12"/>
      <c r="GT944" s="12"/>
      <c r="GU944" s="12"/>
      <c r="GV944" s="12"/>
      <c r="GW944" s="12"/>
      <c r="GX944" s="12"/>
      <c r="GY944" s="12"/>
      <c r="GZ944" s="12"/>
      <c r="HA944" s="12"/>
      <c r="HB944" s="12"/>
      <c r="HC944" s="12"/>
      <c r="HD944" s="12"/>
      <c r="HE944" s="12"/>
      <c r="HF944" s="12"/>
      <c r="HG944" s="12"/>
      <c r="HH944" s="12"/>
      <c r="HI944" s="12"/>
      <c r="HJ944" s="12"/>
      <c r="HK944" s="12"/>
      <c r="HL944" s="12"/>
      <c r="HM944" s="12"/>
      <c r="HN944" s="12"/>
      <c r="HO944" s="12"/>
      <c r="HP944" s="12"/>
      <c r="HQ944" s="12"/>
      <c r="HR944" s="12"/>
      <c r="HS944" s="12"/>
      <c r="HT944" s="12"/>
      <c r="HU944" s="12"/>
      <c r="HV944" s="12"/>
      <c r="HW944" s="12"/>
      <c r="HX944" s="12"/>
      <c r="HY944" s="12"/>
      <c r="HZ944" s="12"/>
      <c r="IA944" s="12"/>
      <c r="IB944" s="12"/>
      <c r="IC944" s="12"/>
      <c r="ID944" s="12"/>
      <c r="IE944" s="12"/>
      <c r="IF944" s="12"/>
      <c r="IG944" s="12"/>
      <c r="IH944" s="12"/>
      <c r="II944" s="12"/>
      <c r="IJ944" s="12"/>
      <c r="IK944" s="12"/>
      <c r="IL944" s="12"/>
      <c r="IM944" s="12"/>
      <c r="IN944" s="12"/>
      <c r="IO944" s="12"/>
      <c r="IP944" s="12"/>
      <c r="IQ944" s="12"/>
      <c r="IR944" s="12"/>
      <c r="IS944" s="12"/>
      <c r="IT944" s="12"/>
      <c r="IU944" s="12"/>
      <c r="IV944" s="12"/>
    </row>
    <row r="945" spans="1:256" ht="13.5" customHeight="1">
      <c r="A945" s="2"/>
      <c r="B945" s="11"/>
      <c r="C945" s="11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11"/>
      <c r="O945" s="11"/>
      <c r="P945" s="11"/>
      <c r="Q945" s="9"/>
      <c r="R945" s="9"/>
      <c r="S945" s="9"/>
      <c r="T945" s="9"/>
      <c r="U945" s="9"/>
      <c r="V945" s="9"/>
      <c r="W945" s="9"/>
      <c r="X945" s="9"/>
      <c r="Y945" s="11"/>
      <c r="Z945" s="11"/>
      <c r="AA945" s="11"/>
      <c r="AB945" s="11"/>
      <c r="AC945" s="11"/>
      <c r="AD945" s="9"/>
      <c r="AE945" s="9"/>
      <c r="AF945" s="9"/>
      <c r="AG945" s="9"/>
      <c r="AH945" s="9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9"/>
      <c r="BG945" s="9"/>
      <c r="BH945" s="9"/>
      <c r="BI945" s="9"/>
      <c r="BJ945" s="9"/>
      <c r="BK945" s="9"/>
      <c r="BL945" s="9"/>
      <c r="BM945" s="9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  <c r="EN945" s="10"/>
      <c r="EO945" s="10"/>
      <c r="EP945" s="10"/>
      <c r="EQ945" s="10"/>
      <c r="ER945" s="10"/>
      <c r="ES945" s="10"/>
      <c r="ET945" s="10"/>
      <c r="EU945" s="10"/>
      <c r="EV945" s="10"/>
      <c r="EW945" s="10"/>
      <c r="EX945" s="10"/>
      <c r="EY945" s="10"/>
      <c r="EZ945" s="10"/>
      <c r="FA945" s="10"/>
      <c r="FB945" s="10"/>
      <c r="FC945" s="10"/>
      <c r="FD945" s="10"/>
      <c r="FE945" s="10"/>
      <c r="FF945" s="10"/>
      <c r="FG945" s="10"/>
      <c r="FH945" s="10"/>
      <c r="FI945" s="10"/>
      <c r="FJ945" s="10"/>
      <c r="FK945" s="10"/>
      <c r="FL945" s="10"/>
      <c r="FM945" s="10"/>
      <c r="FN945" s="10"/>
      <c r="FO945" s="10"/>
      <c r="FP945" s="10"/>
      <c r="FQ945" s="10"/>
      <c r="FR945" s="10"/>
      <c r="FS945" s="10"/>
      <c r="FT945" s="10"/>
      <c r="FU945" s="10"/>
      <c r="FV945" s="10"/>
      <c r="FW945" s="10"/>
      <c r="FX945" s="10"/>
      <c r="FY945" s="12"/>
      <c r="FZ945" s="12"/>
      <c r="GA945" s="12"/>
      <c r="GB945" s="12"/>
      <c r="GC945" s="12"/>
      <c r="GD945" s="12"/>
      <c r="GE945" s="12"/>
      <c r="GF945" s="12"/>
      <c r="GG945" s="12"/>
      <c r="GH945" s="12"/>
      <c r="GI945" s="12"/>
      <c r="GJ945" s="12"/>
      <c r="GK945" s="12"/>
      <c r="GL945" s="12"/>
      <c r="GM945" s="12"/>
      <c r="GN945" s="12"/>
      <c r="GO945" s="12"/>
      <c r="GP945" s="12"/>
      <c r="GQ945" s="12"/>
      <c r="GR945" s="12"/>
      <c r="GS945" s="12"/>
      <c r="GT945" s="12"/>
      <c r="GU945" s="12"/>
      <c r="GV945" s="12"/>
      <c r="GW945" s="12"/>
      <c r="GX945" s="12"/>
      <c r="GY945" s="12"/>
      <c r="GZ945" s="12"/>
      <c r="HA945" s="12"/>
      <c r="HB945" s="12"/>
      <c r="HC945" s="12"/>
      <c r="HD945" s="12"/>
      <c r="HE945" s="12"/>
      <c r="HF945" s="12"/>
      <c r="HG945" s="12"/>
      <c r="HH945" s="12"/>
      <c r="HI945" s="12"/>
      <c r="HJ945" s="12"/>
      <c r="HK945" s="12"/>
      <c r="HL945" s="12"/>
      <c r="HM945" s="12"/>
      <c r="HN945" s="12"/>
      <c r="HO945" s="12"/>
      <c r="HP945" s="12"/>
      <c r="HQ945" s="12"/>
      <c r="HR945" s="12"/>
      <c r="HS945" s="12"/>
      <c r="HT945" s="12"/>
      <c r="HU945" s="12"/>
      <c r="HV945" s="12"/>
      <c r="HW945" s="12"/>
      <c r="HX945" s="12"/>
      <c r="HY945" s="12"/>
      <c r="HZ945" s="12"/>
      <c r="IA945" s="12"/>
      <c r="IB945" s="12"/>
      <c r="IC945" s="12"/>
      <c r="ID945" s="12"/>
      <c r="IE945" s="12"/>
      <c r="IF945" s="12"/>
      <c r="IG945" s="12"/>
      <c r="IH945" s="12"/>
      <c r="II945" s="12"/>
      <c r="IJ945" s="12"/>
      <c r="IK945" s="12"/>
      <c r="IL945" s="12"/>
      <c r="IM945" s="12"/>
      <c r="IN945" s="12"/>
      <c r="IO945" s="12"/>
      <c r="IP945" s="12"/>
      <c r="IQ945" s="12"/>
      <c r="IR945" s="12"/>
      <c r="IS945" s="12"/>
      <c r="IT945" s="12"/>
      <c r="IU945" s="12"/>
      <c r="IV945" s="12"/>
    </row>
    <row r="946" spans="1:256" ht="13.5" customHeight="1">
      <c r="A946" s="2"/>
      <c r="B946" s="11"/>
      <c r="C946" s="11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11"/>
      <c r="O946" s="11"/>
      <c r="P946" s="11"/>
      <c r="Q946" s="9"/>
      <c r="R946" s="9"/>
      <c r="S946" s="9"/>
      <c r="T946" s="9"/>
      <c r="U946" s="9"/>
      <c r="V946" s="9"/>
      <c r="W946" s="9"/>
      <c r="X946" s="9"/>
      <c r="Y946" s="11"/>
      <c r="Z946" s="11"/>
      <c r="AA946" s="11"/>
      <c r="AB946" s="11"/>
      <c r="AC946" s="11"/>
      <c r="AD946" s="9"/>
      <c r="AE946" s="9"/>
      <c r="AF946" s="9"/>
      <c r="AG946" s="9"/>
      <c r="AH946" s="9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9"/>
      <c r="BG946" s="9"/>
      <c r="BH946" s="9"/>
      <c r="BI946" s="9"/>
      <c r="BJ946" s="9"/>
      <c r="BK946" s="9"/>
      <c r="BL946" s="9"/>
      <c r="BM946" s="9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  <c r="EN946" s="10"/>
      <c r="EO946" s="10"/>
      <c r="EP946" s="10"/>
      <c r="EQ946" s="10"/>
      <c r="ER946" s="10"/>
      <c r="ES946" s="10"/>
      <c r="ET946" s="10"/>
      <c r="EU946" s="10"/>
      <c r="EV946" s="10"/>
      <c r="EW946" s="10"/>
      <c r="EX946" s="10"/>
      <c r="EY946" s="10"/>
      <c r="EZ946" s="10"/>
      <c r="FA946" s="10"/>
      <c r="FB946" s="10"/>
      <c r="FC946" s="10"/>
      <c r="FD946" s="10"/>
      <c r="FE946" s="10"/>
      <c r="FF946" s="10"/>
      <c r="FG946" s="10"/>
      <c r="FH946" s="10"/>
      <c r="FI946" s="10"/>
      <c r="FJ946" s="10"/>
      <c r="FK946" s="10"/>
      <c r="FL946" s="10"/>
      <c r="FM946" s="10"/>
      <c r="FN946" s="10"/>
      <c r="FO946" s="10"/>
      <c r="FP946" s="10"/>
      <c r="FQ946" s="10"/>
      <c r="FR946" s="10"/>
      <c r="FS946" s="10"/>
      <c r="FT946" s="10"/>
      <c r="FU946" s="10"/>
      <c r="FV946" s="10"/>
      <c r="FW946" s="10"/>
      <c r="FX946" s="10"/>
      <c r="FY946" s="12"/>
      <c r="FZ946" s="12"/>
      <c r="GA946" s="12"/>
      <c r="GB946" s="12"/>
      <c r="GC946" s="12"/>
      <c r="GD946" s="12"/>
      <c r="GE946" s="12"/>
      <c r="GF946" s="12"/>
      <c r="GG946" s="12"/>
      <c r="GH946" s="12"/>
      <c r="GI946" s="12"/>
      <c r="GJ946" s="12"/>
      <c r="GK946" s="12"/>
      <c r="GL946" s="12"/>
      <c r="GM946" s="12"/>
      <c r="GN946" s="12"/>
      <c r="GO946" s="12"/>
      <c r="GP946" s="12"/>
      <c r="GQ946" s="12"/>
      <c r="GR946" s="12"/>
      <c r="GS946" s="12"/>
      <c r="GT946" s="12"/>
      <c r="GU946" s="12"/>
      <c r="GV946" s="12"/>
      <c r="GW946" s="12"/>
      <c r="GX946" s="12"/>
      <c r="GY946" s="12"/>
      <c r="GZ946" s="12"/>
      <c r="HA946" s="12"/>
      <c r="HB946" s="12"/>
      <c r="HC946" s="12"/>
      <c r="HD946" s="12"/>
      <c r="HE946" s="12"/>
      <c r="HF946" s="12"/>
      <c r="HG946" s="12"/>
      <c r="HH946" s="12"/>
      <c r="HI946" s="12"/>
      <c r="HJ946" s="12"/>
      <c r="HK946" s="12"/>
      <c r="HL946" s="12"/>
      <c r="HM946" s="12"/>
      <c r="HN946" s="12"/>
      <c r="HO946" s="12"/>
      <c r="HP946" s="12"/>
      <c r="HQ946" s="12"/>
      <c r="HR946" s="12"/>
      <c r="HS946" s="12"/>
      <c r="HT946" s="12"/>
      <c r="HU946" s="12"/>
      <c r="HV946" s="12"/>
      <c r="HW946" s="12"/>
      <c r="HX946" s="12"/>
      <c r="HY946" s="12"/>
      <c r="HZ946" s="12"/>
      <c r="IA946" s="12"/>
      <c r="IB946" s="12"/>
      <c r="IC946" s="12"/>
      <c r="ID946" s="12"/>
      <c r="IE946" s="12"/>
      <c r="IF946" s="12"/>
      <c r="IG946" s="12"/>
      <c r="IH946" s="12"/>
      <c r="II946" s="12"/>
      <c r="IJ946" s="12"/>
      <c r="IK946" s="12"/>
      <c r="IL946" s="12"/>
      <c r="IM946" s="12"/>
      <c r="IN946" s="12"/>
      <c r="IO946" s="12"/>
      <c r="IP946" s="12"/>
      <c r="IQ946" s="12"/>
      <c r="IR946" s="12"/>
      <c r="IS946" s="12"/>
      <c r="IT946" s="12"/>
      <c r="IU946" s="12"/>
      <c r="IV946" s="12"/>
    </row>
    <row r="947" spans="1:256" ht="13.5" customHeight="1">
      <c r="A947" s="2"/>
      <c r="B947" s="11"/>
      <c r="C947" s="11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11"/>
      <c r="O947" s="11"/>
      <c r="P947" s="11"/>
      <c r="Q947" s="9"/>
      <c r="R947" s="9"/>
      <c r="S947" s="9"/>
      <c r="T947" s="9"/>
      <c r="U947" s="9"/>
      <c r="V947" s="9"/>
      <c r="W947" s="9"/>
      <c r="X947" s="9"/>
      <c r="Y947" s="11"/>
      <c r="Z947" s="11"/>
      <c r="AA947" s="11"/>
      <c r="AB947" s="11"/>
      <c r="AC947" s="11"/>
      <c r="AD947" s="9"/>
      <c r="AE947" s="9"/>
      <c r="AF947" s="9"/>
      <c r="AG947" s="9"/>
      <c r="AH947" s="9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9"/>
      <c r="BG947" s="9"/>
      <c r="BH947" s="9"/>
      <c r="BI947" s="9"/>
      <c r="BJ947" s="9"/>
      <c r="BK947" s="9"/>
      <c r="BL947" s="9"/>
      <c r="BM947" s="9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  <c r="EN947" s="10"/>
      <c r="EO947" s="10"/>
      <c r="EP947" s="10"/>
      <c r="EQ947" s="10"/>
      <c r="ER947" s="10"/>
      <c r="ES947" s="10"/>
      <c r="ET947" s="10"/>
      <c r="EU947" s="10"/>
      <c r="EV947" s="10"/>
      <c r="EW947" s="10"/>
      <c r="EX947" s="10"/>
      <c r="EY947" s="10"/>
      <c r="EZ947" s="10"/>
      <c r="FA947" s="10"/>
      <c r="FB947" s="10"/>
      <c r="FC947" s="10"/>
      <c r="FD947" s="10"/>
      <c r="FE947" s="10"/>
      <c r="FF947" s="10"/>
      <c r="FG947" s="10"/>
      <c r="FH947" s="10"/>
      <c r="FI947" s="10"/>
      <c r="FJ947" s="10"/>
      <c r="FK947" s="10"/>
      <c r="FL947" s="10"/>
      <c r="FM947" s="10"/>
      <c r="FN947" s="10"/>
      <c r="FO947" s="10"/>
      <c r="FP947" s="10"/>
      <c r="FQ947" s="10"/>
      <c r="FR947" s="10"/>
      <c r="FS947" s="10"/>
      <c r="FT947" s="10"/>
      <c r="FU947" s="10"/>
      <c r="FV947" s="10"/>
      <c r="FW947" s="10"/>
      <c r="FX947" s="10"/>
      <c r="FY947" s="12"/>
      <c r="FZ947" s="12"/>
      <c r="GA947" s="12"/>
      <c r="GB947" s="12"/>
      <c r="GC947" s="12"/>
      <c r="GD947" s="12"/>
      <c r="GE947" s="12"/>
      <c r="GF947" s="12"/>
      <c r="GG947" s="12"/>
      <c r="GH947" s="12"/>
      <c r="GI947" s="12"/>
      <c r="GJ947" s="12"/>
      <c r="GK947" s="12"/>
      <c r="GL947" s="12"/>
      <c r="GM947" s="12"/>
      <c r="GN947" s="12"/>
      <c r="GO947" s="12"/>
      <c r="GP947" s="12"/>
      <c r="GQ947" s="12"/>
      <c r="GR947" s="12"/>
      <c r="GS947" s="12"/>
      <c r="GT947" s="12"/>
      <c r="GU947" s="12"/>
      <c r="GV947" s="12"/>
      <c r="GW947" s="12"/>
      <c r="GX947" s="12"/>
      <c r="GY947" s="12"/>
      <c r="GZ947" s="12"/>
      <c r="HA947" s="12"/>
      <c r="HB947" s="12"/>
      <c r="HC947" s="12"/>
      <c r="HD947" s="12"/>
      <c r="HE947" s="12"/>
      <c r="HF947" s="12"/>
      <c r="HG947" s="12"/>
      <c r="HH947" s="12"/>
      <c r="HI947" s="12"/>
      <c r="HJ947" s="12"/>
      <c r="HK947" s="12"/>
      <c r="HL947" s="12"/>
      <c r="HM947" s="12"/>
      <c r="HN947" s="12"/>
      <c r="HO947" s="12"/>
      <c r="HP947" s="12"/>
      <c r="HQ947" s="12"/>
      <c r="HR947" s="12"/>
      <c r="HS947" s="12"/>
      <c r="HT947" s="12"/>
      <c r="HU947" s="12"/>
      <c r="HV947" s="12"/>
      <c r="HW947" s="12"/>
      <c r="HX947" s="12"/>
      <c r="HY947" s="12"/>
      <c r="HZ947" s="12"/>
      <c r="IA947" s="12"/>
      <c r="IB947" s="12"/>
      <c r="IC947" s="12"/>
      <c r="ID947" s="12"/>
      <c r="IE947" s="12"/>
      <c r="IF947" s="12"/>
      <c r="IG947" s="12"/>
      <c r="IH947" s="12"/>
      <c r="II947" s="12"/>
      <c r="IJ947" s="12"/>
      <c r="IK947" s="12"/>
      <c r="IL947" s="12"/>
      <c r="IM947" s="12"/>
      <c r="IN947" s="12"/>
      <c r="IO947" s="12"/>
      <c r="IP947" s="12"/>
      <c r="IQ947" s="12"/>
      <c r="IR947" s="12"/>
      <c r="IS947" s="12"/>
      <c r="IT947" s="12"/>
      <c r="IU947" s="12"/>
      <c r="IV947" s="12"/>
    </row>
    <row r="948" spans="1:256" ht="13.5" customHeight="1">
      <c r="A948" s="2"/>
      <c r="B948" s="11"/>
      <c r="C948" s="11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11"/>
      <c r="O948" s="11"/>
      <c r="P948" s="11"/>
      <c r="Q948" s="9"/>
      <c r="R948" s="9"/>
      <c r="S948" s="9"/>
      <c r="T948" s="9"/>
      <c r="U948" s="9"/>
      <c r="V948" s="9"/>
      <c r="W948" s="9"/>
      <c r="X948" s="9"/>
      <c r="Y948" s="11"/>
      <c r="Z948" s="11"/>
      <c r="AA948" s="11"/>
      <c r="AB948" s="11"/>
      <c r="AC948" s="11"/>
      <c r="AD948" s="9"/>
      <c r="AE948" s="9"/>
      <c r="AF948" s="9"/>
      <c r="AG948" s="9"/>
      <c r="AH948" s="9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9"/>
      <c r="BG948" s="9"/>
      <c r="BH948" s="9"/>
      <c r="BI948" s="9"/>
      <c r="BJ948" s="9"/>
      <c r="BK948" s="9"/>
      <c r="BL948" s="9"/>
      <c r="BM948" s="9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  <c r="EN948" s="10"/>
      <c r="EO948" s="10"/>
      <c r="EP948" s="10"/>
      <c r="EQ948" s="10"/>
      <c r="ER948" s="10"/>
      <c r="ES948" s="10"/>
      <c r="ET948" s="10"/>
      <c r="EU948" s="10"/>
      <c r="EV948" s="10"/>
      <c r="EW948" s="10"/>
      <c r="EX948" s="10"/>
      <c r="EY948" s="10"/>
      <c r="EZ948" s="10"/>
      <c r="FA948" s="10"/>
      <c r="FB948" s="10"/>
      <c r="FC948" s="10"/>
      <c r="FD948" s="10"/>
      <c r="FE948" s="10"/>
      <c r="FF948" s="10"/>
      <c r="FG948" s="10"/>
      <c r="FH948" s="10"/>
      <c r="FI948" s="10"/>
      <c r="FJ948" s="10"/>
      <c r="FK948" s="10"/>
      <c r="FL948" s="10"/>
      <c r="FM948" s="10"/>
      <c r="FN948" s="10"/>
      <c r="FO948" s="10"/>
      <c r="FP948" s="10"/>
      <c r="FQ948" s="10"/>
      <c r="FR948" s="10"/>
      <c r="FS948" s="10"/>
      <c r="FT948" s="10"/>
      <c r="FU948" s="10"/>
      <c r="FV948" s="10"/>
      <c r="FW948" s="10"/>
      <c r="FX948" s="10"/>
      <c r="FY948" s="12"/>
      <c r="FZ948" s="12"/>
      <c r="GA948" s="12"/>
      <c r="GB948" s="12"/>
      <c r="GC948" s="12"/>
      <c r="GD948" s="12"/>
      <c r="GE948" s="12"/>
      <c r="GF948" s="12"/>
      <c r="GG948" s="12"/>
      <c r="GH948" s="12"/>
      <c r="GI948" s="12"/>
      <c r="GJ948" s="12"/>
      <c r="GK948" s="12"/>
      <c r="GL948" s="12"/>
      <c r="GM948" s="12"/>
      <c r="GN948" s="12"/>
      <c r="GO948" s="12"/>
      <c r="GP948" s="12"/>
      <c r="GQ948" s="12"/>
      <c r="GR948" s="12"/>
      <c r="GS948" s="12"/>
      <c r="GT948" s="12"/>
      <c r="GU948" s="12"/>
      <c r="GV948" s="12"/>
      <c r="GW948" s="12"/>
      <c r="GX948" s="12"/>
      <c r="GY948" s="12"/>
      <c r="GZ948" s="12"/>
      <c r="HA948" s="12"/>
      <c r="HB948" s="12"/>
      <c r="HC948" s="12"/>
      <c r="HD948" s="12"/>
      <c r="HE948" s="12"/>
      <c r="HF948" s="12"/>
      <c r="HG948" s="12"/>
      <c r="HH948" s="12"/>
      <c r="HI948" s="12"/>
      <c r="HJ948" s="12"/>
      <c r="HK948" s="12"/>
      <c r="HL948" s="12"/>
      <c r="HM948" s="12"/>
      <c r="HN948" s="12"/>
      <c r="HO948" s="12"/>
      <c r="HP948" s="12"/>
      <c r="HQ948" s="12"/>
      <c r="HR948" s="12"/>
      <c r="HS948" s="12"/>
      <c r="HT948" s="12"/>
      <c r="HU948" s="12"/>
      <c r="HV948" s="12"/>
      <c r="HW948" s="12"/>
      <c r="HX948" s="12"/>
      <c r="HY948" s="12"/>
      <c r="HZ948" s="12"/>
      <c r="IA948" s="12"/>
      <c r="IB948" s="12"/>
      <c r="IC948" s="12"/>
      <c r="ID948" s="12"/>
      <c r="IE948" s="12"/>
      <c r="IF948" s="12"/>
      <c r="IG948" s="12"/>
      <c r="IH948" s="12"/>
      <c r="II948" s="12"/>
      <c r="IJ948" s="12"/>
      <c r="IK948" s="12"/>
      <c r="IL948" s="12"/>
      <c r="IM948" s="12"/>
      <c r="IN948" s="12"/>
      <c r="IO948" s="12"/>
      <c r="IP948" s="12"/>
      <c r="IQ948" s="12"/>
      <c r="IR948" s="12"/>
      <c r="IS948" s="12"/>
      <c r="IT948" s="12"/>
      <c r="IU948" s="12"/>
      <c r="IV948" s="12"/>
    </row>
    <row r="949" spans="1:256" ht="13.5" customHeight="1">
      <c r="A949" s="2"/>
      <c r="B949" s="11"/>
      <c r="C949" s="11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11"/>
      <c r="O949" s="11"/>
      <c r="P949" s="11"/>
      <c r="Q949" s="9"/>
      <c r="R949" s="9"/>
      <c r="S949" s="9"/>
      <c r="T949" s="9"/>
      <c r="U949" s="9"/>
      <c r="V949" s="9"/>
      <c r="W949" s="9"/>
      <c r="X949" s="9"/>
      <c r="Y949" s="11"/>
      <c r="Z949" s="11"/>
      <c r="AA949" s="11"/>
      <c r="AB949" s="11"/>
      <c r="AC949" s="11"/>
      <c r="AD949" s="9"/>
      <c r="AE949" s="9"/>
      <c r="AF949" s="9"/>
      <c r="AG949" s="9"/>
      <c r="AH949" s="9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9"/>
      <c r="BG949" s="9"/>
      <c r="BH949" s="9"/>
      <c r="BI949" s="9"/>
      <c r="BJ949" s="9"/>
      <c r="BK949" s="9"/>
      <c r="BL949" s="9"/>
      <c r="BM949" s="9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  <c r="EN949" s="10"/>
      <c r="EO949" s="10"/>
      <c r="EP949" s="10"/>
      <c r="EQ949" s="10"/>
      <c r="ER949" s="10"/>
      <c r="ES949" s="10"/>
      <c r="ET949" s="10"/>
      <c r="EU949" s="10"/>
      <c r="EV949" s="10"/>
      <c r="EW949" s="10"/>
      <c r="EX949" s="10"/>
      <c r="EY949" s="10"/>
      <c r="EZ949" s="10"/>
      <c r="FA949" s="10"/>
      <c r="FB949" s="10"/>
      <c r="FC949" s="10"/>
      <c r="FD949" s="10"/>
      <c r="FE949" s="10"/>
      <c r="FF949" s="10"/>
      <c r="FG949" s="10"/>
      <c r="FH949" s="10"/>
      <c r="FI949" s="10"/>
      <c r="FJ949" s="10"/>
      <c r="FK949" s="10"/>
      <c r="FL949" s="10"/>
      <c r="FM949" s="10"/>
      <c r="FN949" s="10"/>
      <c r="FO949" s="10"/>
      <c r="FP949" s="10"/>
      <c r="FQ949" s="10"/>
      <c r="FR949" s="10"/>
      <c r="FS949" s="10"/>
      <c r="FT949" s="10"/>
      <c r="FU949" s="10"/>
      <c r="FV949" s="10"/>
      <c r="FW949" s="10"/>
      <c r="FX949" s="10"/>
      <c r="FY949" s="12"/>
      <c r="FZ949" s="12"/>
      <c r="GA949" s="12"/>
      <c r="GB949" s="12"/>
      <c r="GC949" s="12"/>
      <c r="GD949" s="12"/>
      <c r="GE949" s="12"/>
      <c r="GF949" s="12"/>
      <c r="GG949" s="12"/>
      <c r="GH949" s="12"/>
      <c r="GI949" s="12"/>
      <c r="GJ949" s="12"/>
      <c r="GK949" s="12"/>
      <c r="GL949" s="12"/>
      <c r="GM949" s="12"/>
      <c r="GN949" s="12"/>
      <c r="GO949" s="12"/>
      <c r="GP949" s="12"/>
      <c r="GQ949" s="12"/>
      <c r="GR949" s="12"/>
      <c r="GS949" s="12"/>
      <c r="GT949" s="12"/>
      <c r="GU949" s="12"/>
      <c r="GV949" s="12"/>
      <c r="GW949" s="12"/>
      <c r="GX949" s="12"/>
      <c r="GY949" s="12"/>
      <c r="GZ949" s="12"/>
      <c r="HA949" s="12"/>
      <c r="HB949" s="12"/>
      <c r="HC949" s="12"/>
      <c r="HD949" s="12"/>
      <c r="HE949" s="12"/>
      <c r="HF949" s="12"/>
      <c r="HG949" s="12"/>
      <c r="HH949" s="12"/>
      <c r="HI949" s="12"/>
      <c r="HJ949" s="12"/>
      <c r="HK949" s="12"/>
      <c r="HL949" s="12"/>
      <c r="HM949" s="12"/>
      <c r="HN949" s="12"/>
      <c r="HO949" s="12"/>
      <c r="HP949" s="12"/>
      <c r="HQ949" s="12"/>
      <c r="HR949" s="12"/>
      <c r="HS949" s="12"/>
      <c r="HT949" s="12"/>
      <c r="HU949" s="12"/>
      <c r="HV949" s="12"/>
      <c r="HW949" s="12"/>
      <c r="HX949" s="12"/>
      <c r="HY949" s="12"/>
      <c r="HZ949" s="12"/>
      <c r="IA949" s="12"/>
      <c r="IB949" s="12"/>
      <c r="IC949" s="12"/>
      <c r="ID949" s="12"/>
      <c r="IE949" s="12"/>
      <c r="IF949" s="12"/>
      <c r="IG949" s="12"/>
      <c r="IH949" s="12"/>
      <c r="II949" s="12"/>
      <c r="IJ949" s="12"/>
      <c r="IK949" s="12"/>
      <c r="IL949" s="12"/>
      <c r="IM949" s="12"/>
      <c r="IN949" s="12"/>
      <c r="IO949" s="12"/>
      <c r="IP949" s="12"/>
      <c r="IQ949" s="12"/>
      <c r="IR949" s="12"/>
      <c r="IS949" s="12"/>
      <c r="IT949" s="12"/>
      <c r="IU949" s="12"/>
      <c r="IV949" s="12"/>
    </row>
    <row r="950" spans="1:256" ht="13.5" customHeight="1">
      <c r="A950" s="2"/>
      <c r="B950" s="11"/>
      <c r="C950" s="11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11"/>
      <c r="O950" s="11"/>
      <c r="P950" s="11"/>
      <c r="Q950" s="9"/>
      <c r="R950" s="9"/>
      <c r="S950" s="9"/>
      <c r="T950" s="9"/>
      <c r="U950" s="9"/>
      <c r="V950" s="9"/>
      <c r="W950" s="9"/>
      <c r="X950" s="9"/>
      <c r="Y950" s="11"/>
      <c r="Z950" s="11"/>
      <c r="AA950" s="11"/>
      <c r="AB950" s="11"/>
      <c r="AC950" s="11"/>
      <c r="AD950" s="9"/>
      <c r="AE950" s="9"/>
      <c r="AF950" s="9"/>
      <c r="AG950" s="9"/>
      <c r="AH950" s="9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9"/>
      <c r="BG950" s="9"/>
      <c r="BH950" s="9"/>
      <c r="BI950" s="9"/>
      <c r="BJ950" s="9"/>
      <c r="BK950" s="9"/>
      <c r="BL950" s="9"/>
      <c r="BM950" s="9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  <c r="FV950" s="10"/>
      <c r="FW950" s="10"/>
      <c r="FX950" s="10"/>
      <c r="FY950" s="12"/>
      <c r="FZ950" s="12"/>
      <c r="GA950" s="12"/>
      <c r="GB950" s="12"/>
      <c r="GC950" s="12"/>
      <c r="GD950" s="12"/>
      <c r="GE950" s="12"/>
      <c r="GF950" s="12"/>
      <c r="GG950" s="12"/>
      <c r="GH950" s="12"/>
      <c r="GI950" s="12"/>
      <c r="GJ950" s="12"/>
      <c r="GK950" s="12"/>
      <c r="GL950" s="12"/>
      <c r="GM950" s="12"/>
      <c r="GN950" s="12"/>
      <c r="GO950" s="12"/>
      <c r="GP950" s="12"/>
      <c r="GQ950" s="12"/>
      <c r="GR950" s="12"/>
      <c r="GS950" s="12"/>
      <c r="GT950" s="12"/>
      <c r="GU950" s="12"/>
      <c r="GV950" s="12"/>
      <c r="GW950" s="12"/>
      <c r="GX950" s="12"/>
      <c r="GY950" s="12"/>
      <c r="GZ950" s="12"/>
      <c r="HA950" s="12"/>
      <c r="HB950" s="12"/>
      <c r="HC950" s="12"/>
      <c r="HD950" s="12"/>
      <c r="HE950" s="12"/>
      <c r="HF950" s="12"/>
      <c r="HG950" s="12"/>
      <c r="HH950" s="12"/>
      <c r="HI950" s="12"/>
      <c r="HJ950" s="12"/>
      <c r="HK950" s="12"/>
      <c r="HL950" s="12"/>
      <c r="HM950" s="12"/>
      <c r="HN950" s="12"/>
      <c r="HO950" s="12"/>
      <c r="HP950" s="12"/>
      <c r="HQ950" s="12"/>
      <c r="HR950" s="12"/>
      <c r="HS950" s="12"/>
      <c r="HT950" s="12"/>
      <c r="HU950" s="12"/>
      <c r="HV950" s="12"/>
      <c r="HW950" s="12"/>
      <c r="HX950" s="12"/>
      <c r="HY950" s="12"/>
      <c r="HZ950" s="12"/>
      <c r="IA950" s="12"/>
      <c r="IB950" s="12"/>
      <c r="IC950" s="12"/>
      <c r="ID950" s="12"/>
      <c r="IE950" s="12"/>
      <c r="IF950" s="12"/>
      <c r="IG950" s="12"/>
      <c r="IH950" s="12"/>
      <c r="II950" s="12"/>
      <c r="IJ950" s="12"/>
      <c r="IK950" s="12"/>
      <c r="IL950" s="12"/>
      <c r="IM950" s="12"/>
      <c r="IN950" s="12"/>
      <c r="IO950" s="12"/>
      <c r="IP950" s="12"/>
      <c r="IQ950" s="12"/>
      <c r="IR950" s="12"/>
      <c r="IS950" s="12"/>
      <c r="IT950" s="12"/>
      <c r="IU950" s="12"/>
      <c r="IV950" s="12"/>
    </row>
    <row r="951" spans="1:256" ht="13.5" customHeight="1">
      <c r="A951" s="2"/>
      <c r="B951" s="11"/>
      <c r="C951" s="11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11"/>
      <c r="O951" s="11"/>
      <c r="P951" s="11"/>
      <c r="Q951" s="9"/>
      <c r="R951" s="9"/>
      <c r="S951" s="9"/>
      <c r="T951" s="9"/>
      <c r="U951" s="9"/>
      <c r="V951" s="9"/>
      <c r="W951" s="9"/>
      <c r="X951" s="9"/>
      <c r="Y951" s="11"/>
      <c r="Z951" s="11"/>
      <c r="AA951" s="11"/>
      <c r="AB951" s="11"/>
      <c r="AC951" s="11"/>
      <c r="AD951" s="9"/>
      <c r="AE951" s="9"/>
      <c r="AF951" s="9"/>
      <c r="AG951" s="9"/>
      <c r="AH951" s="9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9"/>
      <c r="BG951" s="9"/>
      <c r="BH951" s="9"/>
      <c r="BI951" s="9"/>
      <c r="BJ951" s="9"/>
      <c r="BK951" s="9"/>
      <c r="BL951" s="9"/>
      <c r="BM951" s="9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10"/>
      <c r="EZ951" s="10"/>
      <c r="FA951" s="10"/>
      <c r="FB951" s="10"/>
      <c r="FC951" s="10"/>
      <c r="FD951" s="10"/>
      <c r="FE951" s="10"/>
      <c r="FF951" s="10"/>
      <c r="FG951" s="10"/>
      <c r="FH951" s="10"/>
      <c r="FI951" s="10"/>
      <c r="FJ951" s="10"/>
      <c r="FK951" s="10"/>
      <c r="FL951" s="10"/>
      <c r="FM951" s="10"/>
      <c r="FN951" s="10"/>
      <c r="FO951" s="10"/>
      <c r="FP951" s="10"/>
      <c r="FQ951" s="10"/>
      <c r="FR951" s="10"/>
      <c r="FS951" s="10"/>
      <c r="FT951" s="10"/>
      <c r="FU951" s="10"/>
      <c r="FV951" s="10"/>
      <c r="FW951" s="10"/>
      <c r="FX951" s="10"/>
      <c r="FY951" s="12"/>
      <c r="FZ951" s="12"/>
      <c r="GA951" s="12"/>
      <c r="GB951" s="12"/>
      <c r="GC951" s="12"/>
      <c r="GD951" s="12"/>
      <c r="GE951" s="12"/>
      <c r="GF951" s="12"/>
      <c r="GG951" s="12"/>
      <c r="GH951" s="12"/>
      <c r="GI951" s="12"/>
      <c r="GJ951" s="12"/>
      <c r="GK951" s="12"/>
      <c r="GL951" s="12"/>
      <c r="GM951" s="12"/>
      <c r="GN951" s="12"/>
      <c r="GO951" s="12"/>
      <c r="GP951" s="12"/>
      <c r="GQ951" s="12"/>
      <c r="GR951" s="12"/>
      <c r="GS951" s="12"/>
      <c r="GT951" s="12"/>
      <c r="GU951" s="12"/>
      <c r="GV951" s="12"/>
      <c r="GW951" s="12"/>
      <c r="GX951" s="12"/>
      <c r="GY951" s="12"/>
      <c r="GZ951" s="12"/>
      <c r="HA951" s="12"/>
      <c r="HB951" s="12"/>
      <c r="HC951" s="12"/>
      <c r="HD951" s="12"/>
      <c r="HE951" s="12"/>
      <c r="HF951" s="12"/>
      <c r="HG951" s="12"/>
      <c r="HH951" s="12"/>
      <c r="HI951" s="12"/>
      <c r="HJ951" s="12"/>
      <c r="HK951" s="12"/>
      <c r="HL951" s="12"/>
      <c r="HM951" s="12"/>
      <c r="HN951" s="12"/>
      <c r="HO951" s="12"/>
      <c r="HP951" s="12"/>
      <c r="HQ951" s="12"/>
      <c r="HR951" s="12"/>
      <c r="HS951" s="12"/>
      <c r="HT951" s="12"/>
      <c r="HU951" s="12"/>
      <c r="HV951" s="12"/>
      <c r="HW951" s="12"/>
      <c r="HX951" s="12"/>
      <c r="HY951" s="12"/>
      <c r="HZ951" s="12"/>
      <c r="IA951" s="12"/>
      <c r="IB951" s="12"/>
      <c r="IC951" s="12"/>
      <c r="ID951" s="12"/>
      <c r="IE951" s="12"/>
      <c r="IF951" s="12"/>
      <c r="IG951" s="12"/>
      <c r="IH951" s="12"/>
      <c r="II951" s="12"/>
      <c r="IJ951" s="12"/>
      <c r="IK951" s="12"/>
      <c r="IL951" s="12"/>
      <c r="IM951" s="12"/>
      <c r="IN951" s="12"/>
      <c r="IO951" s="12"/>
      <c r="IP951" s="12"/>
      <c r="IQ951" s="12"/>
      <c r="IR951" s="12"/>
      <c r="IS951" s="12"/>
      <c r="IT951" s="12"/>
      <c r="IU951" s="12"/>
      <c r="IV951" s="12"/>
    </row>
    <row r="952" spans="1:256" ht="13.5" customHeight="1">
      <c r="A952" s="2"/>
      <c r="B952" s="11"/>
      <c r="C952" s="11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11"/>
      <c r="O952" s="11"/>
      <c r="P952" s="11"/>
      <c r="Q952" s="9"/>
      <c r="R952" s="9"/>
      <c r="S952" s="9"/>
      <c r="T952" s="9"/>
      <c r="U952" s="9"/>
      <c r="V952" s="9"/>
      <c r="W952" s="9"/>
      <c r="X952" s="9"/>
      <c r="Y952" s="11"/>
      <c r="Z952" s="11"/>
      <c r="AA952" s="11"/>
      <c r="AB952" s="11"/>
      <c r="AC952" s="11"/>
      <c r="AD952" s="9"/>
      <c r="AE952" s="9"/>
      <c r="AF952" s="9"/>
      <c r="AG952" s="9"/>
      <c r="AH952" s="9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9"/>
      <c r="BG952" s="9"/>
      <c r="BH952" s="9"/>
      <c r="BI952" s="9"/>
      <c r="BJ952" s="9"/>
      <c r="BK952" s="9"/>
      <c r="BL952" s="9"/>
      <c r="BM952" s="9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P952" s="10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  <c r="EI952" s="10"/>
      <c r="EJ952" s="10"/>
      <c r="EK952" s="10"/>
      <c r="EL952" s="10"/>
      <c r="EM952" s="10"/>
      <c r="EN952" s="10"/>
      <c r="EO952" s="10"/>
      <c r="EP952" s="10"/>
      <c r="EQ952" s="10"/>
      <c r="ER952" s="10"/>
      <c r="ES952" s="10"/>
      <c r="ET952" s="10"/>
      <c r="EU952" s="10"/>
      <c r="EV952" s="10"/>
      <c r="EW952" s="10"/>
      <c r="EX952" s="10"/>
      <c r="EY952" s="10"/>
      <c r="EZ952" s="10"/>
      <c r="FA952" s="10"/>
      <c r="FB952" s="10"/>
      <c r="FC952" s="10"/>
      <c r="FD952" s="10"/>
      <c r="FE952" s="10"/>
      <c r="FF952" s="10"/>
      <c r="FG952" s="10"/>
      <c r="FH952" s="10"/>
      <c r="FI952" s="10"/>
      <c r="FJ952" s="10"/>
      <c r="FK952" s="10"/>
      <c r="FL952" s="10"/>
      <c r="FM952" s="10"/>
      <c r="FN952" s="10"/>
      <c r="FO952" s="10"/>
      <c r="FP952" s="10"/>
      <c r="FQ952" s="10"/>
      <c r="FR952" s="10"/>
      <c r="FS952" s="10"/>
      <c r="FT952" s="10"/>
      <c r="FU952" s="10"/>
      <c r="FV952" s="10"/>
      <c r="FW952" s="10"/>
      <c r="FX952" s="10"/>
      <c r="FY952" s="12"/>
      <c r="FZ952" s="12"/>
      <c r="GA952" s="12"/>
      <c r="GB952" s="12"/>
      <c r="GC952" s="12"/>
      <c r="GD952" s="12"/>
      <c r="GE952" s="12"/>
      <c r="GF952" s="12"/>
      <c r="GG952" s="12"/>
      <c r="GH952" s="12"/>
      <c r="GI952" s="12"/>
      <c r="GJ952" s="12"/>
      <c r="GK952" s="12"/>
      <c r="GL952" s="12"/>
      <c r="GM952" s="12"/>
      <c r="GN952" s="12"/>
      <c r="GO952" s="12"/>
      <c r="GP952" s="12"/>
      <c r="GQ952" s="12"/>
      <c r="GR952" s="12"/>
      <c r="GS952" s="12"/>
      <c r="GT952" s="12"/>
      <c r="GU952" s="12"/>
      <c r="GV952" s="12"/>
      <c r="GW952" s="12"/>
      <c r="GX952" s="12"/>
      <c r="GY952" s="12"/>
      <c r="GZ952" s="12"/>
      <c r="HA952" s="12"/>
      <c r="HB952" s="12"/>
      <c r="HC952" s="12"/>
      <c r="HD952" s="12"/>
      <c r="HE952" s="12"/>
      <c r="HF952" s="12"/>
      <c r="HG952" s="12"/>
      <c r="HH952" s="12"/>
      <c r="HI952" s="12"/>
      <c r="HJ952" s="12"/>
      <c r="HK952" s="12"/>
      <c r="HL952" s="12"/>
      <c r="HM952" s="12"/>
      <c r="HN952" s="12"/>
      <c r="HO952" s="12"/>
      <c r="HP952" s="12"/>
      <c r="HQ952" s="12"/>
      <c r="HR952" s="12"/>
      <c r="HS952" s="12"/>
      <c r="HT952" s="12"/>
      <c r="HU952" s="12"/>
      <c r="HV952" s="12"/>
      <c r="HW952" s="12"/>
      <c r="HX952" s="12"/>
      <c r="HY952" s="12"/>
      <c r="HZ952" s="12"/>
      <c r="IA952" s="12"/>
      <c r="IB952" s="12"/>
      <c r="IC952" s="12"/>
      <c r="ID952" s="12"/>
      <c r="IE952" s="12"/>
      <c r="IF952" s="12"/>
      <c r="IG952" s="12"/>
      <c r="IH952" s="12"/>
      <c r="II952" s="12"/>
      <c r="IJ952" s="12"/>
      <c r="IK952" s="12"/>
      <c r="IL952" s="12"/>
      <c r="IM952" s="12"/>
      <c r="IN952" s="12"/>
      <c r="IO952" s="12"/>
      <c r="IP952" s="12"/>
      <c r="IQ952" s="12"/>
      <c r="IR952" s="12"/>
      <c r="IS952" s="12"/>
      <c r="IT952" s="12"/>
      <c r="IU952" s="12"/>
      <c r="IV952" s="12"/>
    </row>
    <row r="953" spans="1:256" ht="13.5" customHeight="1">
      <c r="A953" s="2"/>
      <c r="B953" s="11"/>
      <c r="C953" s="11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11"/>
      <c r="O953" s="11"/>
      <c r="P953" s="11"/>
      <c r="Q953" s="9"/>
      <c r="R953" s="9"/>
      <c r="S953" s="9"/>
      <c r="T953" s="9"/>
      <c r="U953" s="9"/>
      <c r="V953" s="9"/>
      <c r="W953" s="9"/>
      <c r="X953" s="9"/>
      <c r="Y953" s="11"/>
      <c r="Z953" s="11"/>
      <c r="AA953" s="11"/>
      <c r="AB953" s="11"/>
      <c r="AC953" s="11"/>
      <c r="AD953" s="9"/>
      <c r="AE953" s="9"/>
      <c r="AF953" s="9"/>
      <c r="AG953" s="9"/>
      <c r="AH953" s="9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9"/>
      <c r="BG953" s="9"/>
      <c r="BH953" s="9"/>
      <c r="BI953" s="9"/>
      <c r="BJ953" s="9"/>
      <c r="BK953" s="9"/>
      <c r="BL953" s="9"/>
      <c r="BM953" s="9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P953" s="10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  <c r="EI953" s="10"/>
      <c r="EJ953" s="10"/>
      <c r="EK953" s="10"/>
      <c r="EL953" s="10"/>
      <c r="EM953" s="10"/>
      <c r="EN953" s="10"/>
      <c r="EO953" s="10"/>
      <c r="EP953" s="10"/>
      <c r="EQ953" s="10"/>
      <c r="ER953" s="10"/>
      <c r="ES953" s="10"/>
      <c r="ET953" s="10"/>
      <c r="EU953" s="10"/>
      <c r="EV953" s="10"/>
      <c r="EW953" s="10"/>
      <c r="EX953" s="10"/>
      <c r="EY953" s="10"/>
      <c r="EZ953" s="10"/>
      <c r="FA953" s="10"/>
      <c r="FB953" s="10"/>
      <c r="FC953" s="10"/>
      <c r="FD953" s="10"/>
      <c r="FE953" s="10"/>
      <c r="FF953" s="10"/>
      <c r="FG953" s="10"/>
      <c r="FH953" s="10"/>
      <c r="FI953" s="10"/>
      <c r="FJ953" s="10"/>
      <c r="FK953" s="10"/>
      <c r="FL953" s="10"/>
      <c r="FM953" s="10"/>
      <c r="FN953" s="10"/>
      <c r="FO953" s="10"/>
      <c r="FP953" s="10"/>
      <c r="FQ953" s="10"/>
      <c r="FR953" s="10"/>
      <c r="FS953" s="10"/>
      <c r="FT953" s="10"/>
      <c r="FU953" s="10"/>
      <c r="FV953" s="10"/>
      <c r="FW953" s="10"/>
      <c r="FX953" s="10"/>
      <c r="FY953" s="12"/>
      <c r="FZ953" s="12"/>
      <c r="GA953" s="12"/>
      <c r="GB953" s="12"/>
      <c r="GC953" s="12"/>
      <c r="GD953" s="12"/>
      <c r="GE953" s="12"/>
      <c r="GF953" s="12"/>
      <c r="GG953" s="12"/>
      <c r="GH953" s="12"/>
      <c r="GI953" s="12"/>
      <c r="GJ953" s="12"/>
      <c r="GK953" s="12"/>
      <c r="GL953" s="12"/>
      <c r="GM953" s="12"/>
      <c r="GN953" s="12"/>
      <c r="GO953" s="12"/>
      <c r="GP953" s="12"/>
      <c r="GQ953" s="12"/>
      <c r="GR953" s="12"/>
      <c r="GS953" s="12"/>
      <c r="GT953" s="12"/>
      <c r="GU953" s="12"/>
      <c r="GV953" s="12"/>
      <c r="GW953" s="12"/>
      <c r="GX953" s="12"/>
      <c r="GY953" s="12"/>
      <c r="GZ953" s="12"/>
      <c r="HA953" s="12"/>
      <c r="HB953" s="12"/>
      <c r="HC953" s="12"/>
      <c r="HD953" s="12"/>
      <c r="HE953" s="12"/>
      <c r="HF953" s="12"/>
      <c r="HG953" s="12"/>
      <c r="HH953" s="12"/>
      <c r="HI953" s="12"/>
      <c r="HJ953" s="12"/>
      <c r="HK953" s="12"/>
      <c r="HL953" s="12"/>
      <c r="HM953" s="12"/>
      <c r="HN953" s="12"/>
      <c r="HO953" s="12"/>
      <c r="HP953" s="12"/>
      <c r="HQ953" s="12"/>
      <c r="HR953" s="12"/>
      <c r="HS953" s="12"/>
      <c r="HT953" s="12"/>
      <c r="HU953" s="12"/>
      <c r="HV953" s="12"/>
      <c r="HW953" s="12"/>
      <c r="HX953" s="12"/>
      <c r="HY953" s="12"/>
      <c r="HZ953" s="12"/>
      <c r="IA953" s="12"/>
      <c r="IB953" s="12"/>
      <c r="IC953" s="12"/>
      <c r="ID953" s="12"/>
      <c r="IE953" s="12"/>
      <c r="IF953" s="12"/>
      <c r="IG953" s="12"/>
      <c r="IH953" s="12"/>
      <c r="II953" s="12"/>
      <c r="IJ953" s="12"/>
      <c r="IK953" s="12"/>
      <c r="IL953" s="12"/>
      <c r="IM953" s="12"/>
      <c r="IN953" s="12"/>
      <c r="IO953" s="12"/>
      <c r="IP953" s="12"/>
      <c r="IQ953" s="12"/>
      <c r="IR953" s="12"/>
      <c r="IS953" s="12"/>
      <c r="IT953" s="12"/>
      <c r="IU953" s="12"/>
      <c r="IV953" s="12"/>
    </row>
    <row r="954" spans="1:256" ht="13.5" customHeight="1">
      <c r="A954" s="2"/>
      <c r="B954" s="11"/>
      <c r="C954" s="11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11"/>
      <c r="O954" s="11"/>
      <c r="P954" s="11"/>
      <c r="Q954" s="9"/>
      <c r="R954" s="9"/>
      <c r="S954" s="9"/>
      <c r="T954" s="9"/>
      <c r="U954" s="9"/>
      <c r="V954" s="9"/>
      <c r="W954" s="9"/>
      <c r="X954" s="9"/>
      <c r="Y954" s="11"/>
      <c r="Z954" s="11"/>
      <c r="AA954" s="11"/>
      <c r="AB954" s="11"/>
      <c r="AC954" s="11"/>
      <c r="AD954" s="9"/>
      <c r="AE954" s="9"/>
      <c r="AF954" s="9"/>
      <c r="AG954" s="9"/>
      <c r="AH954" s="9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9"/>
      <c r="BG954" s="9"/>
      <c r="BH954" s="9"/>
      <c r="BI954" s="9"/>
      <c r="BJ954" s="9"/>
      <c r="BK954" s="9"/>
      <c r="BL954" s="9"/>
      <c r="BM954" s="9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P954" s="10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  <c r="EI954" s="10"/>
      <c r="EJ954" s="10"/>
      <c r="EK954" s="10"/>
      <c r="EL954" s="10"/>
      <c r="EM954" s="10"/>
      <c r="EN954" s="10"/>
      <c r="EO954" s="10"/>
      <c r="EP954" s="10"/>
      <c r="EQ954" s="10"/>
      <c r="ER954" s="10"/>
      <c r="ES954" s="10"/>
      <c r="ET954" s="10"/>
      <c r="EU954" s="10"/>
      <c r="EV954" s="10"/>
      <c r="EW954" s="10"/>
      <c r="EX954" s="10"/>
      <c r="EY954" s="10"/>
      <c r="EZ954" s="10"/>
      <c r="FA954" s="10"/>
      <c r="FB954" s="10"/>
      <c r="FC954" s="10"/>
      <c r="FD954" s="10"/>
      <c r="FE954" s="10"/>
      <c r="FF954" s="10"/>
      <c r="FG954" s="10"/>
      <c r="FH954" s="10"/>
      <c r="FI954" s="10"/>
      <c r="FJ954" s="10"/>
      <c r="FK954" s="10"/>
      <c r="FL954" s="10"/>
      <c r="FM954" s="10"/>
      <c r="FN954" s="10"/>
      <c r="FO954" s="10"/>
      <c r="FP954" s="10"/>
      <c r="FQ954" s="10"/>
      <c r="FR954" s="10"/>
      <c r="FS954" s="10"/>
      <c r="FT954" s="10"/>
      <c r="FU954" s="10"/>
      <c r="FV954" s="10"/>
      <c r="FW954" s="10"/>
      <c r="FX954" s="10"/>
      <c r="FY954" s="12"/>
      <c r="FZ954" s="12"/>
      <c r="GA954" s="12"/>
      <c r="GB954" s="12"/>
      <c r="GC954" s="12"/>
      <c r="GD954" s="12"/>
      <c r="GE954" s="12"/>
      <c r="GF954" s="12"/>
      <c r="GG954" s="12"/>
      <c r="GH954" s="12"/>
      <c r="GI954" s="12"/>
      <c r="GJ954" s="12"/>
      <c r="GK954" s="12"/>
      <c r="GL954" s="12"/>
      <c r="GM954" s="12"/>
      <c r="GN954" s="12"/>
      <c r="GO954" s="12"/>
      <c r="GP954" s="12"/>
      <c r="GQ954" s="12"/>
      <c r="GR954" s="12"/>
      <c r="GS954" s="12"/>
      <c r="GT954" s="12"/>
      <c r="GU954" s="12"/>
      <c r="GV954" s="12"/>
      <c r="GW954" s="12"/>
      <c r="GX954" s="12"/>
      <c r="GY954" s="12"/>
      <c r="GZ954" s="12"/>
      <c r="HA954" s="12"/>
      <c r="HB954" s="12"/>
      <c r="HC954" s="12"/>
      <c r="HD954" s="12"/>
      <c r="HE954" s="12"/>
      <c r="HF954" s="12"/>
      <c r="HG954" s="12"/>
      <c r="HH954" s="12"/>
      <c r="HI954" s="12"/>
      <c r="HJ954" s="12"/>
      <c r="HK954" s="12"/>
      <c r="HL954" s="12"/>
      <c r="HM954" s="12"/>
      <c r="HN954" s="12"/>
      <c r="HO954" s="12"/>
      <c r="HP954" s="12"/>
      <c r="HQ954" s="12"/>
      <c r="HR954" s="12"/>
      <c r="HS954" s="12"/>
      <c r="HT954" s="12"/>
      <c r="HU954" s="12"/>
      <c r="HV954" s="12"/>
      <c r="HW954" s="12"/>
      <c r="HX954" s="12"/>
      <c r="HY954" s="12"/>
      <c r="HZ954" s="12"/>
      <c r="IA954" s="12"/>
      <c r="IB954" s="12"/>
      <c r="IC954" s="12"/>
      <c r="ID954" s="12"/>
      <c r="IE954" s="12"/>
      <c r="IF954" s="12"/>
      <c r="IG954" s="12"/>
      <c r="IH954" s="12"/>
      <c r="II954" s="12"/>
      <c r="IJ954" s="12"/>
      <c r="IK954" s="12"/>
      <c r="IL954" s="12"/>
      <c r="IM954" s="12"/>
      <c r="IN954" s="12"/>
      <c r="IO954" s="12"/>
      <c r="IP954" s="12"/>
      <c r="IQ954" s="12"/>
      <c r="IR954" s="12"/>
      <c r="IS954" s="12"/>
      <c r="IT954" s="12"/>
      <c r="IU954" s="12"/>
      <c r="IV954" s="12"/>
    </row>
    <row r="955" spans="1:256" ht="13.5" customHeight="1">
      <c r="A955" s="2"/>
      <c r="B955" s="11"/>
      <c r="C955" s="11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11"/>
      <c r="O955" s="11"/>
      <c r="P955" s="11"/>
      <c r="Q955" s="9"/>
      <c r="R955" s="9"/>
      <c r="S955" s="9"/>
      <c r="T955" s="9"/>
      <c r="U955" s="9"/>
      <c r="V955" s="9"/>
      <c r="W955" s="9"/>
      <c r="X955" s="9"/>
      <c r="Y955" s="11"/>
      <c r="Z955" s="11"/>
      <c r="AA955" s="11"/>
      <c r="AB955" s="11"/>
      <c r="AC955" s="11"/>
      <c r="AD955" s="9"/>
      <c r="AE955" s="9"/>
      <c r="AF955" s="9"/>
      <c r="AG955" s="9"/>
      <c r="AH955" s="9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9"/>
      <c r="BG955" s="9"/>
      <c r="BH955" s="9"/>
      <c r="BI955" s="9"/>
      <c r="BJ955" s="9"/>
      <c r="BK955" s="9"/>
      <c r="BL955" s="9"/>
      <c r="BM955" s="9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P955" s="10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10"/>
      <c r="EJ955" s="10"/>
      <c r="EK955" s="10"/>
      <c r="EL955" s="10"/>
      <c r="EM955" s="10"/>
      <c r="EN955" s="10"/>
      <c r="EO955" s="10"/>
      <c r="EP955" s="10"/>
      <c r="EQ955" s="10"/>
      <c r="ER955" s="10"/>
      <c r="ES955" s="10"/>
      <c r="ET955" s="10"/>
      <c r="EU955" s="10"/>
      <c r="EV955" s="10"/>
      <c r="EW955" s="10"/>
      <c r="EX955" s="10"/>
      <c r="EY955" s="10"/>
      <c r="EZ955" s="10"/>
      <c r="FA955" s="10"/>
      <c r="FB955" s="10"/>
      <c r="FC955" s="10"/>
      <c r="FD955" s="10"/>
      <c r="FE955" s="10"/>
      <c r="FF955" s="10"/>
      <c r="FG955" s="10"/>
      <c r="FH955" s="10"/>
      <c r="FI955" s="10"/>
      <c r="FJ955" s="10"/>
      <c r="FK955" s="10"/>
      <c r="FL955" s="10"/>
      <c r="FM955" s="10"/>
      <c r="FN955" s="10"/>
      <c r="FO955" s="10"/>
      <c r="FP955" s="10"/>
      <c r="FQ955" s="10"/>
      <c r="FR955" s="10"/>
      <c r="FS955" s="10"/>
      <c r="FT955" s="10"/>
      <c r="FU955" s="10"/>
      <c r="FV955" s="10"/>
      <c r="FW955" s="10"/>
      <c r="FX955" s="10"/>
      <c r="FY955" s="12"/>
      <c r="FZ955" s="12"/>
      <c r="GA955" s="12"/>
      <c r="GB955" s="12"/>
      <c r="GC955" s="12"/>
      <c r="GD955" s="12"/>
      <c r="GE955" s="12"/>
      <c r="GF955" s="12"/>
      <c r="GG955" s="12"/>
      <c r="GH955" s="12"/>
      <c r="GI955" s="12"/>
      <c r="GJ955" s="12"/>
      <c r="GK955" s="12"/>
      <c r="GL955" s="12"/>
      <c r="GM955" s="12"/>
      <c r="GN955" s="12"/>
      <c r="GO955" s="12"/>
      <c r="GP955" s="12"/>
      <c r="GQ955" s="12"/>
      <c r="GR955" s="12"/>
      <c r="GS955" s="12"/>
      <c r="GT955" s="12"/>
      <c r="GU955" s="12"/>
      <c r="GV955" s="12"/>
      <c r="GW955" s="12"/>
      <c r="GX955" s="12"/>
      <c r="GY955" s="12"/>
      <c r="GZ955" s="12"/>
      <c r="HA955" s="12"/>
      <c r="HB955" s="12"/>
      <c r="HC955" s="12"/>
      <c r="HD955" s="12"/>
      <c r="HE955" s="12"/>
      <c r="HF955" s="12"/>
      <c r="HG955" s="12"/>
      <c r="HH955" s="12"/>
      <c r="HI955" s="12"/>
      <c r="HJ955" s="12"/>
      <c r="HK955" s="12"/>
      <c r="HL955" s="12"/>
      <c r="HM955" s="12"/>
      <c r="HN955" s="12"/>
      <c r="HO955" s="12"/>
      <c r="HP955" s="12"/>
      <c r="HQ955" s="12"/>
      <c r="HR955" s="12"/>
      <c r="HS955" s="12"/>
      <c r="HT955" s="12"/>
      <c r="HU955" s="12"/>
      <c r="HV955" s="12"/>
      <c r="HW955" s="12"/>
      <c r="HX955" s="12"/>
      <c r="HY955" s="12"/>
      <c r="HZ955" s="12"/>
      <c r="IA955" s="12"/>
      <c r="IB955" s="12"/>
      <c r="IC955" s="12"/>
      <c r="ID955" s="12"/>
      <c r="IE955" s="12"/>
      <c r="IF955" s="12"/>
      <c r="IG955" s="12"/>
      <c r="IH955" s="12"/>
      <c r="II955" s="12"/>
      <c r="IJ955" s="12"/>
      <c r="IK955" s="12"/>
      <c r="IL955" s="12"/>
      <c r="IM955" s="12"/>
      <c r="IN955" s="12"/>
      <c r="IO955" s="12"/>
      <c r="IP955" s="12"/>
      <c r="IQ955" s="12"/>
      <c r="IR955" s="12"/>
      <c r="IS955" s="12"/>
      <c r="IT955" s="12"/>
      <c r="IU955" s="12"/>
      <c r="IV955" s="12"/>
    </row>
    <row r="956" spans="1:256" ht="13.5" customHeight="1">
      <c r="A956" s="2"/>
      <c r="B956" s="11"/>
      <c r="C956" s="11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11"/>
      <c r="O956" s="11"/>
      <c r="P956" s="11"/>
      <c r="Q956" s="9"/>
      <c r="R956" s="9"/>
      <c r="S956" s="9"/>
      <c r="T956" s="9"/>
      <c r="U956" s="9"/>
      <c r="V956" s="9"/>
      <c r="W956" s="9"/>
      <c r="X956" s="9"/>
      <c r="Y956" s="11"/>
      <c r="Z956" s="11"/>
      <c r="AA956" s="11"/>
      <c r="AB956" s="11"/>
      <c r="AC956" s="11"/>
      <c r="AD956" s="9"/>
      <c r="AE956" s="9"/>
      <c r="AF956" s="9"/>
      <c r="AG956" s="9"/>
      <c r="AH956" s="9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9"/>
      <c r="BG956" s="9"/>
      <c r="BH956" s="9"/>
      <c r="BI956" s="9"/>
      <c r="BJ956" s="9"/>
      <c r="BK956" s="9"/>
      <c r="BL956" s="9"/>
      <c r="BM956" s="9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P956" s="10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  <c r="EI956" s="10"/>
      <c r="EJ956" s="10"/>
      <c r="EK956" s="10"/>
      <c r="EL956" s="10"/>
      <c r="EM956" s="10"/>
      <c r="EN956" s="10"/>
      <c r="EO956" s="10"/>
      <c r="EP956" s="10"/>
      <c r="EQ956" s="10"/>
      <c r="ER956" s="10"/>
      <c r="ES956" s="10"/>
      <c r="ET956" s="10"/>
      <c r="EU956" s="10"/>
      <c r="EV956" s="10"/>
      <c r="EW956" s="10"/>
      <c r="EX956" s="10"/>
      <c r="EY956" s="10"/>
      <c r="EZ956" s="10"/>
      <c r="FA956" s="10"/>
      <c r="FB956" s="10"/>
      <c r="FC956" s="10"/>
      <c r="FD956" s="10"/>
      <c r="FE956" s="10"/>
      <c r="FF956" s="10"/>
      <c r="FG956" s="10"/>
      <c r="FH956" s="10"/>
      <c r="FI956" s="10"/>
      <c r="FJ956" s="10"/>
      <c r="FK956" s="10"/>
      <c r="FL956" s="10"/>
      <c r="FM956" s="10"/>
      <c r="FN956" s="10"/>
      <c r="FO956" s="10"/>
      <c r="FP956" s="10"/>
      <c r="FQ956" s="10"/>
      <c r="FR956" s="10"/>
      <c r="FS956" s="10"/>
      <c r="FT956" s="10"/>
      <c r="FU956" s="10"/>
      <c r="FV956" s="10"/>
      <c r="FW956" s="10"/>
      <c r="FX956" s="10"/>
      <c r="FY956" s="12"/>
      <c r="FZ956" s="12"/>
      <c r="GA956" s="12"/>
      <c r="GB956" s="12"/>
      <c r="GC956" s="12"/>
      <c r="GD956" s="12"/>
      <c r="GE956" s="12"/>
      <c r="GF956" s="12"/>
      <c r="GG956" s="12"/>
      <c r="GH956" s="12"/>
      <c r="GI956" s="12"/>
      <c r="GJ956" s="12"/>
      <c r="GK956" s="12"/>
      <c r="GL956" s="12"/>
      <c r="GM956" s="12"/>
      <c r="GN956" s="12"/>
      <c r="GO956" s="12"/>
      <c r="GP956" s="12"/>
      <c r="GQ956" s="12"/>
      <c r="GR956" s="12"/>
      <c r="GS956" s="12"/>
      <c r="GT956" s="12"/>
      <c r="GU956" s="12"/>
      <c r="GV956" s="12"/>
      <c r="GW956" s="12"/>
      <c r="GX956" s="12"/>
      <c r="GY956" s="12"/>
      <c r="GZ956" s="12"/>
      <c r="HA956" s="12"/>
      <c r="HB956" s="12"/>
      <c r="HC956" s="12"/>
      <c r="HD956" s="12"/>
      <c r="HE956" s="12"/>
      <c r="HF956" s="12"/>
      <c r="HG956" s="12"/>
      <c r="HH956" s="12"/>
      <c r="HI956" s="12"/>
      <c r="HJ956" s="12"/>
      <c r="HK956" s="12"/>
      <c r="HL956" s="12"/>
      <c r="HM956" s="12"/>
      <c r="HN956" s="12"/>
      <c r="HO956" s="12"/>
      <c r="HP956" s="12"/>
      <c r="HQ956" s="12"/>
      <c r="HR956" s="12"/>
      <c r="HS956" s="12"/>
      <c r="HT956" s="12"/>
      <c r="HU956" s="12"/>
      <c r="HV956" s="12"/>
      <c r="HW956" s="12"/>
      <c r="HX956" s="12"/>
      <c r="HY956" s="12"/>
      <c r="HZ956" s="12"/>
      <c r="IA956" s="12"/>
      <c r="IB956" s="12"/>
      <c r="IC956" s="12"/>
      <c r="ID956" s="12"/>
      <c r="IE956" s="12"/>
      <c r="IF956" s="12"/>
      <c r="IG956" s="12"/>
      <c r="IH956" s="12"/>
      <c r="II956" s="12"/>
      <c r="IJ956" s="12"/>
      <c r="IK956" s="12"/>
      <c r="IL956" s="12"/>
      <c r="IM956" s="12"/>
      <c r="IN956" s="12"/>
      <c r="IO956" s="12"/>
      <c r="IP956" s="12"/>
      <c r="IQ956" s="12"/>
      <c r="IR956" s="12"/>
      <c r="IS956" s="12"/>
      <c r="IT956" s="12"/>
      <c r="IU956" s="12"/>
      <c r="IV956" s="12"/>
    </row>
    <row r="957" spans="1:256" ht="13.5" customHeight="1">
      <c r="A957" s="2"/>
      <c r="B957" s="11"/>
      <c r="C957" s="11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11"/>
      <c r="O957" s="11"/>
      <c r="P957" s="11"/>
      <c r="Q957" s="9"/>
      <c r="R957" s="9"/>
      <c r="S957" s="9"/>
      <c r="T957" s="9"/>
      <c r="U957" s="9"/>
      <c r="V957" s="9"/>
      <c r="W957" s="9"/>
      <c r="X957" s="9"/>
      <c r="Y957" s="11"/>
      <c r="Z957" s="11"/>
      <c r="AA957" s="11"/>
      <c r="AB957" s="11"/>
      <c r="AC957" s="11"/>
      <c r="AD957" s="9"/>
      <c r="AE957" s="9"/>
      <c r="AF957" s="9"/>
      <c r="AG957" s="9"/>
      <c r="AH957" s="9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9"/>
      <c r="BG957" s="9"/>
      <c r="BH957" s="9"/>
      <c r="BI957" s="9"/>
      <c r="BJ957" s="9"/>
      <c r="BK957" s="9"/>
      <c r="BL957" s="9"/>
      <c r="BM957" s="9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2"/>
      <c r="FZ957" s="12"/>
      <c r="GA957" s="12"/>
      <c r="GB957" s="12"/>
      <c r="GC957" s="12"/>
      <c r="GD957" s="12"/>
      <c r="GE957" s="12"/>
      <c r="GF957" s="12"/>
      <c r="GG957" s="12"/>
      <c r="GH957" s="12"/>
      <c r="GI957" s="12"/>
      <c r="GJ957" s="12"/>
      <c r="GK957" s="12"/>
      <c r="GL957" s="12"/>
      <c r="GM957" s="12"/>
      <c r="GN957" s="12"/>
      <c r="GO957" s="12"/>
      <c r="GP957" s="12"/>
      <c r="GQ957" s="12"/>
      <c r="GR957" s="12"/>
      <c r="GS957" s="12"/>
      <c r="GT957" s="12"/>
      <c r="GU957" s="12"/>
      <c r="GV957" s="12"/>
      <c r="GW957" s="12"/>
      <c r="GX957" s="12"/>
      <c r="GY957" s="12"/>
      <c r="GZ957" s="12"/>
      <c r="HA957" s="12"/>
      <c r="HB957" s="12"/>
      <c r="HC957" s="12"/>
      <c r="HD957" s="12"/>
      <c r="HE957" s="12"/>
      <c r="HF957" s="12"/>
      <c r="HG957" s="12"/>
      <c r="HH957" s="12"/>
      <c r="HI957" s="12"/>
      <c r="HJ957" s="12"/>
      <c r="HK957" s="12"/>
      <c r="HL957" s="12"/>
      <c r="HM957" s="12"/>
      <c r="HN957" s="12"/>
      <c r="HO957" s="12"/>
      <c r="HP957" s="12"/>
      <c r="HQ957" s="12"/>
      <c r="HR957" s="12"/>
      <c r="HS957" s="12"/>
      <c r="HT957" s="12"/>
      <c r="HU957" s="12"/>
      <c r="HV957" s="12"/>
      <c r="HW957" s="12"/>
      <c r="HX957" s="12"/>
      <c r="HY957" s="12"/>
      <c r="HZ957" s="12"/>
      <c r="IA957" s="12"/>
      <c r="IB957" s="12"/>
      <c r="IC957" s="12"/>
      <c r="ID957" s="12"/>
      <c r="IE957" s="12"/>
      <c r="IF957" s="12"/>
      <c r="IG957" s="12"/>
      <c r="IH957" s="12"/>
      <c r="II957" s="12"/>
      <c r="IJ957" s="12"/>
      <c r="IK957" s="12"/>
      <c r="IL957" s="12"/>
      <c r="IM957" s="12"/>
      <c r="IN957" s="12"/>
      <c r="IO957" s="12"/>
      <c r="IP957" s="12"/>
      <c r="IQ957" s="12"/>
      <c r="IR957" s="12"/>
      <c r="IS957" s="12"/>
      <c r="IT957" s="12"/>
      <c r="IU957" s="12"/>
      <c r="IV957" s="12"/>
    </row>
    <row r="958" spans="1:256" ht="13.5" customHeight="1">
      <c r="A958" s="2"/>
      <c r="B958" s="11"/>
      <c r="C958" s="11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11"/>
      <c r="O958" s="11"/>
      <c r="P958" s="11"/>
      <c r="Q958" s="9"/>
      <c r="R958" s="9"/>
      <c r="S958" s="9"/>
      <c r="T958" s="9"/>
      <c r="U958" s="9"/>
      <c r="V958" s="9"/>
      <c r="W958" s="9"/>
      <c r="X958" s="9"/>
      <c r="Y958" s="11"/>
      <c r="Z958" s="11"/>
      <c r="AA958" s="11"/>
      <c r="AB958" s="11"/>
      <c r="AC958" s="11"/>
      <c r="AD958" s="9"/>
      <c r="AE958" s="9"/>
      <c r="AF958" s="9"/>
      <c r="AG958" s="9"/>
      <c r="AH958" s="9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9"/>
      <c r="BG958" s="9"/>
      <c r="BH958" s="9"/>
      <c r="BI958" s="9"/>
      <c r="BJ958" s="9"/>
      <c r="BK958" s="9"/>
      <c r="BL958" s="9"/>
      <c r="BM958" s="9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2"/>
      <c r="FZ958" s="12"/>
      <c r="GA958" s="12"/>
      <c r="GB958" s="12"/>
      <c r="GC958" s="12"/>
      <c r="GD958" s="12"/>
      <c r="GE958" s="12"/>
      <c r="GF958" s="12"/>
      <c r="GG958" s="12"/>
      <c r="GH958" s="12"/>
      <c r="GI958" s="12"/>
      <c r="GJ958" s="12"/>
      <c r="GK958" s="12"/>
      <c r="GL958" s="12"/>
      <c r="GM958" s="12"/>
      <c r="GN958" s="12"/>
      <c r="GO958" s="12"/>
      <c r="GP958" s="12"/>
      <c r="GQ958" s="12"/>
      <c r="GR958" s="12"/>
      <c r="GS958" s="12"/>
      <c r="GT958" s="12"/>
      <c r="GU958" s="12"/>
      <c r="GV958" s="12"/>
      <c r="GW958" s="12"/>
      <c r="GX958" s="12"/>
      <c r="GY958" s="12"/>
      <c r="GZ958" s="12"/>
      <c r="HA958" s="12"/>
      <c r="HB958" s="12"/>
      <c r="HC958" s="12"/>
      <c r="HD958" s="12"/>
      <c r="HE958" s="12"/>
      <c r="HF958" s="12"/>
      <c r="HG958" s="12"/>
      <c r="HH958" s="12"/>
      <c r="HI958" s="12"/>
      <c r="HJ958" s="12"/>
      <c r="HK958" s="12"/>
      <c r="HL958" s="12"/>
      <c r="HM958" s="12"/>
      <c r="HN958" s="12"/>
      <c r="HO958" s="12"/>
      <c r="HP958" s="12"/>
      <c r="HQ958" s="12"/>
      <c r="HR958" s="12"/>
      <c r="HS958" s="12"/>
      <c r="HT958" s="12"/>
      <c r="HU958" s="12"/>
      <c r="HV958" s="12"/>
      <c r="HW958" s="12"/>
      <c r="HX958" s="12"/>
      <c r="HY958" s="12"/>
      <c r="HZ958" s="12"/>
      <c r="IA958" s="12"/>
      <c r="IB958" s="12"/>
      <c r="IC958" s="12"/>
      <c r="ID958" s="12"/>
      <c r="IE958" s="12"/>
      <c r="IF958" s="12"/>
      <c r="IG958" s="12"/>
      <c r="IH958" s="12"/>
      <c r="II958" s="12"/>
      <c r="IJ958" s="12"/>
      <c r="IK958" s="12"/>
      <c r="IL958" s="12"/>
      <c r="IM958" s="12"/>
      <c r="IN958" s="12"/>
      <c r="IO958" s="12"/>
      <c r="IP958" s="12"/>
      <c r="IQ958" s="12"/>
      <c r="IR958" s="12"/>
      <c r="IS958" s="12"/>
      <c r="IT958" s="12"/>
      <c r="IU958" s="12"/>
      <c r="IV958" s="12"/>
    </row>
    <row r="959" spans="1:256" ht="13.5" customHeight="1">
      <c r="A959" s="2"/>
      <c r="B959" s="11"/>
      <c r="C959" s="11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11"/>
      <c r="O959" s="11"/>
      <c r="P959" s="11"/>
      <c r="Q959" s="9"/>
      <c r="R959" s="9"/>
      <c r="S959" s="9"/>
      <c r="T959" s="9"/>
      <c r="U959" s="9"/>
      <c r="V959" s="9"/>
      <c r="W959" s="9"/>
      <c r="X959" s="9"/>
      <c r="Y959" s="11"/>
      <c r="Z959" s="11"/>
      <c r="AA959" s="11"/>
      <c r="AB959" s="11"/>
      <c r="AC959" s="11"/>
      <c r="AD959" s="9"/>
      <c r="AE959" s="9"/>
      <c r="AF959" s="9"/>
      <c r="AG959" s="9"/>
      <c r="AH959" s="9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9"/>
      <c r="BG959" s="9"/>
      <c r="BH959" s="9"/>
      <c r="BI959" s="9"/>
      <c r="BJ959" s="9"/>
      <c r="BK959" s="9"/>
      <c r="BL959" s="9"/>
      <c r="BM959" s="9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P959" s="10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10"/>
      <c r="EJ959" s="10"/>
      <c r="EK959" s="10"/>
      <c r="EL959" s="10"/>
      <c r="EM959" s="10"/>
      <c r="EN959" s="10"/>
      <c r="EO959" s="10"/>
      <c r="EP959" s="10"/>
      <c r="EQ959" s="10"/>
      <c r="ER959" s="10"/>
      <c r="ES959" s="10"/>
      <c r="ET959" s="10"/>
      <c r="EU959" s="10"/>
      <c r="EV959" s="10"/>
      <c r="EW959" s="10"/>
      <c r="EX959" s="10"/>
      <c r="EY959" s="10"/>
      <c r="EZ959" s="10"/>
      <c r="FA959" s="10"/>
      <c r="FB959" s="10"/>
      <c r="FC959" s="10"/>
      <c r="FD959" s="10"/>
      <c r="FE959" s="10"/>
      <c r="FF959" s="10"/>
      <c r="FG959" s="10"/>
      <c r="FH959" s="10"/>
      <c r="FI959" s="10"/>
      <c r="FJ959" s="10"/>
      <c r="FK959" s="10"/>
      <c r="FL959" s="10"/>
      <c r="FM959" s="10"/>
      <c r="FN959" s="10"/>
      <c r="FO959" s="10"/>
      <c r="FP959" s="10"/>
      <c r="FQ959" s="10"/>
      <c r="FR959" s="10"/>
      <c r="FS959" s="10"/>
      <c r="FT959" s="10"/>
      <c r="FU959" s="10"/>
      <c r="FV959" s="10"/>
      <c r="FW959" s="10"/>
      <c r="FX959" s="10"/>
      <c r="FY959" s="12"/>
      <c r="FZ959" s="12"/>
      <c r="GA959" s="12"/>
      <c r="GB959" s="12"/>
      <c r="GC959" s="12"/>
      <c r="GD959" s="12"/>
      <c r="GE959" s="12"/>
      <c r="GF959" s="12"/>
      <c r="GG959" s="12"/>
      <c r="GH959" s="12"/>
      <c r="GI959" s="12"/>
      <c r="GJ959" s="12"/>
      <c r="GK959" s="12"/>
      <c r="GL959" s="12"/>
      <c r="GM959" s="12"/>
      <c r="GN959" s="12"/>
      <c r="GO959" s="12"/>
      <c r="GP959" s="12"/>
      <c r="GQ959" s="12"/>
      <c r="GR959" s="12"/>
      <c r="GS959" s="12"/>
      <c r="GT959" s="12"/>
      <c r="GU959" s="12"/>
      <c r="GV959" s="12"/>
      <c r="GW959" s="12"/>
      <c r="GX959" s="12"/>
      <c r="GY959" s="12"/>
      <c r="GZ959" s="12"/>
      <c r="HA959" s="12"/>
      <c r="HB959" s="12"/>
      <c r="HC959" s="12"/>
      <c r="HD959" s="12"/>
      <c r="HE959" s="12"/>
      <c r="HF959" s="12"/>
      <c r="HG959" s="12"/>
      <c r="HH959" s="12"/>
      <c r="HI959" s="12"/>
      <c r="HJ959" s="12"/>
      <c r="HK959" s="12"/>
      <c r="HL959" s="12"/>
      <c r="HM959" s="12"/>
      <c r="HN959" s="12"/>
      <c r="HO959" s="12"/>
      <c r="HP959" s="12"/>
      <c r="HQ959" s="12"/>
      <c r="HR959" s="12"/>
      <c r="HS959" s="12"/>
      <c r="HT959" s="12"/>
      <c r="HU959" s="12"/>
      <c r="HV959" s="12"/>
      <c r="HW959" s="12"/>
      <c r="HX959" s="12"/>
      <c r="HY959" s="12"/>
      <c r="HZ959" s="12"/>
      <c r="IA959" s="12"/>
      <c r="IB959" s="12"/>
      <c r="IC959" s="12"/>
      <c r="ID959" s="12"/>
      <c r="IE959" s="12"/>
      <c r="IF959" s="12"/>
      <c r="IG959" s="12"/>
      <c r="IH959" s="12"/>
      <c r="II959" s="12"/>
      <c r="IJ959" s="12"/>
      <c r="IK959" s="12"/>
      <c r="IL959" s="12"/>
      <c r="IM959" s="12"/>
      <c r="IN959" s="12"/>
      <c r="IO959" s="12"/>
      <c r="IP959" s="12"/>
      <c r="IQ959" s="12"/>
      <c r="IR959" s="12"/>
      <c r="IS959" s="12"/>
      <c r="IT959" s="12"/>
      <c r="IU959" s="12"/>
      <c r="IV959" s="12"/>
    </row>
    <row r="960" spans="1:256" ht="13.5" customHeight="1">
      <c r="A960" s="2"/>
      <c r="B960" s="11"/>
      <c r="C960" s="11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11"/>
      <c r="O960" s="11"/>
      <c r="P960" s="11"/>
      <c r="Q960" s="9"/>
      <c r="R960" s="9"/>
      <c r="S960" s="9"/>
      <c r="T960" s="9"/>
      <c r="U960" s="9"/>
      <c r="V960" s="9"/>
      <c r="W960" s="9"/>
      <c r="X960" s="9"/>
      <c r="Y960" s="11"/>
      <c r="Z960" s="11"/>
      <c r="AA960" s="11"/>
      <c r="AB960" s="11"/>
      <c r="AC960" s="11"/>
      <c r="AD960" s="9"/>
      <c r="AE960" s="9"/>
      <c r="AF960" s="9"/>
      <c r="AG960" s="9"/>
      <c r="AH960" s="9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9"/>
      <c r="BG960" s="9"/>
      <c r="BH960" s="9"/>
      <c r="BI960" s="9"/>
      <c r="BJ960" s="9"/>
      <c r="BK960" s="9"/>
      <c r="BL960" s="9"/>
      <c r="BM960" s="9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P960" s="10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10"/>
      <c r="EJ960" s="10"/>
      <c r="EK960" s="10"/>
      <c r="EL960" s="10"/>
      <c r="EM960" s="10"/>
      <c r="EN960" s="10"/>
      <c r="EO960" s="10"/>
      <c r="EP960" s="10"/>
      <c r="EQ960" s="10"/>
      <c r="ER960" s="10"/>
      <c r="ES960" s="10"/>
      <c r="ET960" s="10"/>
      <c r="EU960" s="10"/>
      <c r="EV960" s="10"/>
      <c r="EW960" s="10"/>
      <c r="EX960" s="10"/>
      <c r="EY960" s="10"/>
      <c r="EZ960" s="10"/>
      <c r="FA960" s="10"/>
      <c r="FB960" s="10"/>
      <c r="FC960" s="10"/>
      <c r="FD960" s="10"/>
      <c r="FE960" s="10"/>
      <c r="FF960" s="10"/>
      <c r="FG960" s="10"/>
      <c r="FH960" s="10"/>
      <c r="FI960" s="10"/>
      <c r="FJ960" s="10"/>
      <c r="FK960" s="10"/>
      <c r="FL960" s="10"/>
      <c r="FM960" s="10"/>
      <c r="FN960" s="10"/>
      <c r="FO960" s="10"/>
      <c r="FP960" s="10"/>
      <c r="FQ960" s="10"/>
      <c r="FR960" s="10"/>
      <c r="FS960" s="10"/>
      <c r="FT960" s="10"/>
      <c r="FU960" s="10"/>
      <c r="FV960" s="10"/>
      <c r="FW960" s="10"/>
      <c r="FX960" s="10"/>
      <c r="FY960" s="12"/>
      <c r="FZ960" s="12"/>
      <c r="GA960" s="12"/>
      <c r="GB960" s="12"/>
      <c r="GC960" s="12"/>
      <c r="GD960" s="12"/>
      <c r="GE960" s="12"/>
      <c r="GF960" s="12"/>
      <c r="GG960" s="12"/>
      <c r="GH960" s="12"/>
      <c r="GI960" s="12"/>
      <c r="GJ960" s="12"/>
      <c r="GK960" s="12"/>
      <c r="GL960" s="12"/>
      <c r="GM960" s="12"/>
      <c r="GN960" s="12"/>
      <c r="GO960" s="12"/>
      <c r="GP960" s="12"/>
      <c r="GQ960" s="12"/>
      <c r="GR960" s="12"/>
      <c r="GS960" s="12"/>
      <c r="GT960" s="12"/>
      <c r="GU960" s="12"/>
      <c r="GV960" s="12"/>
      <c r="GW960" s="12"/>
      <c r="GX960" s="12"/>
      <c r="GY960" s="12"/>
      <c r="GZ960" s="12"/>
      <c r="HA960" s="12"/>
      <c r="HB960" s="12"/>
      <c r="HC960" s="12"/>
      <c r="HD960" s="12"/>
      <c r="HE960" s="12"/>
      <c r="HF960" s="12"/>
      <c r="HG960" s="12"/>
      <c r="HH960" s="12"/>
      <c r="HI960" s="12"/>
      <c r="HJ960" s="12"/>
      <c r="HK960" s="12"/>
      <c r="HL960" s="12"/>
      <c r="HM960" s="12"/>
      <c r="HN960" s="12"/>
      <c r="HO960" s="12"/>
      <c r="HP960" s="12"/>
      <c r="HQ960" s="12"/>
      <c r="HR960" s="12"/>
      <c r="HS960" s="12"/>
      <c r="HT960" s="12"/>
      <c r="HU960" s="12"/>
      <c r="HV960" s="12"/>
      <c r="HW960" s="12"/>
      <c r="HX960" s="12"/>
      <c r="HY960" s="12"/>
      <c r="HZ960" s="12"/>
      <c r="IA960" s="12"/>
      <c r="IB960" s="12"/>
      <c r="IC960" s="12"/>
      <c r="ID960" s="12"/>
      <c r="IE960" s="12"/>
      <c r="IF960" s="12"/>
      <c r="IG960" s="12"/>
      <c r="IH960" s="12"/>
      <c r="II960" s="12"/>
      <c r="IJ960" s="12"/>
      <c r="IK960" s="12"/>
      <c r="IL960" s="12"/>
      <c r="IM960" s="12"/>
      <c r="IN960" s="12"/>
      <c r="IO960" s="12"/>
      <c r="IP960" s="12"/>
      <c r="IQ960" s="12"/>
      <c r="IR960" s="12"/>
      <c r="IS960" s="12"/>
      <c r="IT960" s="12"/>
      <c r="IU960" s="12"/>
      <c r="IV960" s="12"/>
    </row>
    <row r="961" spans="1:256" ht="13.5" customHeight="1">
      <c r="A961" s="2"/>
      <c r="B961" s="11"/>
      <c r="C961" s="11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11"/>
      <c r="O961" s="11"/>
      <c r="P961" s="11"/>
      <c r="Q961" s="9"/>
      <c r="R961" s="9"/>
      <c r="S961" s="9"/>
      <c r="T961" s="9"/>
      <c r="U961" s="9"/>
      <c r="V961" s="9"/>
      <c r="W961" s="9"/>
      <c r="X961" s="9"/>
      <c r="Y961" s="11"/>
      <c r="Z961" s="11"/>
      <c r="AA961" s="11"/>
      <c r="AB961" s="11"/>
      <c r="AC961" s="11"/>
      <c r="AD961" s="9"/>
      <c r="AE961" s="9"/>
      <c r="AF961" s="9"/>
      <c r="AG961" s="9"/>
      <c r="AH961" s="9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9"/>
      <c r="BG961" s="9"/>
      <c r="BH961" s="9"/>
      <c r="BI961" s="9"/>
      <c r="BJ961" s="9"/>
      <c r="BK961" s="9"/>
      <c r="BL961" s="9"/>
      <c r="BM961" s="9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  <c r="EY961" s="10"/>
      <c r="EZ961" s="10"/>
      <c r="FA961" s="10"/>
      <c r="FB961" s="10"/>
      <c r="FC961" s="10"/>
      <c r="FD961" s="10"/>
      <c r="FE961" s="10"/>
      <c r="FF961" s="10"/>
      <c r="FG961" s="10"/>
      <c r="FH961" s="10"/>
      <c r="FI961" s="10"/>
      <c r="FJ961" s="10"/>
      <c r="FK961" s="10"/>
      <c r="FL961" s="10"/>
      <c r="FM961" s="10"/>
      <c r="FN961" s="10"/>
      <c r="FO961" s="10"/>
      <c r="FP961" s="10"/>
      <c r="FQ961" s="10"/>
      <c r="FR961" s="10"/>
      <c r="FS961" s="10"/>
      <c r="FT961" s="10"/>
      <c r="FU961" s="10"/>
      <c r="FV961" s="10"/>
      <c r="FW961" s="10"/>
      <c r="FX961" s="10"/>
      <c r="FY961" s="12"/>
      <c r="FZ961" s="12"/>
      <c r="GA961" s="12"/>
      <c r="GB961" s="12"/>
      <c r="GC961" s="12"/>
      <c r="GD961" s="12"/>
      <c r="GE961" s="12"/>
      <c r="GF961" s="12"/>
      <c r="GG961" s="12"/>
      <c r="GH961" s="12"/>
      <c r="GI961" s="12"/>
      <c r="GJ961" s="12"/>
      <c r="GK961" s="12"/>
      <c r="GL961" s="12"/>
      <c r="GM961" s="12"/>
      <c r="GN961" s="12"/>
      <c r="GO961" s="12"/>
      <c r="GP961" s="12"/>
      <c r="GQ961" s="12"/>
      <c r="GR961" s="12"/>
      <c r="GS961" s="12"/>
      <c r="GT961" s="12"/>
      <c r="GU961" s="12"/>
      <c r="GV961" s="12"/>
      <c r="GW961" s="12"/>
      <c r="GX961" s="12"/>
      <c r="GY961" s="12"/>
      <c r="GZ961" s="12"/>
      <c r="HA961" s="12"/>
      <c r="HB961" s="12"/>
      <c r="HC961" s="12"/>
      <c r="HD961" s="12"/>
      <c r="HE961" s="12"/>
      <c r="HF961" s="12"/>
      <c r="HG961" s="12"/>
      <c r="HH961" s="12"/>
      <c r="HI961" s="12"/>
      <c r="HJ961" s="12"/>
      <c r="HK961" s="12"/>
      <c r="HL961" s="12"/>
      <c r="HM961" s="12"/>
      <c r="HN961" s="12"/>
      <c r="HO961" s="12"/>
      <c r="HP961" s="12"/>
      <c r="HQ961" s="12"/>
      <c r="HR961" s="12"/>
      <c r="HS961" s="12"/>
      <c r="HT961" s="12"/>
      <c r="HU961" s="12"/>
      <c r="HV961" s="12"/>
      <c r="HW961" s="12"/>
      <c r="HX961" s="12"/>
      <c r="HY961" s="12"/>
      <c r="HZ961" s="12"/>
      <c r="IA961" s="12"/>
      <c r="IB961" s="12"/>
      <c r="IC961" s="12"/>
      <c r="ID961" s="12"/>
      <c r="IE961" s="12"/>
      <c r="IF961" s="12"/>
      <c r="IG961" s="12"/>
      <c r="IH961" s="12"/>
      <c r="II961" s="12"/>
      <c r="IJ961" s="12"/>
      <c r="IK961" s="12"/>
      <c r="IL961" s="12"/>
      <c r="IM961" s="12"/>
      <c r="IN961" s="12"/>
      <c r="IO961" s="12"/>
      <c r="IP961" s="12"/>
      <c r="IQ961" s="12"/>
      <c r="IR961" s="12"/>
      <c r="IS961" s="12"/>
      <c r="IT961" s="12"/>
      <c r="IU961" s="12"/>
      <c r="IV961" s="12"/>
    </row>
    <row r="962" spans="1:256" ht="13.5" customHeight="1">
      <c r="A962" s="2"/>
      <c r="B962" s="11"/>
      <c r="C962" s="11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11"/>
      <c r="O962" s="11"/>
      <c r="P962" s="11"/>
      <c r="Q962" s="9"/>
      <c r="R962" s="9"/>
      <c r="S962" s="9"/>
      <c r="T962" s="9"/>
      <c r="U962" s="9"/>
      <c r="V962" s="9"/>
      <c r="W962" s="9"/>
      <c r="X962" s="9"/>
      <c r="Y962" s="11"/>
      <c r="Z962" s="11"/>
      <c r="AA962" s="11"/>
      <c r="AB962" s="11"/>
      <c r="AC962" s="11"/>
      <c r="AD962" s="9"/>
      <c r="AE962" s="9"/>
      <c r="AF962" s="9"/>
      <c r="AG962" s="9"/>
      <c r="AH962" s="9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9"/>
      <c r="BG962" s="9"/>
      <c r="BH962" s="9"/>
      <c r="BI962" s="9"/>
      <c r="BJ962" s="9"/>
      <c r="BK962" s="9"/>
      <c r="BL962" s="9"/>
      <c r="BM962" s="9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10"/>
      <c r="EZ962" s="10"/>
      <c r="FA962" s="10"/>
      <c r="FB962" s="10"/>
      <c r="FC962" s="10"/>
      <c r="FD962" s="10"/>
      <c r="FE962" s="10"/>
      <c r="FF962" s="10"/>
      <c r="FG962" s="10"/>
      <c r="FH962" s="10"/>
      <c r="FI962" s="10"/>
      <c r="FJ962" s="10"/>
      <c r="FK962" s="10"/>
      <c r="FL962" s="10"/>
      <c r="FM962" s="10"/>
      <c r="FN962" s="10"/>
      <c r="FO962" s="10"/>
      <c r="FP962" s="10"/>
      <c r="FQ962" s="10"/>
      <c r="FR962" s="10"/>
      <c r="FS962" s="10"/>
      <c r="FT962" s="10"/>
      <c r="FU962" s="10"/>
      <c r="FV962" s="10"/>
      <c r="FW962" s="10"/>
      <c r="FX962" s="10"/>
      <c r="FY962" s="12"/>
      <c r="FZ962" s="12"/>
      <c r="GA962" s="12"/>
      <c r="GB962" s="12"/>
      <c r="GC962" s="12"/>
      <c r="GD962" s="12"/>
      <c r="GE962" s="12"/>
      <c r="GF962" s="12"/>
      <c r="GG962" s="12"/>
      <c r="GH962" s="12"/>
      <c r="GI962" s="12"/>
      <c r="GJ962" s="12"/>
      <c r="GK962" s="12"/>
      <c r="GL962" s="12"/>
      <c r="GM962" s="12"/>
      <c r="GN962" s="12"/>
      <c r="GO962" s="12"/>
      <c r="GP962" s="12"/>
      <c r="GQ962" s="12"/>
      <c r="GR962" s="12"/>
      <c r="GS962" s="12"/>
      <c r="GT962" s="12"/>
      <c r="GU962" s="12"/>
      <c r="GV962" s="12"/>
      <c r="GW962" s="12"/>
      <c r="GX962" s="12"/>
      <c r="GY962" s="12"/>
      <c r="GZ962" s="12"/>
      <c r="HA962" s="12"/>
      <c r="HB962" s="12"/>
      <c r="HC962" s="12"/>
      <c r="HD962" s="12"/>
      <c r="HE962" s="12"/>
      <c r="HF962" s="12"/>
      <c r="HG962" s="12"/>
      <c r="HH962" s="12"/>
      <c r="HI962" s="12"/>
      <c r="HJ962" s="12"/>
      <c r="HK962" s="12"/>
      <c r="HL962" s="12"/>
      <c r="HM962" s="12"/>
      <c r="HN962" s="12"/>
      <c r="HO962" s="12"/>
      <c r="HP962" s="12"/>
      <c r="HQ962" s="12"/>
      <c r="HR962" s="12"/>
      <c r="HS962" s="12"/>
      <c r="HT962" s="12"/>
      <c r="HU962" s="12"/>
      <c r="HV962" s="12"/>
      <c r="HW962" s="12"/>
      <c r="HX962" s="12"/>
      <c r="HY962" s="12"/>
      <c r="HZ962" s="12"/>
      <c r="IA962" s="12"/>
      <c r="IB962" s="12"/>
      <c r="IC962" s="12"/>
      <c r="ID962" s="12"/>
      <c r="IE962" s="12"/>
      <c r="IF962" s="12"/>
      <c r="IG962" s="12"/>
      <c r="IH962" s="12"/>
      <c r="II962" s="12"/>
      <c r="IJ962" s="12"/>
      <c r="IK962" s="12"/>
      <c r="IL962" s="12"/>
      <c r="IM962" s="12"/>
      <c r="IN962" s="12"/>
      <c r="IO962" s="12"/>
      <c r="IP962" s="12"/>
      <c r="IQ962" s="12"/>
      <c r="IR962" s="12"/>
      <c r="IS962" s="12"/>
      <c r="IT962" s="12"/>
      <c r="IU962" s="12"/>
      <c r="IV962" s="12"/>
    </row>
    <row r="963" spans="1:256" ht="13.5" customHeight="1">
      <c r="A963" s="2"/>
      <c r="B963" s="11"/>
      <c r="C963" s="11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11"/>
      <c r="O963" s="11"/>
      <c r="P963" s="11"/>
      <c r="Q963" s="9"/>
      <c r="R963" s="9"/>
      <c r="S963" s="9"/>
      <c r="T963" s="9"/>
      <c r="U963" s="9"/>
      <c r="V963" s="9"/>
      <c r="W963" s="9"/>
      <c r="X963" s="9"/>
      <c r="Y963" s="11"/>
      <c r="Z963" s="11"/>
      <c r="AA963" s="11"/>
      <c r="AB963" s="11"/>
      <c r="AC963" s="11"/>
      <c r="AD963" s="9"/>
      <c r="AE963" s="9"/>
      <c r="AF963" s="9"/>
      <c r="AG963" s="9"/>
      <c r="AH963" s="9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9"/>
      <c r="BG963" s="9"/>
      <c r="BH963" s="9"/>
      <c r="BI963" s="9"/>
      <c r="BJ963" s="9"/>
      <c r="BK963" s="9"/>
      <c r="BL963" s="9"/>
      <c r="BM963" s="9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  <c r="EN963" s="10"/>
      <c r="EO963" s="10"/>
      <c r="EP963" s="10"/>
      <c r="EQ963" s="10"/>
      <c r="ER963" s="10"/>
      <c r="ES963" s="10"/>
      <c r="ET963" s="10"/>
      <c r="EU963" s="10"/>
      <c r="EV963" s="10"/>
      <c r="EW963" s="10"/>
      <c r="EX963" s="10"/>
      <c r="EY963" s="10"/>
      <c r="EZ963" s="10"/>
      <c r="FA963" s="10"/>
      <c r="FB963" s="10"/>
      <c r="FC963" s="10"/>
      <c r="FD963" s="10"/>
      <c r="FE963" s="10"/>
      <c r="FF963" s="10"/>
      <c r="FG963" s="10"/>
      <c r="FH963" s="10"/>
      <c r="FI963" s="10"/>
      <c r="FJ963" s="10"/>
      <c r="FK963" s="10"/>
      <c r="FL963" s="10"/>
      <c r="FM963" s="10"/>
      <c r="FN963" s="10"/>
      <c r="FO963" s="10"/>
      <c r="FP963" s="10"/>
      <c r="FQ963" s="10"/>
      <c r="FR963" s="10"/>
      <c r="FS963" s="10"/>
      <c r="FT963" s="10"/>
      <c r="FU963" s="10"/>
      <c r="FV963" s="10"/>
      <c r="FW963" s="10"/>
      <c r="FX963" s="10"/>
      <c r="FY963" s="12"/>
      <c r="FZ963" s="12"/>
      <c r="GA963" s="12"/>
      <c r="GB963" s="12"/>
      <c r="GC963" s="12"/>
      <c r="GD963" s="12"/>
      <c r="GE963" s="12"/>
      <c r="GF963" s="12"/>
      <c r="GG963" s="12"/>
      <c r="GH963" s="12"/>
      <c r="GI963" s="12"/>
      <c r="GJ963" s="12"/>
      <c r="GK963" s="12"/>
      <c r="GL963" s="12"/>
      <c r="GM963" s="12"/>
      <c r="GN963" s="12"/>
      <c r="GO963" s="12"/>
      <c r="GP963" s="12"/>
      <c r="GQ963" s="12"/>
      <c r="GR963" s="12"/>
      <c r="GS963" s="12"/>
      <c r="GT963" s="12"/>
      <c r="GU963" s="12"/>
      <c r="GV963" s="12"/>
      <c r="GW963" s="12"/>
      <c r="GX963" s="12"/>
      <c r="GY963" s="12"/>
      <c r="GZ963" s="12"/>
      <c r="HA963" s="12"/>
      <c r="HB963" s="12"/>
      <c r="HC963" s="12"/>
      <c r="HD963" s="12"/>
      <c r="HE963" s="12"/>
      <c r="HF963" s="12"/>
      <c r="HG963" s="12"/>
      <c r="HH963" s="12"/>
      <c r="HI963" s="12"/>
      <c r="HJ963" s="12"/>
      <c r="HK963" s="12"/>
      <c r="HL963" s="12"/>
      <c r="HM963" s="12"/>
      <c r="HN963" s="12"/>
      <c r="HO963" s="12"/>
      <c r="HP963" s="12"/>
      <c r="HQ963" s="12"/>
      <c r="HR963" s="12"/>
      <c r="HS963" s="12"/>
      <c r="HT963" s="12"/>
      <c r="HU963" s="12"/>
      <c r="HV963" s="12"/>
      <c r="HW963" s="12"/>
      <c r="HX963" s="12"/>
      <c r="HY963" s="12"/>
      <c r="HZ963" s="12"/>
      <c r="IA963" s="12"/>
      <c r="IB963" s="12"/>
      <c r="IC963" s="12"/>
      <c r="ID963" s="12"/>
      <c r="IE963" s="12"/>
      <c r="IF963" s="12"/>
      <c r="IG963" s="12"/>
      <c r="IH963" s="12"/>
      <c r="II963" s="12"/>
      <c r="IJ963" s="12"/>
      <c r="IK963" s="12"/>
      <c r="IL963" s="12"/>
      <c r="IM963" s="12"/>
      <c r="IN963" s="12"/>
      <c r="IO963" s="12"/>
      <c r="IP963" s="12"/>
      <c r="IQ963" s="12"/>
      <c r="IR963" s="12"/>
      <c r="IS963" s="12"/>
      <c r="IT963" s="12"/>
      <c r="IU963" s="12"/>
      <c r="IV963" s="12"/>
    </row>
    <row r="964" spans="1:256" ht="13.5" customHeight="1">
      <c r="A964" s="2"/>
      <c r="B964" s="11"/>
      <c r="C964" s="11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11"/>
      <c r="O964" s="11"/>
      <c r="P964" s="11"/>
      <c r="Q964" s="9"/>
      <c r="R964" s="9"/>
      <c r="S964" s="9"/>
      <c r="T964" s="9"/>
      <c r="U964" s="9"/>
      <c r="V964" s="9"/>
      <c r="W964" s="9"/>
      <c r="X964" s="9"/>
      <c r="Y964" s="11"/>
      <c r="Z964" s="11"/>
      <c r="AA964" s="11"/>
      <c r="AB964" s="11"/>
      <c r="AC964" s="11"/>
      <c r="AD964" s="9"/>
      <c r="AE964" s="9"/>
      <c r="AF964" s="9"/>
      <c r="AG964" s="9"/>
      <c r="AH964" s="9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9"/>
      <c r="BG964" s="9"/>
      <c r="BH964" s="9"/>
      <c r="BI964" s="9"/>
      <c r="BJ964" s="9"/>
      <c r="BK964" s="9"/>
      <c r="BL964" s="9"/>
      <c r="BM964" s="9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P964" s="10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  <c r="EI964" s="10"/>
      <c r="EJ964" s="10"/>
      <c r="EK964" s="10"/>
      <c r="EL964" s="10"/>
      <c r="EM964" s="10"/>
      <c r="EN964" s="10"/>
      <c r="EO964" s="10"/>
      <c r="EP964" s="10"/>
      <c r="EQ964" s="10"/>
      <c r="ER964" s="10"/>
      <c r="ES964" s="10"/>
      <c r="ET964" s="10"/>
      <c r="EU964" s="10"/>
      <c r="EV964" s="10"/>
      <c r="EW964" s="10"/>
      <c r="EX964" s="10"/>
      <c r="EY964" s="10"/>
      <c r="EZ964" s="10"/>
      <c r="FA964" s="10"/>
      <c r="FB964" s="10"/>
      <c r="FC964" s="10"/>
      <c r="FD964" s="10"/>
      <c r="FE964" s="10"/>
      <c r="FF964" s="10"/>
      <c r="FG964" s="10"/>
      <c r="FH964" s="10"/>
      <c r="FI964" s="10"/>
      <c r="FJ964" s="10"/>
      <c r="FK964" s="10"/>
      <c r="FL964" s="10"/>
      <c r="FM964" s="10"/>
      <c r="FN964" s="10"/>
      <c r="FO964" s="10"/>
      <c r="FP964" s="10"/>
      <c r="FQ964" s="10"/>
      <c r="FR964" s="10"/>
      <c r="FS964" s="10"/>
      <c r="FT964" s="10"/>
      <c r="FU964" s="10"/>
      <c r="FV964" s="10"/>
      <c r="FW964" s="10"/>
      <c r="FX964" s="10"/>
      <c r="FY964" s="12"/>
      <c r="FZ964" s="12"/>
      <c r="GA964" s="12"/>
      <c r="GB964" s="12"/>
      <c r="GC964" s="12"/>
      <c r="GD964" s="12"/>
      <c r="GE964" s="12"/>
      <c r="GF964" s="12"/>
      <c r="GG964" s="12"/>
      <c r="GH964" s="12"/>
      <c r="GI964" s="12"/>
      <c r="GJ964" s="12"/>
      <c r="GK964" s="12"/>
      <c r="GL964" s="12"/>
      <c r="GM964" s="12"/>
      <c r="GN964" s="12"/>
      <c r="GO964" s="12"/>
      <c r="GP964" s="12"/>
      <c r="GQ964" s="12"/>
      <c r="GR964" s="12"/>
      <c r="GS964" s="12"/>
      <c r="GT964" s="12"/>
      <c r="GU964" s="12"/>
      <c r="GV964" s="12"/>
      <c r="GW964" s="12"/>
      <c r="GX964" s="12"/>
      <c r="GY964" s="12"/>
      <c r="GZ964" s="12"/>
      <c r="HA964" s="12"/>
      <c r="HB964" s="12"/>
      <c r="HC964" s="12"/>
      <c r="HD964" s="12"/>
      <c r="HE964" s="12"/>
      <c r="HF964" s="12"/>
      <c r="HG964" s="12"/>
      <c r="HH964" s="12"/>
      <c r="HI964" s="12"/>
      <c r="HJ964" s="12"/>
      <c r="HK964" s="12"/>
      <c r="HL964" s="12"/>
      <c r="HM964" s="12"/>
      <c r="HN964" s="12"/>
      <c r="HO964" s="12"/>
      <c r="HP964" s="12"/>
      <c r="HQ964" s="12"/>
      <c r="HR964" s="12"/>
      <c r="HS964" s="12"/>
      <c r="HT964" s="12"/>
      <c r="HU964" s="12"/>
      <c r="HV964" s="12"/>
      <c r="HW964" s="12"/>
      <c r="HX964" s="12"/>
      <c r="HY964" s="12"/>
      <c r="HZ964" s="12"/>
      <c r="IA964" s="12"/>
      <c r="IB964" s="12"/>
      <c r="IC964" s="12"/>
      <c r="ID964" s="12"/>
      <c r="IE964" s="12"/>
      <c r="IF964" s="12"/>
      <c r="IG964" s="12"/>
      <c r="IH964" s="12"/>
      <c r="II964" s="12"/>
      <c r="IJ964" s="12"/>
      <c r="IK964" s="12"/>
      <c r="IL964" s="12"/>
      <c r="IM964" s="12"/>
      <c r="IN964" s="12"/>
      <c r="IO964" s="12"/>
      <c r="IP964" s="12"/>
      <c r="IQ964" s="12"/>
      <c r="IR964" s="12"/>
      <c r="IS964" s="12"/>
      <c r="IT964" s="12"/>
      <c r="IU964" s="12"/>
      <c r="IV964" s="12"/>
    </row>
    <row r="965" spans="1:256" ht="13.5" customHeight="1">
      <c r="A965" s="2"/>
      <c r="B965" s="11"/>
      <c r="C965" s="11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11"/>
      <c r="O965" s="11"/>
      <c r="P965" s="11"/>
      <c r="Q965" s="9"/>
      <c r="R965" s="9"/>
      <c r="S965" s="9"/>
      <c r="T965" s="9"/>
      <c r="U965" s="9"/>
      <c r="V965" s="9"/>
      <c r="W965" s="9"/>
      <c r="X965" s="9"/>
      <c r="Y965" s="11"/>
      <c r="Z965" s="11"/>
      <c r="AA965" s="11"/>
      <c r="AB965" s="11"/>
      <c r="AC965" s="11"/>
      <c r="AD965" s="9"/>
      <c r="AE965" s="9"/>
      <c r="AF965" s="9"/>
      <c r="AG965" s="9"/>
      <c r="AH965" s="9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9"/>
      <c r="BG965" s="9"/>
      <c r="BH965" s="9"/>
      <c r="BI965" s="9"/>
      <c r="BJ965" s="9"/>
      <c r="BK965" s="9"/>
      <c r="BL965" s="9"/>
      <c r="BM965" s="9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P965" s="10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10"/>
      <c r="EJ965" s="10"/>
      <c r="EK965" s="10"/>
      <c r="EL965" s="10"/>
      <c r="EM965" s="10"/>
      <c r="EN965" s="10"/>
      <c r="EO965" s="10"/>
      <c r="EP965" s="10"/>
      <c r="EQ965" s="10"/>
      <c r="ER965" s="10"/>
      <c r="ES965" s="10"/>
      <c r="ET965" s="10"/>
      <c r="EU965" s="10"/>
      <c r="EV965" s="10"/>
      <c r="EW965" s="10"/>
      <c r="EX965" s="10"/>
      <c r="EY965" s="10"/>
      <c r="EZ965" s="10"/>
      <c r="FA965" s="10"/>
      <c r="FB965" s="10"/>
      <c r="FC965" s="10"/>
      <c r="FD965" s="10"/>
      <c r="FE965" s="10"/>
      <c r="FF965" s="10"/>
      <c r="FG965" s="10"/>
      <c r="FH965" s="10"/>
      <c r="FI965" s="10"/>
      <c r="FJ965" s="10"/>
      <c r="FK965" s="10"/>
      <c r="FL965" s="10"/>
      <c r="FM965" s="10"/>
      <c r="FN965" s="10"/>
      <c r="FO965" s="10"/>
      <c r="FP965" s="10"/>
      <c r="FQ965" s="10"/>
      <c r="FR965" s="10"/>
      <c r="FS965" s="10"/>
      <c r="FT965" s="10"/>
      <c r="FU965" s="10"/>
      <c r="FV965" s="10"/>
      <c r="FW965" s="10"/>
      <c r="FX965" s="10"/>
      <c r="FY965" s="12"/>
      <c r="FZ965" s="12"/>
      <c r="GA965" s="12"/>
      <c r="GB965" s="12"/>
      <c r="GC965" s="12"/>
      <c r="GD965" s="12"/>
      <c r="GE965" s="12"/>
      <c r="GF965" s="12"/>
      <c r="GG965" s="12"/>
      <c r="GH965" s="12"/>
      <c r="GI965" s="12"/>
      <c r="GJ965" s="12"/>
      <c r="GK965" s="12"/>
      <c r="GL965" s="12"/>
      <c r="GM965" s="12"/>
      <c r="GN965" s="12"/>
      <c r="GO965" s="12"/>
      <c r="GP965" s="12"/>
      <c r="GQ965" s="12"/>
      <c r="GR965" s="12"/>
      <c r="GS965" s="12"/>
      <c r="GT965" s="12"/>
      <c r="GU965" s="12"/>
      <c r="GV965" s="12"/>
      <c r="GW965" s="12"/>
      <c r="GX965" s="12"/>
      <c r="GY965" s="12"/>
      <c r="GZ965" s="12"/>
      <c r="HA965" s="12"/>
      <c r="HB965" s="12"/>
      <c r="HC965" s="12"/>
      <c r="HD965" s="12"/>
      <c r="HE965" s="12"/>
      <c r="HF965" s="12"/>
      <c r="HG965" s="12"/>
      <c r="HH965" s="12"/>
      <c r="HI965" s="12"/>
      <c r="HJ965" s="12"/>
      <c r="HK965" s="12"/>
      <c r="HL965" s="12"/>
      <c r="HM965" s="12"/>
      <c r="HN965" s="12"/>
      <c r="HO965" s="12"/>
      <c r="HP965" s="12"/>
      <c r="HQ965" s="12"/>
      <c r="HR965" s="12"/>
      <c r="HS965" s="12"/>
      <c r="HT965" s="12"/>
      <c r="HU965" s="12"/>
      <c r="HV965" s="12"/>
      <c r="HW965" s="12"/>
      <c r="HX965" s="12"/>
      <c r="HY965" s="12"/>
      <c r="HZ965" s="12"/>
      <c r="IA965" s="12"/>
      <c r="IB965" s="12"/>
      <c r="IC965" s="12"/>
      <c r="ID965" s="12"/>
      <c r="IE965" s="12"/>
      <c r="IF965" s="12"/>
      <c r="IG965" s="12"/>
      <c r="IH965" s="12"/>
      <c r="II965" s="12"/>
      <c r="IJ965" s="12"/>
      <c r="IK965" s="12"/>
      <c r="IL965" s="12"/>
      <c r="IM965" s="12"/>
      <c r="IN965" s="12"/>
      <c r="IO965" s="12"/>
      <c r="IP965" s="12"/>
      <c r="IQ965" s="12"/>
      <c r="IR965" s="12"/>
      <c r="IS965" s="12"/>
      <c r="IT965" s="12"/>
      <c r="IU965" s="12"/>
      <c r="IV965" s="12"/>
    </row>
    <row r="966" spans="1:256" ht="13.5" customHeight="1">
      <c r="A966" s="2"/>
      <c r="B966" s="11"/>
      <c r="C966" s="11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11"/>
      <c r="O966" s="11"/>
      <c r="P966" s="11"/>
      <c r="Q966" s="9"/>
      <c r="R966" s="9"/>
      <c r="S966" s="9"/>
      <c r="T966" s="9"/>
      <c r="U966" s="9"/>
      <c r="V966" s="9"/>
      <c r="W966" s="9"/>
      <c r="X966" s="9"/>
      <c r="Y966" s="11"/>
      <c r="Z966" s="11"/>
      <c r="AA966" s="11"/>
      <c r="AB966" s="11"/>
      <c r="AC966" s="11"/>
      <c r="AD966" s="9"/>
      <c r="AE966" s="9"/>
      <c r="AF966" s="9"/>
      <c r="AG966" s="9"/>
      <c r="AH966" s="9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9"/>
      <c r="BG966" s="9"/>
      <c r="BH966" s="9"/>
      <c r="BI966" s="9"/>
      <c r="BJ966" s="9"/>
      <c r="BK966" s="9"/>
      <c r="BL966" s="9"/>
      <c r="BM966" s="9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P966" s="10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10"/>
      <c r="EJ966" s="10"/>
      <c r="EK966" s="10"/>
      <c r="EL966" s="10"/>
      <c r="EM966" s="10"/>
      <c r="EN966" s="10"/>
      <c r="EO966" s="10"/>
      <c r="EP966" s="10"/>
      <c r="EQ966" s="10"/>
      <c r="ER966" s="10"/>
      <c r="ES966" s="10"/>
      <c r="ET966" s="10"/>
      <c r="EU966" s="10"/>
      <c r="EV966" s="10"/>
      <c r="EW966" s="10"/>
      <c r="EX966" s="10"/>
      <c r="EY966" s="10"/>
      <c r="EZ966" s="10"/>
      <c r="FA966" s="10"/>
      <c r="FB966" s="10"/>
      <c r="FC966" s="10"/>
      <c r="FD966" s="10"/>
      <c r="FE966" s="10"/>
      <c r="FF966" s="10"/>
      <c r="FG966" s="10"/>
      <c r="FH966" s="10"/>
      <c r="FI966" s="10"/>
      <c r="FJ966" s="10"/>
      <c r="FK966" s="10"/>
      <c r="FL966" s="10"/>
      <c r="FM966" s="10"/>
      <c r="FN966" s="10"/>
      <c r="FO966" s="10"/>
      <c r="FP966" s="10"/>
      <c r="FQ966" s="10"/>
      <c r="FR966" s="10"/>
      <c r="FS966" s="10"/>
      <c r="FT966" s="10"/>
      <c r="FU966" s="10"/>
      <c r="FV966" s="10"/>
      <c r="FW966" s="10"/>
      <c r="FX966" s="10"/>
      <c r="FY966" s="12"/>
      <c r="FZ966" s="12"/>
      <c r="GA966" s="12"/>
      <c r="GB966" s="12"/>
      <c r="GC966" s="12"/>
      <c r="GD966" s="12"/>
      <c r="GE966" s="12"/>
      <c r="GF966" s="12"/>
      <c r="GG966" s="12"/>
      <c r="GH966" s="12"/>
      <c r="GI966" s="12"/>
      <c r="GJ966" s="12"/>
      <c r="GK966" s="12"/>
      <c r="GL966" s="12"/>
      <c r="GM966" s="12"/>
      <c r="GN966" s="12"/>
      <c r="GO966" s="12"/>
      <c r="GP966" s="12"/>
      <c r="GQ966" s="12"/>
      <c r="GR966" s="12"/>
      <c r="GS966" s="12"/>
      <c r="GT966" s="12"/>
      <c r="GU966" s="12"/>
      <c r="GV966" s="12"/>
      <c r="GW966" s="12"/>
      <c r="GX966" s="12"/>
      <c r="GY966" s="12"/>
      <c r="GZ966" s="12"/>
      <c r="HA966" s="12"/>
      <c r="HB966" s="12"/>
      <c r="HC966" s="12"/>
      <c r="HD966" s="12"/>
      <c r="HE966" s="12"/>
      <c r="HF966" s="12"/>
      <c r="HG966" s="12"/>
      <c r="HH966" s="12"/>
      <c r="HI966" s="12"/>
      <c r="HJ966" s="12"/>
      <c r="HK966" s="12"/>
      <c r="HL966" s="12"/>
      <c r="HM966" s="12"/>
      <c r="HN966" s="12"/>
      <c r="HO966" s="12"/>
      <c r="HP966" s="12"/>
      <c r="HQ966" s="12"/>
      <c r="HR966" s="12"/>
      <c r="HS966" s="12"/>
      <c r="HT966" s="12"/>
      <c r="HU966" s="12"/>
      <c r="HV966" s="12"/>
      <c r="HW966" s="12"/>
      <c r="HX966" s="12"/>
      <c r="HY966" s="12"/>
      <c r="HZ966" s="12"/>
      <c r="IA966" s="12"/>
      <c r="IB966" s="12"/>
      <c r="IC966" s="12"/>
      <c r="ID966" s="12"/>
      <c r="IE966" s="12"/>
      <c r="IF966" s="12"/>
      <c r="IG966" s="12"/>
      <c r="IH966" s="12"/>
      <c r="II966" s="12"/>
      <c r="IJ966" s="12"/>
      <c r="IK966" s="12"/>
      <c r="IL966" s="12"/>
      <c r="IM966" s="12"/>
      <c r="IN966" s="12"/>
      <c r="IO966" s="12"/>
      <c r="IP966" s="12"/>
      <c r="IQ966" s="12"/>
      <c r="IR966" s="12"/>
      <c r="IS966" s="12"/>
      <c r="IT966" s="12"/>
      <c r="IU966" s="12"/>
      <c r="IV966" s="12"/>
    </row>
    <row r="967" spans="1:256" ht="13.5" customHeight="1">
      <c r="A967" s="2"/>
      <c r="B967" s="11"/>
      <c r="C967" s="11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11"/>
      <c r="O967" s="11"/>
      <c r="P967" s="11"/>
      <c r="Q967" s="9"/>
      <c r="R967" s="9"/>
      <c r="S967" s="9"/>
      <c r="T967" s="9"/>
      <c r="U967" s="9"/>
      <c r="V967" s="9"/>
      <c r="W967" s="9"/>
      <c r="X967" s="9"/>
      <c r="Y967" s="11"/>
      <c r="Z967" s="11"/>
      <c r="AA967" s="11"/>
      <c r="AB967" s="11"/>
      <c r="AC967" s="11"/>
      <c r="AD967" s="9"/>
      <c r="AE967" s="9"/>
      <c r="AF967" s="9"/>
      <c r="AG967" s="9"/>
      <c r="AH967" s="9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9"/>
      <c r="BG967" s="9"/>
      <c r="BH967" s="9"/>
      <c r="BI967" s="9"/>
      <c r="BJ967" s="9"/>
      <c r="BK967" s="9"/>
      <c r="BL967" s="9"/>
      <c r="BM967" s="9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P967" s="10"/>
      <c r="DQ967" s="10"/>
      <c r="DR967" s="10"/>
      <c r="DS967" s="10"/>
      <c r="DT967" s="10"/>
      <c r="DU967" s="10"/>
      <c r="DV967" s="10"/>
      <c r="DW967" s="10"/>
      <c r="DX967" s="10"/>
      <c r="DY967" s="10"/>
      <c r="DZ967" s="10"/>
      <c r="EA967" s="10"/>
      <c r="EB967" s="10"/>
      <c r="EC967" s="10"/>
      <c r="ED967" s="10"/>
      <c r="EE967" s="10"/>
      <c r="EF967" s="10"/>
      <c r="EG967" s="10"/>
      <c r="EH967" s="10"/>
      <c r="EI967" s="10"/>
      <c r="EJ967" s="10"/>
      <c r="EK967" s="10"/>
      <c r="EL967" s="10"/>
      <c r="EM967" s="10"/>
      <c r="EN967" s="10"/>
      <c r="EO967" s="10"/>
      <c r="EP967" s="10"/>
      <c r="EQ967" s="10"/>
      <c r="ER967" s="10"/>
      <c r="ES967" s="10"/>
      <c r="ET967" s="10"/>
      <c r="EU967" s="10"/>
      <c r="EV967" s="10"/>
      <c r="EW967" s="10"/>
      <c r="EX967" s="10"/>
      <c r="EY967" s="10"/>
      <c r="EZ967" s="10"/>
      <c r="FA967" s="10"/>
      <c r="FB967" s="10"/>
      <c r="FC967" s="10"/>
      <c r="FD967" s="10"/>
      <c r="FE967" s="10"/>
      <c r="FF967" s="10"/>
      <c r="FG967" s="10"/>
      <c r="FH967" s="10"/>
      <c r="FI967" s="10"/>
      <c r="FJ967" s="10"/>
      <c r="FK967" s="10"/>
      <c r="FL967" s="10"/>
      <c r="FM967" s="10"/>
      <c r="FN967" s="10"/>
      <c r="FO967" s="10"/>
      <c r="FP967" s="10"/>
      <c r="FQ967" s="10"/>
      <c r="FR967" s="10"/>
      <c r="FS967" s="10"/>
      <c r="FT967" s="10"/>
      <c r="FU967" s="10"/>
      <c r="FV967" s="10"/>
      <c r="FW967" s="10"/>
      <c r="FX967" s="10"/>
      <c r="FY967" s="12"/>
      <c r="FZ967" s="12"/>
      <c r="GA967" s="12"/>
      <c r="GB967" s="12"/>
      <c r="GC967" s="12"/>
      <c r="GD967" s="12"/>
      <c r="GE967" s="12"/>
      <c r="GF967" s="12"/>
      <c r="GG967" s="12"/>
      <c r="GH967" s="12"/>
      <c r="GI967" s="12"/>
      <c r="GJ967" s="12"/>
      <c r="GK967" s="12"/>
      <c r="GL967" s="12"/>
      <c r="GM967" s="12"/>
      <c r="GN967" s="12"/>
      <c r="GO967" s="12"/>
      <c r="GP967" s="12"/>
      <c r="GQ967" s="12"/>
      <c r="GR967" s="12"/>
      <c r="GS967" s="12"/>
      <c r="GT967" s="12"/>
      <c r="GU967" s="12"/>
      <c r="GV967" s="12"/>
      <c r="GW967" s="12"/>
      <c r="GX967" s="12"/>
      <c r="GY967" s="12"/>
      <c r="GZ967" s="12"/>
      <c r="HA967" s="12"/>
      <c r="HB967" s="12"/>
      <c r="HC967" s="12"/>
      <c r="HD967" s="12"/>
      <c r="HE967" s="12"/>
      <c r="HF967" s="12"/>
      <c r="HG967" s="12"/>
      <c r="HH967" s="12"/>
      <c r="HI967" s="12"/>
      <c r="HJ967" s="12"/>
      <c r="HK967" s="12"/>
      <c r="HL967" s="12"/>
      <c r="HM967" s="12"/>
      <c r="HN967" s="12"/>
      <c r="HO967" s="12"/>
      <c r="HP967" s="12"/>
      <c r="HQ967" s="12"/>
      <c r="HR967" s="12"/>
      <c r="HS967" s="12"/>
      <c r="HT967" s="12"/>
      <c r="HU967" s="12"/>
      <c r="HV967" s="12"/>
      <c r="HW967" s="12"/>
      <c r="HX967" s="12"/>
      <c r="HY967" s="12"/>
      <c r="HZ967" s="12"/>
      <c r="IA967" s="12"/>
      <c r="IB967" s="12"/>
      <c r="IC967" s="12"/>
      <c r="ID967" s="12"/>
      <c r="IE967" s="12"/>
      <c r="IF967" s="12"/>
      <c r="IG967" s="12"/>
      <c r="IH967" s="12"/>
      <c r="II967" s="12"/>
      <c r="IJ967" s="12"/>
      <c r="IK967" s="12"/>
      <c r="IL967" s="12"/>
      <c r="IM967" s="12"/>
      <c r="IN967" s="12"/>
      <c r="IO967" s="12"/>
      <c r="IP967" s="12"/>
      <c r="IQ967" s="12"/>
      <c r="IR967" s="12"/>
      <c r="IS967" s="12"/>
      <c r="IT967" s="12"/>
      <c r="IU967" s="12"/>
      <c r="IV967" s="12"/>
    </row>
    <row r="968" spans="1:256" ht="13.5" customHeight="1">
      <c r="A968" s="2"/>
      <c r="B968" s="11"/>
      <c r="C968" s="11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11"/>
      <c r="O968" s="11"/>
      <c r="P968" s="11"/>
      <c r="Q968" s="9"/>
      <c r="R968" s="9"/>
      <c r="S968" s="9"/>
      <c r="T968" s="9"/>
      <c r="U968" s="9"/>
      <c r="V968" s="9"/>
      <c r="W968" s="9"/>
      <c r="X968" s="9"/>
      <c r="Y968" s="11"/>
      <c r="Z968" s="11"/>
      <c r="AA968" s="11"/>
      <c r="AB968" s="11"/>
      <c r="AC968" s="11"/>
      <c r="AD968" s="9"/>
      <c r="AE968" s="9"/>
      <c r="AF968" s="9"/>
      <c r="AG968" s="9"/>
      <c r="AH968" s="9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9"/>
      <c r="BG968" s="9"/>
      <c r="BH968" s="9"/>
      <c r="BI968" s="9"/>
      <c r="BJ968" s="9"/>
      <c r="BK968" s="9"/>
      <c r="BL968" s="9"/>
      <c r="BM968" s="9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P968" s="10"/>
      <c r="DQ968" s="10"/>
      <c r="DR968" s="10"/>
      <c r="DS968" s="10"/>
      <c r="DT968" s="10"/>
      <c r="DU968" s="10"/>
      <c r="DV968" s="10"/>
      <c r="DW968" s="10"/>
      <c r="DX968" s="10"/>
      <c r="DY968" s="10"/>
      <c r="DZ968" s="10"/>
      <c r="EA968" s="10"/>
      <c r="EB968" s="10"/>
      <c r="EC968" s="10"/>
      <c r="ED968" s="10"/>
      <c r="EE968" s="10"/>
      <c r="EF968" s="10"/>
      <c r="EG968" s="10"/>
      <c r="EH968" s="10"/>
      <c r="EI968" s="10"/>
      <c r="EJ968" s="10"/>
      <c r="EK968" s="10"/>
      <c r="EL968" s="10"/>
      <c r="EM968" s="10"/>
      <c r="EN968" s="10"/>
      <c r="EO968" s="10"/>
      <c r="EP968" s="10"/>
      <c r="EQ968" s="10"/>
      <c r="ER968" s="10"/>
      <c r="ES968" s="10"/>
      <c r="ET968" s="10"/>
      <c r="EU968" s="10"/>
      <c r="EV968" s="10"/>
      <c r="EW968" s="10"/>
      <c r="EX968" s="10"/>
      <c r="EY968" s="10"/>
      <c r="EZ968" s="10"/>
      <c r="FA968" s="10"/>
      <c r="FB968" s="10"/>
      <c r="FC968" s="10"/>
      <c r="FD968" s="10"/>
      <c r="FE968" s="10"/>
      <c r="FF968" s="10"/>
      <c r="FG968" s="10"/>
      <c r="FH968" s="10"/>
      <c r="FI968" s="10"/>
      <c r="FJ968" s="10"/>
      <c r="FK968" s="10"/>
      <c r="FL968" s="10"/>
      <c r="FM968" s="10"/>
      <c r="FN968" s="10"/>
      <c r="FO968" s="10"/>
      <c r="FP968" s="10"/>
      <c r="FQ968" s="10"/>
      <c r="FR968" s="10"/>
      <c r="FS968" s="10"/>
      <c r="FT968" s="10"/>
      <c r="FU968" s="10"/>
      <c r="FV968" s="10"/>
      <c r="FW968" s="10"/>
      <c r="FX968" s="10"/>
      <c r="FY968" s="12"/>
      <c r="FZ968" s="12"/>
      <c r="GA968" s="12"/>
      <c r="GB968" s="12"/>
      <c r="GC968" s="12"/>
      <c r="GD968" s="12"/>
      <c r="GE968" s="12"/>
      <c r="GF968" s="12"/>
      <c r="GG968" s="12"/>
      <c r="GH968" s="12"/>
      <c r="GI968" s="12"/>
      <c r="GJ968" s="12"/>
      <c r="GK968" s="12"/>
      <c r="GL968" s="12"/>
      <c r="GM968" s="12"/>
      <c r="GN968" s="12"/>
      <c r="GO968" s="12"/>
      <c r="GP968" s="12"/>
      <c r="GQ968" s="12"/>
      <c r="GR968" s="12"/>
      <c r="GS968" s="12"/>
      <c r="GT968" s="12"/>
      <c r="GU968" s="12"/>
      <c r="GV968" s="12"/>
      <c r="GW968" s="12"/>
      <c r="GX968" s="12"/>
      <c r="GY968" s="12"/>
      <c r="GZ968" s="12"/>
      <c r="HA968" s="12"/>
      <c r="HB968" s="12"/>
      <c r="HC968" s="12"/>
      <c r="HD968" s="12"/>
      <c r="HE968" s="12"/>
      <c r="HF968" s="12"/>
      <c r="HG968" s="12"/>
      <c r="HH968" s="12"/>
      <c r="HI968" s="12"/>
      <c r="HJ968" s="12"/>
      <c r="HK968" s="12"/>
      <c r="HL968" s="12"/>
      <c r="HM968" s="12"/>
      <c r="HN968" s="12"/>
      <c r="HO968" s="12"/>
      <c r="HP968" s="12"/>
      <c r="HQ968" s="12"/>
      <c r="HR968" s="12"/>
      <c r="HS968" s="12"/>
      <c r="HT968" s="12"/>
      <c r="HU968" s="12"/>
      <c r="HV968" s="12"/>
      <c r="HW968" s="12"/>
      <c r="HX968" s="12"/>
      <c r="HY968" s="12"/>
      <c r="HZ968" s="12"/>
      <c r="IA968" s="12"/>
      <c r="IB968" s="12"/>
      <c r="IC968" s="12"/>
      <c r="ID968" s="12"/>
      <c r="IE968" s="12"/>
      <c r="IF968" s="12"/>
      <c r="IG968" s="12"/>
      <c r="IH968" s="12"/>
      <c r="II968" s="12"/>
      <c r="IJ968" s="12"/>
      <c r="IK968" s="12"/>
      <c r="IL968" s="12"/>
      <c r="IM968" s="12"/>
      <c r="IN968" s="12"/>
      <c r="IO968" s="12"/>
      <c r="IP968" s="12"/>
      <c r="IQ968" s="12"/>
      <c r="IR968" s="12"/>
      <c r="IS968" s="12"/>
      <c r="IT968" s="12"/>
      <c r="IU968" s="12"/>
      <c r="IV968" s="12"/>
    </row>
    <row r="969" spans="1:256" ht="13.5" customHeight="1">
      <c r="A969" s="2"/>
      <c r="B969" s="11"/>
      <c r="C969" s="11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11"/>
      <c r="O969" s="11"/>
      <c r="P969" s="11"/>
      <c r="Q969" s="9"/>
      <c r="R969" s="9"/>
      <c r="S969" s="9"/>
      <c r="T969" s="9"/>
      <c r="U969" s="9"/>
      <c r="V969" s="9"/>
      <c r="W969" s="9"/>
      <c r="X969" s="9"/>
      <c r="Y969" s="11"/>
      <c r="Z969" s="11"/>
      <c r="AA969" s="11"/>
      <c r="AB969" s="11"/>
      <c r="AC969" s="11"/>
      <c r="AD969" s="9"/>
      <c r="AE969" s="9"/>
      <c r="AF969" s="9"/>
      <c r="AG969" s="9"/>
      <c r="AH969" s="9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9"/>
      <c r="BG969" s="9"/>
      <c r="BH969" s="9"/>
      <c r="BI969" s="9"/>
      <c r="BJ969" s="9"/>
      <c r="BK969" s="9"/>
      <c r="BL969" s="9"/>
      <c r="BM969" s="9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P969" s="10"/>
      <c r="DQ969" s="10"/>
      <c r="DR969" s="10"/>
      <c r="DS969" s="10"/>
      <c r="DT969" s="10"/>
      <c r="DU969" s="10"/>
      <c r="DV969" s="10"/>
      <c r="DW969" s="10"/>
      <c r="DX969" s="10"/>
      <c r="DY969" s="10"/>
      <c r="DZ969" s="10"/>
      <c r="EA969" s="10"/>
      <c r="EB969" s="10"/>
      <c r="EC969" s="10"/>
      <c r="ED969" s="10"/>
      <c r="EE969" s="10"/>
      <c r="EF969" s="10"/>
      <c r="EG969" s="10"/>
      <c r="EH969" s="10"/>
      <c r="EI969" s="10"/>
      <c r="EJ969" s="10"/>
      <c r="EK969" s="10"/>
      <c r="EL969" s="10"/>
      <c r="EM969" s="10"/>
      <c r="EN969" s="10"/>
      <c r="EO969" s="10"/>
      <c r="EP969" s="10"/>
      <c r="EQ969" s="10"/>
      <c r="ER969" s="10"/>
      <c r="ES969" s="10"/>
      <c r="ET969" s="10"/>
      <c r="EU969" s="10"/>
      <c r="EV969" s="10"/>
      <c r="EW969" s="10"/>
      <c r="EX969" s="10"/>
      <c r="EY969" s="10"/>
      <c r="EZ969" s="10"/>
      <c r="FA969" s="10"/>
      <c r="FB969" s="10"/>
      <c r="FC969" s="10"/>
      <c r="FD969" s="10"/>
      <c r="FE969" s="10"/>
      <c r="FF969" s="10"/>
      <c r="FG969" s="10"/>
      <c r="FH969" s="10"/>
      <c r="FI969" s="10"/>
      <c r="FJ969" s="10"/>
      <c r="FK969" s="10"/>
      <c r="FL969" s="10"/>
      <c r="FM969" s="10"/>
      <c r="FN969" s="10"/>
      <c r="FO969" s="10"/>
      <c r="FP969" s="10"/>
      <c r="FQ969" s="10"/>
      <c r="FR969" s="10"/>
      <c r="FS969" s="10"/>
      <c r="FT969" s="10"/>
      <c r="FU969" s="10"/>
      <c r="FV969" s="10"/>
      <c r="FW969" s="10"/>
      <c r="FX969" s="10"/>
      <c r="FY969" s="12"/>
      <c r="FZ969" s="12"/>
      <c r="GA969" s="12"/>
      <c r="GB969" s="12"/>
      <c r="GC969" s="12"/>
      <c r="GD969" s="12"/>
      <c r="GE969" s="12"/>
      <c r="GF969" s="12"/>
      <c r="GG969" s="12"/>
      <c r="GH969" s="12"/>
      <c r="GI969" s="12"/>
      <c r="GJ969" s="12"/>
      <c r="GK969" s="12"/>
      <c r="GL969" s="12"/>
      <c r="GM969" s="12"/>
      <c r="GN969" s="12"/>
      <c r="GO969" s="12"/>
      <c r="GP969" s="12"/>
      <c r="GQ969" s="12"/>
      <c r="GR969" s="12"/>
      <c r="GS969" s="12"/>
      <c r="GT969" s="12"/>
      <c r="GU969" s="12"/>
      <c r="GV969" s="12"/>
      <c r="GW969" s="12"/>
      <c r="GX969" s="12"/>
      <c r="GY969" s="12"/>
      <c r="GZ969" s="12"/>
      <c r="HA969" s="12"/>
      <c r="HB969" s="12"/>
      <c r="HC969" s="12"/>
      <c r="HD969" s="12"/>
      <c r="HE969" s="12"/>
      <c r="HF969" s="12"/>
      <c r="HG969" s="12"/>
      <c r="HH969" s="12"/>
      <c r="HI969" s="12"/>
      <c r="HJ969" s="12"/>
      <c r="HK969" s="12"/>
      <c r="HL969" s="12"/>
      <c r="HM969" s="12"/>
      <c r="HN969" s="12"/>
      <c r="HO969" s="12"/>
      <c r="HP969" s="12"/>
      <c r="HQ969" s="12"/>
      <c r="HR969" s="12"/>
      <c r="HS969" s="12"/>
      <c r="HT969" s="12"/>
      <c r="HU969" s="12"/>
      <c r="HV969" s="12"/>
      <c r="HW969" s="12"/>
      <c r="HX969" s="12"/>
      <c r="HY969" s="12"/>
      <c r="HZ969" s="12"/>
      <c r="IA969" s="12"/>
      <c r="IB969" s="12"/>
      <c r="IC969" s="12"/>
      <c r="ID969" s="12"/>
      <c r="IE969" s="12"/>
      <c r="IF969" s="12"/>
      <c r="IG969" s="12"/>
      <c r="IH969" s="12"/>
      <c r="II969" s="12"/>
      <c r="IJ969" s="12"/>
      <c r="IK969" s="12"/>
      <c r="IL969" s="12"/>
      <c r="IM969" s="12"/>
      <c r="IN969" s="12"/>
      <c r="IO969" s="12"/>
      <c r="IP969" s="12"/>
      <c r="IQ969" s="12"/>
      <c r="IR969" s="12"/>
      <c r="IS969" s="12"/>
      <c r="IT969" s="12"/>
      <c r="IU969" s="12"/>
      <c r="IV969" s="12"/>
    </row>
    <row r="970" spans="1:256" ht="13.5" customHeight="1">
      <c r="A970" s="2"/>
      <c r="B970" s="11"/>
      <c r="C970" s="11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11"/>
      <c r="O970" s="11"/>
      <c r="P970" s="11"/>
      <c r="Q970" s="9"/>
      <c r="R970" s="9"/>
      <c r="S970" s="9"/>
      <c r="T970" s="9"/>
      <c r="U970" s="9"/>
      <c r="V970" s="9"/>
      <c r="W970" s="9"/>
      <c r="X970" s="9"/>
      <c r="Y970" s="11"/>
      <c r="Z970" s="11"/>
      <c r="AA970" s="11"/>
      <c r="AB970" s="11"/>
      <c r="AC970" s="11"/>
      <c r="AD970" s="9"/>
      <c r="AE970" s="9"/>
      <c r="AF970" s="9"/>
      <c r="AG970" s="9"/>
      <c r="AH970" s="9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9"/>
      <c r="BG970" s="9"/>
      <c r="BH970" s="9"/>
      <c r="BI970" s="9"/>
      <c r="BJ970" s="9"/>
      <c r="BK970" s="9"/>
      <c r="BL970" s="9"/>
      <c r="BM970" s="9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0"/>
      <c r="DR970" s="10"/>
      <c r="DS970" s="10"/>
      <c r="DT970" s="10"/>
      <c r="DU970" s="10"/>
      <c r="DV970" s="10"/>
      <c r="DW970" s="10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/>
      <c r="EI970" s="10"/>
      <c r="EJ970" s="10"/>
      <c r="EK970" s="10"/>
      <c r="EL970" s="10"/>
      <c r="EM970" s="10"/>
      <c r="EN970" s="10"/>
      <c r="EO970" s="10"/>
      <c r="EP970" s="10"/>
      <c r="EQ970" s="10"/>
      <c r="ER970" s="10"/>
      <c r="ES970" s="10"/>
      <c r="ET970" s="10"/>
      <c r="EU970" s="10"/>
      <c r="EV970" s="10"/>
      <c r="EW970" s="10"/>
      <c r="EX970" s="10"/>
      <c r="EY970" s="10"/>
      <c r="EZ970" s="10"/>
      <c r="FA970" s="10"/>
      <c r="FB970" s="10"/>
      <c r="FC970" s="10"/>
      <c r="FD970" s="10"/>
      <c r="FE970" s="10"/>
      <c r="FF970" s="10"/>
      <c r="FG970" s="10"/>
      <c r="FH970" s="10"/>
      <c r="FI970" s="10"/>
      <c r="FJ970" s="10"/>
      <c r="FK970" s="10"/>
      <c r="FL970" s="10"/>
      <c r="FM970" s="10"/>
      <c r="FN970" s="10"/>
      <c r="FO970" s="10"/>
      <c r="FP970" s="10"/>
      <c r="FQ970" s="10"/>
      <c r="FR970" s="10"/>
      <c r="FS970" s="10"/>
      <c r="FT970" s="10"/>
      <c r="FU970" s="10"/>
      <c r="FV970" s="10"/>
      <c r="FW970" s="10"/>
      <c r="FX970" s="10"/>
      <c r="FY970" s="12"/>
      <c r="FZ970" s="12"/>
      <c r="GA970" s="12"/>
      <c r="GB970" s="12"/>
      <c r="GC970" s="12"/>
      <c r="GD970" s="12"/>
      <c r="GE970" s="12"/>
      <c r="GF970" s="12"/>
      <c r="GG970" s="12"/>
      <c r="GH970" s="12"/>
      <c r="GI970" s="12"/>
      <c r="GJ970" s="12"/>
      <c r="GK970" s="12"/>
      <c r="GL970" s="12"/>
      <c r="GM970" s="12"/>
      <c r="GN970" s="12"/>
      <c r="GO970" s="12"/>
      <c r="GP970" s="12"/>
      <c r="GQ970" s="12"/>
      <c r="GR970" s="12"/>
      <c r="GS970" s="12"/>
      <c r="GT970" s="12"/>
      <c r="GU970" s="12"/>
      <c r="GV970" s="12"/>
      <c r="GW970" s="12"/>
      <c r="GX970" s="12"/>
      <c r="GY970" s="12"/>
      <c r="GZ970" s="12"/>
      <c r="HA970" s="12"/>
      <c r="HB970" s="12"/>
      <c r="HC970" s="12"/>
      <c r="HD970" s="12"/>
      <c r="HE970" s="12"/>
      <c r="HF970" s="12"/>
      <c r="HG970" s="12"/>
      <c r="HH970" s="12"/>
      <c r="HI970" s="12"/>
      <c r="HJ970" s="12"/>
      <c r="HK970" s="12"/>
      <c r="HL970" s="12"/>
      <c r="HM970" s="12"/>
      <c r="HN970" s="12"/>
      <c r="HO970" s="12"/>
      <c r="HP970" s="12"/>
      <c r="HQ970" s="12"/>
      <c r="HR970" s="12"/>
      <c r="HS970" s="12"/>
      <c r="HT970" s="12"/>
      <c r="HU970" s="12"/>
      <c r="HV970" s="12"/>
      <c r="HW970" s="12"/>
      <c r="HX970" s="12"/>
      <c r="HY970" s="12"/>
      <c r="HZ970" s="12"/>
      <c r="IA970" s="12"/>
      <c r="IB970" s="12"/>
      <c r="IC970" s="12"/>
      <c r="ID970" s="12"/>
      <c r="IE970" s="12"/>
      <c r="IF970" s="12"/>
      <c r="IG970" s="12"/>
      <c r="IH970" s="12"/>
      <c r="II970" s="12"/>
      <c r="IJ970" s="12"/>
      <c r="IK970" s="12"/>
      <c r="IL970" s="12"/>
      <c r="IM970" s="12"/>
      <c r="IN970" s="12"/>
      <c r="IO970" s="12"/>
      <c r="IP970" s="12"/>
      <c r="IQ970" s="12"/>
      <c r="IR970" s="12"/>
      <c r="IS970" s="12"/>
      <c r="IT970" s="12"/>
      <c r="IU970" s="12"/>
      <c r="IV970" s="12"/>
    </row>
    <row r="971" spans="1:256" ht="13.5" customHeight="1">
      <c r="A971" s="2"/>
      <c r="B971" s="11"/>
      <c r="C971" s="11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11"/>
      <c r="O971" s="11"/>
      <c r="P971" s="11"/>
      <c r="Q971" s="9"/>
      <c r="R971" s="9"/>
      <c r="S971" s="9"/>
      <c r="T971" s="9"/>
      <c r="U971" s="9"/>
      <c r="V971" s="9"/>
      <c r="W971" s="9"/>
      <c r="X971" s="9"/>
      <c r="Y971" s="11"/>
      <c r="Z971" s="11"/>
      <c r="AA971" s="11"/>
      <c r="AB971" s="11"/>
      <c r="AC971" s="11"/>
      <c r="AD971" s="9"/>
      <c r="AE971" s="9"/>
      <c r="AF971" s="9"/>
      <c r="AG971" s="9"/>
      <c r="AH971" s="9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9"/>
      <c r="BG971" s="9"/>
      <c r="BH971" s="9"/>
      <c r="BI971" s="9"/>
      <c r="BJ971" s="9"/>
      <c r="BK971" s="9"/>
      <c r="BL971" s="9"/>
      <c r="BM971" s="9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0"/>
      <c r="DZ971" s="10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  <c r="EY971" s="10"/>
      <c r="EZ971" s="10"/>
      <c r="FA971" s="10"/>
      <c r="FB971" s="10"/>
      <c r="FC971" s="10"/>
      <c r="FD971" s="10"/>
      <c r="FE971" s="10"/>
      <c r="FF971" s="10"/>
      <c r="FG971" s="10"/>
      <c r="FH971" s="10"/>
      <c r="FI971" s="10"/>
      <c r="FJ971" s="10"/>
      <c r="FK971" s="10"/>
      <c r="FL971" s="10"/>
      <c r="FM971" s="10"/>
      <c r="FN971" s="10"/>
      <c r="FO971" s="10"/>
      <c r="FP971" s="10"/>
      <c r="FQ971" s="10"/>
      <c r="FR971" s="10"/>
      <c r="FS971" s="10"/>
      <c r="FT971" s="10"/>
      <c r="FU971" s="10"/>
      <c r="FV971" s="10"/>
      <c r="FW971" s="10"/>
      <c r="FX971" s="10"/>
      <c r="FY971" s="12"/>
      <c r="FZ971" s="12"/>
      <c r="GA971" s="12"/>
      <c r="GB971" s="12"/>
      <c r="GC971" s="12"/>
      <c r="GD971" s="12"/>
      <c r="GE971" s="12"/>
      <c r="GF971" s="12"/>
      <c r="GG971" s="12"/>
      <c r="GH971" s="12"/>
      <c r="GI971" s="12"/>
      <c r="GJ971" s="12"/>
      <c r="GK971" s="12"/>
      <c r="GL971" s="12"/>
      <c r="GM971" s="12"/>
      <c r="GN971" s="12"/>
      <c r="GO971" s="12"/>
      <c r="GP971" s="12"/>
      <c r="GQ971" s="12"/>
      <c r="GR971" s="12"/>
      <c r="GS971" s="12"/>
      <c r="GT971" s="12"/>
      <c r="GU971" s="12"/>
      <c r="GV971" s="12"/>
      <c r="GW971" s="12"/>
      <c r="GX971" s="12"/>
      <c r="GY971" s="12"/>
      <c r="GZ971" s="12"/>
      <c r="HA971" s="12"/>
      <c r="HB971" s="12"/>
      <c r="HC971" s="12"/>
      <c r="HD971" s="12"/>
      <c r="HE971" s="12"/>
      <c r="HF971" s="12"/>
      <c r="HG971" s="12"/>
      <c r="HH971" s="12"/>
      <c r="HI971" s="12"/>
      <c r="HJ971" s="12"/>
      <c r="HK971" s="12"/>
      <c r="HL971" s="12"/>
      <c r="HM971" s="12"/>
      <c r="HN971" s="12"/>
      <c r="HO971" s="12"/>
      <c r="HP971" s="12"/>
      <c r="HQ971" s="12"/>
      <c r="HR971" s="12"/>
      <c r="HS971" s="12"/>
      <c r="HT971" s="12"/>
      <c r="HU971" s="12"/>
      <c r="HV971" s="12"/>
      <c r="HW971" s="12"/>
      <c r="HX971" s="12"/>
      <c r="HY971" s="12"/>
      <c r="HZ971" s="12"/>
      <c r="IA971" s="12"/>
      <c r="IB971" s="12"/>
      <c r="IC971" s="12"/>
      <c r="ID971" s="12"/>
      <c r="IE971" s="12"/>
      <c r="IF971" s="12"/>
      <c r="IG971" s="12"/>
      <c r="IH971" s="12"/>
      <c r="II971" s="12"/>
      <c r="IJ971" s="12"/>
      <c r="IK971" s="12"/>
      <c r="IL971" s="12"/>
      <c r="IM971" s="12"/>
      <c r="IN971" s="12"/>
      <c r="IO971" s="12"/>
      <c r="IP971" s="12"/>
      <c r="IQ971" s="12"/>
      <c r="IR971" s="12"/>
      <c r="IS971" s="12"/>
      <c r="IT971" s="12"/>
      <c r="IU971" s="12"/>
      <c r="IV971" s="12"/>
    </row>
    <row r="972" spans="1:256" ht="13.5" customHeight="1">
      <c r="A972" s="2"/>
      <c r="B972" s="11"/>
      <c r="C972" s="11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11"/>
      <c r="O972" s="11"/>
      <c r="P972" s="11"/>
      <c r="Q972" s="9"/>
      <c r="R972" s="9"/>
      <c r="S972" s="9"/>
      <c r="T972" s="9"/>
      <c r="U972" s="9"/>
      <c r="V972" s="9"/>
      <c r="W972" s="9"/>
      <c r="X972" s="9"/>
      <c r="Y972" s="11"/>
      <c r="Z972" s="11"/>
      <c r="AA972" s="11"/>
      <c r="AB972" s="11"/>
      <c r="AC972" s="11"/>
      <c r="AD972" s="9"/>
      <c r="AE972" s="9"/>
      <c r="AF972" s="9"/>
      <c r="AG972" s="9"/>
      <c r="AH972" s="9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9"/>
      <c r="BG972" s="9"/>
      <c r="BH972" s="9"/>
      <c r="BI972" s="9"/>
      <c r="BJ972" s="9"/>
      <c r="BK972" s="9"/>
      <c r="BL972" s="9"/>
      <c r="BM972" s="9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P972" s="10"/>
      <c r="DQ972" s="10"/>
      <c r="DR972" s="10"/>
      <c r="DS972" s="10"/>
      <c r="DT972" s="10"/>
      <c r="DU972" s="10"/>
      <c r="DV972" s="10"/>
      <c r="DW972" s="10"/>
      <c r="DX972" s="10"/>
      <c r="DY972" s="10"/>
      <c r="DZ972" s="10"/>
      <c r="EA972" s="10"/>
      <c r="EB972" s="10"/>
      <c r="EC972" s="10"/>
      <c r="ED972" s="10"/>
      <c r="EE972" s="10"/>
      <c r="EF972" s="10"/>
      <c r="EG972" s="10"/>
      <c r="EH972" s="10"/>
      <c r="EI972" s="10"/>
      <c r="EJ972" s="10"/>
      <c r="EK972" s="10"/>
      <c r="EL972" s="10"/>
      <c r="EM972" s="10"/>
      <c r="EN972" s="10"/>
      <c r="EO972" s="10"/>
      <c r="EP972" s="10"/>
      <c r="EQ972" s="10"/>
      <c r="ER972" s="10"/>
      <c r="ES972" s="10"/>
      <c r="ET972" s="10"/>
      <c r="EU972" s="10"/>
      <c r="EV972" s="10"/>
      <c r="EW972" s="10"/>
      <c r="EX972" s="10"/>
      <c r="EY972" s="10"/>
      <c r="EZ972" s="10"/>
      <c r="FA972" s="10"/>
      <c r="FB972" s="10"/>
      <c r="FC972" s="10"/>
      <c r="FD972" s="10"/>
      <c r="FE972" s="10"/>
      <c r="FF972" s="10"/>
      <c r="FG972" s="10"/>
      <c r="FH972" s="10"/>
      <c r="FI972" s="10"/>
      <c r="FJ972" s="10"/>
      <c r="FK972" s="10"/>
      <c r="FL972" s="10"/>
      <c r="FM972" s="10"/>
      <c r="FN972" s="10"/>
      <c r="FO972" s="10"/>
      <c r="FP972" s="10"/>
      <c r="FQ972" s="10"/>
      <c r="FR972" s="10"/>
      <c r="FS972" s="10"/>
      <c r="FT972" s="10"/>
      <c r="FU972" s="10"/>
      <c r="FV972" s="10"/>
      <c r="FW972" s="10"/>
      <c r="FX972" s="10"/>
      <c r="FY972" s="12"/>
      <c r="FZ972" s="12"/>
      <c r="GA972" s="12"/>
      <c r="GB972" s="12"/>
      <c r="GC972" s="12"/>
      <c r="GD972" s="12"/>
      <c r="GE972" s="12"/>
      <c r="GF972" s="12"/>
      <c r="GG972" s="12"/>
      <c r="GH972" s="12"/>
      <c r="GI972" s="12"/>
      <c r="GJ972" s="12"/>
      <c r="GK972" s="12"/>
      <c r="GL972" s="12"/>
      <c r="GM972" s="12"/>
      <c r="GN972" s="12"/>
      <c r="GO972" s="12"/>
      <c r="GP972" s="12"/>
      <c r="GQ972" s="12"/>
      <c r="GR972" s="12"/>
      <c r="GS972" s="12"/>
      <c r="GT972" s="12"/>
      <c r="GU972" s="12"/>
      <c r="GV972" s="12"/>
      <c r="GW972" s="12"/>
      <c r="GX972" s="12"/>
      <c r="GY972" s="12"/>
      <c r="GZ972" s="12"/>
      <c r="HA972" s="12"/>
      <c r="HB972" s="12"/>
      <c r="HC972" s="12"/>
      <c r="HD972" s="12"/>
      <c r="HE972" s="12"/>
      <c r="HF972" s="12"/>
      <c r="HG972" s="12"/>
      <c r="HH972" s="12"/>
      <c r="HI972" s="12"/>
      <c r="HJ972" s="12"/>
      <c r="HK972" s="12"/>
      <c r="HL972" s="12"/>
      <c r="HM972" s="12"/>
      <c r="HN972" s="12"/>
      <c r="HO972" s="12"/>
      <c r="HP972" s="12"/>
      <c r="HQ972" s="12"/>
      <c r="HR972" s="12"/>
      <c r="HS972" s="12"/>
      <c r="HT972" s="12"/>
      <c r="HU972" s="12"/>
      <c r="HV972" s="12"/>
      <c r="HW972" s="12"/>
      <c r="HX972" s="12"/>
      <c r="HY972" s="12"/>
      <c r="HZ972" s="12"/>
      <c r="IA972" s="12"/>
      <c r="IB972" s="12"/>
      <c r="IC972" s="12"/>
      <c r="ID972" s="12"/>
      <c r="IE972" s="12"/>
      <c r="IF972" s="12"/>
      <c r="IG972" s="12"/>
      <c r="IH972" s="12"/>
      <c r="II972" s="12"/>
      <c r="IJ972" s="12"/>
      <c r="IK972" s="12"/>
      <c r="IL972" s="12"/>
      <c r="IM972" s="12"/>
      <c r="IN972" s="12"/>
      <c r="IO972" s="12"/>
      <c r="IP972" s="12"/>
      <c r="IQ972" s="12"/>
      <c r="IR972" s="12"/>
      <c r="IS972" s="12"/>
      <c r="IT972" s="12"/>
      <c r="IU972" s="12"/>
      <c r="IV972" s="12"/>
    </row>
    <row r="973" spans="1:256" ht="13.5" customHeight="1">
      <c r="A973" s="2"/>
      <c r="B973" s="11"/>
      <c r="C973" s="11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11"/>
      <c r="O973" s="11"/>
      <c r="P973" s="11"/>
      <c r="Q973" s="9"/>
      <c r="R973" s="9"/>
      <c r="S973" s="9"/>
      <c r="T973" s="9"/>
      <c r="U973" s="9"/>
      <c r="V973" s="9"/>
      <c r="W973" s="9"/>
      <c r="X973" s="9"/>
      <c r="Y973" s="11"/>
      <c r="Z973" s="11"/>
      <c r="AA973" s="11"/>
      <c r="AB973" s="11"/>
      <c r="AC973" s="11"/>
      <c r="AD973" s="9"/>
      <c r="AE973" s="9"/>
      <c r="AF973" s="9"/>
      <c r="AG973" s="9"/>
      <c r="AH973" s="9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9"/>
      <c r="BG973" s="9"/>
      <c r="BH973" s="9"/>
      <c r="BI973" s="9"/>
      <c r="BJ973" s="9"/>
      <c r="BK973" s="9"/>
      <c r="BL973" s="9"/>
      <c r="BM973" s="9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P973" s="10"/>
      <c r="DQ973" s="10"/>
      <c r="DR973" s="10"/>
      <c r="DS973" s="10"/>
      <c r="DT973" s="10"/>
      <c r="DU973" s="10"/>
      <c r="DV973" s="10"/>
      <c r="DW973" s="10"/>
      <c r="DX973" s="10"/>
      <c r="DY973" s="10"/>
      <c r="DZ973" s="10"/>
      <c r="EA973" s="10"/>
      <c r="EB973" s="10"/>
      <c r="EC973" s="10"/>
      <c r="ED973" s="10"/>
      <c r="EE973" s="10"/>
      <c r="EF973" s="10"/>
      <c r="EG973" s="10"/>
      <c r="EH973" s="10"/>
      <c r="EI973" s="10"/>
      <c r="EJ973" s="10"/>
      <c r="EK973" s="10"/>
      <c r="EL973" s="10"/>
      <c r="EM973" s="10"/>
      <c r="EN973" s="10"/>
      <c r="EO973" s="10"/>
      <c r="EP973" s="10"/>
      <c r="EQ973" s="10"/>
      <c r="ER973" s="10"/>
      <c r="ES973" s="10"/>
      <c r="ET973" s="10"/>
      <c r="EU973" s="10"/>
      <c r="EV973" s="10"/>
      <c r="EW973" s="10"/>
      <c r="EX973" s="10"/>
      <c r="EY973" s="10"/>
      <c r="EZ973" s="10"/>
      <c r="FA973" s="10"/>
      <c r="FB973" s="10"/>
      <c r="FC973" s="10"/>
      <c r="FD973" s="10"/>
      <c r="FE973" s="10"/>
      <c r="FF973" s="10"/>
      <c r="FG973" s="10"/>
      <c r="FH973" s="10"/>
      <c r="FI973" s="10"/>
      <c r="FJ973" s="10"/>
      <c r="FK973" s="10"/>
      <c r="FL973" s="10"/>
      <c r="FM973" s="10"/>
      <c r="FN973" s="10"/>
      <c r="FO973" s="10"/>
      <c r="FP973" s="10"/>
      <c r="FQ973" s="10"/>
      <c r="FR973" s="10"/>
      <c r="FS973" s="10"/>
      <c r="FT973" s="10"/>
      <c r="FU973" s="10"/>
      <c r="FV973" s="10"/>
      <c r="FW973" s="10"/>
      <c r="FX973" s="10"/>
      <c r="FY973" s="12"/>
      <c r="FZ973" s="12"/>
      <c r="GA973" s="12"/>
      <c r="GB973" s="12"/>
      <c r="GC973" s="12"/>
      <c r="GD973" s="12"/>
      <c r="GE973" s="12"/>
      <c r="GF973" s="12"/>
      <c r="GG973" s="12"/>
      <c r="GH973" s="12"/>
      <c r="GI973" s="12"/>
      <c r="GJ973" s="12"/>
      <c r="GK973" s="12"/>
      <c r="GL973" s="12"/>
      <c r="GM973" s="12"/>
      <c r="GN973" s="12"/>
      <c r="GO973" s="12"/>
      <c r="GP973" s="12"/>
      <c r="GQ973" s="12"/>
      <c r="GR973" s="12"/>
      <c r="GS973" s="12"/>
      <c r="GT973" s="12"/>
      <c r="GU973" s="12"/>
      <c r="GV973" s="12"/>
      <c r="GW973" s="12"/>
      <c r="GX973" s="12"/>
      <c r="GY973" s="12"/>
      <c r="GZ973" s="12"/>
      <c r="HA973" s="12"/>
      <c r="HB973" s="12"/>
      <c r="HC973" s="12"/>
      <c r="HD973" s="12"/>
      <c r="HE973" s="12"/>
      <c r="HF973" s="12"/>
      <c r="HG973" s="12"/>
      <c r="HH973" s="12"/>
      <c r="HI973" s="12"/>
      <c r="HJ973" s="12"/>
      <c r="HK973" s="12"/>
      <c r="HL973" s="12"/>
      <c r="HM973" s="12"/>
      <c r="HN973" s="12"/>
      <c r="HO973" s="12"/>
      <c r="HP973" s="12"/>
      <c r="HQ973" s="12"/>
      <c r="HR973" s="12"/>
      <c r="HS973" s="12"/>
      <c r="HT973" s="12"/>
      <c r="HU973" s="12"/>
      <c r="HV973" s="12"/>
      <c r="HW973" s="12"/>
      <c r="HX973" s="12"/>
      <c r="HY973" s="12"/>
      <c r="HZ973" s="12"/>
      <c r="IA973" s="12"/>
      <c r="IB973" s="12"/>
      <c r="IC973" s="12"/>
      <c r="ID973" s="12"/>
      <c r="IE973" s="12"/>
      <c r="IF973" s="12"/>
      <c r="IG973" s="12"/>
      <c r="IH973" s="12"/>
      <c r="II973" s="12"/>
      <c r="IJ973" s="12"/>
      <c r="IK973" s="12"/>
      <c r="IL973" s="12"/>
      <c r="IM973" s="12"/>
      <c r="IN973" s="12"/>
      <c r="IO973" s="12"/>
      <c r="IP973" s="12"/>
      <c r="IQ973" s="12"/>
      <c r="IR973" s="12"/>
      <c r="IS973" s="12"/>
      <c r="IT973" s="12"/>
      <c r="IU973" s="12"/>
      <c r="IV973" s="12"/>
    </row>
    <row r="974" spans="1:256" ht="13.5" customHeight="1">
      <c r="A974" s="2"/>
      <c r="B974" s="11"/>
      <c r="C974" s="11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11"/>
      <c r="O974" s="11"/>
      <c r="P974" s="11"/>
      <c r="Q974" s="9"/>
      <c r="R974" s="9"/>
      <c r="S974" s="9"/>
      <c r="T974" s="9"/>
      <c r="U974" s="9"/>
      <c r="V974" s="9"/>
      <c r="W974" s="9"/>
      <c r="X974" s="9"/>
      <c r="Y974" s="11"/>
      <c r="Z974" s="11"/>
      <c r="AA974" s="11"/>
      <c r="AB974" s="11"/>
      <c r="AC974" s="11"/>
      <c r="AD974" s="9"/>
      <c r="AE974" s="9"/>
      <c r="AF974" s="9"/>
      <c r="AG974" s="9"/>
      <c r="AH974" s="9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9"/>
      <c r="BG974" s="9"/>
      <c r="BH974" s="9"/>
      <c r="BI974" s="9"/>
      <c r="BJ974" s="9"/>
      <c r="BK974" s="9"/>
      <c r="BL974" s="9"/>
      <c r="BM974" s="9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0"/>
      <c r="DR974" s="10"/>
      <c r="DS974" s="10"/>
      <c r="DT974" s="10"/>
      <c r="DU974" s="10"/>
      <c r="DV974" s="10"/>
      <c r="DW974" s="10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  <c r="EI974" s="10"/>
      <c r="EJ974" s="10"/>
      <c r="EK974" s="10"/>
      <c r="EL974" s="10"/>
      <c r="EM974" s="10"/>
      <c r="EN974" s="10"/>
      <c r="EO974" s="10"/>
      <c r="EP974" s="10"/>
      <c r="EQ974" s="10"/>
      <c r="ER974" s="10"/>
      <c r="ES974" s="10"/>
      <c r="ET974" s="10"/>
      <c r="EU974" s="10"/>
      <c r="EV974" s="10"/>
      <c r="EW974" s="10"/>
      <c r="EX974" s="10"/>
      <c r="EY974" s="10"/>
      <c r="EZ974" s="10"/>
      <c r="FA974" s="10"/>
      <c r="FB974" s="10"/>
      <c r="FC974" s="10"/>
      <c r="FD974" s="10"/>
      <c r="FE974" s="10"/>
      <c r="FF974" s="10"/>
      <c r="FG974" s="10"/>
      <c r="FH974" s="10"/>
      <c r="FI974" s="10"/>
      <c r="FJ974" s="10"/>
      <c r="FK974" s="10"/>
      <c r="FL974" s="10"/>
      <c r="FM974" s="10"/>
      <c r="FN974" s="10"/>
      <c r="FO974" s="10"/>
      <c r="FP974" s="10"/>
      <c r="FQ974" s="10"/>
      <c r="FR974" s="10"/>
      <c r="FS974" s="10"/>
      <c r="FT974" s="10"/>
      <c r="FU974" s="10"/>
      <c r="FV974" s="10"/>
      <c r="FW974" s="10"/>
      <c r="FX974" s="10"/>
      <c r="FY974" s="12"/>
      <c r="FZ974" s="12"/>
      <c r="GA974" s="12"/>
      <c r="GB974" s="12"/>
      <c r="GC974" s="12"/>
      <c r="GD974" s="12"/>
      <c r="GE974" s="12"/>
      <c r="GF974" s="12"/>
      <c r="GG974" s="12"/>
      <c r="GH974" s="12"/>
      <c r="GI974" s="12"/>
      <c r="GJ974" s="12"/>
      <c r="GK974" s="12"/>
      <c r="GL974" s="12"/>
      <c r="GM974" s="12"/>
      <c r="GN974" s="12"/>
      <c r="GO974" s="12"/>
      <c r="GP974" s="12"/>
      <c r="GQ974" s="12"/>
      <c r="GR974" s="12"/>
      <c r="GS974" s="12"/>
      <c r="GT974" s="12"/>
      <c r="GU974" s="12"/>
      <c r="GV974" s="12"/>
      <c r="GW974" s="12"/>
      <c r="GX974" s="12"/>
      <c r="GY974" s="12"/>
      <c r="GZ974" s="12"/>
      <c r="HA974" s="12"/>
      <c r="HB974" s="12"/>
      <c r="HC974" s="12"/>
      <c r="HD974" s="12"/>
      <c r="HE974" s="12"/>
      <c r="HF974" s="12"/>
      <c r="HG974" s="12"/>
      <c r="HH974" s="12"/>
      <c r="HI974" s="12"/>
      <c r="HJ974" s="12"/>
      <c r="HK974" s="12"/>
      <c r="HL974" s="12"/>
      <c r="HM974" s="12"/>
      <c r="HN974" s="12"/>
      <c r="HO974" s="12"/>
      <c r="HP974" s="12"/>
      <c r="HQ974" s="12"/>
      <c r="HR974" s="12"/>
      <c r="HS974" s="12"/>
      <c r="HT974" s="12"/>
      <c r="HU974" s="12"/>
      <c r="HV974" s="12"/>
      <c r="HW974" s="12"/>
      <c r="HX974" s="12"/>
      <c r="HY974" s="12"/>
      <c r="HZ974" s="12"/>
      <c r="IA974" s="12"/>
      <c r="IB974" s="12"/>
      <c r="IC974" s="12"/>
      <c r="ID974" s="12"/>
      <c r="IE974" s="12"/>
      <c r="IF974" s="12"/>
      <c r="IG974" s="12"/>
      <c r="IH974" s="12"/>
      <c r="II974" s="12"/>
      <c r="IJ974" s="12"/>
      <c r="IK974" s="12"/>
      <c r="IL974" s="12"/>
      <c r="IM974" s="12"/>
      <c r="IN974" s="12"/>
      <c r="IO974" s="12"/>
      <c r="IP974" s="12"/>
      <c r="IQ974" s="12"/>
      <c r="IR974" s="12"/>
      <c r="IS974" s="12"/>
      <c r="IT974" s="12"/>
      <c r="IU974" s="12"/>
      <c r="IV974" s="12"/>
    </row>
    <row r="975" spans="1:256" ht="13.5" customHeight="1">
      <c r="A975" s="2"/>
      <c r="B975" s="11"/>
      <c r="C975" s="11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11"/>
      <c r="O975" s="11"/>
      <c r="P975" s="11"/>
      <c r="Q975" s="9"/>
      <c r="R975" s="9"/>
      <c r="S975" s="9"/>
      <c r="T975" s="9"/>
      <c r="U975" s="9"/>
      <c r="V975" s="9"/>
      <c r="W975" s="9"/>
      <c r="X975" s="9"/>
      <c r="Y975" s="11"/>
      <c r="Z975" s="11"/>
      <c r="AA975" s="11"/>
      <c r="AB975" s="11"/>
      <c r="AC975" s="11"/>
      <c r="AD975" s="9"/>
      <c r="AE975" s="9"/>
      <c r="AF975" s="9"/>
      <c r="AG975" s="9"/>
      <c r="AH975" s="9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9"/>
      <c r="BG975" s="9"/>
      <c r="BH975" s="9"/>
      <c r="BI975" s="9"/>
      <c r="BJ975" s="9"/>
      <c r="BK975" s="9"/>
      <c r="BL975" s="9"/>
      <c r="BM975" s="9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P975" s="10"/>
      <c r="DQ975" s="10"/>
      <c r="DR975" s="10"/>
      <c r="DS975" s="10"/>
      <c r="DT975" s="10"/>
      <c r="DU975" s="10"/>
      <c r="DV975" s="10"/>
      <c r="DW975" s="10"/>
      <c r="DX975" s="10"/>
      <c r="DY975" s="10"/>
      <c r="DZ975" s="10"/>
      <c r="EA975" s="10"/>
      <c r="EB975" s="10"/>
      <c r="EC975" s="10"/>
      <c r="ED975" s="10"/>
      <c r="EE975" s="10"/>
      <c r="EF975" s="10"/>
      <c r="EG975" s="10"/>
      <c r="EH975" s="10"/>
      <c r="EI975" s="10"/>
      <c r="EJ975" s="10"/>
      <c r="EK975" s="10"/>
      <c r="EL975" s="10"/>
      <c r="EM975" s="10"/>
      <c r="EN975" s="10"/>
      <c r="EO975" s="10"/>
      <c r="EP975" s="10"/>
      <c r="EQ975" s="10"/>
      <c r="ER975" s="10"/>
      <c r="ES975" s="10"/>
      <c r="ET975" s="10"/>
      <c r="EU975" s="10"/>
      <c r="EV975" s="10"/>
      <c r="EW975" s="10"/>
      <c r="EX975" s="10"/>
      <c r="EY975" s="10"/>
      <c r="EZ975" s="10"/>
      <c r="FA975" s="10"/>
      <c r="FB975" s="10"/>
      <c r="FC975" s="10"/>
      <c r="FD975" s="10"/>
      <c r="FE975" s="10"/>
      <c r="FF975" s="10"/>
      <c r="FG975" s="10"/>
      <c r="FH975" s="10"/>
      <c r="FI975" s="10"/>
      <c r="FJ975" s="10"/>
      <c r="FK975" s="10"/>
      <c r="FL975" s="10"/>
      <c r="FM975" s="10"/>
      <c r="FN975" s="10"/>
      <c r="FO975" s="10"/>
      <c r="FP975" s="10"/>
      <c r="FQ975" s="10"/>
      <c r="FR975" s="10"/>
      <c r="FS975" s="10"/>
      <c r="FT975" s="10"/>
      <c r="FU975" s="10"/>
      <c r="FV975" s="10"/>
      <c r="FW975" s="10"/>
      <c r="FX975" s="10"/>
      <c r="FY975" s="12"/>
      <c r="FZ975" s="12"/>
      <c r="GA975" s="12"/>
      <c r="GB975" s="12"/>
      <c r="GC975" s="12"/>
      <c r="GD975" s="12"/>
      <c r="GE975" s="12"/>
      <c r="GF975" s="12"/>
      <c r="GG975" s="12"/>
      <c r="GH975" s="12"/>
      <c r="GI975" s="12"/>
      <c r="GJ975" s="12"/>
      <c r="GK975" s="12"/>
      <c r="GL975" s="12"/>
      <c r="GM975" s="12"/>
      <c r="GN975" s="12"/>
      <c r="GO975" s="12"/>
      <c r="GP975" s="12"/>
      <c r="GQ975" s="12"/>
      <c r="GR975" s="12"/>
      <c r="GS975" s="12"/>
      <c r="GT975" s="12"/>
      <c r="GU975" s="12"/>
      <c r="GV975" s="12"/>
      <c r="GW975" s="12"/>
      <c r="GX975" s="12"/>
      <c r="GY975" s="12"/>
      <c r="GZ975" s="12"/>
      <c r="HA975" s="12"/>
      <c r="HB975" s="12"/>
      <c r="HC975" s="12"/>
      <c r="HD975" s="12"/>
      <c r="HE975" s="12"/>
      <c r="HF975" s="12"/>
      <c r="HG975" s="12"/>
      <c r="HH975" s="12"/>
      <c r="HI975" s="12"/>
      <c r="HJ975" s="12"/>
      <c r="HK975" s="12"/>
      <c r="HL975" s="12"/>
      <c r="HM975" s="12"/>
      <c r="HN975" s="12"/>
      <c r="HO975" s="12"/>
      <c r="HP975" s="12"/>
      <c r="HQ975" s="12"/>
      <c r="HR975" s="12"/>
      <c r="HS975" s="12"/>
      <c r="HT975" s="12"/>
      <c r="HU975" s="12"/>
      <c r="HV975" s="12"/>
      <c r="HW975" s="12"/>
      <c r="HX975" s="12"/>
      <c r="HY975" s="12"/>
      <c r="HZ975" s="12"/>
      <c r="IA975" s="12"/>
      <c r="IB975" s="12"/>
      <c r="IC975" s="12"/>
      <c r="ID975" s="12"/>
      <c r="IE975" s="12"/>
      <c r="IF975" s="12"/>
      <c r="IG975" s="12"/>
      <c r="IH975" s="12"/>
      <c r="II975" s="12"/>
      <c r="IJ975" s="12"/>
      <c r="IK975" s="12"/>
      <c r="IL975" s="12"/>
      <c r="IM975" s="12"/>
      <c r="IN975" s="12"/>
      <c r="IO975" s="12"/>
      <c r="IP975" s="12"/>
      <c r="IQ975" s="12"/>
      <c r="IR975" s="12"/>
      <c r="IS975" s="12"/>
      <c r="IT975" s="12"/>
      <c r="IU975" s="12"/>
      <c r="IV975" s="12"/>
    </row>
    <row r="976" spans="1:256" ht="13.5" customHeight="1">
      <c r="A976" s="2"/>
      <c r="B976" s="11"/>
      <c r="C976" s="11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11"/>
      <c r="O976" s="11"/>
      <c r="P976" s="11"/>
      <c r="Q976" s="9"/>
      <c r="R976" s="9"/>
      <c r="S976" s="9"/>
      <c r="T976" s="9"/>
      <c r="U976" s="9"/>
      <c r="V976" s="9"/>
      <c r="W976" s="9"/>
      <c r="X976" s="9"/>
      <c r="Y976" s="11"/>
      <c r="Z976" s="11"/>
      <c r="AA976" s="11"/>
      <c r="AB976" s="11"/>
      <c r="AC976" s="11"/>
      <c r="AD976" s="9"/>
      <c r="AE976" s="9"/>
      <c r="AF976" s="9"/>
      <c r="AG976" s="9"/>
      <c r="AH976" s="9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9"/>
      <c r="BG976" s="9"/>
      <c r="BH976" s="9"/>
      <c r="BI976" s="9"/>
      <c r="BJ976" s="9"/>
      <c r="BK976" s="9"/>
      <c r="BL976" s="9"/>
      <c r="BM976" s="9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P976" s="10"/>
      <c r="DQ976" s="10"/>
      <c r="DR976" s="10"/>
      <c r="DS976" s="10"/>
      <c r="DT976" s="10"/>
      <c r="DU976" s="10"/>
      <c r="DV976" s="10"/>
      <c r="DW976" s="10"/>
      <c r="DX976" s="10"/>
      <c r="DY976" s="10"/>
      <c r="DZ976" s="10"/>
      <c r="EA976" s="10"/>
      <c r="EB976" s="10"/>
      <c r="EC976" s="10"/>
      <c r="ED976" s="10"/>
      <c r="EE976" s="10"/>
      <c r="EF976" s="10"/>
      <c r="EG976" s="10"/>
      <c r="EH976" s="10"/>
      <c r="EI976" s="10"/>
      <c r="EJ976" s="10"/>
      <c r="EK976" s="10"/>
      <c r="EL976" s="10"/>
      <c r="EM976" s="10"/>
      <c r="EN976" s="10"/>
      <c r="EO976" s="10"/>
      <c r="EP976" s="10"/>
      <c r="EQ976" s="10"/>
      <c r="ER976" s="10"/>
      <c r="ES976" s="10"/>
      <c r="ET976" s="10"/>
      <c r="EU976" s="10"/>
      <c r="EV976" s="10"/>
      <c r="EW976" s="10"/>
      <c r="EX976" s="10"/>
      <c r="EY976" s="10"/>
      <c r="EZ976" s="10"/>
      <c r="FA976" s="10"/>
      <c r="FB976" s="10"/>
      <c r="FC976" s="10"/>
      <c r="FD976" s="10"/>
      <c r="FE976" s="10"/>
      <c r="FF976" s="10"/>
      <c r="FG976" s="10"/>
      <c r="FH976" s="10"/>
      <c r="FI976" s="10"/>
      <c r="FJ976" s="10"/>
      <c r="FK976" s="10"/>
      <c r="FL976" s="10"/>
      <c r="FM976" s="10"/>
      <c r="FN976" s="10"/>
      <c r="FO976" s="10"/>
      <c r="FP976" s="10"/>
      <c r="FQ976" s="10"/>
      <c r="FR976" s="10"/>
      <c r="FS976" s="10"/>
      <c r="FT976" s="10"/>
      <c r="FU976" s="10"/>
      <c r="FV976" s="10"/>
      <c r="FW976" s="10"/>
      <c r="FX976" s="10"/>
      <c r="FY976" s="12"/>
      <c r="FZ976" s="12"/>
      <c r="GA976" s="12"/>
      <c r="GB976" s="12"/>
      <c r="GC976" s="12"/>
      <c r="GD976" s="12"/>
      <c r="GE976" s="12"/>
      <c r="GF976" s="12"/>
      <c r="GG976" s="12"/>
      <c r="GH976" s="12"/>
      <c r="GI976" s="12"/>
      <c r="GJ976" s="12"/>
      <c r="GK976" s="12"/>
      <c r="GL976" s="12"/>
      <c r="GM976" s="12"/>
      <c r="GN976" s="12"/>
      <c r="GO976" s="12"/>
      <c r="GP976" s="12"/>
      <c r="GQ976" s="12"/>
      <c r="GR976" s="12"/>
      <c r="GS976" s="12"/>
      <c r="GT976" s="12"/>
      <c r="GU976" s="12"/>
      <c r="GV976" s="12"/>
      <c r="GW976" s="12"/>
      <c r="GX976" s="12"/>
      <c r="GY976" s="12"/>
      <c r="GZ976" s="12"/>
      <c r="HA976" s="12"/>
      <c r="HB976" s="12"/>
      <c r="HC976" s="12"/>
      <c r="HD976" s="12"/>
      <c r="HE976" s="12"/>
      <c r="HF976" s="12"/>
      <c r="HG976" s="12"/>
      <c r="HH976" s="12"/>
      <c r="HI976" s="12"/>
      <c r="HJ976" s="12"/>
      <c r="HK976" s="12"/>
      <c r="HL976" s="12"/>
      <c r="HM976" s="12"/>
      <c r="HN976" s="12"/>
      <c r="HO976" s="12"/>
      <c r="HP976" s="12"/>
      <c r="HQ976" s="12"/>
      <c r="HR976" s="12"/>
      <c r="HS976" s="12"/>
      <c r="HT976" s="12"/>
      <c r="HU976" s="12"/>
      <c r="HV976" s="12"/>
      <c r="HW976" s="12"/>
      <c r="HX976" s="12"/>
      <c r="HY976" s="12"/>
      <c r="HZ976" s="12"/>
      <c r="IA976" s="12"/>
      <c r="IB976" s="12"/>
      <c r="IC976" s="12"/>
      <c r="ID976" s="12"/>
      <c r="IE976" s="12"/>
      <c r="IF976" s="12"/>
      <c r="IG976" s="12"/>
      <c r="IH976" s="12"/>
      <c r="II976" s="12"/>
      <c r="IJ976" s="12"/>
      <c r="IK976" s="12"/>
      <c r="IL976" s="12"/>
      <c r="IM976" s="12"/>
      <c r="IN976" s="12"/>
      <c r="IO976" s="12"/>
      <c r="IP976" s="12"/>
      <c r="IQ976" s="12"/>
      <c r="IR976" s="12"/>
      <c r="IS976" s="12"/>
      <c r="IT976" s="12"/>
      <c r="IU976" s="12"/>
      <c r="IV976" s="12"/>
    </row>
    <row r="977" spans="1:256" ht="13.5" customHeight="1">
      <c r="A977" s="2"/>
      <c r="B977" s="11"/>
      <c r="C977" s="11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11"/>
      <c r="O977" s="11"/>
      <c r="P977" s="11"/>
      <c r="Q977" s="9"/>
      <c r="R977" s="9"/>
      <c r="S977" s="9"/>
      <c r="T977" s="9"/>
      <c r="U977" s="9"/>
      <c r="V977" s="9"/>
      <c r="W977" s="9"/>
      <c r="X977" s="9"/>
      <c r="Y977" s="11"/>
      <c r="Z977" s="11"/>
      <c r="AA977" s="11"/>
      <c r="AB977" s="11"/>
      <c r="AC977" s="11"/>
      <c r="AD977" s="9"/>
      <c r="AE977" s="9"/>
      <c r="AF977" s="9"/>
      <c r="AG977" s="9"/>
      <c r="AH977" s="9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9"/>
      <c r="BG977" s="9"/>
      <c r="BH977" s="9"/>
      <c r="BI977" s="9"/>
      <c r="BJ977" s="9"/>
      <c r="BK977" s="9"/>
      <c r="BL977" s="9"/>
      <c r="BM977" s="9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P977" s="10"/>
      <c r="DQ977" s="10"/>
      <c r="DR977" s="10"/>
      <c r="DS977" s="10"/>
      <c r="DT977" s="10"/>
      <c r="DU977" s="10"/>
      <c r="DV977" s="10"/>
      <c r="DW977" s="10"/>
      <c r="DX977" s="10"/>
      <c r="DY977" s="10"/>
      <c r="DZ977" s="10"/>
      <c r="EA977" s="10"/>
      <c r="EB977" s="10"/>
      <c r="EC977" s="10"/>
      <c r="ED977" s="10"/>
      <c r="EE977" s="10"/>
      <c r="EF977" s="10"/>
      <c r="EG977" s="10"/>
      <c r="EH977" s="10"/>
      <c r="EI977" s="10"/>
      <c r="EJ977" s="10"/>
      <c r="EK977" s="10"/>
      <c r="EL977" s="10"/>
      <c r="EM977" s="10"/>
      <c r="EN977" s="10"/>
      <c r="EO977" s="10"/>
      <c r="EP977" s="10"/>
      <c r="EQ977" s="10"/>
      <c r="ER977" s="10"/>
      <c r="ES977" s="10"/>
      <c r="ET977" s="10"/>
      <c r="EU977" s="10"/>
      <c r="EV977" s="10"/>
      <c r="EW977" s="10"/>
      <c r="EX977" s="10"/>
      <c r="EY977" s="10"/>
      <c r="EZ977" s="10"/>
      <c r="FA977" s="10"/>
      <c r="FB977" s="10"/>
      <c r="FC977" s="10"/>
      <c r="FD977" s="10"/>
      <c r="FE977" s="10"/>
      <c r="FF977" s="10"/>
      <c r="FG977" s="10"/>
      <c r="FH977" s="10"/>
      <c r="FI977" s="10"/>
      <c r="FJ977" s="10"/>
      <c r="FK977" s="10"/>
      <c r="FL977" s="10"/>
      <c r="FM977" s="10"/>
      <c r="FN977" s="10"/>
      <c r="FO977" s="10"/>
      <c r="FP977" s="10"/>
      <c r="FQ977" s="10"/>
      <c r="FR977" s="10"/>
      <c r="FS977" s="10"/>
      <c r="FT977" s="10"/>
      <c r="FU977" s="10"/>
      <c r="FV977" s="10"/>
      <c r="FW977" s="10"/>
      <c r="FX977" s="10"/>
      <c r="FY977" s="12"/>
      <c r="FZ977" s="12"/>
      <c r="GA977" s="12"/>
      <c r="GB977" s="12"/>
      <c r="GC977" s="12"/>
      <c r="GD977" s="12"/>
      <c r="GE977" s="12"/>
      <c r="GF977" s="12"/>
      <c r="GG977" s="12"/>
      <c r="GH977" s="12"/>
      <c r="GI977" s="12"/>
      <c r="GJ977" s="12"/>
      <c r="GK977" s="12"/>
      <c r="GL977" s="12"/>
      <c r="GM977" s="12"/>
      <c r="GN977" s="12"/>
      <c r="GO977" s="12"/>
      <c r="GP977" s="12"/>
      <c r="GQ977" s="12"/>
      <c r="GR977" s="12"/>
      <c r="GS977" s="12"/>
      <c r="GT977" s="12"/>
      <c r="GU977" s="12"/>
      <c r="GV977" s="12"/>
      <c r="GW977" s="12"/>
      <c r="GX977" s="12"/>
      <c r="GY977" s="12"/>
      <c r="GZ977" s="12"/>
      <c r="HA977" s="12"/>
      <c r="HB977" s="12"/>
      <c r="HC977" s="12"/>
      <c r="HD977" s="12"/>
      <c r="HE977" s="12"/>
      <c r="HF977" s="12"/>
      <c r="HG977" s="12"/>
      <c r="HH977" s="12"/>
      <c r="HI977" s="12"/>
      <c r="HJ977" s="12"/>
      <c r="HK977" s="12"/>
      <c r="HL977" s="12"/>
      <c r="HM977" s="12"/>
      <c r="HN977" s="12"/>
      <c r="HO977" s="12"/>
      <c r="HP977" s="12"/>
      <c r="HQ977" s="12"/>
      <c r="HR977" s="12"/>
      <c r="HS977" s="12"/>
      <c r="HT977" s="12"/>
      <c r="HU977" s="12"/>
      <c r="HV977" s="12"/>
      <c r="HW977" s="12"/>
      <c r="HX977" s="12"/>
      <c r="HY977" s="12"/>
      <c r="HZ977" s="12"/>
      <c r="IA977" s="12"/>
      <c r="IB977" s="12"/>
      <c r="IC977" s="12"/>
      <c r="ID977" s="12"/>
      <c r="IE977" s="12"/>
      <c r="IF977" s="12"/>
      <c r="IG977" s="12"/>
      <c r="IH977" s="12"/>
      <c r="II977" s="12"/>
      <c r="IJ977" s="12"/>
      <c r="IK977" s="12"/>
      <c r="IL977" s="12"/>
      <c r="IM977" s="12"/>
      <c r="IN977" s="12"/>
      <c r="IO977" s="12"/>
      <c r="IP977" s="12"/>
      <c r="IQ977" s="12"/>
      <c r="IR977" s="12"/>
      <c r="IS977" s="12"/>
      <c r="IT977" s="12"/>
      <c r="IU977" s="12"/>
      <c r="IV977" s="12"/>
    </row>
    <row r="978" spans="1:256" ht="13.5" customHeight="1">
      <c r="A978" s="2"/>
      <c r="B978" s="11"/>
      <c r="C978" s="11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11"/>
      <c r="O978" s="11"/>
      <c r="P978" s="11"/>
      <c r="Q978" s="9"/>
      <c r="R978" s="9"/>
      <c r="S978" s="9"/>
      <c r="T978" s="9"/>
      <c r="U978" s="9"/>
      <c r="V978" s="9"/>
      <c r="W978" s="9"/>
      <c r="X978" s="9"/>
      <c r="Y978" s="11"/>
      <c r="Z978" s="11"/>
      <c r="AA978" s="11"/>
      <c r="AB978" s="11"/>
      <c r="AC978" s="11"/>
      <c r="AD978" s="9"/>
      <c r="AE978" s="9"/>
      <c r="AF978" s="9"/>
      <c r="AG978" s="9"/>
      <c r="AH978" s="9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9"/>
      <c r="BG978" s="9"/>
      <c r="BH978" s="9"/>
      <c r="BI978" s="9"/>
      <c r="BJ978" s="9"/>
      <c r="BK978" s="9"/>
      <c r="BL978" s="9"/>
      <c r="BM978" s="9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P978" s="10"/>
      <c r="DQ978" s="10"/>
      <c r="DR978" s="10"/>
      <c r="DS978" s="10"/>
      <c r="DT978" s="10"/>
      <c r="DU978" s="10"/>
      <c r="DV978" s="10"/>
      <c r="DW978" s="10"/>
      <c r="DX978" s="10"/>
      <c r="DY978" s="10"/>
      <c r="DZ978" s="10"/>
      <c r="EA978" s="10"/>
      <c r="EB978" s="10"/>
      <c r="EC978" s="10"/>
      <c r="ED978" s="10"/>
      <c r="EE978" s="10"/>
      <c r="EF978" s="10"/>
      <c r="EG978" s="10"/>
      <c r="EH978" s="10"/>
      <c r="EI978" s="10"/>
      <c r="EJ978" s="10"/>
      <c r="EK978" s="10"/>
      <c r="EL978" s="10"/>
      <c r="EM978" s="10"/>
      <c r="EN978" s="10"/>
      <c r="EO978" s="10"/>
      <c r="EP978" s="10"/>
      <c r="EQ978" s="10"/>
      <c r="ER978" s="10"/>
      <c r="ES978" s="10"/>
      <c r="ET978" s="10"/>
      <c r="EU978" s="10"/>
      <c r="EV978" s="10"/>
      <c r="EW978" s="10"/>
      <c r="EX978" s="10"/>
      <c r="EY978" s="10"/>
      <c r="EZ978" s="10"/>
      <c r="FA978" s="10"/>
      <c r="FB978" s="10"/>
      <c r="FC978" s="10"/>
      <c r="FD978" s="10"/>
      <c r="FE978" s="10"/>
      <c r="FF978" s="10"/>
      <c r="FG978" s="10"/>
      <c r="FH978" s="10"/>
      <c r="FI978" s="10"/>
      <c r="FJ978" s="10"/>
      <c r="FK978" s="10"/>
      <c r="FL978" s="10"/>
      <c r="FM978" s="10"/>
      <c r="FN978" s="10"/>
      <c r="FO978" s="10"/>
      <c r="FP978" s="10"/>
      <c r="FQ978" s="10"/>
      <c r="FR978" s="10"/>
      <c r="FS978" s="10"/>
      <c r="FT978" s="10"/>
      <c r="FU978" s="10"/>
      <c r="FV978" s="10"/>
      <c r="FW978" s="10"/>
      <c r="FX978" s="10"/>
      <c r="FY978" s="12"/>
      <c r="FZ978" s="12"/>
      <c r="GA978" s="12"/>
      <c r="GB978" s="12"/>
      <c r="GC978" s="12"/>
      <c r="GD978" s="12"/>
      <c r="GE978" s="12"/>
      <c r="GF978" s="12"/>
      <c r="GG978" s="12"/>
      <c r="GH978" s="12"/>
      <c r="GI978" s="12"/>
      <c r="GJ978" s="12"/>
      <c r="GK978" s="12"/>
      <c r="GL978" s="12"/>
      <c r="GM978" s="12"/>
      <c r="GN978" s="12"/>
      <c r="GO978" s="12"/>
      <c r="GP978" s="12"/>
      <c r="GQ978" s="12"/>
      <c r="GR978" s="12"/>
      <c r="GS978" s="12"/>
      <c r="GT978" s="12"/>
      <c r="GU978" s="12"/>
      <c r="GV978" s="12"/>
      <c r="GW978" s="12"/>
      <c r="GX978" s="12"/>
      <c r="GY978" s="12"/>
      <c r="GZ978" s="12"/>
      <c r="HA978" s="12"/>
      <c r="HB978" s="12"/>
      <c r="HC978" s="12"/>
      <c r="HD978" s="12"/>
      <c r="HE978" s="12"/>
      <c r="HF978" s="12"/>
      <c r="HG978" s="12"/>
      <c r="HH978" s="12"/>
      <c r="HI978" s="12"/>
      <c r="HJ978" s="12"/>
      <c r="HK978" s="12"/>
      <c r="HL978" s="12"/>
      <c r="HM978" s="12"/>
      <c r="HN978" s="12"/>
      <c r="HO978" s="12"/>
      <c r="HP978" s="12"/>
      <c r="HQ978" s="12"/>
      <c r="HR978" s="12"/>
      <c r="HS978" s="12"/>
      <c r="HT978" s="12"/>
      <c r="HU978" s="12"/>
      <c r="HV978" s="12"/>
      <c r="HW978" s="12"/>
      <c r="HX978" s="12"/>
      <c r="HY978" s="12"/>
      <c r="HZ978" s="12"/>
      <c r="IA978" s="12"/>
      <c r="IB978" s="12"/>
      <c r="IC978" s="12"/>
      <c r="ID978" s="12"/>
      <c r="IE978" s="12"/>
      <c r="IF978" s="12"/>
      <c r="IG978" s="12"/>
      <c r="IH978" s="12"/>
      <c r="II978" s="12"/>
      <c r="IJ978" s="12"/>
      <c r="IK978" s="12"/>
      <c r="IL978" s="12"/>
      <c r="IM978" s="12"/>
      <c r="IN978" s="12"/>
      <c r="IO978" s="12"/>
      <c r="IP978" s="12"/>
      <c r="IQ978" s="12"/>
      <c r="IR978" s="12"/>
      <c r="IS978" s="12"/>
      <c r="IT978" s="12"/>
      <c r="IU978" s="12"/>
      <c r="IV978" s="12"/>
    </row>
    <row r="979" spans="1:256" ht="13.5" customHeight="1">
      <c r="A979" s="2"/>
      <c r="B979" s="11"/>
      <c r="C979" s="11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11"/>
      <c r="O979" s="11"/>
      <c r="P979" s="11"/>
      <c r="Q979" s="9"/>
      <c r="R979" s="9"/>
      <c r="S979" s="9"/>
      <c r="T979" s="9"/>
      <c r="U979" s="9"/>
      <c r="V979" s="9"/>
      <c r="W979" s="9"/>
      <c r="X979" s="9"/>
      <c r="Y979" s="11"/>
      <c r="Z979" s="11"/>
      <c r="AA979" s="11"/>
      <c r="AB979" s="11"/>
      <c r="AC979" s="11"/>
      <c r="AD979" s="9"/>
      <c r="AE979" s="9"/>
      <c r="AF979" s="9"/>
      <c r="AG979" s="9"/>
      <c r="AH979" s="9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9"/>
      <c r="BG979" s="9"/>
      <c r="BH979" s="9"/>
      <c r="BI979" s="9"/>
      <c r="BJ979" s="9"/>
      <c r="BK979" s="9"/>
      <c r="BL979" s="9"/>
      <c r="BM979" s="9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P979" s="10"/>
      <c r="DQ979" s="10"/>
      <c r="DR979" s="10"/>
      <c r="DS979" s="10"/>
      <c r="DT979" s="10"/>
      <c r="DU979" s="10"/>
      <c r="DV979" s="10"/>
      <c r="DW979" s="10"/>
      <c r="DX979" s="10"/>
      <c r="DY979" s="10"/>
      <c r="DZ979" s="10"/>
      <c r="EA979" s="10"/>
      <c r="EB979" s="10"/>
      <c r="EC979" s="10"/>
      <c r="ED979" s="10"/>
      <c r="EE979" s="10"/>
      <c r="EF979" s="10"/>
      <c r="EG979" s="10"/>
      <c r="EH979" s="10"/>
      <c r="EI979" s="10"/>
      <c r="EJ979" s="10"/>
      <c r="EK979" s="10"/>
      <c r="EL979" s="10"/>
      <c r="EM979" s="10"/>
      <c r="EN979" s="10"/>
      <c r="EO979" s="10"/>
      <c r="EP979" s="10"/>
      <c r="EQ979" s="10"/>
      <c r="ER979" s="10"/>
      <c r="ES979" s="10"/>
      <c r="ET979" s="10"/>
      <c r="EU979" s="10"/>
      <c r="EV979" s="10"/>
      <c r="EW979" s="10"/>
      <c r="EX979" s="10"/>
      <c r="EY979" s="10"/>
      <c r="EZ979" s="10"/>
      <c r="FA979" s="10"/>
      <c r="FB979" s="10"/>
      <c r="FC979" s="10"/>
      <c r="FD979" s="10"/>
      <c r="FE979" s="10"/>
      <c r="FF979" s="10"/>
      <c r="FG979" s="10"/>
      <c r="FH979" s="10"/>
      <c r="FI979" s="10"/>
      <c r="FJ979" s="10"/>
      <c r="FK979" s="10"/>
      <c r="FL979" s="10"/>
      <c r="FM979" s="10"/>
      <c r="FN979" s="10"/>
      <c r="FO979" s="10"/>
      <c r="FP979" s="10"/>
      <c r="FQ979" s="10"/>
      <c r="FR979" s="10"/>
      <c r="FS979" s="10"/>
      <c r="FT979" s="10"/>
      <c r="FU979" s="10"/>
      <c r="FV979" s="10"/>
      <c r="FW979" s="10"/>
      <c r="FX979" s="10"/>
      <c r="FY979" s="12"/>
      <c r="FZ979" s="12"/>
      <c r="GA979" s="12"/>
      <c r="GB979" s="12"/>
      <c r="GC979" s="12"/>
      <c r="GD979" s="12"/>
      <c r="GE979" s="12"/>
      <c r="GF979" s="12"/>
      <c r="GG979" s="12"/>
      <c r="GH979" s="12"/>
      <c r="GI979" s="12"/>
      <c r="GJ979" s="12"/>
      <c r="GK979" s="12"/>
      <c r="GL979" s="12"/>
      <c r="GM979" s="12"/>
      <c r="GN979" s="12"/>
      <c r="GO979" s="12"/>
      <c r="GP979" s="12"/>
      <c r="GQ979" s="12"/>
      <c r="GR979" s="12"/>
      <c r="GS979" s="12"/>
      <c r="GT979" s="12"/>
      <c r="GU979" s="12"/>
      <c r="GV979" s="12"/>
      <c r="GW979" s="12"/>
      <c r="GX979" s="12"/>
      <c r="GY979" s="12"/>
      <c r="GZ979" s="12"/>
      <c r="HA979" s="12"/>
      <c r="HB979" s="12"/>
      <c r="HC979" s="12"/>
      <c r="HD979" s="12"/>
      <c r="HE979" s="12"/>
      <c r="HF979" s="12"/>
      <c r="HG979" s="12"/>
      <c r="HH979" s="12"/>
      <c r="HI979" s="12"/>
      <c r="HJ979" s="12"/>
      <c r="HK979" s="12"/>
      <c r="HL979" s="12"/>
      <c r="HM979" s="12"/>
      <c r="HN979" s="12"/>
      <c r="HO979" s="12"/>
      <c r="HP979" s="12"/>
      <c r="HQ979" s="12"/>
      <c r="HR979" s="12"/>
      <c r="HS979" s="12"/>
      <c r="HT979" s="12"/>
      <c r="HU979" s="12"/>
      <c r="HV979" s="12"/>
      <c r="HW979" s="12"/>
      <c r="HX979" s="12"/>
      <c r="HY979" s="12"/>
      <c r="HZ979" s="12"/>
      <c r="IA979" s="12"/>
      <c r="IB979" s="12"/>
      <c r="IC979" s="12"/>
      <c r="ID979" s="12"/>
      <c r="IE979" s="12"/>
      <c r="IF979" s="12"/>
      <c r="IG979" s="12"/>
      <c r="IH979" s="12"/>
      <c r="II979" s="12"/>
      <c r="IJ979" s="12"/>
      <c r="IK979" s="12"/>
      <c r="IL979" s="12"/>
      <c r="IM979" s="12"/>
      <c r="IN979" s="12"/>
      <c r="IO979" s="12"/>
      <c r="IP979" s="12"/>
      <c r="IQ979" s="12"/>
      <c r="IR979" s="12"/>
      <c r="IS979" s="12"/>
      <c r="IT979" s="12"/>
      <c r="IU979" s="12"/>
      <c r="IV979" s="12"/>
    </row>
    <row r="980" spans="1:256" ht="13.5" customHeight="1">
      <c r="A980" s="2"/>
      <c r="B980" s="11"/>
      <c r="C980" s="11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11"/>
      <c r="O980" s="11"/>
      <c r="P980" s="11"/>
      <c r="Q980" s="9"/>
      <c r="R980" s="9"/>
      <c r="S980" s="9"/>
      <c r="T980" s="9"/>
      <c r="U980" s="9"/>
      <c r="V980" s="9"/>
      <c r="W980" s="9"/>
      <c r="X980" s="9"/>
      <c r="Y980" s="11"/>
      <c r="Z980" s="11"/>
      <c r="AA980" s="11"/>
      <c r="AB980" s="11"/>
      <c r="AC980" s="11"/>
      <c r="AD980" s="9"/>
      <c r="AE980" s="9"/>
      <c r="AF980" s="9"/>
      <c r="AG980" s="9"/>
      <c r="AH980" s="9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9"/>
      <c r="BG980" s="9"/>
      <c r="BH980" s="9"/>
      <c r="BI980" s="9"/>
      <c r="BJ980" s="9"/>
      <c r="BK980" s="9"/>
      <c r="BL980" s="9"/>
      <c r="BM980" s="9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P980" s="10"/>
      <c r="DQ980" s="10"/>
      <c r="DR980" s="10"/>
      <c r="DS980" s="10"/>
      <c r="DT980" s="10"/>
      <c r="DU980" s="10"/>
      <c r="DV980" s="10"/>
      <c r="DW980" s="10"/>
      <c r="DX980" s="10"/>
      <c r="DY980" s="10"/>
      <c r="DZ980" s="10"/>
      <c r="EA980" s="10"/>
      <c r="EB980" s="10"/>
      <c r="EC980" s="10"/>
      <c r="ED980" s="10"/>
      <c r="EE980" s="10"/>
      <c r="EF980" s="10"/>
      <c r="EG980" s="10"/>
      <c r="EH980" s="10"/>
      <c r="EI980" s="10"/>
      <c r="EJ980" s="10"/>
      <c r="EK980" s="10"/>
      <c r="EL980" s="10"/>
      <c r="EM980" s="10"/>
      <c r="EN980" s="10"/>
      <c r="EO980" s="10"/>
      <c r="EP980" s="10"/>
      <c r="EQ980" s="10"/>
      <c r="ER980" s="10"/>
      <c r="ES980" s="10"/>
      <c r="ET980" s="10"/>
      <c r="EU980" s="10"/>
      <c r="EV980" s="10"/>
      <c r="EW980" s="10"/>
      <c r="EX980" s="10"/>
      <c r="EY980" s="10"/>
      <c r="EZ980" s="10"/>
      <c r="FA980" s="10"/>
      <c r="FB980" s="10"/>
      <c r="FC980" s="10"/>
      <c r="FD980" s="10"/>
      <c r="FE980" s="10"/>
      <c r="FF980" s="10"/>
      <c r="FG980" s="10"/>
      <c r="FH980" s="10"/>
      <c r="FI980" s="10"/>
      <c r="FJ980" s="10"/>
      <c r="FK980" s="10"/>
      <c r="FL980" s="10"/>
      <c r="FM980" s="10"/>
      <c r="FN980" s="10"/>
      <c r="FO980" s="10"/>
      <c r="FP980" s="10"/>
      <c r="FQ980" s="10"/>
      <c r="FR980" s="10"/>
      <c r="FS980" s="10"/>
      <c r="FT980" s="10"/>
      <c r="FU980" s="10"/>
      <c r="FV980" s="10"/>
      <c r="FW980" s="10"/>
      <c r="FX980" s="10"/>
      <c r="FY980" s="12"/>
      <c r="FZ980" s="12"/>
      <c r="GA980" s="12"/>
      <c r="GB980" s="12"/>
      <c r="GC980" s="12"/>
      <c r="GD980" s="12"/>
      <c r="GE980" s="12"/>
      <c r="GF980" s="12"/>
      <c r="GG980" s="12"/>
      <c r="GH980" s="12"/>
      <c r="GI980" s="12"/>
      <c r="GJ980" s="12"/>
      <c r="GK980" s="12"/>
      <c r="GL980" s="12"/>
      <c r="GM980" s="12"/>
      <c r="GN980" s="12"/>
      <c r="GO980" s="12"/>
      <c r="GP980" s="12"/>
      <c r="GQ980" s="12"/>
      <c r="GR980" s="12"/>
      <c r="GS980" s="12"/>
      <c r="GT980" s="12"/>
      <c r="GU980" s="12"/>
      <c r="GV980" s="12"/>
      <c r="GW980" s="12"/>
      <c r="GX980" s="12"/>
      <c r="GY980" s="12"/>
      <c r="GZ980" s="12"/>
      <c r="HA980" s="12"/>
      <c r="HB980" s="12"/>
      <c r="HC980" s="12"/>
      <c r="HD980" s="12"/>
      <c r="HE980" s="12"/>
      <c r="HF980" s="12"/>
      <c r="HG980" s="12"/>
      <c r="HH980" s="12"/>
      <c r="HI980" s="12"/>
      <c r="HJ980" s="12"/>
      <c r="HK980" s="12"/>
      <c r="HL980" s="12"/>
      <c r="HM980" s="12"/>
      <c r="HN980" s="12"/>
      <c r="HO980" s="12"/>
      <c r="HP980" s="12"/>
      <c r="HQ980" s="12"/>
      <c r="HR980" s="12"/>
      <c r="HS980" s="12"/>
      <c r="HT980" s="12"/>
      <c r="HU980" s="12"/>
      <c r="HV980" s="12"/>
      <c r="HW980" s="12"/>
      <c r="HX980" s="12"/>
      <c r="HY980" s="12"/>
      <c r="HZ980" s="12"/>
      <c r="IA980" s="12"/>
      <c r="IB980" s="12"/>
      <c r="IC980" s="12"/>
      <c r="ID980" s="12"/>
      <c r="IE980" s="12"/>
      <c r="IF980" s="12"/>
      <c r="IG980" s="12"/>
      <c r="IH980" s="12"/>
      <c r="II980" s="12"/>
      <c r="IJ980" s="12"/>
      <c r="IK980" s="12"/>
      <c r="IL980" s="12"/>
      <c r="IM980" s="12"/>
      <c r="IN980" s="12"/>
      <c r="IO980" s="12"/>
      <c r="IP980" s="12"/>
      <c r="IQ980" s="12"/>
      <c r="IR980" s="12"/>
      <c r="IS980" s="12"/>
      <c r="IT980" s="12"/>
      <c r="IU980" s="12"/>
      <c r="IV980" s="12"/>
    </row>
    <row r="981" spans="1:256" ht="13.5" customHeight="1">
      <c r="A981" s="2"/>
      <c r="B981" s="11"/>
      <c r="C981" s="11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11"/>
      <c r="O981" s="11"/>
      <c r="P981" s="11"/>
      <c r="Q981" s="9"/>
      <c r="R981" s="9"/>
      <c r="S981" s="9"/>
      <c r="T981" s="9"/>
      <c r="U981" s="9"/>
      <c r="V981" s="9"/>
      <c r="W981" s="9"/>
      <c r="X981" s="9"/>
      <c r="Y981" s="11"/>
      <c r="Z981" s="11"/>
      <c r="AA981" s="11"/>
      <c r="AB981" s="11"/>
      <c r="AC981" s="11"/>
      <c r="AD981" s="9"/>
      <c r="AE981" s="9"/>
      <c r="AF981" s="9"/>
      <c r="AG981" s="9"/>
      <c r="AH981" s="9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9"/>
      <c r="BG981" s="9"/>
      <c r="BH981" s="9"/>
      <c r="BI981" s="9"/>
      <c r="BJ981" s="9"/>
      <c r="BK981" s="9"/>
      <c r="BL981" s="9"/>
      <c r="BM981" s="9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P981" s="10"/>
      <c r="DQ981" s="10"/>
      <c r="DR981" s="10"/>
      <c r="DS981" s="10"/>
      <c r="DT981" s="10"/>
      <c r="DU981" s="10"/>
      <c r="DV981" s="10"/>
      <c r="DW981" s="10"/>
      <c r="DX981" s="10"/>
      <c r="DY981" s="10"/>
      <c r="DZ981" s="10"/>
      <c r="EA981" s="10"/>
      <c r="EB981" s="10"/>
      <c r="EC981" s="10"/>
      <c r="ED981" s="10"/>
      <c r="EE981" s="10"/>
      <c r="EF981" s="10"/>
      <c r="EG981" s="10"/>
      <c r="EH981" s="10"/>
      <c r="EI981" s="10"/>
      <c r="EJ981" s="10"/>
      <c r="EK981" s="10"/>
      <c r="EL981" s="10"/>
      <c r="EM981" s="10"/>
      <c r="EN981" s="10"/>
      <c r="EO981" s="10"/>
      <c r="EP981" s="10"/>
      <c r="EQ981" s="10"/>
      <c r="ER981" s="10"/>
      <c r="ES981" s="10"/>
      <c r="ET981" s="10"/>
      <c r="EU981" s="10"/>
      <c r="EV981" s="10"/>
      <c r="EW981" s="10"/>
      <c r="EX981" s="10"/>
      <c r="EY981" s="10"/>
      <c r="EZ981" s="10"/>
      <c r="FA981" s="10"/>
      <c r="FB981" s="10"/>
      <c r="FC981" s="10"/>
      <c r="FD981" s="10"/>
      <c r="FE981" s="10"/>
      <c r="FF981" s="10"/>
      <c r="FG981" s="10"/>
      <c r="FH981" s="10"/>
      <c r="FI981" s="10"/>
      <c r="FJ981" s="10"/>
      <c r="FK981" s="10"/>
      <c r="FL981" s="10"/>
      <c r="FM981" s="10"/>
      <c r="FN981" s="10"/>
      <c r="FO981" s="10"/>
      <c r="FP981" s="10"/>
      <c r="FQ981" s="10"/>
      <c r="FR981" s="10"/>
      <c r="FS981" s="10"/>
      <c r="FT981" s="10"/>
      <c r="FU981" s="10"/>
      <c r="FV981" s="10"/>
      <c r="FW981" s="10"/>
      <c r="FX981" s="10"/>
      <c r="FY981" s="12"/>
      <c r="FZ981" s="12"/>
      <c r="GA981" s="12"/>
      <c r="GB981" s="12"/>
      <c r="GC981" s="12"/>
      <c r="GD981" s="12"/>
      <c r="GE981" s="12"/>
      <c r="GF981" s="12"/>
      <c r="GG981" s="12"/>
      <c r="GH981" s="12"/>
      <c r="GI981" s="12"/>
      <c r="GJ981" s="12"/>
      <c r="GK981" s="12"/>
      <c r="GL981" s="12"/>
      <c r="GM981" s="12"/>
      <c r="GN981" s="12"/>
      <c r="GO981" s="12"/>
      <c r="GP981" s="12"/>
      <c r="GQ981" s="12"/>
      <c r="GR981" s="12"/>
      <c r="GS981" s="12"/>
      <c r="GT981" s="12"/>
      <c r="GU981" s="12"/>
      <c r="GV981" s="12"/>
      <c r="GW981" s="12"/>
      <c r="GX981" s="12"/>
      <c r="GY981" s="12"/>
      <c r="GZ981" s="12"/>
      <c r="HA981" s="12"/>
      <c r="HB981" s="12"/>
      <c r="HC981" s="12"/>
      <c r="HD981" s="12"/>
      <c r="HE981" s="12"/>
      <c r="HF981" s="12"/>
      <c r="HG981" s="12"/>
      <c r="HH981" s="12"/>
      <c r="HI981" s="12"/>
      <c r="HJ981" s="12"/>
      <c r="HK981" s="12"/>
      <c r="HL981" s="12"/>
      <c r="HM981" s="12"/>
      <c r="HN981" s="12"/>
      <c r="HO981" s="12"/>
      <c r="HP981" s="12"/>
      <c r="HQ981" s="12"/>
      <c r="HR981" s="12"/>
      <c r="HS981" s="12"/>
      <c r="HT981" s="12"/>
      <c r="HU981" s="12"/>
      <c r="HV981" s="12"/>
      <c r="HW981" s="12"/>
      <c r="HX981" s="12"/>
      <c r="HY981" s="12"/>
      <c r="HZ981" s="12"/>
      <c r="IA981" s="12"/>
      <c r="IB981" s="12"/>
      <c r="IC981" s="12"/>
      <c r="ID981" s="12"/>
      <c r="IE981" s="12"/>
      <c r="IF981" s="12"/>
      <c r="IG981" s="12"/>
      <c r="IH981" s="12"/>
      <c r="II981" s="12"/>
      <c r="IJ981" s="12"/>
      <c r="IK981" s="12"/>
      <c r="IL981" s="12"/>
      <c r="IM981" s="12"/>
      <c r="IN981" s="12"/>
      <c r="IO981" s="12"/>
      <c r="IP981" s="12"/>
      <c r="IQ981" s="12"/>
      <c r="IR981" s="12"/>
      <c r="IS981" s="12"/>
      <c r="IT981" s="12"/>
      <c r="IU981" s="12"/>
      <c r="IV981" s="12"/>
    </row>
    <row r="982" spans="1:256" ht="13.5" customHeight="1">
      <c r="A982" s="2"/>
      <c r="B982" s="11"/>
      <c r="C982" s="11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11"/>
      <c r="O982" s="11"/>
      <c r="P982" s="11"/>
      <c r="Q982" s="9"/>
      <c r="R982" s="9"/>
      <c r="S982" s="9"/>
      <c r="T982" s="9"/>
      <c r="U982" s="9"/>
      <c r="V982" s="9"/>
      <c r="W982" s="9"/>
      <c r="X982" s="9"/>
      <c r="Y982" s="11"/>
      <c r="Z982" s="11"/>
      <c r="AA982" s="11"/>
      <c r="AB982" s="11"/>
      <c r="AC982" s="11"/>
      <c r="AD982" s="9"/>
      <c r="AE982" s="9"/>
      <c r="AF982" s="9"/>
      <c r="AG982" s="9"/>
      <c r="AH982" s="9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9"/>
      <c r="BG982" s="9"/>
      <c r="BH982" s="9"/>
      <c r="BI982" s="9"/>
      <c r="BJ982" s="9"/>
      <c r="BK982" s="9"/>
      <c r="BL982" s="9"/>
      <c r="BM982" s="9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P982" s="10"/>
      <c r="DQ982" s="10"/>
      <c r="DR982" s="10"/>
      <c r="DS982" s="10"/>
      <c r="DT982" s="10"/>
      <c r="DU982" s="10"/>
      <c r="DV982" s="10"/>
      <c r="DW982" s="10"/>
      <c r="DX982" s="10"/>
      <c r="DY982" s="10"/>
      <c r="DZ982" s="10"/>
      <c r="EA982" s="10"/>
      <c r="EB982" s="10"/>
      <c r="EC982" s="10"/>
      <c r="ED982" s="10"/>
      <c r="EE982" s="10"/>
      <c r="EF982" s="10"/>
      <c r="EG982" s="10"/>
      <c r="EH982" s="10"/>
      <c r="EI982" s="10"/>
      <c r="EJ982" s="10"/>
      <c r="EK982" s="10"/>
      <c r="EL982" s="10"/>
      <c r="EM982" s="10"/>
      <c r="EN982" s="10"/>
      <c r="EO982" s="10"/>
      <c r="EP982" s="10"/>
      <c r="EQ982" s="10"/>
      <c r="ER982" s="10"/>
      <c r="ES982" s="10"/>
      <c r="ET982" s="10"/>
      <c r="EU982" s="10"/>
      <c r="EV982" s="10"/>
      <c r="EW982" s="10"/>
      <c r="EX982" s="10"/>
      <c r="EY982" s="10"/>
      <c r="EZ982" s="10"/>
      <c r="FA982" s="10"/>
      <c r="FB982" s="10"/>
      <c r="FC982" s="10"/>
      <c r="FD982" s="10"/>
      <c r="FE982" s="10"/>
      <c r="FF982" s="10"/>
      <c r="FG982" s="10"/>
      <c r="FH982" s="10"/>
      <c r="FI982" s="10"/>
      <c r="FJ982" s="10"/>
      <c r="FK982" s="10"/>
      <c r="FL982" s="10"/>
      <c r="FM982" s="10"/>
      <c r="FN982" s="10"/>
      <c r="FO982" s="10"/>
      <c r="FP982" s="10"/>
      <c r="FQ982" s="10"/>
      <c r="FR982" s="10"/>
      <c r="FS982" s="10"/>
      <c r="FT982" s="10"/>
      <c r="FU982" s="10"/>
      <c r="FV982" s="10"/>
      <c r="FW982" s="10"/>
      <c r="FX982" s="10"/>
      <c r="FY982" s="12"/>
      <c r="FZ982" s="12"/>
      <c r="GA982" s="12"/>
      <c r="GB982" s="12"/>
      <c r="GC982" s="12"/>
      <c r="GD982" s="12"/>
      <c r="GE982" s="12"/>
      <c r="GF982" s="12"/>
      <c r="GG982" s="12"/>
      <c r="GH982" s="12"/>
      <c r="GI982" s="12"/>
      <c r="GJ982" s="12"/>
      <c r="GK982" s="12"/>
      <c r="GL982" s="12"/>
      <c r="GM982" s="12"/>
      <c r="GN982" s="12"/>
      <c r="GO982" s="12"/>
      <c r="GP982" s="12"/>
      <c r="GQ982" s="12"/>
      <c r="GR982" s="12"/>
      <c r="GS982" s="12"/>
      <c r="GT982" s="12"/>
      <c r="GU982" s="12"/>
      <c r="GV982" s="12"/>
      <c r="GW982" s="12"/>
      <c r="GX982" s="12"/>
      <c r="GY982" s="12"/>
      <c r="GZ982" s="12"/>
      <c r="HA982" s="12"/>
      <c r="HB982" s="12"/>
      <c r="HC982" s="12"/>
      <c r="HD982" s="12"/>
      <c r="HE982" s="12"/>
      <c r="HF982" s="12"/>
      <c r="HG982" s="12"/>
      <c r="HH982" s="12"/>
      <c r="HI982" s="12"/>
      <c r="HJ982" s="12"/>
      <c r="HK982" s="12"/>
      <c r="HL982" s="12"/>
      <c r="HM982" s="12"/>
      <c r="HN982" s="12"/>
      <c r="HO982" s="12"/>
      <c r="HP982" s="12"/>
      <c r="HQ982" s="12"/>
      <c r="HR982" s="12"/>
      <c r="HS982" s="12"/>
      <c r="HT982" s="12"/>
      <c r="HU982" s="12"/>
      <c r="HV982" s="12"/>
      <c r="HW982" s="12"/>
      <c r="HX982" s="12"/>
      <c r="HY982" s="12"/>
      <c r="HZ982" s="12"/>
      <c r="IA982" s="12"/>
      <c r="IB982" s="12"/>
      <c r="IC982" s="12"/>
      <c r="ID982" s="12"/>
      <c r="IE982" s="12"/>
      <c r="IF982" s="12"/>
      <c r="IG982" s="12"/>
      <c r="IH982" s="12"/>
      <c r="II982" s="12"/>
      <c r="IJ982" s="12"/>
      <c r="IK982" s="12"/>
      <c r="IL982" s="12"/>
      <c r="IM982" s="12"/>
      <c r="IN982" s="12"/>
      <c r="IO982" s="12"/>
      <c r="IP982" s="12"/>
      <c r="IQ982" s="12"/>
      <c r="IR982" s="12"/>
      <c r="IS982" s="12"/>
      <c r="IT982" s="12"/>
      <c r="IU982" s="12"/>
      <c r="IV982" s="12"/>
    </row>
    <row r="983" spans="1:256" ht="13.5" customHeight="1">
      <c r="A983" s="2"/>
      <c r="B983" s="11"/>
      <c r="C983" s="11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11"/>
      <c r="O983" s="11"/>
      <c r="P983" s="11"/>
      <c r="Q983" s="9"/>
      <c r="R983" s="9"/>
      <c r="S983" s="9"/>
      <c r="T983" s="9"/>
      <c r="U983" s="9"/>
      <c r="V983" s="9"/>
      <c r="W983" s="9"/>
      <c r="X983" s="9"/>
      <c r="Y983" s="11"/>
      <c r="Z983" s="11"/>
      <c r="AA983" s="11"/>
      <c r="AB983" s="11"/>
      <c r="AC983" s="11"/>
      <c r="AD983" s="9"/>
      <c r="AE983" s="9"/>
      <c r="AF983" s="9"/>
      <c r="AG983" s="9"/>
      <c r="AH983" s="9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9"/>
      <c r="BG983" s="9"/>
      <c r="BH983" s="9"/>
      <c r="BI983" s="9"/>
      <c r="BJ983" s="9"/>
      <c r="BK983" s="9"/>
      <c r="BL983" s="9"/>
      <c r="BM983" s="9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10"/>
      <c r="DH983" s="10"/>
      <c r="DI983" s="10"/>
      <c r="DJ983" s="10"/>
      <c r="DK983" s="10"/>
      <c r="DL983" s="10"/>
      <c r="DM983" s="10"/>
      <c r="DN983" s="10"/>
      <c r="DO983" s="10"/>
      <c r="DP983" s="10"/>
      <c r="DQ983" s="10"/>
      <c r="DR983" s="10"/>
      <c r="DS983" s="10"/>
      <c r="DT983" s="10"/>
      <c r="DU983" s="10"/>
      <c r="DV983" s="10"/>
      <c r="DW983" s="10"/>
      <c r="DX983" s="10"/>
      <c r="DY983" s="10"/>
      <c r="DZ983" s="10"/>
      <c r="EA983" s="10"/>
      <c r="EB983" s="10"/>
      <c r="EC983" s="10"/>
      <c r="ED983" s="10"/>
      <c r="EE983" s="10"/>
      <c r="EF983" s="10"/>
      <c r="EG983" s="10"/>
      <c r="EH983" s="10"/>
      <c r="EI983" s="10"/>
      <c r="EJ983" s="10"/>
      <c r="EK983" s="10"/>
      <c r="EL983" s="10"/>
      <c r="EM983" s="10"/>
      <c r="EN983" s="10"/>
      <c r="EO983" s="10"/>
      <c r="EP983" s="10"/>
      <c r="EQ983" s="10"/>
      <c r="ER983" s="10"/>
      <c r="ES983" s="10"/>
      <c r="ET983" s="10"/>
      <c r="EU983" s="10"/>
      <c r="EV983" s="10"/>
      <c r="EW983" s="10"/>
      <c r="EX983" s="10"/>
      <c r="EY983" s="10"/>
      <c r="EZ983" s="10"/>
      <c r="FA983" s="10"/>
      <c r="FB983" s="10"/>
      <c r="FC983" s="10"/>
      <c r="FD983" s="10"/>
      <c r="FE983" s="10"/>
      <c r="FF983" s="10"/>
      <c r="FG983" s="10"/>
      <c r="FH983" s="10"/>
      <c r="FI983" s="10"/>
      <c r="FJ983" s="10"/>
      <c r="FK983" s="10"/>
      <c r="FL983" s="10"/>
      <c r="FM983" s="10"/>
      <c r="FN983" s="10"/>
      <c r="FO983" s="10"/>
      <c r="FP983" s="10"/>
      <c r="FQ983" s="10"/>
      <c r="FR983" s="10"/>
      <c r="FS983" s="10"/>
      <c r="FT983" s="10"/>
      <c r="FU983" s="10"/>
      <c r="FV983" s="10"/>
      <c r="FW983" s="10"/>
      <c r="FX983" s="10"/>
      <c r="FY983" s="12"/>
      <c r="FZ983" s="12"/>
      <c r="GA983" s="12"/>
      <c r="GB983" s="12"/>
      <c r="GC983" s="12"/>
      <c r="GD983" s="12"/>
      <c r="GE983" s="12"/>
      <c r="GF983" s="12"/>
      <c r="GG983" s="12"/>
      <c r="GH983" s="12"/>
      <c r="GI983" s="12"/>
      <c r="GJ983" s="12"/>
      <c r="GK983" s="12"/>
      <c r="GL983" s="12"/>
      <c r="GM983" s="12"/>
      <c r="GN983" s="12"/>
      <c r="GO983" s="12"/>
      <c r="GP983" s="12"/>
      <c r="GQ983" s="12"/>
      <c r="GR983" s="12"/>
      <c r="GS983" s="12"/>
      <c r="GT983" s="12"/>
      <c r="GU983" s="12"/>
      <c r="GV983" s="12"/>
      <c r="GW983" s="12"/>
      <c r="GX983" s="12"/>
      <c r="GY983" s="12"/>
      <c r="GZ983" s="12"/>
      <c r="HA983" s="12"/>
      <c r="HB983" s="12"/>
      <c r="HC983" s="12"/>
      <c r="HD983" s="12"/>
      <c r="HE983" s="12"/>
      <c r="HF983" s="12"/>
      <c r="HG983" s="12"/>
      <c r="HH983" s="12"/>
      <c r="HI983" s="12"/>
      <c r="HJ983" s="12"/>
      <c r="HK983" s="12"/>
      <c r="HL983" s="12"/>
      <c r="HM983" s="12"/>
      <c r="HN983" s="12"/>
      <c r="HO983" s="12"/>
      <c r="HP983" s="12"/>
      <c r="HQ983" s="12"/>
      <c r="HR983" s="12"/>
      <c r="HS983" s="12"/>
      <c r="HT983" s="12"/>
      <c r="HU983" s="12"/>
      <c r="HV983" s="12"/>
      <c r="HW983" s="12"/>
      <c r="HX983" s="12"/>
      <c r="HY983" s="12"/>
      <c r="HZ983" s="12"/>
      <c r="IA983" s="12"/>
      <c r="IB983" s="12"/>
      <c r="IC983" s="12"/>
      <c r="ID983" s="12"/>
      <c r="IE983" s="12"/>
      <c r="IF983" s="12"/>
      <c r="IG983" s="12"/>
      <c r="IH983" s="12"/>
      <c r="II983" s="12"/>
      <c r="IJ983" s="12"/>
      <c r="IK983" s="12"/>
      <c r="IL983" s="12"/>
      <c r="IM983" s="12"/>
      <c r="IN983" s="12"/>
      <c r="IO983" s="12"/>
      <c r="IP983" s="12"/>
      <c r="IQ983" s="12"/>
      <c r="IR983" s="12"/>
      <c r="IS983" s="12"/>
      <c r="IT983" s="12"/>
      <c r="IU983" s="12"/>
      <c r="IV983" s="12"/>
    </row>
    <row r="984" spans="1:256" ht="13.5" customHeight="1">
      <c r="A984" s="2"/>
      <c r="B984" s="11"/>
      <c r="C984" s="11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11"/>
      <c r="O984" s="11"/>
      <c r="P984" s="11"/>
      <c r="Q984" s="9"/>
      <c r="R984" s="9"/>
      <c r="S984" s="9"/>
      <c r="T984" s="9"/>
      <c r="U984" s="9"/>
      <c r="V984" s="9"/>
      <c r="W984" s="9"/>
      <c r="X984" s="9"/>
      <c r="Y984" s="11"/>
      <c r="Z984" s="11"/>
      <c r="AA984" s="11"/>
      <c r="AB984" s="11"/>
      <c r="AC984" s="11"/>
      <c r="AD984" s="9"/>
      <c r="AE984" s="9"/>
      <c r="AF984" s="9"/>
      <c r="AG984" s="9"/>
      <c r="AH984" s="9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9"/>
      <c r="BG984" s="9"/>
      <c r="BH984" s="9"/>
      <c r="BI984" s="9"/>
      <c r="BJ984" s="9"/>
      <c r="BK984" s="9"/>
      <c r="BL984" s="9"/>
      <c r="BM984" s="9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P984" s="10"/>
      <c r="DQ984" s="10"/>
      <c r="DR984" s="10"/>
      <c r="DS984" s="10"/>
      <c r="DT984" s="10"/>
      <c r="DU984" s="10"/>
      <c r="DV984" s="10"/>
      <c r="DW984" s="10"/>
      <c r="DX984" s="10"/>
      <c r="DY984" s="10"/>
      <c r="DZ984" s="10"/>
      <c r="EA984" s="10"/>
      <c r="EB984" s="10"/>
      <c r="EC984" s="10"/>
      <c r="ED984" s="10"/>
      <c r="EE984" s="10"/>
      <c r="EF984" s="10"/>
      <c r="EG984" s="10"/>
      <c r="EH984" s="10"/>
      <c r="EI984" s="10"/>
      <c r="EJ984" s="10"/>
      <c r="EK984" s="10"/>
      <c r="EL984" s="10"/>
      <c r="EM984" s="10"/>
      <c r="EN984" s="10"/>
      <c r="EO984" s="10"/>
      <c r="EP984" s="10"/>
      <c r="EQ984" s="10"/>
      <c r="ER984" s="10"/>
      <c r="ES984" s="10"/>
      <c r="ET984" s="10"/>
      <c r="EU984" s="10"/>
      <c r="EV984" s="10"/>
      <c r="EW984" s="10"/>
      <c r="EX984" s="10"/>
      <c r="EY984" s="10"/>
      <c r="EZ984" s="10"/>
      <c r="FA984" s="10"/>
      <c r="FB984" s="10"/>
      <c r="FC984" s="10"/>
      <c r="FD984" s="10"/>
      <c r="FE984" s="10"/>
      <c r="FF984" s="10"/>
      <c r="FG984" s="10"/>
      <c r="FH984" s="10"/>
      <c r="FI984" s="10"/>
      <c r="FJ984" s="10"/>
      <c r="FK984" s="10"/>
      <c r="FL984" s="10"/>
      <c r="FM984" s="10"/>
      <c r="FN984" s="10"/>
      <c r="FO984" s="10"/>
      <c r="FP984" s="10"/>
      <c r="FQ984" s="10"/>
      <c r="FR984" s="10"/>
      <c r="FS984" s="10"/>
      <c r="FT984" s="10"/>
      <c r="FU984" s="10"/>
      <c r="FV984" s="10"/>
      <c r="FW984" s="10"/>
      <c r="FX984" s="10"/>
      <c r="FY984" s="12"/>
      <c r="FZ984" s="12"/>
      <c r="GA984" s="12"/>
      <c r="GB984" s="12"/>
      <c r="GC984" s="12"/>
      <c r="GD984" s="12"/>
      <c r="GE984" s="12"/>
      <c r="GF984" s="12"/>
      <c r="GG984" s="12"/>
      <c r="GH984" s="12"/>
      <c r="GI984" s="12"/>
      <c r="GJ984" s="12"/>
      <c r="GK984" s="12"/>
      <c r="GL984" s="12"/>
      <c r="GM984" s="12"/>
      <c r="GN984" s="12"/>
      <c r="GO984" s="12"/>
      <c r="GP984" s="12"/>
      <c r="GQ984" s="12"/>
      <c r="GR984" s="12"/>
      <c r="GS984" s="12"/>
      <c r="GT984" s="12"/>
      <c r="GU984" s="12"/>
      <c r="GV984" s="12"/>
      <c r="GW984" s="12"/>
      <c r="GX984" s="12"/>
      <c r="GY984" s="12"/>
      <c r="GZ984" s="12"/>
      <c r="HA984" s="12"/>
      <c r="HB984" s="12"/>
      <c r="HC984" s="12"/>
      <c r="HD984" s="12"/>
      <c r="HE984" s="12"/>
      <c r="HF984" s="12"/>
      <c r="HG984" s="12"/>
      <c r="HH984" s="12"/>
      <c r="HI984" s="12"/>
      <c r="HJ984" s="12"/>
      <c r="HK984" s="12"/>
      <c r="HL984" s="12"/>
      <c r="HM984" s="12"/>
      <c r="HN984" s="12"/>
      <c r="HO984" s="12"/>
      <c r="HP984" s="12"/>
      <c r="HQ984" s="12"/>
      <c r="HR984" s="12"/>
      <c r="HS984" s="12"/>
      <c r="HT984" s="12"/>
      <c r="HU984" s="12"/>
      <c r="HV984" s="12"/>
      <c r="HW984" s="12"/>
      <c r="HX984" s="12"/>
      <c r="HY984" s="12"/>
      <c r="HZ984" s="12"/>
      <c r="IA984" s="12"/>
      <c r="IB984" s="12"/>
      <c r="IC984" s="12"/>
      <c r="ID984" s="12"/>
      <c r="IE984" s="12"/>
      <c r="IF984" s="12"/>
      <c r="IG984" s="12"/>
      <c r="IH984" s="12"/>
      <c r="II984" s="12"/>
      <c r="IJ984" s="12"/>
      <c r="IK984" s="12"/>
      <c r="IL984" s="12"/>
      <c r="IM984" s="12"/>
      <c r="IN984" s="12"/>
      <c r="IO984" s="12"/>
      <c r="IP984" s="12"/>
      <c r="IQ984" s="12"/>
      <c r="IR984" s="12"/>
      <c r="IS984" s="12"/>
      <c r="IT984" s="12"/>
      <c r="IU984" s="12"/>
      <c r="IV984" s="12"/>
    </row>
    <row r="985" spans="1:256" ht="13.5" customHeight="1">
      <c r="A985" s="2"/>
      <c r="B985" s="11"/>
      <c r="C985" s="11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11"/>
      <c r="O985" s="11"/>
      <c r="P985" s="11"/>
      <c r="Q985" s="9"/>
      <c r="R985" s="9"/>
      <c r="S985" s="9"/>
      <c r="T985" s="9"/>
      <c r="U985" s="9"/>
      <c r="V985" s="9"/>
      <c r="W985" s="9"/>
      <c r="X985" s="9"/>
      <c r="Y985" s="11"/>
      <c r="Z985" s="11"/>
      <c r="AA985" s="11"/>
      <c r="AB985" s="11"/>
      <c r="AC985" s="11"/>
      <c r="AD985" s="9"/>
      <c r="AE985" s="9"/>
      <c r="AF985" s="9"/>
      <c r="AG985" s="9"/>
      <c r="AH985" s="9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9"/>
      <c r="BG985" s="9"/>
      <c r="BH985" s="9"/>
      <c r="BI985" s="9"/>
      <c r="BJ985" s="9"/>
      <c r="BK985" s="9"/>
      <c r="BL985" s="9"/>
      <c r="BM985" s="9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P985" s="10"/>
      <c r="DQ985" s="10"/>
      <c r="DR985" s="10"/>
      <c r="DS985" s="10"/>
      <c r="DT985" s="10"/>
      <c r="DU985" s="10"/>
      <c r="DV985" s="10"/>
      <c r="DW985" s="10"/>
      <c r="DX985" s="10"/>
      <c r="DY985" s="10"/>
      <c r="DZ985" s="10"/>
      <c r="EA985" s="10"/>
      <c r="EB985" s="10"/>
      <c r="EC985" s="10"/>
      <c r="ED985" s="10"/>
      <c r="EE985" s="10"/>
      <c r="EF985" s="10"/>
      <c r="EG985" s="10"/>
      <c r="EH985" s="10"/>
      <c r="EI985" s="10"/>
      <c r="EJ985" s="10"/>
      <c r="EK985" s="10"/>
      <c r="EL985" s="10"/>
      <c r="EM985" s="10"/>
      <c r="EN985" s="10"/>
      <c r="EO985" s="10"/>
      <c r="EP985" s="10"/>
      <c r="EQ985" s="10"/>
      <c r="ER985" s="10"/>
      <c r="ES985" s="10"/>
      <c r="ET985" s="10"/>
      <c r="EU985" s="10"/>
      <c r="EV985" s="10"/>
      <c r="EW985" s="10"/>
      <c r="EX985" s="10"/>
      <c r="EY985" s="10"/>
      <c r="EZ985" s="10"/>
      <c r="FA985" s="10"/>
      <c r="FB985" s="10"/>
      <c r="FC985" s="10"/>
      <c r="FD985" s="10"/>
      <c r="FE985" s="10"/>
      <c r="FF985" s="10"/>
      <c r="FG985" s="10"/>
      <c r="FH985" s="10"/>
      <c r="FI985" s="10"/>
      <c r="FJ985" s="10"/>
      <c r="FK985" s="10"/>
      <c r="FL985" s="10"/>
      <c r="FM985" s="10"/>
      <c r="FN985" s="10"/>
      <c r="FO985" s="10"/>
      <c r="FP985" s="10"/>
      <c r="FQ985" s="10"/>
      <c r="FR985" s="10"/>
      <c r="FS985" s="10"/>
      <c r="FT985" s="10"/>
      <c r="FU985" s="10"/>
      <c r="FV985" s="10"/>
      <c r="FW985" s="10"/>
      <c r="FX985" s="10"/>
      <c r="FY985" s="12"/>
      <c r="FZ985" s="12"/>
      <c r="GA985" s="12"/>
      <c r="GB985" s="12"/>
      <c r="GC985" s="12"/>
      <c r="GD985" s="12"/>
      <c r="GE985" s="12"/>
      <c r="GF985" s="12"/>
      <c r="GG985" s="12"/>
      <c r="GH985" s="12"/>
      <c r="GI985" s="12"/>
      <c r="GJ985" s="12"/>
      <c r="GK985" s="12"/>
      <c r="GL985" s="12"/>
      <c r="GM985" s="12"/>
      <c r="GN985" s="12"/>
      <c r="GO985" s="12"/>
      <c r="GP985" s="12"/>
      <c r="GQ985" s="12"/>
      <c r="GR985" s="12"/>
      <c r="GS985" s="12"/>
      <c r="GT985" s="12"/>
      <c r="GU985" s="12"/>
      <c r="GV985" s="12"/>
      <c r="GW985" s="12"/>
      <c r="GX985" s="12"/>
      <c r="GY985" s="12"/>
      <c r="GZ985" s="12"/>
      <c r="HA985" s="12"/>
      <c r="HB985" s="12"/>
      <c r="HC985" s="12"/>
      <c r="HD985" s="12"/>
      <c r="HE985" s="12"/>
      <c r="HF985" s="12"/>
      <c r="HG985" s="12"/>
      <c r="HH985" s="12"/>
      <c r="HI985" s="12"/>
      <c r="HJ985" s="12"/>
      <c r="HK985" s="12"/>
      <c r="HL985" s="12"/>
      <c r="HM985" s="12"/>
      <c r="HN985" s="12"/>
      <c r="HO985" s="12"/>
      <c r="HP985" s="12"/>
      <c r="HQ985" s="12"/>
      <c r="HR985" s="12"/>
      <c r="HS985" s="12"/>
      <c r="HT985" s="12"/>
      <c r="HU985" s="12"/>
      <c r="HV985" s="12"/>
      <c r="HW985" s="12"/>
      <c r="HX985" s="12"/>
      <c r="HY985" s="12"/>
      <c r="HZ985" s="12"/>
      <c r="IA985" s="12"/>
      <c r="IB985" s="12"/>
      <c r="IC985" s="12"/>
      <c r="ID985" s="12"/>
      <c r="IE985" s="12"/>
      <c r="IF985" s="12"/>
      <c r="IG985" s="12"/>
      <c r="IH985" s="12"/>
      <c r="II985" s="12"/>
      <c r="IJ985" s="12"/>
      <c r="IK985" s="12"/>
      <c r="IL985" s="12"/>
      <c r="IM985" s="12"/>
      <c r="IN985" s="12"/>
      <c r="IO985" s="12"/>
      <c r="IP985" s="12"/>
      <c r="IQ985" s="12"/>
      <c r="IR985" s="12"/>
      <c r="IS985" s="12"/>
      <c r="IT985" s="12"/>
      <c r="IU985" s="12"/>
      <c r="IV985" s="12"/>
    </row>
    <row r="986" spans="1:256" ht="13.5" customHeight="1">
      <c r="A986" s="2"/>
      <c r="B986" s="11"/>
      <c r="C986" s="11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11"/>
      <c r="O986" s="11"/>
      <c r="P986" s="11"/>
      <c r="Q986" s="9"/>
      <c r="R986" s="9"/>
      <c r="S986" s="9"/>
      <c r="T986" s="9"/>
      <c r="U986" s="9"/>
      <c r="V986" s="9"/>
      <c r="W986" s="9"/>
      <c r="X986" s="9"/>
      <c r="Y986" s="11"/>
      <c r="Z986" s="11"/>
      <c r="AA986" s="11"/>
      <c r="AB986" s="11"/>
      <c r="AC986" s="11"/>
      <c r="AD986" s="9"/>
      <c r="AE986" s="9"/>
      <c r="AF986" s="9"/>
      <c r="AG986" s="9"/>
      <c r="AH986" s="9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9"/>
      <c r="BG986" s="9"/>
      <c r="BH986" s="9"/>
      <c r="BI986" s="9"/>
      <c r="BJ986" s="9"/>
      <c r="BK986" s="9"/>
      <c r="BL986" s="9"/>
      <c r="BM986" s="9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P986" s="10"/>
      <c r="DQ986" s="10"/>
      <c r="DR986" s="10"/>
      <c r="DS986" s="10"/>
      <c r="DT986" s="10"/>
      <c r="DU986" s="10"/>
      <c r="DV986" s="10"/>
      <c r="DW986" s="10"/>
      <c r="DX986" s="10"/>
      <c r="DY986" s="10"/>
      <c r="DZ986" s="10"/>
      <c r="EA986" s="10"/>
      <c r="EB986" s="10"/>
      <c r="EC986" s="10"/>
      <c r="ED986" s="10"/>
      <c r="EE986" s="10"/>
      <c r="EF986" s="10"/>
      <c r="EG986" s="10"/>
      <c r="EH986" s="10"/>
      <c r="EI986" s="10"/>
      <c r="EJ986" s="10"/>
      <c r="EK986" s="10"/>
      <c r="EL986" s="10"/>
      <c r="EM986" s="10"/>
      <c r="EN986" s="10"/>
      <c r="EO986" s="10"/>
      <c r="EP986" s="10"/>
      <c r="EQ986" s="10"/>
      <c r="ER986" s="10"/>
      <c r="ES986" s="10"/>
      <c r="ET986" s="10"/>
      <c r="EU986" s="10"/>
      <c r="EV986" s="10"/>
      <c r="EW986" s="10"/>
      <c r="EX986" s="10"/>
      <c r="EY986" s="10"/>
      <c r="EZ986" s="10"/>
      <c r="FA986" s="10"/>
      <c r="FB986" s="10"/>
      <c r="FC986" s="10"/>
      <c r="FD986" s="10"/>
      <c r="FE986" s="10"/>
      <c r="FF986" s="10"/>
      <c r="FG986" s="10"/>
      <c r="FH986" s="10"/>
      <c r="FI986" s="10"/>
      <c r="FJ986" s="10"/>
      <c r="FK986" s="10"/>
      <c r="FL986" s="10"/>
      <c r="FM986" s="10"/>
      <c r="FN986" s="10"/>
      <c r="FO986" s="10"/>
      <c r="FP986" s="10"/>
      <c r="FQ986" s="10"/>
      <c r="FR986" s="10"/>
      <c r="FS986" s="10"/>
      <c r="FT986" s="10"/>
      <c r="FU986" s="10"/>
      <c r="FV986" s="10"/>
      <c r="FW986" s="10"/>
      <c r="FX986" s="10"/>
      <c r="FY986" s="12"/>
      <c r="FZ986" s="12"/>
      <c r="GA986" s="12"/>
      <c r="GB986" s="12"/>
      <c r="GC986" s="12"/>
      <c r="GD986" s="12"/>
      <c r="GE986" s="12"/>
      <c r="GF986" s="12"/>
      <c r="GG986" s="12"/>
      <c r="GH986" s="12"/>
      <c r="GI986" s="12"/>
      <c r="GJ986" s="12"/>
      <c r="GK986" s="12"/>
      <c r="GL986" s="12"/>
      <c r="GM986" s="12"/>
      <c r="GN986" s="12"/>
      <c r="GO986" s="12"/>
      <c r="GP986" s="12"/>
      <c r="GQ986" s="12"/>
      <c r="GR986" s="12"/>
      <c r="GS986" s="12"/>
      <c r="GT986" s="12"/>
      <c r="GU986" s="12"/>
      <c r="GV986" s="12"/>
      <c r="GW986" s="12"/>
      <c r="GX986" s="12"/>
      <c r="GY986" s="12"/>
      <c r="GZ986" s="12"/>
      <c r="HA986" s="12"/>
      <c r="HB986" s="12"/>
      <c r="HC986" s="12"/>
      <c r="HD986" s="12"/>
      <c r="HE986" s="12"/>
      <c r="HF986" s="12"/>
      <c r="HG986" s="12"/>
      <c r="HH986" s="12"/>
      <c r="HI986" s="12"/>
      <c r="HJ986" s="12"/>
      <c r="HK986" s="12"/>
      <c r="HL986" s="12"/>
      <c r="HM986" s="12"/>
      <c r="HN986" s="12"/>
      <c r="HO986" s="12"/>
      <c r="HP986" s="12"/>
      <c r="HQ986" s="12"/>
      <c r="HR986" s="12"/>
      <c r="HS986" s="12"/>
      <c r="HT986" s="12"/>
      <c r="HU986" s="12"/>
      <c r="HV986" s="12"/>
      <c r="HW986" s="12"/>
      <c r="HX986" s="12"/>
      <c r="HY986" s="12"/>
      <c r="HZ986" s="12"/>
      <c r="IA986" s="12"/>
      <c r="IB986" s="12"/>
      <c r="IC986" s="12"/>
      <c r="ID986" s="12"/>
      <c r="IE986" s="12"/>
      <c r="IF986" s="12"/>
      <c r="IG986" s="12"/>
      <c r="IH986" s="12"/>
      <c r="II986" s="12"/>
      <c r="IJ986" s="12"/>
      <c r="IK986" s="12"/>
      <c r="IL986" s="12"/>
      <c r="IM986" s="12"/>
      <c r="IN986" s="12"/>
      <c r="IO986" s="12"/>
      <c r="IP986" s="12"/>
      <c r="IQ986" s="12"/>
      <c r="IR986" s="12"/>
      <c r="IS986" s="12"/>
      <c r="IT986" s="12"/>
      <c r="IU986" s="12"/>
      <c r="IV986" s="12"/>
    </row>
    <row r="987" spans="1:256" ht="13.5" customHeight="1">
      <c r="A987" s="2"/>
      <c r="B987" s="11"/>
      <c r="C987" s="11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11"/>
      <c r="O987" s="11"/>
      <c r="P987" s="11"/>
      <c r="Q987" s="9"/>
      <c r="R987" s="9"/>
      <c r="S987" s="9"/>
      <c r="T987" s="9"/>
      <c r="U987" s="9"/>
      <c r="V987" s="9"/>
      <c r="W987" s="9"/>
      <c r="X987" s="9"/>
      <c r="Y987" s="11"/>
      <c r="Z987" s="11"/>
      <c r="AA987" s="11"/>
      <c r="AB987" s="11"/>
      <c r="AC987" s="11"/>
      <c r="AD987" s="9"/>
      <c r="AE987" s="9"/>
      <c r="AF987" s="9"/>
      <c r="AG987" s="9"/>
      <c r="AH987" s="9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9"/>
      <c r="BG987" s="9"/>
      <c r="BH987" s="9"/>
      <c r="BI987" s="9"/>
      <c r="BJ987" s="9"/>
      <c r="BK987" s="9"/>
      <c r="BL987" s="9"/>
      <c r="BM987" s="9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P987" s="10"/>
      <c r="DQ987" s="10"/>
      <c r="DR987" s="10"/>
      <c r="DS987" s="10"/>
      <c r="DT987" s="10"/>
      <c r="DU987" s="10"/>
      <c r="DV987" s="10"/>
      <c r="DW987" s="10"/>
      <c r="DX987" s="10"/>
      <c r="DY987" s="10"/>
      <c r="DZ987" s="10"/>
      <c r="EA987" s="10"/>
      <c r="EB987" s="10"/>
      <c r="EC987" s="10"/>
      <c r="ED987" s="10"/>
      <c r="EE987" s="10"/>
      <c r="EF987" s="10"/>
      <c r="EG987" s="10"/>
      <c r="EH987" s="10"/>
      <c r="EI987" s="10"/>
      <c r="EJ987" s="10"/>
      <c r="EK987" s="10"/>
      <c r="EL987" s="10"/>
      <c r="EM987" s="10"/>
      <c r="EN987" s="10"/>
      <c r="EO987" s="10"/>
      <c r="EP987" s="10"/>
      <c r="EQ987" s="10"/>
      <c r="ER987" s="10"/>
      <c r="ES987" s="10"/>
      <c r="ET987" s="10"/>
      <c r="EU987" s="10"/>
      <c r="EV987" s="10"/>
      <c r="EW987" s="10"/>
      <c r="EX987" s="10"/>
      <c r="EY987" s="10"/>
      <c r="EZ987" s="10"/>
      <c r="FA987" s="10"/>
      <c r="FB987" s="10"/>
      <c r="FC987" s="10"/>
      <c r="FD987" s="10"/>
      <c r="FE987" s="10"/>
      <c r="FF987" s="10"/>
      <c r="FG987" s="10"/>
      <c r="FH987" s="10"/>
      <c r="FI987" s="10"/>
      <c r="FJ987" s="10"/>
      <c r="FK987" s="10"/>
      <c r="FL987" s="10"/>
      <c r="FM987" s="10"/>
      <c r="FN987" s="10"/>
      <c r="FO987" s="10"/>
      <c r="FP987" s="10"/>
      <c r="FQ987" s="10"/>
      <c r="FR987" s="10"/>
      <c r="FS987" s="10"/>
      <c r="FT987" s="10"/>
      <c r="FU987" s="10"/>
      <c r="FV987" s="10"/>
      <c r="FW987" s="10"/>
      <c r="FX987" s="10"/>
      <c r="FY987" s="12"/>
      <c r="FZ987" s="12"/>
      <c r="GA987" s="12"/>
      <c r="GB987" s="12"/>
      <c r="GC987" s="12"/>
      <c r="GD987" s="12"/>
      <c r="GE987" s="12"/>
      <c r="GF987" s="12"/>
      <c r="GG987" s="12"/>
      <c r="GH987" s="12"/>
      <c r="GI987" s="12"/>
      <c r="GJ987" s="12"/>
      <c r="GK987" s="12"/>
      <c r="GL987" s="12"/>
      <c r="GM987" s="12"/>
      <c r="GN987" s="12"/>
      <c r="GO987" s="12"/>
      <c r="GP987" s="12"/>
      <c r="GQ987" s="12"/>
      <c r="GR987" s="12"/>
      <c r="GS987" s="12"/>
      <c r="GT987" s="12"/>
      <c r="GU987" s="12"/>
      <c r="GV987" s="12"/>
      <c r="GW987" s="12"/>
      <c r="GX987" s="12"/>
      <c r="GY987" s="12"/>
      <c r="GZ987" s="12"/>
      <c r="HA987" s="12"/>
      <c r="HB987" s="12"/>
      <c r="HC987" s="12"/>
      <c r="HD987" s="12"/>
      <c r="HE987" s="12"/>
      <c r="HF987" s="12"/>
      <c r="HG987" s="12"/>
      <c r="HH987" s="12"/>
      <c r="HI987" s="12"/>
      <c r="HJ987" s="12"/>
      <c r="HK987" s="12"/>
      <c r="HL987" s="12"/>
      <c r="HM987" s="12"/>
      <c r="HN987" s="12"/>
      <c r="HO987" s="12"/>
      <c r="HP987" s="12"/>
      <c r="HQ987" s="12"/>
      <c r="HR987" s="12"/>
      <c r="HS987" s="12"/>
      <c r="HT987" s="12"/>
      <c r="HU987" s="12"/>
      <c r="HV987" s="12"/>
      <c r="HW987" s="12"/>
      <c r="HX987" s="12"/>
      <c r="HY987" s="12"/>
      <c r="HZ987" s="12"/>
      <c r="IA987" s="12"/>
      <c r="IB987" s="12"/>
      <c r="IC987" s="12"/>
      <c r="ID987" s="12"/>
      <c r="IE987" s="12"/>
      <c r="IF987" s="12"/>
      <c r="IG987" s="12"/>
      <c r="IH987" s="12"/>
      <c r="II987" s="12"/>
      <c r="IJ987" s="12"/>
      <c r="IK987" s="12"/>
      <c r="IL987" s="12"/>
      <c r="IM987" s="12"/>
      <c r="IN987" s="12"/>
      <c r="IO987" s="12"/>
      <c r="IP987" s="12"/>
      <c r="IQ987" s="12"/>
      <c r="IR987" s="12"/>
      <c r="IS987" s="12"/>
      <c r="IT987" s="12"/>
      <c r="IU987" s="12"/>
      <c r="IV987" s="12"/>
    </row>
    <row r="988" spans="1:256" ht="13.5" customHeight="1">
      <c r="A988" s="2"/>
      <c r="B988" s="11"/>
      <c r="C988" s="11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11"/>
      <c r="O988" s="11"/>
      <c r="P988" s="11"/>
      <c r="Q988" s="9"/>
      <c r="R988" s="9"/>
      <c r="S988" s="9"/>
      <c r="T988" s="9"/>
      <c r="U988" s="9"/>
      <c r="V988" s="9"/>
      <c r="W988" s="9"/>
      <c r="X988" s="9"/>
      <c r="Y988" s="11"/>
      <c r="Z988" s="11"/>
      <c r="AA988" s="11"/>
      <c r="AB988" s="11"/>
      <c r="AC988" s="11"/>
      <c r="AD988" s="9"/>
      <c r="AE988" s="9"/>
      <c r="AF988" s="9"/>
      <c r="AG988" s="9"/>
      <c r="AH988" s="9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9"/>
      <c r="BG988" s="9"/>
      <c r="BH988" s="9"/>
      <c r="BI988" s="9"/>
      <c r="BJ988" s="9"/>
      <c r="BK988" s="9"/>
      <c r="BL988" s="9"/>
      <c r="BM988" s="9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P988" s="10"/>
      <c r="DQ988" s="10"/>
      <c r="DR988" s="10"/>
      <c r="DS988" s="10"/>
      <c r="DT988" s="10"/>
      <c r="DU988" s="10"/>
      <c r="DV988" s="10"/>
      <c r="DW988" s="10"/>
      <c r="DX988" s="10"/>
      <c r="DY988" s="10"/>
      <c r="DZ988" s="10"/>
      <c r="EA988" s="10"/>
      <c r="EB988" s="10"/>
      <c r="EC988" s="10"/>
      <c r="ED988" s="10"/>
      <c r="EE988" s="10"/>
      <c r="EF988" s="10"/>
      <c r="EG988" s="10"/>
      <c r="EH988" s="10"/>
      <c r="EI988" s="10"/>
      <c r="EJ988" s="10"/>
      <c r="EK988" s="10"/>
      <c r="EL988" s="10"/>
      <c r="EM988" s="10"/>
      <c r="EN988" s="10"/>
      <c r="EO988" s="10"/>
      <c r="EP988" s="10"/>
      <c r="EQ988" s="10"/>
      <c r="ER988" s="10"/>
      <c r="ES988" s="10"/>
      <c r="ET988" s="10"/>
      <c r="EU988" s="10"/>
      <c r="EV988" s="10"/>
      <c r="EW988" s="10"/>
      <c r="EX988" s="10"/>
      <c r="EY988" s="10"/>
      <c r="EZ988" s="10"/>
      <c r="FA988" s="10"/>
      <c r="FB988" s="10"/>
      <c r="FC988" s="10"/>
      <c r="FD988" s="10"/>
      <c r="FE988" s="10"/>
      <c r="FF988" s="10"/>
      <c r="FG988" s="10"/>
      <c r="FH988" s="10"/>
      <c r="FI988" s="10"/>
      <c r="FJ988" s="10"/>
      <c r="FK988" s="10"/>
      <c r="FL988" s="10"/>
      <c r="FM988" s="10"/>
      <c r="FN988" s="10"/>
      <c r="FO988" s="10"/>
      <c r="FP988" s="10"/>
      <c r="FQ988" s="10"/>
      <c r="FR988" s="10"/>
      <c r="FS988" s="10"/>
      <c r="FT988" s="10"/>
      <c r="FU988" s="10"/>
      <c r="FV988" s="10"/>
      <c r="FW988" s="10"/>
      <c r="FX988" s="10"/>
      <c r="FY988" s="12"/>
      <c r="FZ988" s="12"/>
      <c r="GA988" s="12"/>
      <c r="GB988" s="12"/>
      <c r="GC988" s="12"/>
      <c r="GD988" s="12"/>
      <c r="GE988" s="12"/>
      <c r="GF988" s="12"/>
      <c r="GG988" s="12"/>
      <c r="GH988" s="12"/>
      <c r="GI988" s="12"/>
      <c r="GJ988" s="12"/>
      <c r="GK988" s="12"/>
      <c r="GL988" s="12"/>
      <c r="GM988" s="12"/>
      <c r="GN988" s="12"/>
      <c r="GO988" s="12"/>
      <c r="GP988" s="12"/>
      <c r="GQ988" s="12"/>
      <c r="GR988" s="12"/>
      <c r="GS988" s="12"/>
      <c r="GT988" s="12"/>
      <c r="GU988" s="12"/>
      <c r="GV988" s="12"/>
      <c r="GW988" s="12"/>
      <c r="GX988" s="12"/>
      <c r="GY988" s="12"/>
      <c r="GZ988" s="12"/>
      <c r="HA988" s="12"/>
      <c r="HB988" s="12"/>
      <c r="HC988" s="12"/>
      <c r="HD988" s="12"/>
      <c r="HE988" s="12"/>
      <c r="HF988" s="12"/>
      <c r="HG988" s="12"/>
      <c r="HH988" s="12"/>
      <c r="HI988" s="12"/>
      <c r="HJ988" s="12"/>
      <c r="HK988" s="12"/>
      <c r="HL988" s="12"/>
      <c r="HM988" s="12"/>
      <c r="HN988" s="12"/>
      <c r="HO988" s="12"/>
      <c r="HP988" s="12"/>
      <c r="HQ988" s="12"/>
      <c r="HR988" s="12"/>
      <c r="HS988" s="12"/>
      <c r="HT988" s="12"/>
      <c r="HU988" s="12"/>
      <c r="HV988" s="12"/>
      <c r="HW988" s="12"/>
      <c r="HX988" s="12"/>
      <c r="HY988" s="12"/>
      <c r="HZ988" s="12"/>
      <c r="IA988" s="12"/>
      <c r="IB988" s="12"/>
      <c r="IC988" s="12"/>
      <c r="ID988" s="12"/>
      <c r="IE988" s="12"/>
      <c r="IF988" s="12"/>
      <c r="IG988" s="12"/>
      <c r="IH988" s="12"/>
      <c r="II988" s="12"/>
      <c r="IJ988" s="12"/>
      <c r="IK988" s="12"/>
      <c r="IL988" s="12"/>
      <c r="IM988" s="12"/>
      <c r="IN988" s="12"/>
      <c r="IO988" s="12"/>
      <c r="IP988" s="12"/>
      <c r="IQ988" s="12"/>
      <c r="IR988" s="12"/>
      <c r="IS988" s="12"/>
      <c r="IT988" s="12"/>
      <c r="IU988" s="12"/>
      <c r="IV988" s="12"/>
    </row>
    <row r="989" spans="1:256" ht="13.5" customHeight="1">
      <c r="A989" s="2"/>
      <c r="B989" s="11"/>
      <c r="C989" s="11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11"/>
      <c r="O989" s="11"/>
      <c r="P989" s="11"/>
      <c r="Q989" s="9"/>
      <c r="R989" s="9"/>
      <c r="S989" s="9"/>
      <c r="T989" s="9"/>
      <c r="U989" s="9"/>
      <c r="V989" s="9"/>
      <c r="W989" s="9"/>
      <c r="X989" s="9"/>
      <c r="Y989" s="11"/>
      <c r="Z989" s="11"/>
      <c r="AA989" s="11"/>
      <c r="AB989" s="11"/>
      <c r="AC989" s="11"/>
      <c r="AD989" s="9"/>
      <c r="AE989" s="9"/>
      <c r="AF989" s="9"/>
      <c r="AG989" s="9"/>
      <c r="AH989" s="9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9"/>
      <c r="BG989" s="9"/>
      <c r="BH989" s="9"/>
      <c r="BI989" s="9"/>
      <c r="BJ989" s="9"/>
      <c r="BK989" s="9"/>
      <c r="BL989" s="9"/>
      <c r="BM989" s="9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P989" s="10"/>
      <c r="DQ989" s="10"/>
      <c r="DR989" s="10"/>
      <c r="DS989" s="10"/>
      <c r="DT989" s="10"/>
      <c r="DU989" s="10"/>
      <c r="DV989" s="10"/>
      <c r="DW989" s="10"/>
      <c r="DX989" s="10"/>
      <c r="DY989" s="10"/>
      <c r="DZ989" s="10"/>
      <c r="EA989" s="10"/>
      <c r="EB989" s="10"/>
      <c r="EC989" s="10"/>
      <c r="ED989" s="10"/>
      <c r="EE989" s="10"/>
      <c r="EF989" s="10"/>
      <c r="EG989" s="10"/>
      <c r="EH989" s="10"/>
      <c r="EI989" s="10"/>
      <c r="EJ989" s="10"/>
      <c r="EK989" s="10"/>
      <c r="EL989" s="10"/>
      <c r="EM989" s="10"/>
      <c r="EN989" s="10"/>
      <c r="EO989" s="10"/>
      <c r="EP989" s="10"/>
      <c r="EQ989" s="10"/>
      <c r="ER989" s="10"/>
      <c r="ES989" s="10"/>
      <c r="ET989" s="10"/>
      <c r="EU989" s="10"/>
      <c r="EV989" s="10"/>
      <c r="EW989" s="10"/>
      <c r="EX989" s="10"/>
      <c r="EY989" s="10"/>
      <c r="EZ989" s="10"/>
      <c r="FA989" s="10"/>
      <c r="FB989" s="10"/>
      <c r="FC989" s="10"/>
      <c r="FD989" s="10"/>
      <c r="FE989" s="10"/>
      <c r="FF989" s="10"/>
      <c r="FG989" s="10"/>
      <c r="FH989" s="10"/>
      <c r="FI989" s="10"/>
      <c r="FJ989" s="10"/>
      <c r="FK989" s="10"/>
      <c r="FL989" s="10"/>
      <c r="FM989" s="10"/>
      <c r="FN989" s="10"/>
      <c r="FO989" s="10"/>
      <c r="FP989" s="10"/>
      <c r="FQ989" s="10"/>
      <c r="FR989" s="10"/>
      <c r="FS989" s="10"/>
      <c r="FT989" s="10"/>
      <c r="FU989" s="10"/>
      <c r="FV989" s="10"/>
      <c r="FW989" s="10"/>
      <c r="FX989" s="10"/>
      <c r="FY989" s="12"/>
      <c r="FZ989" s="12"/>
      <c r="GA989" s="12"/>
      <c r="GB989" s="12"/>
      <c r="GC989" s="12"/>
      <c r="GD989" s="12"/>
      <c r="GE989" s="12"/>
      <c r="GF989" s="12"/>
      <c r="GG989" s="12"/>
      <c r="GH989" s="12"/>
      <c r="GI989" s="12"/>
      <c r="GJ989" s="12"/>
      <c r="GK989" s="12"/>
      <c r="GL989" s="12"/>
      <c r="GM989" s="12"/>
      <c r="GN989" s="12"/>
      <c r="GO989" s="12"/>
      <c r="GP989" s="12"/>
      <c r="GQ989" s="12"/>
      <c r="GR989" s="12"/>
      <c r="GS989" s="12"/>
      <c r="GT989" s="12"/>
      <c r="GU989" s="12"/>
      <c r="GV989" s="12"/>
      <c r="GW989" s="12"/>
      <c r="GX989" s="12"/>
      <c r="GY989" s="12"/>
      <c r="GZ989" s="12"/>
      <c r="HA989" s="12"/>
      <c r="HB989" s="12"/>
      <c r="HC989" s="12"/>
      <c r="HD989" s="12"/>
      <c r="HE989" s="12"/>
      <c r="HF989" s="12"/>
      <c r="HG989" s="12"/>
      <c r="HH989" s="12"/>
      <c r="HI989" s="12"/>
      <c r="HJ989" s="12"/>
      <c r="HK989" s="12"/>
      <c r="HL989" s="12"/>
      <c r="HM989" s="12"/>
      <c r="HN989" s="12"/>
      <c r="HO989" s="12"/>
      <c r="HP989" s="12"/>
      <c r="HQ989" s="12"/>
      <c r="HR989" s="12"/>
      <c r="HS989" s="12"/>
      <c r="HT989" s="12"/>
      <c r="HU989" s="12"/>
      <c r="HV989" s="12"/>
      <c r="HW989" s="12"/>
      <c r="HX989" s="12"/>
      <c r="HY989" s="12"/>
      <c r="HZ989" s="12"/>
      <c r="IA989" s="12"/>
      <c r="IB989" s="12"/>
      <c r="IC989" s="12"/>
      <c r="ID989" s="12"/>
      <c r="IE989" s="12"/>
      <c r="IF989" s="12"/>
      <c r="IG989" s="12"/>
      <c r="IH989" s="12"/>
      <c r="II989" s="12"/>
      <c r="IJ989" s="12"/>
      <c r="IK989" s="12"/>
      <c r="IL989" s="12"/>
      <c r="IM989" s="12"/>
      <c r="IN989" s="12"/>
      <c r="IO989" s="12"/>
      <c r="IP989" s="12"/>
      <c r="IQ989" s="12"/>
      <c r="IR989" s="12"/>
      <c r="IS989" s="12"/>
      <c r="IT989" s="12"/>
      <c r="IU989" s="12"/>
      <c r="IV989" s="12"/>
    </row>
    <row r="990" spans="1:256" ht="13.5" customHeight="1">
      <c r="A990" s="2"/>
      <c r="B990" s="11"/>
      <c r="C990" s="11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11"/>
      <c r="O990" s="11"/>
      <c r="P990" s="11"/>
      <c r="Q990" s="9"/>
      <c r="R990" s="9"/>
      <c r="S990" s="9"/>
      <c r="T990" s="9"/>
      <c r="U990" s="9"/>
      <c r="V990" s="9"/>
      <c r="W990" s="9"/>
      <c r="X990" s="9"/>
      <c r="Y990" s="11"/>
      <c r="Z990" s="11"/>
      <c r="AA990" s="11"/>
      <c r="AB990" s="11"/>
      <c r="AC990" s="11"/>
      <c r="AD990" s="9"/>
      <c r="AE990" s="9"/>
      <c r="AF990" s="9"/>
      <c r="AG990" s="9"/>
      <c r="AH990" s="9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9"/>
      <c r="BG990" s="9"/>
      <c r="BH990" s="9"/>
      <c r="BI990" s="9"/>
      <c r="BJ990" s="9"/>
      <c r="BK990" s="9"/>
      <c r="BL990" s="9"/>
      <c r="BM990" s="9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10"/>
      <c r="DH990" s="10"/>
      <c r="DI990" s="10"/>
      <c r="DJ990" s="10"/>
      <c r="DK990" s="10"/>
      <c r="DL990" s="10"/>
      <c r="DM990" s="10"/>
      <c r="DN990" s="10"/>
      <c r="DO990" s="10"/>
      <c r="DP990" s="10"/>
      <c r="DQ990" s="10"/>
      <c r="DR990" s="10"/>
      <c r="DS990" s="10"/>
      <c r="DT990" s="10"/>
      <c r="DU990" s="10"/>
      <c r="DV990" s="10"/>
      <c r="DW990" s="10"/>
      <c r="DX990" s="10"/>
      <c r="DY990" s="10"/>
      <c r="DZ990" s="10"/>
      <c r="EA990" s="10"/>
      <c r="EB990" s="10"/>
      <c r="EC990" s="10"/>
      <c r="ED990" s="10"/>
      <c r="EE990" s="10"/>
      <c r="EF990" s="10"/>
      <c r="EG990" s="10"/>
      <c r="EH990" s="10"/>
      <c r="EI990" s="10"/>
      <c r="EJ990" s="10"/>
      <c r="EK990" s="10"/>
      <c r="EL990" s="10"/>
      <c r="EM990" s="10"/>
      <c r="EN990" s="10"/>
      <c r="EO990" s="10"/>
      <c r="EP990" s="10"/>
      <c r="EQ990" s="10"/>
      <c r="ER990" s="10"/>
      <c r="ES990" s="10"/>
      <c r="ET990" s="10"/>
      <c r="EU990" s="10"/>
      <c r="EV990" s="10"/>
      <c r="EW990" s="10"/>
      <c r="EX990" s="10"/>
      <c r="EY990" s="10"/>
      <c r="EZ990" s="10"/>
      <c r="FA990" s="10"/>
      <c r="FB990" s="10"/>
      <c r="FC990" s="10"/>
      <c r="FD990" s="10"/>
      <c r="FE990" s="10"/>
      <c r="FF990" s="10"/>
      <c r="FG990" s="10"/>
      <c r="FH990" s="10"/>
      <c r="FI990" s="10"/>
      <c r="FJ990" s="10"/>
      <c r="FK990" s="10"/>
      <c r="FL990" s="10"/>
      <c r="FM990" s="10"/>
      <c r="FN990" s="10"/>
      <c r="FO990" s="10"/>
      <c r="FP990" s="10"/>
      <c r="FQ990" s="10"/>
      <c r="FR990" s="10"/>
      <c r="FS990" s="10"/>
      <c r="FT990" s="10"/>
      <c r="FU990" s="10"/>
      <c r="FV990" s="10"/>
      <c r="FW990" s="10"/>
      <c r="FX990" s="10"/>
      <c r="FY990" s="12"/>
      <c r="FZ990" s="12"/>
      <c r="GA990" s="12"/>
      <c r="GB990" s="12"/>
      <c r="GC990" s="12"/>
      <c r="GD990" s="12"/>
      <c r="GE990" s="12"/>
      <c r="GF990" s="12"/>
      <c r="GG990" s="12"/>
      <c r="GH990" s="12"/>
      <c r="GI990" s="12"/>
      <c r="GJ990" s="12"/>
      <c r="GK990" s="12"/>
      <c r="GL990" s="12"/>
      <c r="GM990" s="12"/>
      <c r="GN990" s="12"/>
      <c r="GO990" s="12"/>
      <c r="GP990" s="12"/>
      <c r="GQ990" s="12"/>
      <c r="GR990" s="12"/>
      <c r="GS990" s="12"/>
      <c r="GT990" s="12"/>
      <c r="GU990" s="12"/>
      <c r="GV990" s="12"/>
      <c r="GW990" s="12"/>
      <c r="GX990" s="12"/>
      <c r="GY990" s="12"/>
      <c r="GZ990" s="12"/>
      <c r="HA990" s="12"/>
      <c r="HB990" s="12"/>
      <c r="HC990" s="12"/>
      <c r="HD990" s="12"/>
      <c r="HE990" s="12"/>
      <c r="HF990" s="12"/>
      <c r="HG990" s="12"/>
      <c r="HH990" s="12"/>
      <c r="HI990" s="12"/>
      <c r="HJ990" s="12"/>
      <c r="HK990" s="12"/>
      <c r="HL990" s="12"/>
      <c r="HM990" s="12"/>
      <c r="HN990" s="12"/>
      <c r="HO990" s="12"/>
      <c r="HP990" s="12"/>
      <c r="HQ990" s="12"/>
      <c r="HR990" s="12"/>
      <c r="HS990" s="12"/>
      <c r="HT990" s="12"/>
      <c r="HU990" s="12"/>
      <c r="HV990" s="12"/>
      <c r="HW990" s="12"/>
      <c r="HX990" s="12"/>
      <c r="HY990" s="12"/>
      <c r="HZ990" s="12"/>
      <c r="IA990" s="12"/>
      <c r="IB990" s="12"/>
      <c r="IC990" s="12"/>
      <c r="ID990" s="12"/>
      <c r="IE990" s="12"/>
      <c r="IF990" s="12"/>
      <c r="IG990" s="12"/>
      <c r="IH990" s="12"/>
      <c r="II990" s="12"/>
      <c r="IJ990" s="12"/>
      <c r="IK990" s="12"/>
      <c r="IL990" s="12"/>
      <c r="IM990" s="12"/>
      <c r="IN990" s="12"/>
      <c r="IO990" s="12"/>
      <c r="IP990" s="12"/>
      <c r="IQ990" s="12"/>
      <c r="IR990" s="12"/>
      <c r="IS990" s="12"/>
      <c r="IT990" s="12"/>
      <c r="IU990" s="12"/>
      <c r="IV990" s="12"/>
    </row>
    <row r="991" spans="1:256" ht="13.5" customHeight="1">
      <c r="A991" s="2"/>
      <c r="B991" s="11"/>
      <c r="C991" s="11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11"/>
      <c r="O991" s="11"/>
      <c r="P991" s="11"/>
      <c r="Q991" s="9"/>
      <c r="R991" s="9"/>
      <c r="S991" s="9"/>
      <c r="T991" s="9"/>
      <c r="U991" s="9"/>
      <c r="V991" s="9"/>
      <c r="W991" s="9"/>
      <c r="X991" s="9"/>
      <c r="Y991" s="11"/>
      <c r="Z991" s="11"/>
      <c r="AA991" s="11"/>
      <c r="AB991" s="11"/>
      <c r="AC991" s="11"/>
      <c r="AD991" s="9"/>
      <c r="AE991" s="9"/>
      <c r="AF991" s="9"/>
      <c r="AG991" s="9"/>
      <c r="AH991" s="9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9"/>
      <c r="BG991" s="9"/>
      <c r="BH991" s="9"/>
      <c r="BI991" s="9"/>
      <c r="BJ991" s="9"/>
      <c r="BK991" s="9"/>
      <c r="BL991" s="9"/>
      <c r="BM991" s="9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10"/>
      <c r="DH991" s="10"/>
      <c r="DI991" s="10"/>
      <c r="DJ991" s="10"/>
      <c r="DK991" s="10"/>
      <c r="DL991" s="10"/>
      <c r="DM991" s="10"/>
      <c r="DN991" s="10"/>
      <c r="DO991" s="10"/>
      <c r="DP991" s="10"/>
      <c r="DQ991" s="10"/>
      <c r="DR991" s="10"/>
      <c r="DS991" s="10"/>
      <c r="DT991" s="10"/>
      <c r="DU991" s="10"/>
      <c r="DV991" s="10"/>
      <c r="DW991" s="10"/>
      <c r="DX991" s="10"/>
      <c r="DY991" s="10"/>
      <c r="DZ991" s="10"/>
      <c r="EA991" s="10"/>
      <c r="EB991" s="10"/>
      <c r="EC991" s="10"/>
      <c r="ED991" s="10"/>
      <c r="EE991" s="10"/>
      <c r="EF991" s="10"/>
      <c r="EG991" s="10"/>
      <c r="EH991" s="10"/>
      <c r="EI991" s="10"/>
      <c r="EJ991" s="10"/>
      <c r="EK991" s="10"/>
      <c r="EL991" s="10"/>
      <c r="EM991" s="10"/>
      <c r="EN991" s="10"/>
      <c r="EO991" s="10"/>
      <c r="EP991" s="10"/>
      <c r="EQ991" s="10"/>
      <c r="ER991" s="10"/>
      <c r="ES991" s="10"/>
      <c r="ET991" s="10"/>
      <c r="EU991" s="10"/>
      <c r="EV991" s="10"/>
      <c r="EW991" s="10"/>
      <c r="EX991" s="10"/>
      <c r="EY991" s="10"/>
      <c r="EZ991" s="10"/>
      <c r="FA991" s="10"/>
      <c r="FB991" s="10"/>
      <c r="FC991" s="10"/>
      <c r="FD991" s="10"/>
      <c r="FE991" s="10"/>
      <c r="FF991" s="10"/>
      <c r="FG991" s="10"/>
      <c r="FH991" s="10"/>
      <c r="FI991" s="10"/>
      <c r="FJ991" s="10"/>
      <c r="FK991" s="10"/>
      <c r="FL991" s="10"/>
      <c r="FM991" s="10"/>
      <c r="FN991" s="10"/>
      <c r="FO991" s="10"/>
      <c r="FP991" s="10"/>
      <c r="FQ991" s="10"/>
      <c r="FR991" s="10"/>
      <c r="FS991" s="10"/>
      <c r="FT991" s="10"/>
      <c r="FU991" s="10"/>
      <c r="FV991" s="10"/>
      <c r="FW991" s="10"/>
      <c r="FX991" s="10"/>
      <c r="FY991" s="12"/>
      <c r="FZ991" s="12"/>
      <c r="GA991" s="12"/>
      <c r="GB991" s="12"/>
      <c r="GC991" s="12"/>
      <c r="GD991" s="12"/>
      <c r="GE991" s="12"/>
      <c r="GF991" s="12"/>
      <c r="GG991" s="12"/>
      <c r="GH991" s="12"/>
      <c r="GI991" s="12"/>
      <c r="GJ991" s="12"/>
      <c r="GK991" s="12"/>
      <c r="GL991" s="12"/>
      <c r="GM991" s="12"/>
      <c r="GN991" s="12"/>
      <c r="GO991" s="12"/>
      <c r="GP991" s="12"/>
      <c r="GQ991" s="12"/>
      <c r="GR991" s="12"/>
      <c r="GS991" s="12"/>
      <c r="GT991" s="12"/>
      <c r="GU991" s="12"/>
      <c r="GV991" s="12"/>
      <c r="GW991" s="12"/>
      <c r="GX991" s="12"/>
      <c r="GY991" s="12"/>
      <c r="GZ991" s="12"/>
      <c r="HA991" s="12"/>
      <c r="HB991" s="12"/>
      <c r="HC991" s="12"/>
      <c r="HD991" s="12"/>
      <c r="HE991" s="12"/>
      <c r="HF991" s="12"/>
      <c r="HG991" s="12"/>
      <c r="HH991" s="12"/>
      <c r="HI991" s="12"/>
      <c r="HJ991" s="12"/>
      <c r="HK991" s="12"/>
      <c r="HL991" s="12"/>
      <c r="HM991" s="12"/>
      <c r="HN991" s="12"/>
      <c r="HO991" s="12"/>
      <c r="HP991" s="12"/>
      <c r="HQ991" s="12"/>
      <c r="HR991" s="12"/>
      <c r="HS991" s="12"/>
      <c r="HT991" s="12"/>
      <c r="HU991" s="12"/>
      <c r="HV991" s="12"/>
      <c r="HW991" s="12"/>
      <c r="HX991" s="12"/>
      <c r="HY991" s="12"/>
      <c r="HZ991" s="12"/>
      <c r="IA991" s="12"/>
      <c r="IB991" s="12"/>
      <c r="IC991" s="12"/>
      <c r="ID991" s="12"/>
      <c r="IE991" s="12"/>
      <c r="IF991" s="12"/>
      <c r="IG991" s="12"/>
      <c r="IH991" s="12"/>
      <c r="II991" s="12"/>
      <c r="IJ991" s="12"/>
      <c r="IK991" s="12"/>
      <c r="IL991" s="12"/>
      <c r="IM991" s="12"/>
      <c r="IN991" s="12"/>
      <c r="IO991" s="12"/>
      <c r="IP991" s="12"/>
      <c r="IQ991" s="12"/>
      <c r="IR991" s="12"/>
      <c r="IS991" s="12"/>
      <c r="IT991" s="12"/>
      <c r="IU991" s="12"/>
      <c r="IV991" s="12"/>
    </row>
    <row r="992" spans="1:256" ht="13.5" customHeight="1">
      <c r="A992" s="2"/>
      <c r="B992" s="11"/>
      <c r="C992" s="11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11"/>
      <c r="O992" s="11"/>
      <c r="P992" s="11"/>
      <c r="Q992" s="9"/>
      <c r="R992" s="9"/>
      <c r="S992" s="9"/>
      <c r="T992" s="9"/>
      <c r="U992" s="9"/>
      <c r="V992" s="9"/>
      <c r="W992" s="9"/>
      <c r="X992" s="9"/>
      <c r="Y992" s="11"/>
      <c r="Z992" s="11"/>
      <c r="AA992" s="11"/>
      <c r="AB992" s="11"/>
      <c r="AC992" s="11"/>
      <c r="AD992" s="9"/>
      <c r="AE992" s="9"/>
      <c r="AF992" s="9"/>
      <c r="AG992" s="9"/>
      <c r="AH992" s="9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9"/>
      <c r="BG992" s="9"/>
      <c r="BH992" s="9"/>
      <c r="BI992" s="9"/>
      <c r="BJ992" s="9"/>
      <c r="BK992" s="9"/>
      <c r="BL992" s="9"/>
      <c r="BM992" s="9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P992" s="10"/>
      <c r="DQ992" s="10"/>
      <c r="DR992" s="10"/>
      <c r="DS992" s="10"/>
      <c r="DT992" s="10"/>
      <c r="DU992" s="10"/>
      <c r="DV992" s="10"/>
      <c r="DW992" s="10"/>
      <c r="DX992" s="10"/>
      <c r="DY992" s="10"/>
      <c r="DZ992" s="10"/>
      <c r="EA992" s="10"/>
      <c r="EB992" s="10"/>
      <c r="EC992" s="10"/>
      <c r="ED992" s="10"/>
      <c r="EE992" s="10"/>
      <c r="EF992" s="10"/>
      <c r="EG992" s="10"/>
      <c r="EH992" s="10"/>
      <c r="EI992" s="10"/>
      <c r="EJ992" s="10"/>
      <c r="EK992" s="10"/>
      <c r="EL992" s="10"/>
      <c r="EM992" s="10"/>
      <c r="EN992" s="10"/>
      <c r="EO992" s="10"/>
      <c r="EP992" s="10"/>
      <c r="EQ992" s="10"/>
      <c r="ER992" s="10"/>
      <c r="ES992" s="10"/>
      <c r="ET992" s="10"/>
      <c r="EU992" s="10"/>
      <c r="EV992" s="10"/>
      <c r="EW992" s="10"/>
      <c r="EX992" s="10"/>
      <c r="EY992" s="10"/>
      <c r="EZ992" s="10"/>
      <c r="FA992" s="10"/>
      <c r="FB992" s="10"/>
      <c r="FC992" s="10"/>
      <c r="FD992" s="10"/>
      <c r="FE992" s="10"/>
      <c r="FF992" s="10"/>
      <c r="FG992" s="10"/>
      <c r="FH992" s="10"/>
      <c r="FI992" s="10"/>
      <c r="FJ992" s="10"/>
      <c r="FK992" s="10"/>
      <c r="FL992" s="10"/>
      <c r="FM992" s="10"/>
      <c r="FN992" s="10"/>
      <c r="FO992" s="10"/>
      <c r="FP992" s="10"/>
      <c r="FQ992" s="10"/>
      <c r="FR992" s="10"/>
      <c r="FS992" s="10"/>
      <c r="FT992" s="10"/>
      <c r="FU992" s="10"/>
      <c r="FV992" s="10"/>
      <c r="FW992" s="10"/>
      <c r="FX992" s="10"/>
      <c r="FY992" s="12"/>
      <c r="FZ992" s="12"/>
      <c r="GA992" s="12"/>
      <c r="GB992" s="12"/>
      <c r="GC992" s="12"/>
      <c r="GD992" s="12"/>
      <c r="GE992" s="12"/>
      <c r="GF992" s="12"/>
      <c r="GG992" s="12"/>
      <c r="GH992" s="12"/>
      <c r="GI992" s="12"/>
      <c r="GJ992" s="12"/>
      <c r="GK992" s="12"/>
      <c r="GL992" s="12"/>
      <c r="GM992" s="12"/>
      <c r="GN992" s="12"/>
      <c r="GO992" s="12"/>
      <c r="GP992" s="12"/>
      <c r="GQ992" s="12"/>
      <c r="GR992" s="12"/>
      <c r="GS992" s="12"/>
      <c r="GT992" s="12"/>
      <c r="GU992" s="12"/>
      <c r="GV992" s="12"/>
      <c r="GW992" s="12"/>
      <c r="GX992" s="12"/>
      <c r="GY992" s="12"/>
      <c r="GZ992" s="12"/>
      <c r="HA992" s="12"/>
      <c r="HB992" s="12"/>
      <c r="HC992" s="12"/>
      <c r="HD992" s="12"/>
      <c r="HE992" s="12"/>
      <c r="HF992" s="12"/>
      <c r="HG992" s="12"/>
      <c r="HH992" s="12"/>
      <c r="HI992" s="12"/>
      <c r="HJ992" s="12"/>
      <c r="HK992" s="12"/>
      <c r="HL992" s="12"/>
      <c r="HM992" s="12"/>
      <c r="HN992" s="12"/>
      <c r="HO992" s="12"/>
      <c r="HP992" s="12"/>
      <c r="HQ992" s="12"/>
      <c r="HR992" s="12"/>
      <c r="HS992" s="12"/>
      <c r="HT992" s="12"/>
      <c r="HU992" s="12"/>
      <c r="HV992" s="12"/>
      <c r="HW992" s="12"/>
      <c r="HX992" s="12"/>
      <c r="HY992" s="12"/>
      <c r="HZ992" s="12"/>
      <c r="IA992" s="12"/>
      <c r="IB992" s="12"/>
      <c r="IC992" s="12"/>
      <c r="ID992" s="12"/>
      <c r="IE992" s="12"/>
      <c r="IF992" s="12"/>
      <c r="IG992" s="12"/>
      <c r="IH992" s="12"/>
      <c r="II992" s="12"/>
      <c r="IJ992" s="12"/>
      <c r="IK992" s="12"/>
      <c r="IL992" s="12"/>
      <c r="IM992" s="12"/>
      <c r="IN992" s="12"/>
      <c r="IO992" s="12"/>
      <c r="IP992" s="12"/>
      <c r="IQ992" s="12"/>
      <c r="IR992" s="12"/>
      <c r="IS992" s="12"/>
      <c r="IT992" s="12"/>
      <c r="IU992" s="12"/>
      <c r="IV992" s="12"/>
    </row>
    <row r="993" spans="1:256" ht="13.5" customHeight="1">
      <c r="A993" s="2"/>
      <c r="B993" s="11"/>
      <c r="C993" s="11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11"/>
      <c r="O993" s="11"/>
      <c r="P993" s="11"/>
      <c r="Q993" s="9"/>
      <c r="R993" s="9"/>
      <c r="S993" s="9"/>
      <c r="T993" s="9"/>
      <c r="U993" s="9"/>
      <c r="V993" s="9"/>
      <c r="W993" s="9"/>
      <c r="X993" s="9"/>
      <c r="Y993" s="11"/>
      <c r="Z993" s="11"/>
      <c r="AA993" s="11"/>
      <c r="AB993" s="11"/>
      <c r="AC993" s="11"/>
      <c r="AD993" s="9"/>
      <c r="AE993" s="9"/>
      <c r="AF993" s="9"/>
      <c r="AG993" s="9"/>
      <c r="AH993" s="9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9"/>
      <c r="BG993" s="9"/>
      <c r="BH993" s="9"/>
      <c r="BI993" s="9"/>
      <c r="BJ993" s="9"/>
      <c r="BK993" s="9"/>
      <c r="BL993" s="9"/>
      <c r="BM993" s="9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P993" s="10"/>
      <c r="DQ993" s="10"/>
      <c r="DR993" s="10"/>
      <c r="DS993" s="10"/>
      <c r="DT993" s="10"/>
      <c r="DU993" s="10"/>
      <c r="DV993" s="10"/>
      <c r="DW993" s="10"/>
      <c r="DX993" s="10"/>
      <c r="DY993" s="10"/>
      <c r="DZ993" s="10"/>
      <c r="EA993" s="10"/>
      <c r="EB993" s="10"/>
      <c r="EC993" s="10"/>
      <c r="ED993" s="10"/>
      <c r="EE993" s="10"/>
      <c r="EF993" s="10"/>
      <c r="EG993" s="10"/>
      <c r="EH993" s="10"/>
      <c r="EI993" s="10"/>
      <c r="EJ993" s="10"/>
      <c r="EK993" s="10"/>
      <c r="EL993" s="10"/>
      <c r="EM993" s="10"/>
      <c r="EN993" s="10"/>
      <c r="EO993" s="10"/>
      <c r="EP993" s="10"/>
      <c r="EQ993" s="10"/>
      <c r="ER993" s="10"/>
      <c r="ES993" s="10"/>
      <c r="ET993" s="10"/>
      <c r="EU993" s="10"/>
      <c r="EV993" s="10"/>
      <c r="EW993" s="10"/>
      <c r="EX993" s="10"/>
      <c r="EY993" s="10"/>
      <c r="EZ993" s="10"/>
      <c r="FA993" s="10"/>
      <c r="FB993" s="10"/>
      <c r="FC993" s="10"/>
      <c r="FD993" s="10"/>
      <c r="FE993" s="10"/>
      <c r="FF993" s="10"/>
      <c r="FG993" s="10"/>
      <c r="FH993" s="10"/>
      <c r="FI993" s="10"/>
      <c r="FJ993" s="10"/>
      <c r="FK993" s="10"/>
      <c r="FL993" s="10"/>
      <c r="FM993" s="10"/>
      <c r="FN993" s="10"/>
      <c r="FO993" s="10"/>
      <c r="FP993" s="10"/>
      <c r="FQ993" s="10"/>
      <c r="FR993" s="10"/>
      <c r="FS993" s="10"/>
      <c r="FT993" s="10"/>
      <c r="FU993" s="10"/>
      <c r="FV993" s="10"/>
      <c r="FW993" s="10"/>
      <c r="FX993" s="10"/>
      <c r="FY993" s="12"/>
      <c r="FZ993" s="12"/>
      <c r="GA993" s="12"/>
      <c r="GB993" s="12"/>
      <c r="GC993" s="12"/>
      <c r="GD993" s="12"/>
      <c r="GE993" s="12"/>
      <c r="GF993" s="12"/>
      <c r="GG993" s="12"/>
      <c r="GH993" s="12"/>
      <c r="GI993" s="12"/>
      <c r="GJ993" s="12"/>
      <c r="GK993" s="12"/>
      <c r="GL993" s="12"/>
      <c r="GM993" s="12"/>
      <c r="GN993" s="12"/>
      <c r="GO993" s="12"/>
      <c r="GP993" s="12"/>
      <c r="GQ993" s="12"/>
      <c r="GR993" s="12"/>
      <c r="GS993" s="12"/>
      <c r="GT993" s="12"/>
      <c r="GU993" s="12"/>
      <c r="GV993" s="12"/>
      <c r="GW993" s="12"/>
      <c r="GX993" s="12"/>
      <c r="GY993" s="12"/>
      <c r="GZ993" s="12"/>
      <c r="HA993" s="12"/>
      <c r="HB993" s="12"/>
      <c r="HC993" s="12"/>
      <c r="HD993" s="12"/>
      <c r="HE993" s="12"/>
      <c r="HF993" s="12"/>
      <c r="HG993" s="12"/>
      <c r="HH993" s="12"/>
      <c r="HI993" s="12"/>
      <c r="HJ993" s="12"/>
      <c r="HK993" s="12"/>
      <c r="HL993" s="12"/>
      <c r="HM993" s="12"/>
      <c r="HN993" s="12"/>
      <c r="HO993" s="12"/>
      <c r="HP993" s="12"/>
      <c r="HQ993" s="12"/>
      <c r="HR993" s="12"/>
      <c r="HS993" s="12"/>
      <c r="HT993" s="12"/>
      <c r="HU993" s="12"/>
      <c r="HV993" s="12"/>
      <c r="HW993" s="12"/>
      <c r="HX993" s="12"/>
      <c r="HY993" s="12"/>
      <c r="HZ993" s="12"/>
      <c r="IA993" s="12"/>
      <c r="IB993" s="12"/>
      <c r="IC993" s="12"/>
      <c r="ID993" s="12"/>
      <c r="IE993" s="12"/>
      <c r="IF993" s="12"/>
      <c r="IG993" s="12"/>
      <c r="IH993" s="12"/>
      <c r="II993" s="12"/>
      <c r="IJ993" s="12"/>
      <c r="IK993" s="12"/>
      <c r="IL993" s="12"/>
      <c r="IM993" s="12"/>
      <c r="IN993" s="12"/>
      <c r="IO993" s="12"/>
      <c r="IP993" s="12"/>
      <c r="IQ993" s="12"/>
      <c r="IR993" s="12"/>
      <c r="IS993" s="12"/>
      <c r="IT993" s="12"/>
      <c r="IU993" s="12"/>
      <c r="IV993" s="12"/>
    </row>
    <row r="994" spans="1:256" ht="13.5" customHeight="1">
      <c r="A994" s="2"/>
      <c r="B994" s="11"/>
      <c r="C994" s="11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11"/>
      <c r="O994" s="11"/>
      <c r="P994" s="11"/>
      <c r="Q994" s="9"/>
      <c r="R994" s="9"/>
      <c r="S994" s="9"/>
      <c r="T994" s="9"/>
      <c r="U994" s="9"/>
      <c r="V994" s="9"/>
      <c r="W994" s="9"/>
      <c r="X994" s="9"/>
      <c r="Y994" s="11"/>
      <c r="Z994" s="11"/>
      <c r="AA994" s="11"/>
      <c r="AB994" s="11"/>
      <c r="AC994" s="11"/>
      <c r="AD994" s="9"/>
      <c r="AE994" s="9"/>
      <c r="AF994" s="9"/>
      <c r="AG994" s="9"/>
      <c r="AH994" s="9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9"/>
      <c r="BG994" s="9"/>
      <c r="BH994" s="9"/>
      <c r="BI994" s="9"/>
      <c r="BJ994" s="9"/>
      <c r="BK994" s="9"/>
      <c r="BL994" s="9"/>
      <c r="BM994" s="9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P994" s="10"/>
      <c r="DQ994" s="10"/>
      <c r="DR994" s="10"/>
      <c r="DS994" s="10"/>
      <c r="DT994" s="10"/>
      <c r="DU994" s="10"/>
      <c r="DV994" s="10"/>
      <c r="DW994" s="10"/>
      <c r="DX994" s="10"/>
      <c r="DY994" s="10"/>
      <c r="DZ994" s="10"/>
      <c r="EA994" s="10"/>
      <c r="EB994" s="10"/>
      <c r="EC994" s="10"/>
      <c r="ED994" s="10"/>
      <c r="EE994" s="10"/>
      <c r="EF994" s="10"/>
      <c r="EG994" s="10"/>
      <c r="EH994" s="10"/>
      <c r="EI994" s="10"/>
      <c r="EJ994" s="10"/>
      <c r="EK994" s="10"/>
      <c r="EL994" s="10"/>
      <c r="EM994" s="10"/>
      <c r="EN994" s="10"/>
      <c r="EO994" s="10"/>
      <c r="EP994" s="10"/>
      <c r="EQ994" s="10"/>
      <c r="ER994" s="10"/>
      <c r="ES994" s="10"/>
      <c r="ET994" s="10"/>
      <c r="EU994" s="10"/>
      <c r="EV994" s="10"/>
      <c r="EW994" s="10"/>
      <c r="EX994" s="10"/>
      <c r="EY994" s="10"/>
      <c r="EZ994" s="10"/>
      <c r="FA994" s="10"/>
      <c r="FB994" s="10"/>
      <c r="FC994" s="10"/>
      <c r="FD994" s="10"/>
      <c r="FE994" s="10"/>
      <c r="FF994" s="10"/>
      <c r="FG994" s="10"/>
      <c r="FH994" s="10"/>
      <c r="FI994" s="10"/>
      <c r="FJ994" s="10"/>
      <c r="FK994" s="10"/>
      <c r="FL994" s="10"/>
      <c r="FM994" s="10"/>
      <c r="FN994" s="10"/>
      <c r="FO994" s="10"/>
      <c r="FP994" s="10"/>
      <c r="FQ994" s="10"/>
      <c r="FR994" s="10"/>
      <c r="FS994" s="10"/>
      <c r="FT994" s="10"/>
      <c r="FU994" s="10"/>
      <c r="FV994" s="10"/>
      <c r="FW994" s="10"/>
      <c r="FX994" s="10"/>
      <c r="FY994" s="12"/>
      <c r="FZ994" s="12"/>
      <c r="GA994" s="12"/>
      <c r="GB994" s="12"/>
      <c r="GC994" s="12"/>
      <c r="GD994" s="12"/>
      <c r="GE994" s="12"/>
      <c r="GF994" s="12"/>
      <c r="GG994" s="12"/>
      <c r="GH994" s="12"/>
      <c r="GI994" s="12"/>
      <c r="GJ994" s="12"/>
      <c r="GK994" s="12"/>
      <c r="GL994" s="12"/>
      <c r="GM994" s="12"/>
      <c r="GN994" s="12"/>
      <c r="GO994" s="12"/>
      <c r="GP994" s="12"/>
      <c r="GQ994" s="12"/>
      <c r="GR994" s="12"/>
      <c r="GS994" s="12"/>
      <c r="GT994" s="12"/>
      <c r="GU994" s="12"/>
      <c r="GV994" s="12"/>
      <c r="GW994" s="12"/>
      <c r="GX994" s="12"/>
      <c r="GY994" s="12"/>
      <c r="GZ994" s="12"/>
      <c r="HA994" s="12"/>
      <c r="HB994" s="12"/>
      <c r="HC994" s="12"/>
      <c r="HD994" s="12"/>
      <c r="HE994" s="12"/>
      <c r="HF994" s="12"/>
      <c r="HG994" s="12"/>
      <c r="HH994" s="12"/>
      <c r="HI994" s="12"/>
      <c r="HJ994" s="12"/>
      <c r="HK994" s="12"/>
      <c r="HL994" s="12"/>
      <c r="HM994" s="12"/>
      <c r="HN994" s="12"/>
      <c r="HO994" s="12"/>
      <c r="HP994" s="12"/>
      <c r="HQ994" s="12"/>
      <c r="HR994" s="12"/>
      <c r="HS994" s="12"/>
      <c r="HT994" s="12"/>
      <c r="HU994" s="12"/>
      <c r="HV994" s="12"/>
      <c r="HW994" s="12"/>
      <c r="HX994" s="12"/>
      <c r="HY994" s="12"/>
      <c r="HZ994" s="12"/>
      <c r="IA994" s="12"/>
      <c r="IB994" s="12"/>
      <c r="IC994" s="12"/>
      <c r="ID994" s="12"/>
      <c r="IE994" s="12"/>
      <c r="IF994" s="12"/>
      <c r="IG994" s="12"/>
      <c r="IH994" s="12"/>
      <c r="II994" s="12"/>
      <c r="IJ994" s="12"/>
      <c r="IK994" s="12"/>
      <c r="IL994" s="12"/>
      <c r="IM994" s="12"/>
      <c r="IN994" s="12"/>
      <c r="IO994" s="12"/>
      <c r="IP994" s="12"/>
      <c r="IQ994" s="12"/>
      <c r="IR994" s="12"/>
      <c r="IS994" s="12"/>
      <c r="IT994" s="12"/>
      <c r="IU994" s="12"/>
      <c r="IV994" s="12"/>
    </row>
    <row r="995" spans="1:256" ht="13.5" customHeight="1">
      <c r="A995" s="2"/>
      <c r="B995" s="11"/>
      <c r="C995" s="11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11"/>
      <c r="O995" s="11"/>
      <c r="P995" s="11"/>
      <c r="Q995" s="9"/>
      <c r="R995" s="9"/>
      <c r="S995" s="9"/>
      <c r="T995" s="9"/>
      <c r="U995" s="9"/>
      <c r="V995" s="9"/>
      <c r="W995" s="9"/>
      <c r="X995" s="9"/>
      <c r="Y995" s="11"/>
      <c r="Z995" s="11"/>
      <c r="AA995" s="11"/>
      <c r="AB995" s="11"/>
      <c r="AC995" s="11"/>
      <c r="AD995" s="9"/>
      <c r="AE995" s="9"/>
      <c r="AF995" s="9"/>
      <c r="AG995" s="9"/>
      <c r="AH995" s="9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9"/>
      <c r="BG995" s="9"/>
      <c r="BH995" s="9"/>
      <c r="BI995" s="9"/>
      <c r="BJ995" s="9"/>
      <c r="BK995" s="9"/>
      <c r="BL995" s="9"/>
      <c r="BM995" s="9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0"/>
      <c r="DR995" s="10"/>
      <c r="DS995" s="10"/>
      <c r="DT995" s="10"/>
      <c r="DU995" s="10"/>
      <c r="DV995" s="10"/>
      <c r="DW995" s="10"/>
      <c r="DX995" s="10"/>
      <c r="DY995" s="10"/>
      <c r="DZ995" s="10"/>
      <c r="EA995" s="10"/>
      <c r="EB995" s="10"/>
      <c r="EC995" s="10"/>
      <c r="ED995" s="10"/>
      <c r="EE995" s="10"/>
      <c r="EF995" s="10"/>
      <c r="EG995" s="10"/>
      <c r="EH995" s="10"/>
      <c r="EI995" s="10"/>
      <c r="EJ995" s="10"/>
      <c r="EK995" s="10"/>
      <c r="EL995" s="10"/>
      <c r="EM995" s="10"/>
      <c r="EN995" s="10"/>
      <c r="EO995" s="10"/>
      <c r="EP995" s="10"/>
      <c r="EQ995" s="10"/>
      <c r="ER995" s="10"/>
      <c r="ES995" s="10"/>
      <c r="ET995" s="10"/>
      <c r="EU995" s="10"/>
      <c r="EV995" s="10"/>
      <c r="EW995" s="10"/>
      <c r="EX995" s="10"/>
      <c r="EY995" s="10"/>
      <c r="EZ995" s="10"/>
      <c r="FA995" s="10"/>
      <c r="FB995" s="10"/>
      <c r="FC995" s="10"/>
      <c r="FD995" s="10"/>
      <c r="FE995" s="10"/>
      <c r="FF995" s="10"/>
      <c r="FG995" s="10"/>
      <c r="FH995" s="10"/>
      <c r="FI995" s="10"/>
      <c r="FJ995" s="10"/>
      <c r="FK995" s="10"/>
      <c r="FL995" s="10"/>
      <c r="FM995" s="10"/>
      <c r="FN995" s="10"/>
      <c r="FO995" s="10"/>
      <c r="FP995" s="10"/>
      <c r="FQ995" s="10"/>
      <c r="FR995" s="10"/>
      <c r="FS995" s="10"/>
      <c r="FT995" s="10"/>
      <c r="FU995" s="10"/>
      <c r="FV995" s="10"/>
      <c r="FW995" s="10"/>
      <c r="FX995" s="10"/>
      <c r="FY995" s="12"/>
      <c r="FZ995" s="12"/>
      <c r="GA995" s="12"/>
      <c r="GB995" s="12"/>
      <c r="GC995" s="12"/>
      <c r="GD995" s="12"/>
      <c r="GE995" s="12"/>
      <c r="GF995" s="12"/>
      <c r="GG995" s="12"/>
      <c r="GH995" s="12"/>
      <c r="GI995" s="12"/>
      <c r="GJ995" s="12"/>
      <c r="GK995" s="12"/>
      <c r="GL995" s="12"/>
      <c r="GM995" s="12"/>
      <c r="GN995" s="12"/>
      <c r="GO995" s="12"/>
      <c r="GP995" s="12"/>
      <c r="GQ995" s="12"/>
      <c r="GR995" s="12"/>
      <c r="GS995" s="12"/>
      <c r="GT995" s="12"/>
      <c r="GU995" s="12"/>
      <c r="GV995" s="12"/>
      <c r="GW995" s="12"/>
      <c r="GX995" s="12"/>
      <c r="GY995" s="12"/>
      <c r="GZ995" s="12"/>
      <c r="HA995" s="12"/>
      <c r="HB995" s="12"/>
      <c r="HC995" s="12"/>
      <c r="HD995" s="12"/>
      <c r="HE995" s="12"/>
      <c r="HF995" s="12"/>
      <c r="HG995" s="12"/>
      <c r="HH995" s="12"/>
      <c r="HI995" s="12"/>
      <c r="HJ995" s="12"/>
      <c r="HK995" s="12"/>
      <c r="HL995" s="12"/>
      <c r="HM995" s="12"/>
      <c r="HN995" s="12"/>
      <c r="HO995" s="12"/>
      <c r="HP995" s="12"/>
      <c r="HQ995" s="12"/>
      <c r="HR995" s="12"/>
      <c r="HS995" s="12"/>
      <c r="HT995" s="12"/>
      <c r="HU995" s="12"/>
      <c r="HV995" s="12"/>
      <c r="HW995" s="12"/>
      <c r="HX995" s="12"/>
      <c r="HY995" s="12"/>
      <c r="HZ995" s="12"/>
      <c r="IA995" s="12"/>
      <c r="IB995" s="12"/>
      <c r="IC995" s="12"/>
      <c r="ID995" s="12"/>
      <c r="IE995" s="12"/>
      <c r="IF995" s="12"/>
      <c r="IG995" s="12"/>
      <c r="IH995" s="12"/>
      <c r="II995" s="12"/>
      <c r="IJ995" s="12"/>
      <c r="IK995" s="12"/>
      <c r="IL995" s="12"/>
      <c r="IM995" s="12"/>
      <c r="IN995" s="12"/>
      <c r="IO995" s="12"/>
      <c r="IP995" s="12"/>
      <c r="IQ995" s="12"/>
      <c r="IR995" s="12"/>
      <c r="IS995" s="12"/>
      <c r="IT995" s="12"/>
      <c r="IU995" s="12"/>
      <c r="IV995" s="12"/>
    </row>
    <row r="996" spans="1:256" ht="13.5" customHeight="1">
      <c r="A996" s="2"/>
      <c r="B996" s="11"/>
      <c r="C996" s="11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11"/>
      <c r="O996" s="11"/>
      <c r="P996" s="11"/>
      <c r="Q996" s="9"/>
      <c r="R996" s="9"/>
      <c r="S996" s="9"/>
      <c r="T996" s="9"/>
      <c r="U996" s="9"/>
      <c r="V996" s="9"/>
      <c r="W996" s="9"/>
      <c r="X996" s="9"/>
      <c r="Y996" s="11"/>
      <c r="Z996" s="11"/>
      <c r="AA996" s="11"/>
      <c r="AB996" s="11"/>
      <c r="AC996" s="11"/>
      <c r="AD996" s="9"/>
      <c r="AE996" s="9"/>
      <c r="AF996" s="9"/>
      <c r="AG996" s="9"/>
      <c r="AH996" s="9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9"/>
      <c r="BG996" s="9"/>
      <c r="BH996" s="9"/>
      <c r="BI996" s="9"/>
      <c r="BJ996" s="9"/>
      <c r="BK996" s="9"/>
      <c r="BL996" s="9"/>
      <c r="BM996" s="9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0"/>
      <c r="DR996" s="10"/>
      <c r="DS996" s="10"/>
      <c r="DT996" s="10"/>
      <c r="DU996" s="10"/>
      <c r="DV996" s="10"/>
      <c r="DW996" s="10"/>
      <c r="DX996" s="10"/>
      <c r="DY996" s="10"/>
      <c r="DZ996" s="10"/>
      <c r="EA996" s="10"/>
      <c r="EB996" s="10"/>
      <c r="EC996" s="10"/>
      <c r="ED996" s="10"/>
      <c r="EE996" s="10"/>
      <c r="EF996" s="10"/>
      <c r="EG996" s="10"/>
      <c r="EH996" s="10"/>
      <c r="EI996" s="10"/>
      <c r="EJ996" s="10"/>
      <c r="EK996" s="10"/>
      <c r="EL996" s="10"/>
      <c r="EM996" s="10"/>
      <c r="EN996" s="10"/>
      <c r="EO996" s="10"/>
      <c r="EP996" s="10"/>
      <c r="EQ996" s="10"/>
      <c r="ER996" s="10"/>
      <c r="ES996" s="10"/>
      <c r="ET996" s="10"/>
      <c r="EU996" s="10"/>
      <c r="EV996" s="10"/>
      <c r="EW996" s="10"/>
      <c r="EX996" s="10"/>
      <c r="EY996" s="10"/>
      <c r="EZ996" s="10"/>
      <c r="FA996" s="10"/>
      <c r="FB996" s="10"/>
      <c r="FC996" s="10"/>
      <c r="FD996" s="10"/>
      <c r="FE996" s="10"/>
      <c r="FF996" s="10"/>
      <c r="FG996" s="10"/>
      <c r="FH996" s="10"/>
      <c r="FI996" s="10"/>
      <c r="FJ996" s="10"/>
      <c r="FK996" s="10"/>
      <c r="FL996" s="10"/>
      <c r="FM996" s="10"/>
      <c r="FN996" s="10"/>
      <c r="FO996" s="10"/>
      <c r="FP996" s="10"/>
      <c r="FQ996" s="10"/>
      <c r="FR996" s="10"/>
      <c r="FS996" s="10"/>
      <c r="FT996" s="10"/>
      <c r="FU996" s="10"/>
      <c r="FV996" s="10"/>
      <c r="FW996" s="10"/>
      <c r="FX996" s="10"/>
      <c r="FY996" s="12"/>
      <c r="FZ996" s="12"/>
      <c r="GA996" s="12"/>
      <c r="GB996" s="12"/>
      <c r="GC996" s="12"/>
      <c r="GD996" s="12"/>
      <c r="GE996" s="12"/>
      <c r="GF996" s="12"/>
      <c r="GG996" s="12"/>
      <c r="GH996" s="12"/>
      <c r="GI996" s="12"/>
      <c r="GJ996" s="12"/>
      <c r="GK996" s="12"/>
      <c r="GL996" s="12"/>
      <c r="GM996" s="12"/>
      <c r="GN996" s="12"/>
      <c r="GO996" s="12"/>
      <c r="GP996" s="12"/>
      <c r="GQ996" s="12"/>
      <c r="GR996" s="12"/>
      <c r="GS996" s="12"/>
      <c r="GT996" s="12"/>
      <c r="GU996" s="12"/>
      <c r="GV996" s="12"/>
      <c r="GW996" s="12"/>
      <c r="GX996" s="12"/>
      <c r="GY996" s="12"/>
      <c r="GZ996" s="12"/>
      <c r="HA996" s="12"/>
      <c r="HB996" s="12"/>
      <c r="HC996" s="12"/>
      <c r="HD996" s="12"/>
      <c r="HE996" s="12"/>
      <c r="HF996" s="12"/>
      <c r="HG996" s="12"/>
      <c r="HH996" s="12"/>
      <c r="HI996" s="12"/>
      <c r="HJ996" s="12"/>
      <c r="HK996" s="12"/>
      <c r="HL996" s="12"/>
      <c r="HM996" s="12"/>
      <c r="HN996" s="12"/>
      <c r="HO996" s="12"/>
      <c r="HP996" s="12"/>
      <c r="HQ996" s="12"/>
      <c r="HR996" s="12"/>
      <c r="HS996" s="12"/>
      <c r="HT996" s="12"/>
      <c r="HU996" s="12"/>
      <c r="HV996" s="12"/>
      <c r="HW996" s="12"/>
      <c r="HX996" s="12"/>
      <c r="HY996" s="12"/>
      <c r="HZ996" s="12"/>
      <c r="IA996" s="12"/>
      <c r="IB996" s="12"/>
      <c r="IC996" s="12"/>
      <c r="ID996" s="12"/>
      <c r="IE996" s="12"/>
      <c r="IF996" s="12"/>
      <c r="IG996" s="12"/>
      <c r="IH996" s="12"/>
      <c r="II996" s="12"/>
      <c r="IJ996" s="12"/>
      <c r="IK996" s="12"/>
      <c r="IL996" s="12"/>
      <c r="IM996" s="12"/>
      <c r="IN996" s="12"/>
      <c r="IO996" s="12"/>
      <c r="IP996" s="12"/>
      <c r="IQ996" s="12"/>
      <c r="IR996" s="12"/>
      <c r="IS996" s="12"/>
      <c r="IT996" s="12"/>
      <c r="IU996" s="12"/>
      <c r="IV996" s="12"/>
    </row>
    <row r="997" spans="1:256" ht="13.5" customHeight="1">
      <c r="A997" s="2"/>
      <c r="B997" s="11"/>
      <c r="C997" s="11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11"/>
      <c r="O997" s="11"/>
      <c r="P997" s="11"/>
      <c r="Q997" s="9"/>
      <c r="R997" s="9"/>
      <c r="S997" s="9"/>
      <c r="T997" s="9"/>
      <c r="U997" s="9"/>
      <c r="V997" s="9"/>
      <c r="W997" s="9"/>
      <c r="X997" s="9"/>
      <c r="Y997" s="11"/>
      <c r="Z997" s="11"/>
      <c r="AA997" s="11"/>
      <c r="AB997" s="11"/>
      <c r="AC997" s="11"/>
      <c r="AD997" s="9"/>
      <c r="AE997" s="9"/>
      <c r="AF997" s="9"/>
      <c r="AG997" s="9"/>
      <c r="AH997" s="9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9"/>
      <c r="BG997" s="9"/>
      <c r="BH997" s="9"/>
      <c r="BI997" s="9"/>
      <c r="BJ997" s="9"/>
      <c r="BK997" s="9"/>
      <c r="BL997" s="9"/>
      <c r="BM997" s="9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10"/>
      <c r="DH997" s="10"/>
      <c r="DI997" s="10"/>
      <c r="DJ997" s="10"/>
      <c r="DK997" s="10"/>
      <c r="DL997" s="10"/>
      <c r="DM997" s="10"/>
      <c r="DN997" s="10"/>
      <c r="DO997" s="10"/>
      <c r="DP997" s="10"/>
      <c r="DQ997" s="10"/>
      <c r="DR997" s="10"/>
      <c r="DS997" s="10"/>
      <c r="DT997" s="10"/>
      <c r="DU997" s="10"/>
      <c r="DV997" s="10"/>
      <c r="DW997" s="10"/>
      <c r="DX997" s="10"/>
      <c r="DY997" s="10"/>
      <c r="DZ997" s="10"/>
      <c r="EA997" s="10"/>
      <c r="EB997" s="10"/>
      <c r="EC997" s="10"/>
      <c r="ED997" s="10"/>
      <c r="EE997" s="10"/>
      <c r="EF997" s="10"/>
      <c r="EG997" s="10"/>
      <c r="EH997" s="10"/>
      <c r="EI997" s="10"/>
      <c r="EJ997" s="10"/>
      <c r="EK997" s="10"/>
      <c r="EL997" s="10"/>
      <c r="EM997" s="10"/>
      <c r="EN997" s="10"/>
      <c r="EO997" s="10"/>
      <c r="EP997" s="10"/>
      <c r="EQ997" s="10"/>
      <c r="ER997" s="10"/>
      <c r="ES997" s="10"/>
      <c r="ET997" s="10"/>
      <c r="EU997" s="10"/>
      <c r="EV997" s="10"/>
      <c r="EW997" s="10"/>
      <c r="EX997" s="10"/>
      <c r="EY997" s="10"/>
      <c r="EZ997" s="10"/>
      <c r="FA997" s="10"/>
      <c r="FB997" s="10"/>
      <c r="FC997" s="10"/>
      <c r="FD997" s="10"/>
      <c r="FE997" s="10"/>
      <c r="FF997" s="10"/>
      <c r="FG997" s="10"/>
      <c r="FH997" s="10"/>
      <c r="FI997" s="10"/>
      <c r="FJ997" s="10"/>
      <c r="FK997" s="10"/>
      <c r="FL997" s="10"/>
      <c r="FM997" s="10"/>
      <c r="FN997" s="10"/>
      <c r="FO997" s="10"/>
      <c r="FP997" s="10"/>
      <c r="FQ997" s="10"/>
      <c r="FR997" s="10"/>
      <c r="FS997" s="10"/>
      <c r="FT997" s="10"/>
      <c r="FU997" s="10"/>
      <c r="FV997" s="10"/>
      <c r="FW997" s="10"/>
      <c r="FX997" s="10"/>
      <c r="FY997" s="12"/>
      <c r="FZ997" s="12"/>
      <c r="GA997" s="12"/>
      <c r="GB997" s="12"/>
      <c r="GC997" s="12"/>
      <c r="GD997" s="12"/>
      <c r="GE997" s="12"/>
      <c r="GF997" s="12"/>
      <c r="GG997" s="12"/>
      <c r="GH997" s="12"/>
      <c r="GI997" s="12"/>
      <c r="GJ997" s="12"/>
      <c r="GK997" s="12"/>
      <c r="GL997" s="12"/>
      <c r="GM997" s="12"/>
      <c r="GN997" s="12"/>
      <c r="GO997" s="12"/>
      <c r="GP997" s="12"/>
      <c r="GQ997" s="12"/>
      <c r="GR997" s="12"/>
      <c r="GS997" s="12"/>
      <c r="GT997" s="12"/>
      <c r="GU997" s="12"/>
      <c r="GV997" s="12"/>
      <c r="GW997" s="12"/>
      <c r="GX997" s="12"/>
      <c r="GY997" s="12"/>
      <c r="GZ997" s="12"/>
      <c r="HA997" s="12"/>
      <c r="HB997" s="12"/>
      <c r="HC997" s="12"/>
      <c r="HD997" s="12"/>
      <c r="HE997" s="12"/>
      <c r="HF997" s="12"/>
      <c r="HG997" s="12"/>
      <c r="HH997" s="12"/>
      <c r="HI997" s="12"/>
      <c r="HJ997" s="12"/>
      <c r="HK997" s="12"/>
      <c r="HL997" s="12"/>
      <c r="HM997" s="12"/>
      <c r="HN997" s="12"/>
      <c r="HO997" s="12"/>
      <c r="HP997" s="12"/>
      <c r="HQ997" s="12"/>
      <c r="HR997" s="12"/>
      <c r="HS997" s="12"/>
      <c r="HT997" s="12"/>
      <c r="HU997" s="12"/>
      <c r="HV997" s="12"/>
      <c r="HW997" s="12"/>
      <c r="HX997" s="12"/>
      <c r="HY997" s="12"/>
      <c r="HZ997" s="12"/>
      <c r="IA997" s="12"/>
      <c r="IB997" s="12"/>
      <c r="IC997" s="12"/>
      <c r="ID997" s="12"/>
      <c r="IE997" s="12"/>
      <c r="IF997" s="12"/>
      <c r="IG997" s="12"/>
      <c r="IH997" s="12"/>
      <c r="II997" s="12"/>
      <c r="IJ997" s="12"/>
      <c r="IK997" s="12"/>
      <c r="IL997" s="12"/>
      <c r="IM997" s="12"/>
      <c r="IN997" s="12"/>
      <c r="IO997" s="12"/>
      <c r="IP997" s="12"/>
      <c r="IQ997" s="12"/>
      <c r="IR997" s="12"/>
      <c r="IS997" s="12"/>
      <c r="IT997" s="12"/>
      <c r="IU997" s="12"/>
      <c r="IV997" s="12"/>
    </row>
    <row r="998" spans="1:256" ht="13.5" customHeight="1">
      <c r="A998" s="2"/>
      <c r="B998" s="11"/>
      <c r="C998" s="11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11"/>
      <c r="O998" s="11"/>
      <c r="P998" s="11"/>
      <c r="Q998" s="9"/>
      <c r="R998" s="9"/>
      <c r="S998" s="9"/>
      <c r="T998" s="9"/>
      <c r="U998" s="9"/>
      <c r="V998" s="9"/>
      <c r="W998" s="9"/>
      <c r="X998" s="9"/>
      <c r="Y998" s="11"/>
      <c r="Z998" s="11"/>
      <c r="AA998" s="11"/>
      <c r="AB998" s="11"/>
      <c r="AC998" s="11"/>
      <c r="AD998" s="9"/>
      <c r="AE998" s="9"/>
      <c r="AF998" s="9"/>
      <c r="AG998" s="9"/>
      <c r="AH998" s="9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9"/>
      <c r="BG998" s="9"/>
      <c r="BH998" s="9"/>
      <c r="BI998" s="9"/>
      <c r="BJ998" s="9"/>
      <c r="BK998" s="9"/>
      <c r="BL998" s="9"/>
      <c r="BM998" s="9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10"/>
      <c r="DH998" s="10"/>
      <c r="DI998" s="10"/>
      <c r="DJ998" s="10"/>
      <c r="DK998" s="10"/>
      <c r="DL998" s="10"/>
      <c r="DM998" s="10"/>
      <c r="DN998" s="10"/>
      <c r="DO998" s="10"/>
      <c r="DP998" s="10"/>
      <c r="DQ998" s="10"/>
      <c r="DR998" s="10"/>
      <c r="DS998" s="10"/>
      <c r="DT998" s="10"/>
      <c r="DU998" s="10"/>
      <c r="DV998" s="10"/>
      <c r="DW998" s="10"/>
      <c r="DX998" s="10"/>
      <c r="DY998" s="10"/>
      <c r="DZ998" s="10"/>
      <c r="EA998" s="10"/>
      <c r="EB998" s="10"/>
      <c r="EC998" s="10"/>
      <c r="ED998" s="10"/>
      <c r="EE998" s="10"/>
      <c r="EF998" s="10"/>
      <c r="EG998" s="10"/>
      <c r="EH998" s="10"/>
      <c r="EI998" s="10"/>
      <c r="EJ998" s="10"/>
      <c r="EK998" s="10"/>
      <c r="EL998" s="10"/>
      <c r="EM998" s="10"/>
      <c r="EN998" s="10"/>
      <c r="EO998" s="10"/>
      <c r="EP998" s="10"/>
      <c r="EQ998" s="10"/>
      <c r="ER998" s="10"/>
      <c r="ES998" s="10"/>
      <c r="ET998" s="10"/>
      <c r="EU998" s="10"/>
      <c r="EV998" s="10"/>
      <c r="EW998" s="10"/>
      <c r="EX998" s="10"/>
      <c r="EY998" s="10"/>
      <c r="EZ998" s="10"/>
      <c r="FA998" s="10"/>
      <c r="FB998" s="10"/>
      <c r="FC998" s="10"/>
      <c r="FD998" s="10"/>
      <c r="FE998" s="10"/>
      <c r="FF998" s="10"/>
      <c r="FG998" s="10"/>
      <c r="FH998" s="10"/>
      <c r="FI998" s="10"/>
      <c r="FJ998" s="10"/>
      <c r="FK998" s="10"/>
      <c r="FL998" s="10"/>
      <c r="FM998" s="10"/>
      <c r="FN998" s="10"/>
      <c r="FO998" s="10"/>
      <c r="FP998" s="10"/>
      <c r="FQ998" s="10"/>
      <c r="FR998" s="10"/>
      <c r="FS998" s="10"/>
      <c r="FT998" s="10"/>
      <c r="FU998" s="10"/>
      <c r="FV998" s="10"/>
      <c r="FW998" s="10"/>
      <c r="FX998" s="10"/>
      <c r="FY998" s="12"/>
      <c r="FZ998" s="12"/>
      <c r="GA998" s="12"/>
      <c r="GB998" s="12"/>
      <c r="GC998" s="12"/>
      <c r="GD998" s="12"/>
      <c r="GE998" s="12"/>
      <c r="GF998" s="12"/>
      <c r="GG998" s="12"/>
      <c r="GH998" s="12"/>
      <c r="GI998" s="12"/>
      <c r="GJ998" s="12"/>
      <c r="GK998" s="12"/>
      <c r="GL998" s="12"/>
      <c r="GM998" s="12"/>
      <c r="GN998" s="12"/>
      <c r="GO998" s="12"/>
      <c r="GP998" s="12"/>
      <c r="GQ998" s="12"/>
      <c r="GR998" s="12"/>
      <c r="GS998" s="12"/>
      <c r="GT998" s="12"/>
      <c r="GU998" s="12"/>
      <c r="GV998" s="12"/>
      <c r="GW998" s="12"/>
      <c r="GX998" s="12"/>
      <c r="GY998" s="12"/>
      <c r="GZ998" s="12"/>
      <c r="HA998" s="12"/>
      <c r="HB998" s="12"/>
      <c r="HC998" s="12"/>
      <c r="HD998" s="12"/>
      <c r="HE998" s="12"/>
      <c r="HF998" s="12"/>
      <c r="HG998" s="12"/>
      <c r="HH998" s="12"/>
      <c r="HI998" s="12"/>
      <c r="HJ998" s="12"/>
      <c r="HK998" s="12"/>
      <c r="HL998" s="12"/>
      <c r="HM998" s="12"/>
      <c r="HN998" s="12"/>
      <c r="HO998" s="12"/>
      <c r="HP998" s="12"/>
      <c r="HQ998" s="12"/>
      <c r="HR998" s="12"/>
      <c r="HS998" s="12"/>
      <c r="HT998" s="12"/>
      <c r="HU998" s="12"/>
      <c r="HV998" s="12"/>
      <c r="HW998" s="12"/>
      <c r="HX998" s="12"/>
      <c r="HY998" s="12"/>
      <c r="HZ998" s="12"/>
      <c r="IA998" s="12"/>
      <c r="IB998" s="12"/>
      <c r="IC998" s="12"/>
      <c r="ID998" s="12"/>
      <c r="IE998" s="12"/>
      <c r="IF998" s="12"/>
      <c r="IG998" s="12"/>
      <c r="IH998" s="12"/>
      <c r="II998" s="12"/>
      <c r="IJ998" s="12"/>
      <c r="IK998" s="12"/>
      <c r="IL998" s="12"/>
      <c r="IM998" s="12"/>
      <c r="IN998" s="12"/>
      <c r="IO998" s="12"/>
      <c r="IP998" s="12"/>
      <c r="IQ998" s="12"/>
      <c r="IR998" s="12"/>
      <c r="IS998" s="12"/>
      <c r="IT998" s="12"/>
      <c r="IU998" s="12"/>
      <c r="IV998" s="12"/>
    </row>
    <row r="999" spans="1:256" ht="13.5" customHeight="1">
      <c r="A999" s="2"/>
      <c r="B999" s="11"/>
      <c r="C999" s="11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11"/>
      <c r="O999" s="11"/>
      <c r="P999" s="11"/>
      <c r="Q999" s="9"/>
      <c r="R999" s="9"/>
      <c r="S999" s="9"/>
      <c r="T999" s="9"/>
      <c r="U999" s="9"/>
      <c r="V999" s="9"/>
      <c r="W999" s="9"/>
      <c r="X999" s="9"/>
      <c r="Y999" s="11"/>
      <c r="Z999" s="11"/>
      <c r="AA999" s="11"/>
      <c r="AB999" s="11"/>
      <c r="AC999" s="11"/>
      <c r="AD999" s="9"/>
      <c r="AE999" s="9"/>
      <c r="AF999" s="9"/>
      <c r="AG999" s="9"/>
      <c r="AH999" s="9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9"/>
      <c r="BG999" s="9"/>
      <c r="BH999" s="9"/>
      <c r="BI999" s="9"/>
      <c r="BJ999" s="9"/>
      <c r="BK999" s="9"/>
      <c r="BL999" s="9"/>
      <c r="BM999" s="9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10"/>
      <c r="DH999" s="10"/>
      <c r="DI999" s="10"/>
      <c r="DJ999" s="10"/>
      <c r="DK999" s="10"/>
      <c r="DL999" s="10"/>
      <c r="DM999" s="10"/>
      <c r="DN999" s="10"/>
      <c r="DO999" s="10"/>
      <c r="DP999" s="10"/>
      <c r="DQ999" s="10"/>
      <c r="DR999" s="10"/>
      <c r="DS999" s="10"/>
      <c r="DT999" s="10"/>
      <c r="DU999" s="10"/>
      <c r="DV999" s="10"/>
      <c r="DW999" s="10"/>
      <c r="DX999" s="10"/>
      <c r="DY999" s="10"/>
      <c r="DZ999" s="10"/>
      <c r="EA999" s="10"/>
      <c r="EB999" s="10"/>
      <c r="EC999" s="10"/>
      <c r="ED999" s="10"/>
      <c r="EE999" s="10"/>
      <c r="EF999" s="10"/>
      <c r="EG999" s="10"/>
      <c r="EH999" s="10"/>
      <c r="EI999" s="10"/>
      <c r="EJ999" s="10"/>
      <c r="EK999" s="10"/>
      <c r="EL999" s="10"/>
      <c r="EM999" s="10"/>
      <c r="EN999" s="10"/>
      <c r="EO999" s="10"/>
      <c r="EP999" s="10"/>
      <c r="EQ999" s="10"/>
      <c r="ER999" s="10"/>
      <c r="ES999" s="10"/>
      <c r="ET999" s="10"/>
      <c r="EU999" s="10"/>
      <c r="EV999" s="10"/>
      <c r="EW999" s="10"/>
      <c r="EX999" s="10"/>
      <c r="EY999" s="10"/>
      <c r="EZ999" s="10"/>
      <c r="FA999" s="10"/>
      <c r="FB999" s="10"/>
      <c r="FC999" s="10"/>
      <c r="FD999" s="10"/>
      <c r="FE999" s="10"/>
      <c r="FF999" s="10"/>
      <c r="FG999" s="10"/>
      <c r="FH999" s="10"/>
      <c r="FI999" s="10"/>
      <c r="FJ999" s="10"/>
      <c r="FK999" s="10"/>
      <c r="FL999" s="10"/>
      <c r="FM999" s="10"/>
      <c r="FN999" s="10"/>
      <c r="FO999" s="10"/>
      <c r="FP999" s="10"/>
      <c r="FQ999" s="10"/>
      <c r="FR999" s="10"/>
      <c r="FS999" s="10"/>
      <c r="FT999" s="10"/>
      <c r="FU999" s="10"/>
      <c r="FV999" s="10"/>
      <c r="FW999" s="10"/>
      <c r="FX999" s="10"/>
      <c r="FY999" s="12"/>
      <c r="FZ999" s="12"/>
      <c r="GA999" s="12"/>
      <c r="GB999" s="12"/>
      <c r="GC999" s="12"/>
      <c r="GD999" s="12"/>
      <c r="GE999" s="12"/>
      <c r="GF999" s="12"/>
      <c r="GG999" s="12"/>
      <c r="GH999" s="12"/>
      <c r="GI999" s="12"/>
      <c r="GJ999" s="12"/>
      <c r="GK999" s="12"/>
      <c r="GL999" s="12"/>
      <c r="GM999" s="12"/>
      <c r="GN999" s="12"/>
      <c r="GO999" s="12"/>
      <c r="GP999" s="12"/>
      <c r="GQ999" s="12"/>
      <c r="GR999" s="12"/>
      <c r="GS999" s="12"/>
      <c r="GT999" s="12"/>
      <c r="GU999" s="12"/>
      <c r="GV999" s="12"/>
      <c r="GW999" s="12"/>
      <c r="GX999" s="12"/>
      <c r="GY999" s="12"/>
      <c r="GZ999" s="12"/>
      <c r="HA999" s="12"/>
      <c r="HB999" s="12"/>
      <c r="HC999" s="12"/>
      <c r="HD999" s="12"/>
      <c r="HE999" s="12"/>
      <c r="HF999" s="12"/>
      <c r="HG999" s="12"/>
      <c r="HH999" s="12"/>
      <c r="HI999" s="12"/>
      <c r="HJ999" s="12"/>
      <c r="HK999" s="12"/>
      <c r="HL999" s="12"/>
      <c r="HM999" s="12"/>
      <c r="HN999" s="12"/>
      <c r="HO999" s="12"/>
      <c r="HP999" s="12"/>
      <c r="HQ999" s="12"/>
      <c r="HR999" s="12"/>
      <c r="HS999" s="12"/>
      <c r="HT999" s="12"/>
      <c r="HU999" s="12"/>
      <c r="HV999" s="12"/>
      <c r="HW999" s="12"/>
      <c r="HX999" s="12"/>
      <c r="HY999" s="12"/>
      <c r="HZ999" s="12"/>
      <c r="IA999" s="12"/>
      <c r="IB999" s="12"/>
      <c r="IC999" s="12"/>
      <c r="ID999" s="12"/>
      <c r="IE999" s="12"/>
      <c r="IF999" s="12"/>
      <c r="IG999" s="12"/>
      <c r="IH999" s="12"/>
      <c r="II999" s="12"/>
      <c r="IJ999" s="12"/>
      <c r="IK999" s="12"/>
      <c r="IL999" s="12"/>
      <c r="IM999" s="12"/>
      <c r="IN999" s="12"/>
      <c r="IO999" s="12"/>
      <c r="IP999" s="12"/>
      <c r="IQ999" s="12"/>
      <c r="IR999" s="12"/>
      <c r="IS999" s="12"/>
      <c r="IT999" s="12"/>
      <c r="IU999" s="12"/>
      <c r="IV999" s="12"/>
    </row>
    <row r="1000" spans="1:256" ht="13.5" customHeight="1">
      <c r="A1000" s="2"/>
      <c r="B1000" s="11"/>
      <c r="C1000" s="11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11"/>
      <c r="O1000" s="11"/>
      <c r="P1000" s="11"/>
      <c r="Q1000" s="9"/>
      <c r="R1000" s="9"/>
      <c r="S1000" s="9"/>
      <c r="T1000" s="9"/>
      <c r="U1000" s="9"/>
      <c r="V1000" s="9"/>
      <c r="W1000" s="9"/>
      <c r="X1000" s="9"/>
      <c r="Y1000" s="11"/>
      <c r="Z1000" s="11"/>
      <c r="AA1000" s="11"/>
      <c r="AB1000" s="11"/>
      <c r="AC1000" s="11"/>
      <c r="AD1000" s="9"/>
      <c r="AE1000" s="9"/>
      <c r="AF1000" s="9"/>
      <c r="AG1000" s="9"/>
      <c r="AH1000" s="9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9"/>
      <c r="BG1000" s="9"/>
      <c r="BH1000" s="9"/>
      <c r="BI1000" s="9"/>
      <c r="BJ1000" s="9"/>
      <c r="BK1000" s="9"/>
      <c r="BL1000" s="9"/>
      <c r="BM1000" s="9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10"/>
      <c r="DH1000" s="10"/>
      <c r="DI1000" s="10"/>
      <c r="DJ1000" s="10"/>
      <c r="DK1000" s="10"/>
      <c r="DL1000" s="10"/>
      <c r="DM1000" s="10"/>
      <c r="DN1000" s="10"/>
      <c r="DO1000" s="10"/>
      <c r="DP1000" s="10"/>
      <c r="DQ1000" s="10"/>
      <c r="DR1000" s="10"/>
      <c r="DS1000" s="10"/>
      <c r="DT1000" s="10"/>
      <c r="DU1000" s="10"/>
      <c r="DV1000" s="10"/>
      <c r="DW1000" s="10"/>
      <c r="DX1000" s="10"/>
      <c r="DY1000" s="10"/>
      <c r="DZ1000" s="10"/>
      <c r="EA1000" s="10"/>
      <c r="EB1000" s="10"/>
      <c r="EC1000" s="10"/>
      <c r="ED1000" s="10"/>
      <c r="EE1000" s="10"/>
      <c r="EF1000" s="10"/>
      <c r="EG1000" s="10"/>
      <c r="EH1000" s="10"/>
      <c r="EI1000" s="10"/>
      <c r="EJ1000" s="10"/>
      <c r="EK1000" s="10"/>
      <c r="EL1000" s="10"/>
      <c r="EM1000" s="10"/>
      <c r="EN1000" s="10"/>
      <c r="EO1000" s="10"/>
      <c r="EP1000" s="10"/>
      <c r="EQ1000" s="10"/>
      <c r="ER1000" s="10"/>
      <c r="ES1000" s="10"/>
      <c r="ET1000" s="10"/>
      <c r="EU1000" s="10"/>
      <c r="EV1000" s="10"/>
      <c r="EW1000" s="10"/>
      <c r="EX1000" s="10"/>
      <c r="EY1000" s="10"/>
      <c r="EZ1000" s="10"/>
      <c r="FA1000" s="10"/>
      <c r="FB1000" s="10"/>
      <c r="FC1000" s="10"/>
      <c r="FD1000" s="10"/>
      <c r="FE1000" s="10"/>
      <c r="FF1000" s="10"/>
      <c r="FG1000" s="10"/>
      <c r="FH1000" s="10"/>
      <c r="FI1000" s="10"/>
      <c r="FJ1000" s="10"/>
      <c r="FK1000" s="10"/>
      <c r="FL1000" s="10"/>
      <c r="FM1000" s="10"/>
      <c r="FN1000" s="10"/>
      <c r="FO1000" s="10"/>
      <c r="FP1000" s="10"/>
      <c r="FQ1000" s="10"/>
      <c r="FR1000" s="10"/>
      <c r="FS1000" s="10"/>
      <c r="FT1000" s="10"/>
      <c r="FU1000" s="10"/>
      <c r="FV1000" s="10"/>
      <c r="FW1000" s="10"/>
      <c r="FX1000" s="10"/>
      <c r="FY1000" s="12"/>
      <c r="FZ1000" s="12"/>
      <c r="GA1000" s="12"/>
      <c r="GB1000" s="12"/>
      <c r="GC1000" s="12"/>
      <c r="GD1000" s="12"/>
      <c r="GE1000" s="12"/>
      <c r="GF1000" s="12"/>
      <c r="GG1000" s="12"/>
      <c r="GH1000" s="12"/>
      <c r="GI1000" s="12"/>
      <c r="GJ1000" s="12"/>
      <c r="GK1000" s="12"/>
      <c r="GL1000" s="12"/>
      <c r="GM1000" s="12"/>
      <c r="GN1000" s="12"/>
      <c r="GO1000" s="12"/>
      <c r="GP1000" s="12"/>
      <c r="GQ1000" s="12"/>
      <c r="GR1000" s="12"/>
      <c r="GS1000" s="12"/>
      <c r="GT1000" s="12"/>
      <c r="GU1000" s="12"/>
      <c r="GV1000" s="12"/>
      <c r="GW1000" s="12"/>
      <c r="GX1000" s="12"/>
      <c r="GY1000" s="12"/>
      <c r="GZ1000" s="12"/>
      <c r="HA1000" s="12"/>
      <c r="HB1000" s="12"/>
      <c r="HC1000" s="12"/>
      <c r="HD1000" s="12"/>
      <c r="HE1000" s="12"/>
      <c r="HF1000" s="12"/>
      <c r="HG1000" s="12"/>
      <c r="HH1000" s="12"/>
      <c r="HI1000" s="12"/>
      <c r="HJ1000" s="12"/>
      <c r="HK1000" s="12"/>
      <c r="HL1000" s="12"/>
      <c r="HM1000" s="12"/>
      <c r="HN1000" s="12"/>
      <c r="HO1000" s="12"/>
      <c r="HP1000" s="12"/>
      <c r="HQ1000" s="12"/>
      <c r="HR1000" s="12"/>
      <c r="HS1000" s="12"/>
      <c r="HT1000" s="12"/>
      <c r="HU1000" s="12"/>
      <c r="HV1000" s="12"/>
      <c r="HW1000" s="12"/>
      <c r="HX1000" s="12"/>
      <c r="HY1000" s="12"/>
      <c r="HZ1000" s="12"/>
      <c r="IA1000" s="12"/>
      <c r="IB1000" s="12"/>
      <c r="IC1000" s="12"/>
      <c r="ID1000" s="12"/>
      <c r="IE1000" s="12"/>
      <c r="IF1000" s="12"/>
      <c r="IG1000" s="12"/>
      <c r="IH1000" s="12"/>
      <c r="II1000" s="12"/>
      <c r="IJ1000" s="12"/>
      <c r="IK1000" s="12"/>
      <c r="IL1000" s="12"/>
      <c r="IM1000" s="12"/>
      <c r="IN1000" s="12"/>
      <c r="IO1000" s="12"/>
      <c r="IP1000" s="12"/>
      <c r="IQ1000" s="12"/>
      <c r="IR1000" s="12"/>
      <c r="IS1000" s="12"/>
      <c r="IT1000" s="12"/>
      <c r="IU1000" s="12"/>
      <c r="IV1000" s="12"/>
    </row>
    <row r="1001" spans="1:256" ht="13.5" customHeight="1">
      <c r="A1001" s="16" t="s">
        <v>10</v>
      </c>
      <c r="B1001" s="11" t="s">
        <v>128</v>
      </c>
      <c r="C1001" s="11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11"/>
      <c r="O1001" s="11"/>
      <c r="P1001" s="11"/>
      <c r="Q1001" s="11" t="str">
        <f>IF(Q15="","",Q15)</f>
        <v>TGT-1</v>
      </c>
      <c r="R1001" s="9" t="s">
        <v>128</v>
      </c>
      <c r="S1001" s="9"/>
      <c r="T1001" s="9"/>
      <c r="U1001" s="9"/>
      <c r="V1001" s="9"/>
      <c r="W1001" s="9"/>
      <c r="X1001" s="9"/>
      <c r="Y1001" s="11"/>
      <c r="Z1001" s="11"/>
      <c r="AA1001" s="17"/>
      <c r="AB1001" s="11"/>
      <c r="AC1001" s="11"/>
      <c r="AD1001" s="9"/>
      <c r="AE1001" s="9"/>
      <c r="AF1001" s="9"/>
      <c r="AG1001" s="9"/>
      <c r="AH1001" s="9"/>
      <c r="AI1001" s="11"/>
      <c r="AJ1001" s="11"/>
      <c r="AK1001" s="11"/>
      <c r="AL1001" s="11" t="s">
        <v>307</v>
      </c>
      <c r="AM1001" s="11" t="s">
        <v>128</v>
      </c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9"/>
      <c r="BG1001" s="9"/>
      <c r="BH1001" s="9"/>
      <c r="BI1001" s="9"/>
      <c r="BJ1001" s="9"/>
      <c r="BK1001" s="9"/>
      <c r="BL1001" s="9"/>
      <c r="BM1001" s="9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  <c r="DF1001" s="10"/>
      <c r="DG1001" s="10"/>
      <c r="DH1001" s="10"/>
      <c r="DI1001" s="10"/>
      <c r="DJ1001" s="10"/>
      <c r="DK1001" s="10"/>
      <c r="DL1001" s="10"/>
      <c r="DM1001" s="10"/>
      <c r="DN1001" s="10"/>
      <c r="DO1001" s="10"/>
      <c r="DP1001" s="10"/>
      <c r="DQ1001" s="10"/>
      <c r="DR1001" s="10"/>
      <c r="DS1001" s="10"/>
      <c r="DT1001" s="10"/>
      <c r="DU1001" s="10"/>
      <c r="DV1001" s="10"/>
      <c r="DW1001" s="10"/>
      <c r="DX1001" s="10"/>
      <c r="DY1001" s="10"/>
      <c r="DZ1001" s="10"/>
      <c r="EA1001" s="10"/>
      <c r="EB1001" s="10"/>
      <c r="EC1001" s="10"/>
      <c r="ED1001" s="10"/>
      <c r="EE1001" s="10"/>
      <c r="EF1001" s="10"/>
      <c r="EG1001" s="10"/>
      <c r="EH1001" s="10"/>
      <c r="EI1001" s="10"/>
      <c r="EJ1001" s="10"/>
      <c r="EK1001" s="10"/>
      <c r="EL1001" s="10"/>
      <c r="EM1001" s="10"/>
      <c r="EN1001" s="10"/>
      <c r="EO1001" s="10"/>
      <c r="EP1001" s="10"/>
      <c r="EQ1001" s="10"/>
      <c r="ER1001" s="10"/>
      <c r="ES1001" s="10"/>
      <c r="ET1001" s="10"/>
      <c r="EU1001" s="10"/>
      <c r="EV1001" s="10"/>
      <c r="EW1001" s="10"/>
      <c r="EX1001" s="10"/>
      <c r="EY1001" s="10"/>
      <c r="EZ1001" s="10"/>
      <c r="FA1001" s="10"/>
      <c r="FB1001" s="10"/>
      <c r="FC1001" s="10"/>
      <c r="FD1001" s="10"/>
      <c r="FE1001" s="10"/>
      <c r="FF1001" s="10"/>
      <c r="FG1001" s="10"/>
      <c r="FH1001" s="10"/>
      <c r="FI1001" s="10"/>
      <c r="FJ1001" s="10"/>
      <c r="FK1001" s="10"/>
      <c r="FL1001" s="10"/>
      <c r="FM1001" s="10"/>
      <c r="FN1001" s="10"/>
      <c r="FO1001" s="10"/>
      <c r="FP1001" s="10"/>
      <c r="FQ1001" s="10"/>
      <c r="FR1001" s="10"/>
      <c r="FS1001" s="10"/>
      <c r="FT1001" s="10"/>
      <c r="FU1001" s="10"/>
      <c r="FV1001" s="10"/>
      <c r="FW1001" s="10"/>
      <c r="FX1001" s="10"/>
      <c r="FY1001" s="12"/>
      <c r="FZ1001" s="12"/>
      <c r="GA1001" s="12"/>
      <c r="GB1001" s="12"/>
      <c r="GC1001" s="12"/>
      <c r="GD1001" s="12"/>
      <c r="GE1001" s="12"/>
      <c r="GF1001" s="12"/>
      <c r="GG1001" s="12"/>
      <c r="GH1001" s="12"/>
      <c r="GI1001" s="12"/>
      <c r="GJ1001" s="12"/>
      <c r="GK1001" s="12"/>
      <c r="GL1001" s="12"/>
      <c r="GM1001" s="12"/>
      <c r="GN1001" s="12"/>
      <c r="GO1001" s="12"/>
      <c r="GP1001" s="12"/>
      <c r="GQ1001" s="12"/>
      <c r="GR1001" s="12"/>
      <c r="GS1001" s="12"/>
      <c r="GT1001" s="12"/>
      <c r="GU1001" s="12"/>
      <c r="GV1001" s="12"/>
      <c r="GW1001" s="12"/>
      <c r="GX1001" s="12"/>
      <c r="GY1001" s="12"/>
      <c r="GZ1001" s="12"/>
      <c r="HA1001" s="12"/>
      <c r="HB1001" s="12"/>
      <c r="HC1001" s="12"/>
      <c r="HD1001" s="12"/>
      <c r="HE1001" s="12"/>
      <c r="HF1001" s="12"/>
      <c r="HG1001" s="12"/>
      <c r="HH1001" s="12"/>
      <c r="HI1001" s="12"/>
      <c r="HJ1001" s="12"/>
      <c r="HK1001" s="12"/>
      <c r="HL1001" s="12"/>
      <c r="HM1001" s="12"/>
      <c r="HN1001" s="12"/>
      <c r="HO1001" s="12"/>
      <c r="HP1001" s="12"/>
      <c r="HQ1001" s="12"/>
      <c r="HR1001" s="12"/>
      <c r="HS1001" s="12"/>
      <c r="HT1001" s="12"/>
      <c r="HU1001" s="12"/>
      <c r="HV1001" s="12"/>
      <c r="HW1001" s="12"/>
      <c r="HX1001" s="12"/>
      <c r="HY1001" s="12"/>
      <c r="HZ1001" s="12"/>
      <c r="IA1001" s="12"/>
      <c r="IB1001" s="12"/>
      <c r="IC1001" s="12"/>
      <c r="ID1001" s="12"/>
      <c r="IE1001" s="12"/>
      <c r="IF1001" s="12"/>
      <c r="IG1001" s="12"/>
      <c r="IH1001" s="12"/>
      <c r="II1001" s="12"/>
      <c r="IJ1001" s="12"/>
      <c r="IK1001" s="12"/>
      <c r="IL1001" s="12"/>
      <c r="IM1001" s="12"/>
      <c r="IN1001" s="12"/>
      <c r="IO1001" s="12"/>
      <c r="IP1001" s="12"/>
      <c r="IQ1001" s="12"/>
      <c r="IR1001" s="12"/>
      <c r="IS1001" s="12"/>
      <c r="IT1001" s="12"/>
      <c r="IU1001" s="12"/>
      <c r="IV1001" s="12"/>
    </row>
    <row r="1002" spans="1:256" ht="13.5" customHeight="1">
      <c r="A1002" s="2" t="str">
        <f>"Filing Date:                "&amp;DATE</f>
        <v>Filing Date:                5/3/2004</v>
      </c>
      <c r="B1002" s="11"/>
      <c r="C1002" s="11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11"/>
      <c r="O1002" s="11"/>
      <c r="P1002" s="11"/>
      <c r="Q1002" s="11" t="str">
        <f>"Filing Date:                "&amp;DATE</f>
        <v>Filing Date:                5/3/2004</v>
      </c>
      <c r="R1002" s="9"/>
      <c r="S1002" s="9"/>
      <c r="T1002" s="9"/>
      <c r="U1002" s="9"/>
      <c r="V1002" s="9"/>
      <c r="W1002" s="9"/>
      <c r="X1002" s="9"/>
      <c r="Y1002" s="11"/>
      <c r="Z1002" s="11"/>
      <c r="AA1002" s="11"/>
      <c r="AB1002" s="11"/>
      <c r="AC1002" s="11"/>
      <c r="AD1002" s="9"/>
      <c r="AE1002" s="9"/>
      <c r="AF1002" s="9"/>
      <c r="AG1002" s="9"/>
      <c r="AH1002" s="9"/>
      <c r="AI1002" s="11"/>
      <c r="AJ1002" s="11"/>
      <c r="AK1002" s="11"/>
      <c r="AL1002" s="11" t="str">
        <f>"Filing Date:                "&amp;DATE</f>
        <v>Filing Date:                5/3/2004</v>
      </c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9"/>
      <c r="BG1002" s="9"/>
      <c r="BH1002" s="9"/>
      <c r="BI1002" s="9"/>
      <c r="BJ1002" s="9"/>
      <c r="BK1002" s="9"/>
      <c r="BL1002" s="9"/>
      <c r="BM1002" s="9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P1002" s="10"/>
      <c r="DQ1002" s="10"/>
      <c r="DR1002" s="10"/>
      <c r="DS1002" s="10"/>
      <c r="DT1002" s="10"/>
      <c r="DU1002" s="10"/>
      <c r="DV1002" s="10"/>
      <c r="DW1002" s="10"/>
      <c r="DX1002" s="10"/>
      <c r="DY1002" s="10"/>
      <c r="DZ1002" s="10"/>
      <c r="EA1002" s="10"/>
      <c r="EB1002" s="10"/>
      <c r="EC1002" s="10"/>
      <c r="ED1002" s="10"/>
      <c r="EE1002" s="10"/>
      <c r="EF1002" s="10"/>
      <c r="EG1002" s="10"/>
      <c r="EH1002" s="10"/>
      <c r="EI1002" s="10"/>
      <c r="EJ1002" s="10"/>
      <c r="EK1002" s="10"/>
      <c r="EL1002" s="10"/>
      <c r="EM1002" s="10"/>
      <c r="EN1002" s="10"/>
      <c r="EO1002" s="10"/>
      <c r="EP1002" s="10"/>
      <c r="EQ1002" s="10"/>
      <c r="ER1002" s="10"/>
      <c r="ES1002" s="10"/>
      <c r="ET1002" s="10"/>
      <c r="EU1002" s="10"/>
      <c r="EV1002" s="10"/>
      <c r="EW1002" s="10"/>
      <c r="EX1002" s="10"/>
      <c r="EY1002" s="10"/>
      <c r="EZ1002" s="10"/>
      <c r="FA1002" s="10"/>
      <c r="FB1002" s="10"/>
      <c r="FC1002" s="10"/>
      <c r="FD1002" s="10"/>
      <c r="FE1002" s="10"/>
      <c r="FF1002" s="10"/>
      <c r="FG1002" s="10"/>
      <c r="FH1002" s="10"/>
      <c r="FI1002" s="10"/>
      <c r="FJ1002" s="10"/>
      <c r="FK1002" s="10"/>
      <c r="FL1002" s="10"/>
      <c r="FM1002" s="10"/>
      <c r="FN1002" s="10"/>
      <c r="FO1002" s="10"/>
      <c r="FP1002" s="10"/>
      <c r="FQ1002" s="10"/>
      <c r="FR1002" s="10"/>
      <c r="FS1002" s="10"/>
      <c r="FT1002" s="10"/>
      <c r="FU1002" s="10"/>
      <c r="FV1002" s="10"/>
      <c r="FW1002" s="10"/>
      <c r="FX1002" s="10"/>
      <c r="FY1002" s="12"/>
      <c r="FZ1002" s="12"/>
      <c r="GA1002" s="12"/>
      <c r="GB1002" s="12"/>
      <c r="GC1002" s="12"/>
      <c r="GD1002" s="12"/>
      <c r="GE1002" s="12"/>
      <c r="GF1002" s="12"/>
      <c r="GG1002" s="12"/>
      <c r="GH1002" s="12"/>
      <c r="GI1002" s="12"/>
      <c r="GJ1002" s="12"/>
      <c r="GK1002" s="12"/>
      <c r="GL1002" s="12"/>
      <c r="GM1002" s="12"/>
      <c r="GN1002" s="12"/>
      <c r="GO1002" s="12"/>
      <c r="GP1002" s="12"/>
      <c r="GQ1002" s="12"/>
      <c r="GR1002" s="12"/>
      <c r="GS1002" s="12"/>
      <c r="GT1002" s="12"/>
      <c r="GU1002" s="12"/>
      <c r="GV1002" s="12"/>
      <c r="GW1002" s="12"/>
      <c r="GX1002" s="12"/>
      <c r="GY1002" s="12"/>
      <c r="GZ1002" s="12"/>
      <c r="HA1002" s="12"/>
      <c r="HB1002" s="12"/>
      <c r="HC1002" s="12"/>
      <c r="HD1002" s="12"/>
      <c r="HE1002" s="12"/>
      <c r="HF1002" s="12"/>
      <c r="HG1002" s="12"/>
      <c r="HH1002" s="12"/>
      <c r="HI1002" s="12"/>
      <c r="HJ1002" s="12"/>
      <c r="HK1002" s="12"/>
      <c r="HL1002" s="12"/>
      <c r="HM1002" s="12"/>
      <c r="HN1002" s="12"/>
      <c r="HO1002" s="12"/>
      <c r="HP1002" s="12"/>
      <c r="HQ1002" s="12"/>
      <c r="HR1002" s="12"/>
      <c r="HS1002" s="12"/>
      <c r="HT1002" s="12"/>
      <c r="HU1002" s="12"/>
      <c r="HV1002" s="12"/>
      <c r="HW1002" s="12"/>
      <c r="HX1002" s="12"/>
      <c r="HY1002" s="12"/>
      <c r="HZ1002" s="12"/>
      <c r="IA1002" s="12"/>
      <c r="IB1002" s="12"/>
      <c r="IC1002" s="12"/>
      <c r="ID1002" s="12"/>
      <c r="IE1002" s="12"/>
      <c r="IF1002" s="12"/>
      <c r="IG1002" s="12"/>
      <c r="IH1002" s="12"/>
      <c r="II1002" s="12"/>
      <c r="IJ1002" s="12"/>
      <c r="IK1002" s="12"/>
      <c r="IL1002" s="12"/>
      <c r="IM1002" s="12"/>
      <c r="IN1002" s="12"/>
      <c r="IO1002" s="12"/>
      <c r="IP1002" s="12"/>
      <c r="IQ1002" s="12"/>
      <c r="IR1002" s="12"/>
      <c r="IS1002" s="12"/>
      <c r="IT1002" s="12"/>
      <c r="IU1002" s="12"/>
      <c r="IV1002" s="12"/>
    </row>
    <row r="1003" spans="1:256" ht="13.5" customHeight="1">
      <c r="A1003" s="2" t="str">
        <f>"Filing Entity:               "&amp;COSA</f>
        <v>Filing Entity:               test</v>
      </c>
      <c r="B1003" s="11"/>
      <c r="C1003" s="11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11"/>
      <c r="O1003" s="11"/>
      <c r="P1003" s="11"/>
      <c r="Q1003" s="9" t="str">
        <f>"Filing Entity:               "&amp;COSA</f>
        <v>Filing Entity:               test</v>
      </c>
      <c r="R1003" s="9"/>
      <c r="S1003" s="9"/>
      <c r="T1003" s="9"/>
      <c r="U1003" s="9"/>
      <c r="V1003" s="9"/>
      <c r="W1003" s="9"/>
      <c r="X1003" s="9"/>
      <c r="Y1003" s="11"/>
      <c r="Z1003" s="11"/>
      <c r="AA1003" s="11"/>
      <c r="AB1003" s="11"/>
      <c r="AC1003" s="11"/>
      <c r="AD1003" s="9"/>
      <c r="AE1003" s="9"/>
      <c r="AF1003" s="9"/>
      <c r="AG1003" s="9"/>
      <c r="AH1003" s="9"/>
      <c r="AI1003" s="11"/>
      <c r="AJ1003" s="11"/>
      <c r="AK1003" s="11"/>
      <c r="AL1003" s="11" t="str">
        <f>"Filing Entity:               "&amp;COSA</f>
        <v>Filing Entity:               test</v>
      </c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9"/>
      <c r="BG1003" s="9"/>
      <c r="BH1003" s="9"/>
      <c r="BI1003" s="9"/>
      <c r="BJ1003" s="9"/>
      <c r="BK1003" s="9"/>
      <c r="BL1003" s="9"/>
      <c r="BM1003" s="9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0"/>
      <c r="DR1003" s="10"/>
      <c r="DS1003" s="10"/>
      <c r="DT1003" s="10"/>
      <c r="DU1003" s="10"/>
      <c r="DV1003" s="10"/>
      <c r="DW1003" s="10"/>
      <c r="DX1003" s="10"/>
      <c r="DY1003" s="10"/>
      <c r="DZ1003" s="10"/>
      <c r="EA1003" s="10"/>
      <c r="EB1003" s="10"/>
      <c r="EC1003" s="10"/>
      <c r="ED1003" s="10"/>
      <c r="EE1003" s="10"/>
      <c r="EF1003" s="10"/>
      <c r="EG1003" s="10"/>
      <c r="EH1003" s="10"/>
      <c r="EI1003" s="10"/>
      <c r="EJ1003" s="10"/>
      <c r="EK1003" s="10"/>
      <c r="EL1003" s="10"/>
      <c r="EM1003" s="10"/>
      <c r="EN1003" s="10"/>
      <c r="EO1003" s="10"/>
      <c r="EP1003" s="10"/>
      <c r="EQ1003" s="10"/>
      <c r="ER1003" s="10"/>
      <c r="ES1003" s="10"/>
      <c r="ET1003" s="10"/>
      <c r="EU1003" s="10"/>
      <c r="EV1003" s="10"/>
      <c r="EW1003" s="10"/>
      <c r="EX1003" s="10"/>
      <c r="EY1003" s="10"/>
      <c r="EZ1003" s="10"/>
      <c r="FA1003" s="10"/>
      <c r="FB1003" s="10"/>
      <c r="FC1003" s="10"/>
      <c r="FD1003" s="10"/>
      <c r="FE1003" s="10"/>
      <c r="FF1003" s="10"/>
      <c r="FG1003" s="10"/>
      <c r="FH1003" s="10"/>
      <c r="FI1003" s="10"/>
      <c r="FJ1003" s="10"/>
      <c r="FK1003" s="10"/>
      <c r="FL1003" s="10"/>
      <c r="FM1003" s="10"/>
      <c r="FN1003" s="10"/>
      <c r="FO1003" s="10"/>
      <c r="FP1003" s="10"/>
      <c r="FQ1003" s="10"/>
      <c r="FR1003" s="10"/>
      <c r="FS1003" s="10"/>
      <c r="FT1003" s="10"/>
      <c r="FU1003" s="10"/>
      <c r="FV1003" s="10"/>
      <c r="FW1003" s="10"/>
      <c r="FX1003" s="10"/>
      <c r="FY1003" s="12"/>
      <c r="FZ1003" s="12"/>
      <c r="GA1003" s="12"/>
      <c r="GB1003" s="12"/>
      <c r="GC1003" s="12"/>
      <c r="GD1003" s="12"/>
      <c r="GE1003" s="12"/>
      <c r="GF1003" s="12"/>
      <c r="GG1003" s="12"/>
      <c r="GH1003" s="12"/>
      <c r="GI1003" s="12"/>
      <c r="GJ1003" s="12"/>
      <c r="GK1003" s="12"/>
      <c r="GL1003" s="12"/>
      <c r="GM1003" s="12"/>
      <c r="GN1003" s="12"/>
      <c r="GO1003" s="12"/>
      <c r="GP1003" s="12"/>
      <c r="GQ1003" s="12"/>
      <c r="GR1003" s="12"/>
      <c r="GS1003" s="12"/>
      <c r="GT1003" s="12"/>
      <c r="GU1003" s="12"/>
      <c r="GV1003" s="12"/>
      <c r="GW1003" s="12"/>
      <c r="GX1003" s="12"/>
      <c r="GY1003" s="12"/>
      <c r="GZ1003" s="12"/>
      <c r="HA1003" s="12"/>
      <c r="HB1003" s="12"/>
      <c r="HC1003" s="12"/>
      <c r="HD1003" s="12"/>
      <c r="HE1003" s="12"/>
      <c r="HF1003" s="12"/>
      <c r="HG1003" s="12"/>
      <c r="HH1003" s="12"/>
      <c r="HI1003" s="12"/>
      <c r="HJ1003" s="12"/>
      <c r="HK1003" s="12"/>
      <c r="HL1003" s="12"/>
      <c r="HM1003" s="12"/>
      <c r="HN1003" s="12"/>
      <c r="HO1003" s="12"/>
      <c r="HP1003" s="12"/>
      <c r="HQ1003" s="12"/>
      <c r="HR1003" s="12"/>
      <c r="HS1003" s="12"/>
      <c r="HT1003" s="12"/>
      <c r="HU1003" s="12"/>
      <c r="HV1003" s="12"/>
      <c r="HW1003" s="12"/>
      <c r="HX1003" s="12"/>
      <c r="HY1003" s="12"/>
      <c r="HZ1003" s="12"/>
      <c r="IA1003" s="12"/>
      <c r="IB1003" s="12"/>
      <c r="IC1003" s="12"/>
      <c r="ID1003" s="12"/>
      <c r="IE1003" s="12"/>
      <c r="IF1003" s="12"/>
      <c r="IG1003" s="12"/>
      <c r="IH1003" s="12"/>
      <c r="II1003" s="12"/>
      <c r="IJ1003" s="12"/>
      <c r="IK1003" s="12"/>
      <c r="IL1003" s="12"/>
      <c r="IM1003" s="12"/>
      <c r="IN1003" s="12"/>
      <c r="IO1003" s="12"/>
      <c r="IP1003" s="12"/>
      <c r="IQ1003" s="12"/>
      <c r="IR1003" s="12"/>
      <c r="IS1003" s="12"/>
      <c r="IT1003" s="12"/>
      <c r="IU1003" s="12"/>
      <c r="IV1003" s="12"/>
    </row>
    <row r="1004" spans="1:256" ht="13.5" customHeight="1">
      <c r="A1004" s="2" t="str">
        <f>"Transmittal Number:   "&amp;TRANSMITTAL</f>
        <v>Transmittal Number:   xxx</v>
      </c>
      <c r="B1004" s="11"/>
      <c r="C1004" s="11"/>
      <c r="D1004" s="9"/>
      <c r="E1004" s="9"/>
      <c r="F1004" s="9" t="str">
        <f>IF(F18="","",F18)</f>
        <v>   Price Cap Tariff Review Plan</v>
      </c>
      <c r="G1004" s="9"/>
      <c r="H1004" s="9"/>
      <c r="I1004" s="9"/>
      <c r="J1004" s="9"/>
      <c r="K1004" s="9"/>
      <c r="L1004" s="9"/>
      <c r="M1004" s="9"/>
      <c r="N1004" s="11"/>
      <c r="O1004" s="11"/>
      <c r="P1004" s="11"/>
      <c r="Q1004" s="9" t="str">
        <f>"Transmittal Number:   "&amp;TRANSMITTAL</f>
        <v>Transmittal Number:   xxx</v>
      </c>
      <c r="R1004" s="9"/>
      <c r="S1004" s="9"/>
      <c r="T1004" s="9"/>
      <c r="U1004" s="9"/>
      <c r="V1004" s="9"/>
      <c r="W1004" s="9"/>
      <c r="X1004" s="9"/>
      <c r="Y1004" s="11"/>
      <c r="Z1004" s="11"/>
      <c r="AA1004" s="11"/>
      <c r="AB1004" s="11"/>
      <c r="AC1004" s="11"/>
      <c r="AD1004" s="9"/>
      <c r="AE1004" s="9"/>
      <c r="AF1004" s="9"/>
      <c r="AG1004" s="9"/>
      <c r="AH1004" s="9"/>
      <c r="AI1004" s="11"/>
      <c r="AJ1004" s="11"/>
      <c r="AK1004" s="11"/>
      <c r="AL1004" s="11" t="str">
        <f>"Transmittal Number:   "&amp;TRANSMITTAL</f>
        <v>Transmittal Number:   xxx</v>
      </c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9"/>
      <c r="BG1004" s="9"/>
      <c r="BH1004" s="9"/>
      <c r="BI1004" s="9"/>
      <c r="BJ1004" s="9"/>
      <c r="BK1004" s="9"/>
      <c r="BL1004" s="9"/>
      <c r="BM1004" s="9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  <c r="DF1004" s="10"/>
      <c r="DG1004" s="10"/>
      <c r="DH1004" s="10"/>
      <c r="DI1004" s="10"/>
      <c r="DJ1004" s="10"/>
      <c r="DK1004" s="10"/>
      <c r="DL1004" s="10"/>
      <c r="DM1004" s="10"/>
      <c r="DN1004" s="10"/>
      <c r="DO1004" s="10"/>
      <c r="DP1004" s="10"/>
      <c r="DQ1004" s="10"/>
      <c r="DR1004" s="10"/>
      <c r="DS1004" s="10"/>
      <c r="DT1004" s="10"/>
      <c r="DU1004" s="10"/>
      <c r="DV1004" s="10"/>
      <c r="DW1004" s="10"/>
      <c r="DX1004" s="10"/>
      <c r="DY1004" s="10"/>
      <c r="DZ1004" s="10"/>
      <c r="EA1004" s="10"/>
      <c r="EB1004" s="10"/>
      <c r="EC1004" s="10"/>
      <c r="ED1004" s="10"/>
      <c r="EE1004" s="10"/>
      <c r="EF1004" s="10"/>
      <c r="EG1004" s="10"/>
      <c r="EH1004" s="10"/>
      <c r="EI1004" s="10"/>
      <c r="EJ1004" s="10"/>
      <c r="EK1004" s="10"/>
      <c r="EL1004" s="10"/>
      <c r="EM1004" s="10"/>
      <c r="EN1004" s="10"/>
      <c r="EO1004" s="10"/>
      <c r="EP1004" s="10"/>
      <c r="EQ1004" s="10"/>
      <c r="ER1004" s="10"/>
      <c r="ES1004" s="10"/>
      <c r="ET1004" s="10"/>
      <c r="EU1004" s="10"/>
      <c r="EV1004" s="10"/>
      <c r="EW1004" s="10"/>
      <c r="EX1004" s="10"/>
      <c r="EY1004" s="10"/>
      <c r="EZ1004" s="10"/>
      <c r="FA1004" s="10"/>
      <c r="FB1004" s="10"/>
      <c r="FC1004" s="10"/>
      <c r="FD1004" s="10"/>
      <c r="FE1004" s="10"/>
      <c r="FF1004" s="10"/>
      <c r="FG1004" s="10"/>
      <c r="FH1004" s="10"/>
      <c r="FI1004" s="10"/>
      <c r="FJ1004" s="10"/>
      <c r="FK1004" s="10"/>
      <c r="FL1004" s="10"/>
      <c r="FM1004" s="10"/>
      <c r="FN1004" s="10"/>
      <c r="FO1004" s="10"/>
      <c r="FP1004" s="10"/>
      <c r="FQ1004" s="10"/>
      <c r="FR1004" s="10"/>
      <c r="FS1004" s="10"/>
      <c r="FT1004" s="10"/>
      <c r="FU1004" s="10"/>
      <c r="FV1004" s="10"/>
      <c r="FW1004" s="10"/>
      <c r="FX1004" s="10"/>
      <c r="FY1004" s="12"/>
      <c r="FZ1004" s="12"/>
      <c r="GA1004" s="12"/>
      <c r="GB1004" s="12"/>
      <c r="GC1004" s="12"/>
      <c r="GD1004" s="12"/>
      <c r="GE1004" s="12"/>
      <c r="GF1004" s="12"/>
      <c r="GG1004" s="12"/>
      <c r="GH1004" s="12"/>
      <c r="GI1004" s="12"/>
      <c r="GJ1004" s="12"/>
      <c r="GK1004" s="12"/>
      <c r="GL1004" s="12"/>
      <c r="GM1004" s="12"/>
      <c r="GN1004" s="12"/>
      <c r="GO1004" s="12"/>
      <c r="GP1004" s="12"/>
      <c r="GQ1004" s="12"/>
      <c r="GR1004" s="12"/>
      <c r="GS1004" s="12"/>
      <c r="GT1004" s="12"/>
      <c r="GU1004" s="12"/>
      <c r="GV1004" s="12"/>
      <c r="GW1004" s="12"/>
      <c r="GX1004" s="12"/>
      <c r="GY1004" s="12"/>
      <c r="GZ1004" s="12"/>
      <c r="HA1004" s="12"/>
      <c r="HB1004" s="12"/>
      <c r="HC1004" s="12"/>
      <c r="HD1004" s="12"/>
      <c r="HE1004" s="12"/>
      <c r="HF1004" s="12"/>
      <c r="HG1004" s="12"/>
      <c r="HH1004" s="12"/>
      <c r="HI1004" s="12"/>
      <c r="HJ1004" s="12"/>
      <c r="HK1004" s="12"/>
      <c r="HL1004" s="12"/>
      <c r="HM1004" s="12"/>
      <c r="HN1004" s="12"/>
      <c r="HO1004" s="12"/>
      <c r="HP1004" s="12"/>
      <c r="HQ1004" s="12"/>
      <c r="HR1004" s="12"/>
      <c r="HS1004" s="12"/>
      <c r="HT1004" s="12"/>
      <c r="HU1004" s="12"/>
      <c r="HV1004" s="12"/>
      <c r="HW1004" s="12"/>
      <c r="HX1004" s="12"/>
      <c r="HY1004" s="12"/>
      <c r="HZ1004" s="12"/>
      <c r="IA1004" s="12"/>
      <c r="IB1004" s="12"/>
      <c r="IC1004" s="12"/>
      <c r="ID1004" s="12"/>
      <c r="IE1004" s="12"/>
      <c r="IF1004" s="12"/>
      <c r="IG1004" s="12"/>
      <c r="IH1004" s="12"/>
      <c r="II1004" s="12"/>
      <c r="IJ1004" s="12"/>
      <c r="IK1004" s="12"/>
      <c r="IL1004" s="12"/>
      <c r="IM1004" s="12"/>
      <c r="IN1004" s="12"/>
      <c r="IO1004" s="12"/>
      <c r="IP1004" s="12"/>
      <c r="IQ1004" s="12"/>
      <c r="IR1004" s="12"/>
      <c r="IS1004" s="12"/>
      <c r="IT1004" s="12"/>
      <c r="IU1004" s="12"/>
      <c r="IV1004" s="12"/>
    </row>
    <row r="1005" spans="1:256" ht="13.5" customHeight="1">
      <c r="A1005" s="2" t="str">
        <f>NAME</f>
        <v>Proposed 2004 Annual Filing SHORTFORM TRP</v>
      </c>
      <c r="B1005" s="11"/>
      <c r="C1005" s="11"/>
      <c r="D1005" s="9"/>
      <c r="E1005" s="9"/>
      <c r="F1005" s="9" t="str">
        <f>IF(F19="","",F19)</f>
        <v>             Indices</v>
      </c>
      <c r="G1005" s="9"/>
      <c r="H1005" s="9"/>
      <c r="I1005" s="9"/>
      <c r="J1005" s="9"/>
      <c r="K1005" s="9"/>
      <c r="L1005" s="9"/>
      <c r="M1005" s="9"/>
      <c r="N1005" s="11"/>
      <c r="O1005" s="11"/>
      <c r="P1005" s="11"/>
      <c r="Q1005" s="9" t="str">
        <f>NAME</f>
        <v>Proposed 2004 Annual Filing SHORTFORM TRP</v>
      </c>
      <c r="R1005" s="9"/>
      <c r="S1005" s="9"/>
      <c r="T1005" s="9" t="str">
        <f>IF(T19="","",T19)</f>
        <v>        Price Cap Tariff Review Plan</v>
      </c>
      <c r="U1005" s="9"/>
      <c r="V1005" s="9"/>
      <c r="W1005" s="9"/>
      <c r="X1005" s="9"/>
      <c r="Y1005" s="11"/>
      <c r="Z1005" s="11"/>
      <c r="AA1005" s="11"/>
      <c r="AB1005" s="11"/>
      <c r="AC1005" s="11"/>
      <c r="AD1005" s="9"/>
      <c r="AE1005" s="20"/>
      <c r="AF1005" s="9"/>
      <c r="AG1005" s="9"/>
      <c r="AH1005" s="9"/>
      <c r="AI1005" s="11"/>
      <c r="AJ1005" s="11"/>
      <c r="AK1005" s="11"/>
      <c r="AL1005" s="11" t="str">
        <f>NAME</f>
        <v>Proposed 2004 Annual Filing SHORTFORM TRP</v>
      </c>
      <c r="AM1005" s="11"/>
      <c r="AN1005" s="11"/>
      <c r="AO1005" s="11"/>
      <c r="AP1005" s="11"/>
      <c r="AQ1005" s="11" t="s">
        <v>343</v>
      </c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9"/>
      <c r="BG1005" s="9"/>
      <c r="BH1005" s="9"/>
      <c r="BI1005" s="9"/>
      <c r="BJ1005" s="9"/>
      <c r="BK1005" s="9"/>
      <c r="BL1005" s="9"/>
      <c r="BM1005" s="9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  <c r="DF1005" s="10"/>
      <c r="DG1005" s="10"/>
      <c r="DH1005" s="10"/>
      <c r="DI1005" s="10"/>
      <c r="DJ1005" s="10"/>
      <c r="DK1005" s="10"/>
      <c r="DL1005" s="10"/>
      <c r="DM1005" s="10"/>
      <c r="DN1005" s="10"/>
      <c r="DO1005" s="10"/>
      <c r="DP1005" s="10"/>
      <c r="DQ1005" s="10"/>
      <c r="DR1005" s="10"/>
      <c r="DS1005" s="10"/>
      <c r="DT1005" s="10"/>
      <c r="DU1005" s="10"/>
      <c r="DV1005" s="10"/>
      <c r="DW1005" s="10"/>
      <c r="DX1005" s="10"/>
      <c r="DY1005" s="10"/>
      <c r="DZ1005" s="10"/>
      <c r="EA1005" s="10"/>
      <c r="EB1005" s="10"/>
      <c r="EC1005" s="10"/>
      <c r="ED1005" s="10"/>
      <c r="EE1005" s="10"/>
      <c r="EF1005" s="10"/>
      <c r="EG1005" s="10"/>
      <c r="EH1005" s="10"/>
      <c r="EI1005" s="10"/>
      <c r="EJ1005" s="10"/>
      <c r="EK1005" s="10"/>
      <c r="EL1005" s="10"/>
      <c r="EM1005" s="10"/>
      <c r="EN1005" s="10"/>
      <c r="EO1005" s="10"/>
      <c r="EP1005" s="10"/>
      <c r="EQ1005" s="10"/>
      <c r="ER1005" s="10"/>
      <c r="ES1005" s="10"/>
      <c r="ET1005" s="10"/>
      <c r="EU1005" s="10"/>
      <c r="EV1005" s="10"/>
      <c r="EW1005" s="10"/>
      <c r="EX1005" s="10"/>
      <c r="EY1005" s="10"/>
      <c r="EZ1005" s="10"/>
      <c r="FA1005" s="10"/>
      <c r="FB1005" s="10"/>
      <c r="FC1005" s="10"/>
      <c r="FD1005" s="10"/>
      <c r="FE1005" s="10"/>
      <c r="FF1005" s="10"/>
      <c r="FG1005" s="10"/>
      <c r="FH1005" s="10"/>
      <c r="FI1005" s="10"/>
      <c r="FJ1005" s="10"/>
      <c r="FK1005" s="10"/>
      <c r="FL1005" s="10"/>
      <c r="FM1005" s="10"/>
      <c r="FN1005" s="10"/>
      <c r="FO1005" s="10"/>
      <c r="FP1005" s="10"/>
      <c r="FQ1005" s="10"/>
      <c r="FR1005" s="10"/>
      <c r="FS1005" s="10"/>
      <c r="FT1005" s="10"/>
      <c r="FU1005" s="10"/>
      <c r="FV1005" s="10"/>
      <c r="FW1005" s="10"/>
      <c r="FX1005" s="10"/>
      <c r="FY1005" s="12"/>
      <c r="FZ1005" s="12"/>
      <c r="GA1005" s="12"/>
      <c r="GB1005" s="12"/>
      <c r="GC1005" s="12"/>
      <c r="GD1005" s="12"/>
      <c r="GE1005" s="12"/>
      <c r="GF1005" s="12"/>
      <c r="GG1005" s="12"/>
      <c r="GH1005" s="12"/>
      <c r="GI1005" s="12"/>
      <c r="GJ1005" s="12"/>
      <c r="GK1005" s="12"/>
      <c r="GL1005" s="12"/>
      <c r="GM1005" s="12"/>
      <c r="GN1005" s="12"/>
      <c r="GO1005" s="12"/>
      <c r="GP1005" s="12"/>
      <c r="GQ1005" s="12"/>
      <c r="GR1005" s="12"/>
      <c r="GS1005" s="12"/>
      <c r="GT1005" s="12"/>
      <c r="GU1005" s="12"/>
      <c r="GV1005" s="12"/>
      <c r="GW1005" s="12"/>
      <c r="GX1005" s="12"/>
      <c r="GY1005" s="12"/>
      <c r="GZ1005" s="12"/>
      <c r="HA1005" s="12"/>
      <c r="HB1005" s="12"/>
      <c r="HC1005" s="12"/>
      <c r="HD1005" s="12"/>
      <c r="HE1005" s="12"/>
      <c r="HF1005" s="12"/>
      <c r="HG1005" s="12"/>
      <c r="HH1005" s="12"/>
      <c r="HI1005" s="12"/>
      <c r="HJ1005" s="12"/>
      <c r="HK1005" s="12"/>
      <c r="HL1005" s="12"/>
      <c r="HM1005" s="12"/>
      <c r="HN1005" s="12"/>
      <c r="HO1005" s="12"/>
      <c r="HP1005" s="12"/>
      <c r="HQ1005" s="12"/>
      <c r="HR1005" s="12"/>
      <c r="HS1005" s="12"/>
      <c r="HT1005" s="12"/>
      <c r="HU1005" s="12"/>
      <c r="HV1005" s="12"/>
      <c r="HW1005" s="12"/>
      <c r="HX1005" s="12"/>
      <c r="HY1005" s="12"/>
      <c r="HZ1005" s="12"/>
      <c r="IA1005" s="12"/>
      <c r="IB1005" s="12"/>
      <c r="IC1005" s="12"/>
      <c r="ID1005" s="12"/>
      <c r="IE1005" s="12"/>
      <c r="IF1005" s="12"/>
      <c r="IG1005" s="12"/>
      <c r="IH1005" s="12"/>
      <c r="II1005" s="12"/>
      <c r="IJ1005" s="12"/>
      <c r="IK1005" s="12"/>
      <c r="IL1005" s="12"/>
      <c r="IM1005" s="12"/>
      <c r="IN1005" s="12"/>
      <c r="IO1005" s="12"/>
      <c r="IP1005" s="12"/>
      <c r="IQ1005" s="12"/>
      <c r="IR1005" s="12"/>
      <c r="IS1005" s="12"/>
      <c r="IT1005" s="12"/>
      <c r="IU1005" s="12"/>
      <c r="IV1005" s="12"/>
    </row>
    <row r="1006" spans="1:256" ht="13.5" customHeight="1">
      <c r="A1006" s="2" t="str">
        <f>IF(A20="","",A20)</f>
        <v>Page 1 of 3</v>
      </c>
      <c r="B1006" s="11"/>
      <c r="C1006" s="11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11"/>
      <c r="O1006" s="11"/>
      <c r="P1006" s="11"/>
      <c r="Q1006" s="9" t="str">
        <f>IF(Q20="","",Q20)</f>
        <v>Page 1 of 1</v>
      </c>
      <c r="R1006" s="9"/>
      <c r="S1006" s="9"/>
      <c r="T1006" s="9" t="str">
        <f>IF(T20="","",T20)</f>
        <v>Targeting: Inputs and Aggregate Target</v>
      </c>
      <c r="U1006" s="9"/>
      <c r="V1006" s="9"/>
      <c r="W1006" s="9"/>
      <c r="X1006" s="9"/>
      <c r="Y1006" s="11"/>
      <c r="Z1006" s="11"/>
      <c r="AA1006" s="11"/>
      <c r="AB1006" s="11"/>
      <c r="AC1006" s="11"/>
      <c r="AD1006" s="9"/>
      <c r="AE1006" s="9"/>
      <c r="AF1006" s="9"/>
      <c r="AG1006" s="9"/>
      <c r="AH1006" s="9"/>
      <c r="AI1006" s="11"/>
      <c r="AJ1006" s="11"/>
      <c r="AK1006" s="11"/>
      <c r="AL1006" s="11" t="str">
        <f>IF(AL20="","",AL20)</f>
        <v>Page 1 of 2</v>
      </c>
      <c r="AM1006" s="11"/>
      <c r="AN1006" s="11"/>
      <c r="AO1006" s="11"/>
      <c r="AP1006" s="11"/>
      <c r="AQ1006" s="9" t="str">
        <f>IF(AQ20="","",AQ20)</f>
        <v>  Exogenous Cost Changes</v>
      </c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9"/>
      <c r="BG1006" s="9"/>
      <c r="BH1006" s="9"/>
      <c r="BI1006" s="9"/>
      <c r="BJ1006" s="9"/>
      <c r="BK1006" s="9"/>
      <c r="BL1006" s="9"/>
      <c r="BM1006" s="9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10"/>
      <c r="DH1006" s="10"/>
      <c r="DI1006" s="10"/>
      <c r="DJ1006" s="10"/>
      <c r="DK1006" s="10"/>
      <c r="DL1006" s="10"/>
      <c r="DM1006" s="10"/>
      <c r="DN1006" s="10"/>
      <c r="DO1006" s="10"/>
      <c r="DP1006" s="10"/>
      <c r="DQ1006" s="10"/>
      <c r="DR1006" s="10"/>
      <c r="DS1006" s="10"/>
      <c r="DT1006" s="10"/>
      <c r="DU1006" s="10"/>
      <c r="DV1006" s="10"/>
      <c r="DW1006" s="10"/>
      <c r="DX1006" s="10"/>
      <c r="DY1006" s="10"/>
      <c r="DZ1006" s="10"/>
      <c r="EA1006" s="10"/>
      <c r="EB1006" s="10"/>
      <c r="EC1006" s="10"/>
      <c r="ED1006" s="10"/>
      <c r="EE1006" s="10"/>
      <c r="EF1006" s="10"/>
      <c r="EG1006" s="10"/>
      <c r="EH1006" s="10"/>
      <c r="EI1006" s="10"/>
      <c r="EJ1006" s="10"/>
      <c r="EK1006" s="10"/>
      <c r="EL1006" s="10"/>
      <c r="EM1006" s="10"/>
      <c r="EN1006" s="10"/>
      <c r="EO1006" s="10"/>
      <c r="EP1006" s="10"/>
      <c r="EQ1006" s="10"/>
      <c r="ER1006" s="10"/>
      <c r="ES1006" s="10"/>
      <c r="ET1006" s="10"/>
      <c r="EU1006" s="10"/>
      <c r="EV1006" s="10"/>
      <c r="EW1006" s="10"/>
      <c r="EX1006" s="10"/>
      <c r="EY1006" s="10"/>
      <c r="EZ1006" s="10"/>
      <c r="FA1006" s="10"/>
      <c r="FB1006" s="10"/>
      <c r="FC1006" s="10"/>
      <c r="FD1006" s="10"/>
      <c r="FE1006" s="10"/>
      <c r="FF1006" s="10"/>
      <c r="FG1006" s="10"/>
      <c r="FH1006" s="10"/>
      <c r="FI1006" s="10"/>
      <c r="FJ1006" s="10"/>
      <c r="FK1006" s="10"/>
      <c r="FL1006" s="10"/>
      <c r="FM1006" s="10"/>
      <c r="FN1006" s="10"/>
      <c r="FO1006" s="10"/>
      <c r="FP1006" s="10"/>
      <c r="FQ1006" s="10"/>
      <c r="FR1006" s="10"/>
      <c r="FS1006" s="10"/>
      <c r="FT1006" s="10"/>
      <c r="FU1006" s="10"/>
      <c r="FV1006" s="10"/>
      <c r="FW1006" s="10"/>
      <c r="FX1006" s="10"/>
      <c r="FY1006" s="12"/>
      <c r="FZ1006" s="12"/>
      <c r="GA1006" s="12"/>
      <c r="GB1006" s="12"/>
      <c r="GC1006" s="12"/>
      <c r="GD1006" s="12"/>
      <c r="GE1006" s="12"/>
      <c r="GF1006" s="12"/>
      <c r="GG1006" s="12"/>
      <c r="GH1006" s="12"/>
      <c r="GI1006" s="12"/>
      <c r="GJ1006" s="12"/>
      <c r="GK1006" s="12"/>
      <c r="GL1006" s="12"/>
      <c r="GM1006" s="12"/>
      <c r="GN1006" s="12"/>
      <c r="GO1006" s="12"/>
      <c r="GP1006" s="12"/>
      <c r="GQ1006" s="12"/>
      <c r="GR1006" s="12"/>
      <c r="GS1006" s="12"/>
      <c r="GT1006" s="12"/>
      <c r="GU1006" s="12"/>
      <c r="GV1006" s="12"/>
      <c r="GW1006" s="12"/>
      <c r="GX1006" s="12"/>
      <c r="GY1006" s="12"/>
      <c r="GZ1006" s="12"/>
      <c r="HA1006" s="12"/>
      <c r="HB1006" s="12"/>
      <c r="HC1006" s="12"/>
      <c r="HD1006" s="12"/>
      <c r="HE1006" s="12"/>
      <c r="HF1006" s="12"/>
      <c r="HG1006" s="12"/>
      <c r="HH1006" s="12"/>
      <c r="HI1006" s="12"/>
      <c r="HJ1006" s="12"/>
      <c r="HK1006" s="12"/>
      <c r="HL1006" s="12"/>
      <c r="HM1006" s="12"/>
      <c r="HN1006" s="12"/>
      <c r="HO1006" s="12"/>
      <c r="HP1006" s="12"/>
      <c r="HQ1006" s="12"/>
      <c r="HR1006" s="12"/>
      <c r="HS1006" s="12"/>
      <c r="HT1006" s="12"/>
      <c r="HU1006" s="12"/>
      <c r="HV1006" s="12"/>
      <c r="HW1006" s="12"/>
      <c r="HX1006" s="12"/>
      <c r="HY1006" s="12"/>
      <c r="HZ1006" s="12"/>
      <c r="IA1006" s="12"/>
      <c r="IB1006" s="12"/>
      <c r="IC1006" s="12"/>
      <c r="ID1006" s="12"/>
      <c r="IE1006" s="12"/>
      <c r="IF1006" s="12"/>
      <c r="IG1006" s="12"/>
      <c r="IH1006" s="12"/>
      <c r="II1006" s="12"/>
      <c r="IJ1006" s="12"/>
      <c r="IK1006" s="12"/>
      <c r="IL1006" s="12"/>
      <c r="IM1006" s="12"/>
      <c r="IN1006" s="12"/>
      <c r="IO1006" s="12"/>
      <c r="IP1006" s="12"/>
      <c r="IQ1006" s="12"/>
      <c r="IR1006" s="12"/>
      <c r="IS1006" s="12"/>
      <c r="IT1006" s="12"/>
      <c r="IU1006" s="12"/>
      <c r="IV1006" s="12"/>
    </row>
    <row r="1007" spans="1:256" ht="13.5" customHeight="1">
      <c r="A1007" s="2"/>
      <c r="B1007" s="11"/>
      <c r="C1007" s="11"/>
      <c r="D1007" s="20" t="s">
        <v>133</v>
      </c>
      <c r="E1007" s="20" t="s">
        <v>133</v>
      </c>
      <c r="F1007" s="20" t="s">
        <v>133</v>
      </c>
      <c r="G1007" s="20" t="s">
        <v>133</v>
      </c>
      <c r="H1007" s="20" t="s">
        <v>151</v>
      </c>
      <c r="I1007" s="20" t="s">
        <v>151</v>
      </c>
      <c r="J1007" s="20" t="s">
        <v>151</v>
      </c>
      <c r="K1007" s="20" t="s">
        <v>151</v>
      </c>
      <c r="L1007" s="18" t="str">
        <f>EOPYDATE</f>
        <v>6/30/2004</v>
      </c>
      <c r="M1007" s="18" t="str">
        <f>EOPYDATE</f>
        <v>6/30/2004</v>
      </c>
      <c r="N1007" s="11"/>
      <c r="O1007" s="11"/>
      <c r="P1007" s="11"/>
      <c r="Q1007" s="9"/>
      <c r="R1007" s="9"/>
      <c r="S1007" s="9"/>
      <c r="T1007" s="9">
        <f>IF(T21="","",T21)</f>
      </c>
      <c r="U1007" s="9">
        <f>IF(U21="","",U21)</f>
      </c>
      <c r="V1007" s="9">
        <f>IF(V21="","",V21)</f>
      </c>
      <c r="W1007" s="9">
        <f>IF(W21="","",W21)</f>
      </c>
      <c r="X1007" s="9">
        <f>IF(X21="","",X21)</f>
      </c>
      <c r="Y1007" s="11"/>
      <c r="Z1007" s="11"/>
      <c r="AA1007" s="11"/>
      <c r="AB1007" s="11"/>
      <c r="AC1007" s="11"/>
      <c r="AD1007" s="9"/>
      <c r="AE1007" s="9"/>
      <c r="AF1007" s="9"/>
      <c r="AG1007" s="9"/>
      <c r="AH1007" s="9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9"/>
      <c r="BG1007" s="9"/>
      <c r="BH1007" s="9"/>
      <c r="BI1007" s="9"/>
      <c r="BJ1007" s="9"/>
      <c r="BK1007" s="9"/>
      <c r="BL1007" s="9"/>
      <c r="BM1007" s="9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  <c r="DI1007" s="10"/>
      <c r="DJ1007" s="10"/>
      <c r="DK1007" s="10"/>
      <c r="DL1007" s="10"/>
      <c r="DM1007" s="10"/>
      <c r="DN1007" s="10"/>
      <c r="DO1007" s="10"/>
      <c r="DP1007" s="10"/>
      <c r="DQ1007" s="10"/>
      <c r="DR1007" s="10"/>
      <c r="DS1007" s="10"/>
      <c r="DT1007" s="10"/>
      <c r="DU1007" s="10"/>
      <c r="DV1007" s="10"/>
      <c r="DW1007" s="10"/>
      <c r="DX1007" s="10"/>
      <c r="DY1007" s="10"/>
      <c r="DZ1007" s="10"/>
      <c r="EA1007" s="10"/>
      <c r="EB1007" s="10"/>
      <c r="EC1007" s="10"/>
      <c r="ED1007" s="10"/>
      <c r="EE1007" s="10"/>
      <c r="EF1007" s="10"/>
      <c r="EG1007" s="10"/>
      <c r="EH1007" s="10"/>
      <c r="EI1007" s="10"/>
      <c r="EJ1007" s="10"/>
      <c r="EK1007" s="10"/>
      <c r="EL1007" s="10"/>
      <c r="EM1007" s="10"/>
      <c r="EN1007" s="10"/>
      <c r="EO1007" s="10"/>
      <c r="EP1007" s="10"/>
      <c r="EQ1007" s="10"/>
      <c r="ER1007" s="10"/>
      <c r="ES1007" s="10"/>
      <c r="ET1007" s="10"/>
      <c r="EU1007" s="10"/>
      <c r="EV1007" s="10"/>
      <c r="EW1007" s="10"/>
      <c r="EX1007" s="10"/>
      <c r="EY1007" s="10"/>
      <c r="EZ1007" s="10"/>
      <c r="FA1007" s="10"/>
      <c r="FB1007" s="10"/>
      <c r="FC1007" s="10"/>
      <c r="FD1007" s="10"/>
      <c r="FE1007" s="10"/>
      <c r="FF1007" s="10"/>
      <c r="FG1007" s="10"/>
      <c r="FH1007" s="10"/>
      <c r="FI1007" s="10"/>
      <c r="FJ1007" s="10"/>
      <c r="FK1007" s="10"/>
      <c r="FL1007" s="10"/>
      <c r="FM1007" s="10"/>
      <c r="FN1007" s="10"/>
      <c r="FO1007" s="10"/>
      <c r="FP1007" s="10"/>
      <c r="FQ1007" s="10"/>
      <c r="FR1007" s="10"/>
      <c r="FS1007" s="10"/>
      <c r="FT1007" s="10"/>
      <c r="FU1007" s="10"/>
      <c r="FV1007" s="10"/>
      <c r="FW1007" s="10"/>
      <c r="FX1007" s="10"/>
      <c r="FY1007" s="12"/>
      <c r="FZ1007" s="12"/>
      <c r="GA1007" s="12"/>
      <c r="GB1007" s="12"/>
      <c r="GC1007" s="12"/>
      <c r="GD1007" s="12"/>
      <c r="GE1007" s="12"/>
      <c r="GF1007" s="12"/>
      <c r="GG1007" s="12"/>
      <c r="GH1007" s="12"/>
      <c r="GI1007" s="12"/>
      <c r="GJ1007" s="12"/>
      <c r="GK1007" s="12"/>
      <c r="GL1007" s="12"/>
      <c r="GM1007" s="12"/>
      <c r="GN1007" s="12"/>
      <c r="GO1007" s="12"/>
      <c r="GP1007" s="12"/>
      <c r="GQ1007" s="12"/>
      <c r="GR1007" s="12"/>
      <c r="GS1007" s="12"/>
      <c r="GT1007" s="12"/>
      <c r="GU1007" s="12"/>
      <c r="GV1007" s="12"/>
      <c r="GW1007" s="12"/>
      <c r="GX1007" s="12"/>
      <c r="GY1007" s="12"/>
      <c r="GZ1007" s="12"/>
      <c r="HA1007" s="12"/>
      <c r="HB1007" s="12"/>
      <c r="HC1007" s="12"/>
      <c r="HD1007" s="12"/>
      <c r="HE1007" s="12"/>
      <c r="HF1007" s="12"/>
      <c r="HG1007" s="12"/>
      <c r="HH1007" s="12"/>
      <c r="HI1007" s="12"/>
      <c r="HJ1007" s="12"/>
      <c r="HK1007" s="12"/>
      <c r="HL1007" s="12"/>
      <c r="HM1007" s="12"/>
      <c r="HN1007" s="12"/>
      <c r="HO1007" s="12"/>
      <c r="HP1007" s="12"/>
      <c r="HQ1007" s="12"/>
      <c r="HR1007" s="12"/>
      <c r="HS1007" s="12"/>
      <c r="HT1007" s="12"/>
      <c r="HU1007" s="12"/>
      <c r="HV1007" s="12"/>
      <c r="HW1007" s="12"/>
      <c r="HX1007" s="12"/>
      <c r="HY1007" s="12"/>
      <c r="HZ1007" s="12"/>
      <c r="IA1007" s="12"/>
      <c r="IB1007" s="12"/>
      <c r="IC1007" s="12"/>
      <c r="ID1007" s="12"/>
      <c r="IE1007" s="12"/>
      <c r="IF1007" s="12"/>
      <c r="IG1007" s="12"/>
      <c r="IH1007" s="12"/>
      <c r="II1007" s="12"/>
      <c r="IJ1007" s="12"/>
      <c r="IK1007" s="12"/>
      <c r="IL1007" s="12"/>
      <c r="IM1007" s="12"/>
      <c r="IN1007" s="12"/>
      <c r="IO1007" s="12"/>
      <c r="IP1007" s="12"/>
      <c r="IQ1007" s="12"/>
      <c r="IR1007" s="12"/>
      <c r="IS1007" s="12"/>
      <c r="IT1007" s="12"/>
      <c r="IU1007" s="12"/>
      <c r="IV1007" s="12"/>
    </row>
    <row r="1008" spans="1:256" ht="13.5" customHeight="1">
      <c r="A1008" s="2"/>
      <c r="B1008" s="11"/>
      <c r="C1008" s="11"/>
      <c r="D1008" s="20" t="s">
        <v>134</v>
      </c>
      <c r="E1008" s="20" t="s">
        <v>141</v>
      </c>
      <c r="F1008" s="20" t="s">
        <v>145</v>
      </c>
      <c r="G1008" s="20" t="s">
        <v>149</v>
      </c>
      <c r="H1008" s="20" t="s">
        <v>134</v>
      </c>
      <c r="I1008" s="20" t="s">
        <v>141</v>
      </c>
      <c r="J1008" s="20" t="s">
        <v>145</v>
      </c>
      <c r="K1008" s="20" t="s">
        <v>149</v>
      </c>
      <c r="L1008" s="20" t="s">
        <v>134</v>
      </c>
      <c r="M1008" s="20" t="s">
        <v>145</v>
      </c>
      <c r="N1008" s="11"/>
      <c r="O1008" s="11"/>
      <c r="P1008" s="11"/>
      <c r="Q1008" s="9">
        <f aca="true" t="shared" si="0" ref="Q1008:Q1019">IF(Q22="","",Q22)</f>
      </c>
      <c r="R1008" s="9"/>
      <c r="S1008" s="9">
        <f>IF(S22="","",S22)</f>
      </c>
      <c r="T1008" s="9" t="str">
        <f>IF(T22="","",T22)</f>
        <v>Total</v>
      </c>
      <c r="U1008" s="9" t="str">
        <f aca="true" t="shared" si="1" ref="U1008:W1009">IF(U22="","",U22)</f>
        <v>Common Line</v>
      </c>
      <c r="V1008" s="9" t="str">
        <f t="shared" si="1"/>
        <v>Traffic Sensitive</v>
      </c>
      <c r="W1008" s="9" t="str">
        <f t="shared" si="1"/>
        <v>Trunking</v>
      </c>
      <c r="X1008" s="11"/>
      <c r="Y1008" s="11"/>
      <c r="Z1008" s="11"/>
      <c r="AA1008" s="11"/>
      <c r="AB1008" s="11"/>
      <c r="AC1008" s="11"/>
      <c r="AD1008" s="9"/>
      <c r="AE1008" s="9"/>
      <c r="AF1008" s="9"/>
      <c r="AG1008" s="20"/>
      <c r="AH1008" s="9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9"/>
      <c r="AS1008" s="18" t="s">
        <v>354</v>
      </c>
      <c r="AT1008" s="9"/>
      <c r="AU1008" s="9"/>
      <c r="AV1008" s="9"/>
      <c r="AW1008" s="9"/>
      <c r="AX1008" s="11"/>
      <c r="AY1008" s="11"/>
      <c r="AZ1008" s="11"/>
      <c r="BA1008" s="11"/>
      <c r="BB1008" s="11"/>
      <c r="BC1008" s="11"/>
      <c r="BD1008" s="11"/>
      <c r="BE1008" s="11"/>
      <c r="BF1008" s="9"/>
      <c r="BG1008" s="9"/>
      <c r="BH1008" s="9"/>
      <c r="BI1008" s="9"/>
      <c r="BJ1008" s="9"/>
      <c r="BK1008" s="9"/>
      <c r="BL1008" s="9"/>
      <c r="BM1008" s="9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  <c r="DF1008" s="10"/>
      <c r="DG1008" s="10"/>
      <c r="DH1008" s="10"/>
      <c r="DI1008" s="10"/>
      <c r="DJ1008" s="10"/>
      <c r="DK1008" s="10"/>
      <c r="DL1008" s="10"/>
      <c r="DM1008" s="10"/>
      <c r="DN1008" s="10"/>
      <c r="DO1008" s="10"/>
      <c r="DP1008" s="10"/>
      <c r="DQ1008" s="10"/>
      <c r="DR1008" s="10"/>
      <c r="DS1008" s="10"/>
      <c r="DT1008" s="10"/>
      <c r="DU1008" s="10"/>
      <c r="DV1008" s="10"/>
      <c r="DW1008" s="10"/>
      <c r="DX1008" s="10"/>
      <c r="DY1008" s="10"/>
      <c r="DZ1008" s="10"/>
      <c r="EA1008" s="10"/>
      <c r="EB1008" s="10"/>
      <c r="EC1008" s="10"/>
      <c r="ED1008" s="10"/>
      <c r="EE1008" s="10"/>
      <c r="EF1008" s="10"/>
      <c r="EG1008" s="10"/>
      <c r="EH1008" s="10"/>
      <c r="EI1008" s="10"/>
      <c r="EJ1008" s="10"/>
      <c r="EK1008" s="10"/>
      <c r="EL1008" s="10"/>
      <c r="EM1008" s="10"/>
      <c r="EN1008" s="10"/>
      <c r="EO1008" s="10"/>
      <c r="EP1008" s="10"/>
      <c r="EQ1008" s="10"/>
      <c r="ER1008" s="10"/>
      <c r="ES1008" s="10"/>
      <c r="ET1008" s="10"/>
      <c r="EU1008" s="10"/>
      <c r="EV1008" s="10"/>
      <c r="EW1008" s="10"/>
      <c r="EX1008" s="10"/>
      <c r="EY1008" s="10"/>
      <c r="EZ1008" s="10"/>
      <c r="FA1008" s="10"/>
      <c r="FB1008" s="10"/>
      <c r="FC1008" s="10"/>
      <c r="FD1008" s="10"/>
      <c r="FE1008" s="10"/>
      <c r="FF1008" s="10"/>
      <c r="FG1008" s="10"/>
      <c r="FH1008" s="10"/>
      <c r="FI1008" s="10"/>
      <c r="FJ1008" s="10"/>
      <c r="FK1008" s="10"/>
      <c r="FL1008" s="10"/>
      <c r="FM1008" s="10"/>
      <c r="FN1008" s="10"/>
      <c r="FO1008" s="10"/>
      <c r="FP1008" s="10"/>
      <c r="FQ1008" s="10"/>
      <c r="FR1008" s="10"/>
      <c r="FS1008" s="10"/>
      <c r="FT1008" s="10"/>
      <c r="FU1008" s="10"/>
      <c r="FV1008" s="10"/>
      <c r="FW1008" s="10"/>
      <c r="FX1008" s="10"/>
      <c r="FY1008" s="12"/>
      <c r="FZ1008" s="12"/>
      <c r="GA1008" s="12"/>
      <c r="GB1008" s="12"/>
      <c r="GC1008" s="12"/>
      <c r="GD1008" s="12"/>
      <c r="GE1008" s="12"/>
      <c r="GF1008" s="12"/>
      <c r="GG1008" s="12"/>
      <c r="GH1008" s="12"/>
      <c r="GI1008" s="12"/>
      <c r="GJ1008" s="12"/>
      <c r="GK1008" s="12"/>
      <c r="GL1008" s="12"/>
      <c r="GM1008" s="12"/>
      <c r="GN1008" s="12"/>
      <c r="GO1008" s="12"/>
      <c r="GP1008" s="12"/>
      <c r="GQ1008" s="12"/>
      <c r="GR1008" s="12"/>
      <c r="GS1008" s="12"/>
      <c r="GT1008" s="12"/>
      <c r="GU1008" s="12"/>
      <c r="GV1008" s="12"/>
      <c r="GW1008" s="12"/>
      <c r="GX1008" s="12"/>
      <c r="GY1008" s="12"/>
      <c r="GZ1008" s="12"/>
      <c r="HA1008" s="12"/>
      <c r="HB1008" s="12"/>
      <c r="HC1008" s="12"/>
      <c r="HD1008" s="12"/>
      <c r="HE1008" s="12"/>
      <c r="HF1008" s="12"/>
      <c r="HG1008" s="12"/>
      <c r="HH1008" s="12"/>
      <c r="HI1008" s="12"/>
      <c r="HJ1008" s="12"/>
      <c r="HK1008" s="12"/>
      <c r="HL1008" s="12"/>
      <c r="HM1008" s="12"/>
      <c r="HN1008" s="12"/>
      <c r="HO1008" s="12"/>
      <c r="HP1008" s="12"/>
      <c r="HQ1008" s="12"/>
      <c r="HR1008" s="12"/>
      <c r="HS1008" s="12"/>
      <c r="HT1008" s="12"/>
      <c r="HU1008" s="12"/>
      <c r="HV1008" s="12"/>
      <c r="HW1008" s="12"/>
      <c r="HX1008" s="12"/>
      <c r="HY1008" s="12"/>
      <c r="HZ1008" s="12"/>
      <c r="IA1008" s="12"/>
      <c r="IB1008" s="12"/>
      <c r="IC1008" s="12"/>
      <c r="ID1008" s="12"/>
      <c r="IE1008" s="12"/>
      <c r="IF1008" s="12"/>
      <c r="IG1008" s="12"/>
      <c r="IH1008" s="12"/>
      <c r="II1008" s="12"/>
      <c r="IJ1008" s="12"/>
      <c r="IK1008" s="12"/>
      <c r="IL1008" s="12"/>
      <c r="IM1008" s="12"/>
      <c r="IN1008" s="12"/>
      <c r="IO1008" s="12"/>
      <c r="IP1008" s="12"/>
      <c r="IQ1008" s="12"/>
      <c r="IR1008" s="12"/>
      <c r="IS1008" s="12"/>
      <c r="IT1008" s="12"/>
      <c r="IU1008" s="12"/>
      <c r="IV1008" s="12"/>
    </row>
    <row r="1009" spans="1:256" ht="13.5" customHeight="1">
      <c r="A1009" s="2"/>
      <c r="B1009" s="11"/>
      <c r="C1009" s="11"/>
      <c r="D1009" s="20" t="s">
        <v>135</v>
      </c>
      <c r="E1009" s="20" t="s">
        <v>142</v>
      </c>
      <c r="F1009" s="20" t="s">
        <v>146</v>
      </c>
      <c r="G1009" s="20" t="s">
        <v>150</v>
      </c>
      <c r="H1009" s="20" t="s">
        <v>152</v>
      </c>
      <c r="I1009" s="20" t="s">
        <v>154</v>
      </c>
      <c r="J1009" s="20" t="s">
        <v>155</v>
      </c>
      <c r="K1009" s="20" t="s">
        <v>156</v>
      </c>
      <c r="L1009" s="20" t="s">
        <v>157</v>
      </c>
      <c r="M1009" s="20" t="s">
        <v>158</v>
      </c>
      <c r="N1009" s="11"/>
      <c r="O1009" s="11"/>
      <c r="P1009" s="11"/>
      <c r="Q1009" s="9">
        <f t="shared" si="0"/>
      </c>
      <c r="R1009" s="9">
        <f aca="true" t="shared" si="2" ref="R1009:R1019">IF(R23="","",R23)</f>
      </c>
      <c r="S1009" s="9" t="str">
        <f>IF(S23="","",S23)</f>
        <v>Source</v>
      </c>
      <c r="T1009" s="9" t="str">
        <f>IF(T23="","",T23)</f>
        <v>(A)  </v>
      </c>
      <c r="U1009" s="9" t="str">
        <f t="shared" si="1"/>
        <v>(B)  </v>
      </c>
      <c r="V1009" s="9" t="str">
        <f t="shared" si="1"/>
        <v>(C)  </v>
      </c>
      <c r="W1009" s="9" t="str">
        <f t="shared" si="1"/>
        <v>(D)  </v>
      </c>
      <c r="X1009" s="11"/>
      <c r="Y1009" s="11"/>
      <c r="Z1009" s="11"/>
      <c r="AA1009" s="11"/>
      <c r="AB1009" s="11"/>
      <c r="AC1009" s="11"/>
      <c r="AD1009" s="20"/>
      <c r="AE1009" s="20"/>
      <c r="AF1009" s="20"/>
      <c r="AG1009" s="20"/>
      <c r="AH1009" s="20"/>
      <c r="AI1009" s="11"/>
      <c r="AJ1009" s="11"/>
      <c r="AK1009" s="11"/>
      <c r="AL1009" s="11"/>
      <c r="AM1009" s="11"/>
      <c r="AN1009" s="11"/>
      <c r="AO1009" s="18" t="s">
        <v>331</v>
      </c>
      <c r="AP1009" s="18" t="s">
        <v>338</v>
      </c>
      <c r="AQ1009" s="11"/>
      <c r="AR1009" s="18" t="s">
        <v>349</v>
      </c>
      <c r="AS1009" s="18" t="s">
        <v>355</v>
      </c>
      <c r="AT1009" s="18" t="s">
        <v>358</v>
      </c>
      <c r="AU1009" s="18" t="s">
        <v>361</v>
      </c>
      <c r="AV1009" s="9"/>
      <c r="AW1009" s="9"/>
      <c r="AX1009" s="11"/>
      <c r="AY1009" s="11"/>
      <c r="AZ1009" s="11"/>
      <c r="BA1009" s="11"/>
      <c r="BB1009" s="11"/>
      <c r="BC1009" s="11"/>
      <c r="BD1009" s="11"/>
      <c r="BE1009" s="11"/>
      <c r="BF1009" s="9"/>
      <c r="BG1009" s="9"/>
      <c r="BH1009" s="9"/>
      <c r="BI1009" s="9"/>
      <c r="BJ1009" s="9"/>
      <c r="BK1009" s="9"/>
      <c r="BL1009" s="9"/>
      <c r="BM1009" s="9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  <c r="DF1009" s="10"/>
      <c r="DG1009" s="10"/>
      <c r="DH1009" s="10"/>
      <c r="DI1009" s="10"/>
      <c r="DJ1009" s="10"/>
      <c r="DK1009" s="10"/>
      <c r="DL1009" s="10"/>
      <c r="DM1009" s="10"/>
      <c r="DN1009" s="10"/>
      <c r="DO1009" s="10"/>
      <c r="DP1009" s="10"/>
      <c r="DQ1009" s="10"/>
      <c r="DR1009" s="10"/>
      <c r="DS1009" s="10"/>
      <c r="DT1009" s="10"/>
      <c r="DU1009" s="10"/>
      <c r="DV1009" s="10"/>
      <c r="DW1009" s="10"/>
      <c r="DX1009" s="10"/>
      <c r="DY1009" s="10"/>
      <c r="DZ1009" s="10"/>
      <c r="EA1009" s="10"/>
      <c r="EB1009" s="10"/>
      <c r="EC1009" s="10"/>
      <c r="ED1009" s="10"/>
      <c r="EE1009" s="10"/>
      <c r="EF1009" s="10"/>
      <c r="EG1009" s="10"/>
      <c r="EH1009" s="10"/>
      <c r="EI1009" s="10"/>
      <c r="EJ1009" s="10"/>
      <c r="EK1009" s="10"/>
      <c r="EL1009" s="10"/>
      <c r="EM1009" s="10"/>
      <c r="EN1009" s="10"/>
      <c r="EO1009" s="10"/>
      <c r="EP1009" s="10"/>
      <c r="EQ1009" s="10"/>
      <c r="ER1009" s="10"/>
      <c r="ES1009" s="10"/>
      <c r="ET1009" s="10"/>
      <c r="EU1009" s="10"/>
      <c r="EV1009" s="10"/>
      <c r="EW1009" s="10"/>
      <c r="EX1009" s="10"/>
      <c r="EY1009" s="10"/>
      <c r="EZ1009" s="10"/>
      <c r="FA1009" s="10"/>
      <c r="FB1009" s="10"/>
      <c r="FC1009" s="10"/>
      <c r="FD1009" s="10"/>
      <c r="FE1009" s="10"/>
      <c r="FF1009" s="10"/>
      <c r="FG1009" s="10"/>
      <c r="FH1009" s="10"/>
      <c r="FI1009" s="10"/>
      <c r="FJ1009" s="10"/>
      <c r="FK1009" s="10"/>
      <c r="FL1009" s="10"/>
      <c r="FM1009" s="10"/>
      <c r="FN1009" s="10"/>
      <c r="FO1009" s="10"/>
      <c r="FP1009" s="10"/>
      <c r="FQ1009" s="10"/>
      <c r="FR1009" s="10"/>
      <c r="FS1009" s="10"/>
      <c r="FT1009" s="10"/>
      <c r="FU1009" s="10"/>
      <c r="FV1009" s="10"/>
      <c r="FW1009" s="10"/>
      <c r="FX1009" s="10"/>
      <c r="FY1009" s="12"/>
      <c r="FZ1009" s="12"/>
      <c r="GA1009" s="12"/>
      <c r="GB1009" s="12"/>
      <c r="GC1009" s="12"/>
      <c r="GD1009" s="12"/>
      <c r="GE1009" s="12"/>
      <c r="GF1009" s="12"/>
      <c r="GG1009" s="12"/>
      <c r="GH1009" s="12"/>
      <c r="GI1009" s="12"/>
      <c r="GJ1009" s="12"/>
      <c r="GK1009" s="12"/>
      <c r="GL1009" s="12"/>
      <c r="GM1009" s="12"/>
      <c r="GN1009" s="12"/>
      <c r="GO1009" s="12"/>
      <c r="GP1009" s="12"/>
      <c r="GQ1009" s="12"/>
      <c r="GR1009" s="12"/>
      <c r="GS1009" s="12"/>
      <c r="GT1009" s="12"/>
      <c r="GU1009" s="12"/>
      <c r="GV1009" s="12"/>
      <c r="GW1009" s="12"/>
      <c r="GX1009" s="12"/>
      <c r="GY1009" s="12"/>
      <c r="GZ1009" s="12"/>
      <c r="HA1009" s="12"/>
      <c r="HB1009" s="12"/>
      <c r="HC1009" s="12"/>
      <c r="HD1009" s="12"/>
      <c r="HE1009" s="12"/>
      <c r="HF1009" s="12"/>
      <c r="HG1009" s="12"/>
      <c r="HH1009" s="12"/>
      <c r="HI1009" s="12"/>
      <c r="HJ1009" s="12"/>
      <c r="HK1009" s="12"/>
      <c r="HL1009" s="12"/>
      <c r="HM1009" s="12"/>
      <c r="HN1009" s="12"/>
      <c r="HO1009" s="12"/>
      <c r="HP1009" s="12"/>
      <c r="HQ1009" s="12"/>
      <c r="HR1009" s="12"/>
      <c r="HS1009" s="12"/>
      <c r="HT1009" s="12"/>
      <c r="HU1009" s="12"/>
      <c r="HV1009" s="12"/>
      <c r="HW1009" s="12"/>
      <c r="HX1009" s="12"/>
      <c r="HY1009" s="12"/>
      <c r="HZ1009" s="12"/>
      <c r="IA1009" s="12"/>
      <c r="IB1009" s="12"/>
      <c r="IC1009" s="12"/>
      <c r="ID1009" s="12"/>
      <c r="IE1009" s="12"/>
      <c r="IF1009" s="12"/>
      <c r="IG1009" s="12"/>
      <c r="IH1009" s="12"/>
      <c r="II1009" s="12"/>
      <c r="IJ1009" s="12"/>
      <c r="IK1009" s="12"/>
      <c r="IL1009" s="12"/>
      <c r="IM1009" s="12"/>
      <c r="IN1009" s="12"/>
      <c r="IO1009" s="12"/>
      <c r="IP1009" s="12"/>
      <c r="IQ1009" s="12"/>
      <c r="IR1009" s="12"/>
      <c r="IS1009" s="12"/>
      <c r="IT1009" s="12"/>
      <c r="IU1009" s="12"/>
      <c r="IV1009" s="12"/>
    </row>
    <row r="1010" spans="1:256" ht="13.5" customHeight="1">
      <c r="A1010" s="2">
        <f aca="true" t="shared" si="3" ref="A1010:B1029">IF(A24="","",A24)</f>
      </c>
      <c r="B1010" s="9" t="str">
        <f t="shared" si="3"/>
        <v>Common Line  Basket</v>
      </c>
      <c r="C1010" s="11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11"/>
      <c r="O1010" s="11"/>
      <c r="P1010" s="11"/>
      <c r="Q1010" s="9">
        <f t="shared" si="0"/>
      </c>
      <c r="R1010" s="9">
        <f t="shared" si="2"/>
      </c>
      <c r="S1010" s="23" t="s">
        <v>224</v>
      </c>
      <c r="T1010" s="23" t="s">
        <v>224</v>
      </c>
      <c r="U1010" s="23" t="s">
        <v>224</v>
      </c>
      <c r="V1010" s="23" t="s">
        <v>224</v>
      </c>
      <c r="W1010" s="23" t="s">
        <v>224</v>
      </c>
      <c r="X1010" s="11"/>
      <c r="Y1010" s="11"/>
      <c r="Z1010" s="11"/>
      <c r="AA1010" s="11"/>
      <c r="AB1010" s="11"/>
      <c r="AC1010" s="11"/>
      <c r="AD1010" s="20"/>
      <c r="AE1010" s="20"/>
      <c r="AF1010" s="20"/>
      <c r="AG1010" s="20"/>
      <c r="AH1010" s="20"/>
      <c r="AI1010" s="11"/>
      <c r="AJ1010" s="11"/>
      <c r="AK1010" s="11"/>
      <c r="AL1010" s="11"/>
      <c r="AM1010" s="11"/>
      <c r="AN1010" s="18" t="s">
        <v>327</v>
      </c>
      <c r="AO1010" s="18" t="s">
        <v>332</v>
      </c>
      <c r="AP1010" s="18" t="s">
        <v>339</v>
      </c>
      <c r="AQ1010" s="18" t="s">
        <v>345</v>
      </c>
      <c r="AR1010" s="18" t="s">
        <v>350</v>
      </c>
      <c r="AS1010" s="18" t="s">
        <v>350</v>
      </c>
      <c r="AT1010" s="18" t="s">
        <v>350</v>
      </c>
      <c r="AU1010" s="18" t="s">
        <v>362</v>
      </c>
      <c r="AV1010" s="9"/>
      <c r="AW1010" s="9"/>
      <c r="AX1010" s="11"/>
      <c r="AY1010" s="11"/>
      <c r="AZ1010" s="11"/>
      <c r="BA1010" s="11"/>
      <c r="BB1010" s="11"/>
      <c r="BC1010" s="11"/>
      <c r="BD1010" s="11"/>
      <c r="BE1010" s="11"/>
      <c r="BF1010" s="9"/>
      <c r="BG1010" s="9"/>
      <c r="BH1010" s="9"/>
      <c r="BI1010" s="9"/>
      <c r="BJ1010" s="9"/>
      <c r="BK1010" s="9"/>
      <c r="BL1010" s="9"/>
      <c r="BM1010" s="9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  <c r="DF1010" s="10"/>
      <c r="DG1010" s="10"/>
      <c r="DH1010" s="10"/>
      <c r="DI1010" s="10"/>
      <c r="DJ1010" s="10"/>
      <c r="DK1010" s="10"/>
      <c r="DL1010" s="10"/>
      <c r="DM1010" s="10"/>
      <c r="DN1010" s="10"/>
      <c r="DO1010" s="10"/>
      <c r="DP1010" s="10"/>
      <c r="DQ1010" s="10"/>
      <c r="DR1010" s="10"/>
      <c r="DS1010" s="10"/>
      <c r="DT1010" s="10"/>
      <c r="DU1010" s="10"/>
      <c r="DV1010" s="10"/>
      <c r="DW1010" s="10"/>
      <c r="DX1010" s="10"/>
      <c r="DY1010" s="10"/>
      <c r="DZ1010" s="10"/>
      <c r="EA1010" s="10"/>
      <c r="EB1010" s="10"/>
      <c r="EC1010" s="10"/>
      <c r="ED1010" s="10"/>
      <c r="EE1010" s="10"/>
      <c r="EF1010" s="10"/>
      <c r="EG1010" s="10"/>
      <c r="EH1010" s="10"/>
      <c r="EI1010" s="10"/>
      <c r="EJ1010" s="10"/>
      <c r="EK1010" s="10"/>
      <c r="EL1010" s="10"/>
      <c r="EM1010" s="10"/>
      <c r="EN1010" s="10"/>
      <c r="EO1010" s="10"/>
      <c r="EP1010" s="10"/>
      <c r="EQ1010" s="10"/>
      <c r="ER1010" s="10"/>
      <c r="ES1010" s="10"/>
      <c r="ET1010" s="10"/>
      <c r="EU1010" s="10"/>
      <c r="EV1010" s="10"/>
      <c r="EW1010" s="10"/>
      <c r="EX1010" s="10"/>
      <c r="EY1010" s="10"/>
      <c r="EZ1010" s="10"/>
      <c r="FA1010" s="10"/>
      <c r="FB1010" s="10"/>
      <c r="FC1010" s="10"/>
      <c r="FD1010" s="10"/>
      <c r="FE1010" s="10"/>
      <c r="FF1010" s="10"/>
      <c r="FG1010" s="10"/>
      <c r="FH1010" s="10"/>
      <c r="FI1010" s="10"/>
      <c r="FJ1010" s="10"/>
      <c r="FK1010" s="10"/>
      <c r="FL1010" s="10"/>
      <c r="FM1010" s="10"/>
      <c r="FN1010" s="10"/>
      <c r="FO1010" s="10"/>
      <c r="FP1010" s="10"/>
      <c r="FQ1010" s="10"/>
      <c r="FR1010" s="10"/>
      <c r="FS1010" s="10"/>
      <c r="FT1010" s="10"/>
      <c r="FU1010" s="10"/>
      <c r="FV1010" s="10"/>
      <c r="FW1010" s="10"/>
      <c r="FX1010" s="10"/>
      <c r="FY1010" s="12"/>
      <c r="FZ1010" s="12"/>
      <c r="GA1010" s="12"/>
      <c r="GB1010" s="12"/>
      <c r="GC1010" s="12"/>
      <c r="GD1010" s="12"/>
      <c r="GE1010" s="12"/>
      <c r="GF1010" s="12"/>
      <c r="GG1010" s="12"/>
      <c r="GH1010" s="12"/>
      <c r="GI1010" s="12"/>
      <c r="GJ1010" s="12"/>
      <c r="GK1010" s="12"/>
      <c r="GL1010" s="12"/>
      <c r="GM1010" s="12"/>
      <c r="GN1010" s="12"/>
      <c r="GO1010" s="12"/>
      <c r="GP1010" s="12"/>
      <c r="GQ1010" s="12"/>
      <c r="GR1010" s="12"/>
      <c r="GS1010" s="12"/>
      <c r="GT1010" s="12"/>
      <c r="GU1010" s="12"/>
      <c r="GV1010" s="12"/>
      <c r="GW1010" s="12"/>
      <c r="GX1010" s="12"/>
      <c r="GY1010" s="12"/>
      <c r="GZ1010" s="12"/>
      <c r="HA1010" s="12"/>
      <c r="HB1010" s="12"/>
      <c r="HC1010" s="12"/>
      <c r="HD1010" s="12"/>
      <c r="HE1010" s="12"/>
      <c r="HF1010" s="12"/>
      <c r="HG1010" s="12"/>
      <c r="HH1010" s="12"/>
      <c r="HI1010" s="12"/>
      <c r="HJ1010" s="12"/>
      <c r="HK1010" s="12"/>
      <c r="HL1010" s="12"/>
      <c r="HM1010" s="12"/>
      <c r="HN1010" s="12"/>
      <c r="HO1010" s="12"/>
      <c r="HP1010" s="12"/>
      <c r="HQ1010" s="12"/>
      <c r="HR1010" s="12"/>
      <c r="HS1010" s="12"/>
      <c r="HT1010" s="12"/>
      <c r="HU1010" s="12"/>
      <c r="HV1010" s="12"/>
      <c r="HW1010" s="12"/>
      <c r="HX1010" s="12"/>
      <c r="HY1010" s="12"/>
      <c r="HZ1010" s="12"/>
      <c r="IA1010" s="12"/>
      <c r="IB1010" s="12"/>
      <c r="IC1010" s="12"/>
      <c r="ID1010" s="12"/>
      <c r="IE1010" s="12"/>
      <c r="IF1010" s="12"/>
      <c r="IG1010" s="12"/>
      <c r="IH1010" s="12"/>
      <c r="II1010" s="12"/>
      <c r="IJ1010" s="12"/>
      <c r="IK1010" s="12"/>
      <c r="IL1010" s="12"/>
      <c r="IM1010" s="12"/>
      <c r="IN1010" s="12"/>
      <c r="IO1010" s="12"/>
      <c r="IP1010" s="12"/>
      <c r="IQ1010" s="12"/>
      <c r="IR1010" s="12"/>
      <c r="IS1010" s="12"/>
      <c r="IT1010" s="12"/>
      <c r="IU1010" s="12"/>
      <c r="IV1010" s="12"/>
    </row>
    <row r="1011" spans="1:256" ht="13.5" customHeight="1">
      <c r="A1011" s="2">
        <f t="shared" si="3"/>
        <v>100</v>
      </c>
      <c r="B1011" s="11" t="str">
        <f t="shared" si="3"/>
        <v>Total Common Line</v>
      </c>
      <c r="C1011" s="11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11"/>
      <c r="O1011" s="11"/>
      <c r="P1011" s="11"/>
      <c r="Q1011" s="9">
        <f t="shared" si="0"/>
        <v>100</v>
      </c>
      <c r="R1011" s="9" t="str">
        <f t="shared" si="2"/>
        <v>Local Switching (ATS-related)</v>
      </c>
      <c r="S1011" s="9" t="str">
        <f aca="true" t="shared" si="4" ref="S1011:S1019">IF(S25="","",S25)</f>
        <v>for ShortForm: Input Revenue</v>
      </c>
      <c r="T1011" s="26">
        <f aca="true" t="shared" si="5" ref="T1011:T1019">SUM(U1011:W1011)</f>
        <v>0</v>
      </c>
      <c r="U1011" s="9" t="s">
        <v>284</v>
      </c>
      <c r="V1011" s="26">
        <f>V25</f>
        <v>0</v>
      </c>
      <c r="W1011" s="9" t="s">
        <v>284</v>
      </c>
      <c r="X1011" s="11"/>
      <c r="Y1011" s="11"/>
      <c r="Z1011" s="11"/>
      <c r="AA1011" s="11"/>
      <c r="AB1011" s="11"/>
      <c r="AC1011" s="11"/>
      <c r="AD1011" s="20"/>
      <c r="AE1011" s="20"/>
      <c r="AF1011" s="20"/>
      <c r="AG1011" s="20"/>
      <c r="AH1011" s="20"/>
      <c r="AI1011" s="11"/>
      <c r="AJ1011" s="11"/>
      <c r="AK1011" s="11"/>
      <c r="AL1011" s="11"/>
      <c r="AM1011" s="11"/>
      <c r="AN1011" s="18" t="s">
        <v>328</v>
      </c>
      <c r="AO1011" s="18" t="s">
        <v>333</v>
      </c>
      <c r="AP1011" s="18" t="s">
        <v>340</v>
      </c>
      <c r="AQ1011" s="18" t="s">
        <v>346</v>
      </c>
      <c r="AR1011" s="18" t="s">
        <v>351</v>
      </c>
      <c r="AS1011" s="18" t="s">
        <v>351</v>
      </c>
      <c r="AT1011" s="18" t="s">
        <v>351</v>
      </c>
      <c r="AU1011" s="18" t="s">
        <v>363</v>
      </c>
      <c r="AV1011" s="18" t="s">
        <v>366</v>
      </c>
      <c r="AW1011" s="9"/>
      <c r="AX1011" s="11"/>
      <c r="AY1011" s="11"/>
      <c r="AZ1011" s="11"/>
      <c r="BA1011" s="11"/>
      <c r="BB1011" s="11"/>
      <c r="BC1011" s="11"/>
      <c r="BD1011" s="11"/>
      <c r="BE1011" s="11"/>
      <c r="BF1011" s="9"/>
      <c r="BG1011" s="9"/>
      <c r="BH1011" s="9"/>
      <c r="BI1011" s="9"/>
      <c r="BJ1011" s="9"/>
      <c r="BK1011" s="9"/>
      <c r="BL1011" s="9"/>
      <c r="BM1011" s="9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  <c r="DF1011" s="10"/>
      <c r="DG1011" s="10"/>
      <c r="DH1011" s="10"/>
      <c r="DI1011" s="10"/>
      <c r="DJ1011" s="10"/>
      <c r="DK1011" s="10"/>
      <c r="DL1011" s="10"/>
      <c r="DM1011" s="10"/>
      <c r="DN1011" s="10"/>
      <c r="DO1011" s="10"/>
      <c r="DP1011" s="10"/>
      <c r="DQ1011" s="10"/>
      <c r="DR1011" s="10"/>
      <c r="DS1011" s="10"/>
      <c r="DT1011" s="10"/>
      <c r="DU1011" s="10"/>
      <c r="DV1011" s="10"/>
      <c r="DW1011" s="10"/>
      <c r="DX1011" s="10"/>
      <c r="DY1011" s="10"/>
      <c r="DZ1011" s="10"/>
      <c r="EA1011" s="10"/>
      <c r="EB1011" s="10"/>
      <c r="EC1011" s="10"/>
      <c r="ED1011" s="10"/>
      <c r="EE1011" s="10"/>
      <c r="EF1011" s="10"/>
      <c r="EG1011" s="10"/>
      <c r="EH1011" s="10"/>
      <c r="EI1011" s="10"/>
      <c r="EJ1011" s="10"/>
      <c r="EK1011" s="10"/>
      <c r="EL1011" s="10"/>
      <c r="EM1011" s="10"/>
      <c r="EN1011" s="10"/>
      <c r="EO1011" s="10"/>
      <c r="EP1011" s="10"/>
      <c r="EQ1011" s="10"/>
      <c r="ER1011" s="10"/>
      <c r="ES1011" s="10"/>
      <c r="ET1011" s="10"/>
      <c r="EU1011" s="10"/>
      <c r="EV1011" s="10"/>
      <c r="EW1011" s="10"/>
      <c r="EX1011" s="10"/>
      <c r="EY1011" s="10"/>
      <c r="EZ1011" s="10"/>
      <c r="FA1011" s="10"/>
      <c r="FB1011" s="10"/>
      <c r="FC1011" s="10"/>
      <c r="FD1011" s="10"/>
      <c r="FE1011" s="10"/>
      <c r="FF1011" s="10"/>
      <c r="FG1011" s="10"/>
      <c r="FH1011" s="10"/>
      <c r="FI1011" s="10"/>
      <c r="FJ1011" s="10"/>
      <c r="FK1011" s="10"/>
      <c r="FL1011" s="10"/>
      <c r="FM1011" s="10"/>
      <c r="FN1011" s="10"/>
      <c r="FO1011" s="10"/>
      <c r="FP1011" s="10"/>
      <c r="FQ1011" s="10"/>
      <c r="FR1011" s="10"/>
      <c r="FS1011" s="10"/>
      <c r="FT1011" s="10"/>
      <c r="FU1011" s="10"/>
      <c r="FV1011" s="10"/>
      <c r="FW1011" s="10"/>
      <c r="FX1011" s="10"/>
      <c r="FY1011" s="12"/>
      <c r="FZ1011" s="12"/>
      <c r="GA1011" s="12"/>
      <c r="GB1011" s="12"/>
      <c r="GC1011" s="12"/>
      <c r="GD1011" s="12"/>
      <c r="GE1011" s="12"/>
      <c r="GF1011" s="12"/>
      <c r="GG1011" s="12"/>
      <c r="GH1011" s="12"/>
      <c r="GI1011" s="12"/>
      <c r="GJ1011" s="12"/>
      <c r="GK1011" s="12"/>
      <c r="GL1011" s="12"/>
      <c r="GM1011" s="12"/>
      <c r="GN1011" s="12"/>
      <c r="GO1011" s="12"/>
      <c r="GP1011" s="12"/>
      <c r="GQ1011" s="12"/>
      <c r="GR1011" s="12"/>
      <c r="GS1011" s="12"/>
      <c r="GT1011" s="12"/>
      <c r="GU1011" s="12"/>
      <c r="GV1011" s="12"/>
      <c r="GW1011" s="12"/>
      <c r="GX1011" s="12"/>
      <c r="GY1011" s="12"/>
      <c r="GZ1011" s="12"/>
      <c r="HA1011" s="12"/>
      <c r="HB1011" s="12"/>
      <c r="HC1011" s="12"/>
      <c r="HD1011" s="12"/>
      <c r="HE1011" s="12"/>
      <c r="HF1011" s="12"/>
      <c r="HG1011" s="12"/>
      <c r="HH1011" s="12"/>
      <c r="HI1011" s="12"/>
      <c r="HJ1011" s="12"/>
      <c r="HK1011" s="12"/>
      <c r="HL1011" s="12"/>
      <c r="HM1011" s="12"/>
      <c r="HN1011" s="12"/>
      <c r="HO1011" s="12"/>
      <c r="HP1011" s="12"/>
      <c r="HQ1011" s="12"/>
      <c r="HR1011" s="12"/>
      <c r="HS1011" s="12"/>
      <c r="HT1011" s="12"/>
      <c r="HU1011" s="12"/>
      <c r="HV1011" s="12"/>
      <c r="HW1011" s="12"/>
      <c r="HX1011" s="12"/>
      <c r="HY1011" s="12"/>
      <c r="HZ1011" s="12"/>
      <c r="IA1011" s="12"/>
      <c r="IB1011" s="12"/>
      <c r="IC1011" s="12"/>
      <c r="ID1011" s="12"/>
      <c r="IE1011" s="12"/>
      <c r="IF1011" s="12"/>
      <c r="IG1011" s="12"/>
      <c r="IH1011" s="12"/>
      <c r="II1011" s="12"/>
      <c r="IJ1011" s="12"/>
      <c r="IK1011" s="12"/>
      <c r="IL1011" s="12"/>
      <c r="IM1011" s="12"/>
      <c r="IN1011" s="12"/>
      <c r="IO1011" s="12"/>
      <c r="IP1011" s="12"/>
      <c r="IQ1011" s="12"/>
      <c r="IR1011" s="12"/>
      <c r="IS1011" s="12"/>
      <c r="IT1011" s="12"/>
      <c r="IU1011" s="12"/>
      <c r="IV1011" s="12"/>
    </row>
    <row r="1012" spans="1:256" ht="13.5" customHeight="1">
      <c r="A1012" s="2">
        <f t="shared" si="3"/>
      </c>
      <c r="B1012" s="9" t="str">
        <f t="shared" si="3"/>
        <v>Traffic Sensitive Basket</v>
      </c>
      <c r="C1012" s="11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11"/>
      <c r="O1012" s="11"/>
      <c r="P1012" s="11"/>
      <c r="Q1012" s="9">
        <f t="shared" si="0"/>
        <v>105</v>
      </c>
      <c r="R1012" s="9" t="str">
        <f t="shared" si="2"/>
        <v>LS Trunk Ports</v>
      </c>
      <c r="S1012" s="9" t="str">
        <f t="shared" si="4"/>
        <v>for ShortForm: Input Revenue</v>
      </c>
      <c r="T1012" s="26">
        <f t="shared" si="5"/>
        <v>0</v>
      </c>
      <c r="U1012" s="9" t="s">
        <v>284</v>
      </c>
      <c r="V1012" s="26">
        <f>V26</f>
        <v>0</v>
      </c>
      <c r="W1012" s="9" t="s">
        <v>284</v>
      </c>
      <c r="X1012" s="11"/>
      <c r="Y1012" s="11"/>
      <c r="Z1012" s="11"/>
      <c r="AA1012" s="11"/>
      <c r="AB1012" s="11"/>
      <c r="AC1012" s="11"/>
      <c r="AD1012" s="20"/>
      <c r="AE1012" s="20"/>
      <c r="AF1012" s="20"/>
      <c r="AG1012" s="20"/>
      <c r="AH1012" s="20"/>
      <c r="AI1012" s="11"/>
      <c r="AJ1012" s="11"/>
      <c r="AK1012" s="11"/>
      <c r="AL1012" s="11"/>
      <c r="AM1012" s="11"/>
      <c r="AN1012" s="28" t="s">
        <v>224</v>
      </c>
      <c r="AO1012" s="28" t="s">
        <v>224</v>
      </c>
      <c r="AP1012" s="28" t="s">
        <v>224</v>
      </c>
      <c r="AQ1012" s="28" t="s">
        <v>224</v>
      </c>
      <c r="AR1012" s="28" t="s">
        <v>224</v>
      </c>
      <c r="AS1012" s="28" t="s">
        <v>224</v>
      </c>
      <c r="AT1012" s="28" t="s">
        <v>224</v>
      </c>
      <c r="AU1012" s="28" t="s">
        <v>224</v>
      </c>
      <c r="AV1012" s="28" t="s">
        <v>224</v>
      </c>
      <c r="AW1012" s="9"/>
      <c r="AX1012" s="11"/>
      <c r="AY1012" s="11"/>
      <c r="AZ1012" s="11"/>
      <c r="BA1012" s="11"/>
      <c r="BB1012" s="11"/>
      <c r="BC1012" s="11"/>
      <c r="BD1012" s="11"/>
      <c r="BE1012" s="11"/>
      <c r="BF1012" s="9"/>
      <c r="BG1012" s="9"/>
      <c r="BH1012" s="9"/>
      <c r="BI1012" s="9"/>
      <c r="BJ1012" s="9"/>
      <c r="BK1012" s="9"/>
      <c r="BL1012" s="9"/>
      <c r="BM1012" s="9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10"/>
      <c r="DH1012" s="10"/>
      <c r="DI1012" s="10"/>
      <c r="DJ1012" s="10"/>
      <c r="DK1012" s="10"/>
      <c r="DL1012" s="10"/>
      <c r="DM1012" s="10"/>
      <c r="DN1012" s="10"/>
      <c r="DO1012" s="10"/>
      <c r="DP1012" s="10"/>
      <c r="DQ1012" s="10"/>
      <c r="DR1012" s="10"/>
      <c r="DS1012" s="10"/>
      <c r="DT1012" s="10"/>
      <c r="DU1012" s="10"/>
      <c r="DV1012" s="10"/>
      <c r="DW1012" s="10"/>
      <c r="DX1012" s="10"/>
      <c r="DY1012" s="10"/>
      <c r="DZ1012" s="10"/>
      <c r="EA1012" s="10"/>
      <c r="EB1012" s="10"/>
      <c r="EC1012" s="10"/>
      <c r="ED1012" s="10"/>
      <c r="EE1012" s="10"/>
      <c r="EF1012" s="10"/>
      <c r="EG1012" s="10"/>
      <c r="EH1012" s="10"/>
      <c r="EI1012" s="10"/>
      <c r="EJ1012" s="10"/>
      <c r="EK1012" s="10"/>
      <c r="EL1012" s="10"/>
      <c r="EM1012" s="10"/>
      <c r="EN1012" s="10"/>
      <c r="EO1012" s="10"/>
      <c r="EP1012" s="10"/>
      <c r="EQ1012" s="10"/>
      <c r="ER1012" s="10"/>
      <c r="ES1012" s="10"/>
      <c r="ET1012" s="10"/>
      <c r="EU1012" s="10"/>
      <c r="EV1012" s="10"/>
      <c r="EW1012" s="10"/>
      <c r="EX1012" s="10"/>
      <c r="EY1012" s="10"/>
      <c r="EZ1012" s="10"/>
      <c r="FA1012" s="10"/>
      <c r="FB1012" s="10"/>
      <c r="FC1012" s="10"/>
      <c r="FD1012" s="10"/>
      <c r="FE1012" s="10"/>
      <c r="FF1012" s="10"/>
      <c r="FG1012" s="10"/>
      <c r="FH1012" s="10"/>
      <c r="FI1012" s="10"/>
      <c r="FJ1012" s="10"/>
      <c r="FK1012" s="10"/>
      <c r="FL1012" s="10"/>
      <c r="FM1012" s="10"/>
      <c r="FN1012" s="10"/>
      <c r="FO1012" s="10"/>
      <c r="FP1012" s="10"/>
      <c r="FQ1012" s="10"/>
      <c r="FR1012" s="10"/>
      <c r="FS1012" s="10"/>
      <c r="FT1012" s="10"/>
      <c r="FU1012" s="10"/>
      <c r="FV1012" s="10"/>
      <c r="FW1012" s="10"/>
      <c r="FX1012" s="10"/>
      <c r="FY1012" s="12"/>
      <c r="FZ1012" s="12"/>
      <c r="GA1012" s="12"/>
      <c r="GB1012" s="12"/>
      <c r="GC1012" s="12"/>
      <c r="GD1012" s="12"/>
      <c r="GE1012" s="12"/>
      <c r="GF1012" s="12"/>
      <c r="GG1012" s="12"/>
      <c r="GH1012" s="12"/>
      <c r="GI1012" s="12"/>
      <c r="GJ1012" s="12"/>
      <c r="GK1012" s="12"/>
      <c r="GL1012" s="12"/>
      <c r="GM1012" s="12"/>
      <c r="GN1012" s="12"/>
      <c r="GO1012" s="12"/>
      <c r="GP1012" s="12"/>
      <c r="GQ1012" s="12"/>
      <c r="GR1012" s="12"/>
      <c r="GS1012" s="12"/>
      <c r="GT1012" s="12"/>
      <c r="GU1012" s="12"/>
      <c r="GV1012" s="12"/>
      <c r="GW1012" s="12"/>
      <c r="GX1012" s="12"/>
      <c r="GY1012" s="12"/>
      <c r="GZ1012" s="12"/>
      <c r="HA1012" s="12"/>
      <c r="HB1012" s="12"/>
      <c r="HC1012" s="12"/>
      <c r="HD1012" s="12"/>
      <c r="HE1012" s="12"/>
      <c r="HF1012" s="12"/>
      <c r="HG1012" s="12"/>
      <c r="HH1012" s="12"/>
      <c r="HI1012" s="12"/>
      <c r="HJ1012" s="12"/>
      <c r="HK1012" s="12"/>
      <c r="HL1012" s="12"/>
      <c r="HM1012" s="12"/>
      <c r="HN1012" s="12"/>
      <c r="HO1012" s="12"/>
      <c r="HP1012" s="12"/>
      <c r="HQ1012" s="12"/>
      <c r="HR1012" s="12"/>
      <c r="HS1012" s="12"/>
      <c r="HT1012" s="12"/>
      <c r="HU1012" s="12"/>
      <c r="HV1012" s="12"/>
      <c r="HW1012" s="12"/>
      <c r="HX1012" s="12"/>
      <c r="HY1012" s="12"/>
      <c r="HZ1012" s="12"/>
      <c r="IA1012" s="12"/>
      <c r="IB1012" s="12"/>
      <c r="IC1012" s="12"/>
      <c r="ID1012" s="12"/>
      <c r="IE1012" s="12"/>
      <c r="IF1012" s="12"/>
      <c r="IG1012" s="12"/>
      <c r="IH1012" s="12"/>
      <c r="II1012" s="12"/>
      <c r="IJ1012" s="12"/>
      <c r="IK1012" s="12"/>
      <c r="IL1012" s="12"/>
      <c r="IM1012" s="12"/>
      <c r="IN1012" s="12"/>
      <c r="IO1012" s="12"/>
      <c r="IP1012" s="12"/>
      <c r="IQ1012" s="12"/>
      <c r="IR1012" s="12"/>
      <c r="IS1012" s="12"/>
      <c r="IT1012" s="12"/>
      <c r="IU1012" s="12"/>
      <c r="IV1012" s="12"/>
    </row>
    <row r="1013" spans="1:256" ht="13.5" customHeight="1">
      <c r="A1013" s="2">
        <f t="shared" si="3"/>
        <v>200</v>
      </c>
      <c r="B1013" s="11" t="str">
        <f t="shared" si="3"/>
        <v>Local Switching</v>
      </c>
      <c r="C1013" s="11"/>
      <c r="D1013" s="9"/>
      <c r="E1013" s="9"/>
      <c r="F1013" s="9"/>
      <c r="G1013" s="9"/>
      <c r="H1013" s="9"/>
      <c r="I1013" s="9"/>
      <c r="J1013" s="24">
        <f aca="true" t="shared" si="6" ref="J1013:K1019">J27</f>
        <v>0</v>
      </c>
      <c r="K1013" s="24">
        <f t="shared" si="6"/>
        <v>0</v>
      </c>
      <c r="L1013" s="9"/>
      <c r="M1013" s="24">
        <f aca="true" t="shared" si="7" ref="M1013:M1019">M27</f>
        <v>0</v>
      </c>
      <c r="N1013" s="11"/>
      <c r="O1013" s="11"/>
      <c r="P1013" s="11"/>
      <c r="Q1013" s="9">
        <f t="shared" si="0"/>
        <v>110</v>
      </c>
      <c r="R1013" s="9" t="str">
        <f t="shared" si="2"/>
        <v>Info Surcharge</v>
      </c>
      <c r="S1013" s="9" t="str">
        <f t="shared" si="4"/>
        <v>for ShortForm: Input Revenue</v>
      </c>
      <c r="T1013" s="26">
        <f t="shared" si="5"/>
        <v>0</v>
      </c>
      <c r="U1013" s="9" t="s">
        <v>284</v>
      </c>
      <c r="V1013" s="26">
        <f>V27</f>
        <v>0</v>
      </c>
      <c r="W1013" s="9" t="s">
        <v>284</v>
      </c>
      <c r="X1013" s="11"/>
      <c r="Y1013" s="11"/>
      <c r="Z1013" s="11"/>
      <c r="AA1013" s="11"/>
      <c r="AB1013" s="11"/>
      <c r="AC1013" s="11"/>
      <c r="AD1013" s="20"/>
      <c r="AE1013" s="20"/>
      <c r="AF1013" s="20"/>
      <c r="AG1013" s="20"/>
      <c r="AH1013" s="20"/>
      <c r="AI1013" s="11"/>
      <c r="AJ1013" s="11"/>
      <c r="AK1013" s="11"/>
      <c r="AL1013" s="11"/>
      <c r="AM1013" s="11"/>
      <c r="AN1013" s="18" t="s">
        <v>135</v>
      </c>
      <c r="AO1013" s="18" t="s">
        <v>142</v>
      </c>
      <c r="AP1013" s="18" t="s">
        <v>146</v>
      </c>
      <c r="AQ1013" s="18" t="s">
        <v>150</v>
      </c>
      <c r="AR1013" s="18" t="s">
        <v>152</v>
      </c>
      <c r="AS1013" s="18" t="s">
        <v>154</v>
      </c>
      <c r="AT1013" s="18" t="s">
        <v>155</v>
      </c>
      <c r="AU1013" s="18" t="s">
        <v>156</v>
      </c>
      <c r="AV1013" s="18" t="s">
        <v>157</v>
      </c>
      <c r="AW1013" s="9"/>
      <c r="AX1013" s="11"/>
      <c r="AY1013" s="11"/>
      <c r="AZ1013" s="11"/>
      <c r="BA1013" s="11"/>
      <c r="BB1013" s="11"/>
      <c r="BC1013" s="11"/>
      <c r="BD1013" s="11"/>
      <c r="BE1013" s="11"/>
      <c r="BF1013" s="9"/>
      <c r="BG1013" s="9"/>
      <c r="BH1013" s="9"/>
      <c r="BI1013" s="9"/>
      <c r="BJ1013" s="9"/>
      <c r="BK1013" s="9"/>
      <c r="BL1013" s="9"/>
      <c r="BM1013" s="9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  <c r="DF1013" s="10"/>
      <c r="DG1013" s="10"/>
      <c r="DH1013" s="10"/>
      <c r="DI1013" s="10"/>
      <c r="DJ1013" s="10"/>
      <c r="DK1013" s="10"/>
      <c r="DL1013" s="10"/>
      <c r="DM1013" s="10"/>
      <c r="DN1013" s="10"/>
      <c r="DO1013" s="10"/>
      <c r="DP1013" s="10"/>
      <c r="DQ1013" s="10"/>
      <c r="DR1013" s="10"/>
      <c r="DS1013" s="10"/>
      <c r="DT1013" s="10"/>
      <c r="DU1013" s="10"/>
      <c r="DV1013" s="10"/>
      <c r="DW1013" s="10"/>
      <c r="DX1013" s="10"/>
      <c r="DY1013" s="10"/>
      <c r="DZ1013" s="10"/>
      <c r="EA1013" s="10"/>
      <c r="EB1013" s="10"/>
      <c r="EC1013" s="10"/>
      <c r="ED1013" s="10"/>
      <c r="EE1013" s="10"/>
      <c r="EF1013" s="10"/>
      <c r="EG1013" s="10"/>
      <c r="EH1013" s="10"/>
      <c r="EI1013" s="10"/>
      <c r="EJ1013" s="10"/>
      <c r="EK1013" s="10"/>
      <c r="EL1013" s="10"/>
      <c r="EM1013" s="10"/>
      <c r="EN1013" s="10"/>
      <c r="EO1013" s="10"/>
      <c r="EP1013" s="10"/>
      <c r="EQ1013" s="10"/>
      <c r="ER1013" s="10"/>
      <c r="ES1013" s="10"/>
      <c r="ET1013" s="10"/>
      <c r="EU1013" s="10"/>
      <c r="EV1013" s="10"/>
      <c r="EW1013" s="10"/>
      <c r="EX1013" s="10"/>
      <c r="EY1013" s="10"/>
      <c r="EZ1013" s="10"/>
      <c r="FA1013" s="10"/>
      <c r="FB1013" s="10"/>
      <c r="FC1013" s="10"/>
      <c r="FD1013" s="10"/>
      <c r="FE1013" s="10"/>
      <c r="FF1013" s="10"/>
      <c r="FG1013" s="10"/>
      <c r="FH1013" s="10"/>
      <c r="FI1013" s="10"/>
      <c r="FJ1013" s="10"/>
      <c r="FK1013" s="10"/>
      <c r="FL1013" s="10"/>
      <c r="FM1013" s="10"/>
      <c r="FN1013" s="10"/>
      <c r="FO1013" s="10"/>
      <c r="FP1013" s="10"/>
      <c r="FQ1013" s="10"/>
      <c r="FR1013" s="10"/>
      <c r="FS1013" s="10"/>
      <c r="FT1013" s="10"/>
      <c r="FU1013" s="10"/>
      <c r="FV1013" s="10"/>
      <c r="FW1013" s="10"/>
      <c r="FX1013" s="10"/>
      <c r="FY1013" s="12"/>
      <c r="FZ1013" s="12"/>
      <c r="GA1013" s="12"/>
      <c r="GB1013" s="12"/>
      <c r="GC1013" s="12"/>
      <c r="GD1013" s="12"/>
      <c r="GE1013" s="12"/>
      <c r="GF1013" s="12"/>
      <c r="GG1013" s="12"/>
      <c r="GH1013" s="12"/>
      <c r="GI1013" s="12"/>
      <c r="GJ1013" s="12"/>
      <c r="GK1013" s="12"/>
      <c r="GL1013" s="12"/>
      <c r="GM1013" s="12"/>
      <c r="GN1013" s="12"/>
      <c r="GO1013" s="12"/>
      <c r="GP1013" s="12"/>
      <c r="GQ1013" s="12"/>
      <c r="GR1013" s="12"/>
      <c r="GS1013" s="12"/>
      <c r="GT1013" s="12"/>
      <c r="GU1013" s="12"/>
      <c r="GV1013" s="12"/>
      <c r="GW1013" s="12"/>
      <c r="GX1013" s="12"/>
      <c r="GY1013" s="12"/>
      <c r="GZ1013" s="12"/>
      <c r="HA1013" s="12"/>
      <c r="HB1013" s="12"/>
      <c r="HC1013" s="12"/>
      <c r="HD1013" s="12"/>
      <c r="HE1013" s="12"/>
      <c r="HF1013" s="12"/>
      <c r="HG1013" s="12"/>
      <c r="HH1013" s="12"/>
      <c r="HI1013" s="12"/>
      <c r="HJ1013" s="12"/>
      <c r="HK1013" s="12"/>
      <c r="HL1013" s="12"/>
      <c r="HM1013" s="12"/>
      <c r="HN1013" s="12"/>
      <c r="HO1013" s="12"/>
      <c r="HP1013" s="12"/>
      <c r="HQ1013" s="12"/>
      <c r="HR1013" s="12"/>
      <c r="HS1013" s="12"/>
      <c r="HT1013" s="12"/>
      <c r="HU1013" s="12"/>
      <c r="HV1013" s="12"/>
      <c r="HW1013" s="12"/>
      <c r="HX1013" s="12"/>
      <c r="HY1013" s="12"/>
      <c r="HZ1013" s="12"/>
      <c r="IA1013" s="12"/>
      <c r="IB1013" s="12"/>
      <c r="IC1013" s="12"/>
      <c r="ID1013" s="12"/>
      <c r="IE1013" s="12"/>
      <c r="IF1013" s="12"/>
      <c r="IG1013" s="12"/>
      <c r="IH1013" s="12"/>
      <c r="II1013" s="12"/>
      <c r="IJ1013" s="12"/>
      <c r="IK1013" s="12"/>
      <c r="IL1013" s="12"/>
      <c r="IM1013" s="12"/>
      <c r="IN1013" s="12"/>
      <c r="IO1013" s="12"/>
      <c r="IP1013" s="12"/>
      <c r="IQ1013" s="12"/>
      <c r="IR1013" s="12"/>
      <c r="IS1013" s="12"/>
      <c r="IT1013" s="12"/>
      <c r="IU1013" s="12"/>
      <c r="IV1013" s="12"/>
    </row>
    <row r="1014" spans="1:256" ht="13.5" customHeight="1">
      <c r="A1014" s="2">
        <f t="shared" si="3"/>
        <v>210</v>
      </c>
      <c r="B1014" s="11" t="str">
        <f t="shared" si="3"/>
        <v>Information</v>
      </c>
      <c r="C1014" s="11"/>
      <c r="D1014" s="9"/>
      <c r="E1014" s="9"/>
      <c r="F1014" s="9"/>
      <c r="G1014" s="9"/>
      <c r="H1014" s="9"/>
      <c r="I1014" s="9"/>
      <c r="J1014" s="24">
        <f t="shared" si="6"/>
        <v>0</v>
      </c>
      <c r="K1014" s="24">
        <f t="shared" si="6"/>
        <v>0</v>
      </c>
      <c r="L1014" s="9"/>
      <c r="M1014" s="24">
        <f t="shared" si="7"/>
        <v>0</v>
      </c>
      <c r="N1014" s="11"/>
      <c r="O1014" s="11"/>
      <c r="P1014" s="11"/>
      <c r="Q1014" s="9">
        <f t="shared" si="0"/>
        <v>115</v>
      </c>
      <c r="R1014" s="9" t="str">
        <f t="shared" si="2"/>
        <v>STP Port </v>
      </c>
      <c r="S1014" s="9" t="str">
        <f t="shared" si="4"/>
        <v>for ShortForm: Input Revenue</v>
      </c>
      <c r="T1014" s="26">
        <f t="shared" si="5"/>
        <v>0</v>
      </c>
      <c r="U1014" s="9" t="s">
        <v>284</v>
      </c>
      <c r="V1014" s="26">
        <f>V28</f>
        <v>0</v>
      </c>
      <c r="W1014" s="9" t="s">
        <v>284</v>
      </c>
      <c r="X1014" s="11"/>
      <c r="Y1014" s="11"/>
      <c r="Z1014" s="11"/>
      <c r="AA1014" s="11"/>
      <c r="AB1014" s="9"/>
      <c r="AC1014" s="11"/>
      <c r="AD1014" s="22"/>
      <c r="AE1014" s="22"/>
      <c r="AF1014" s="22"/>
      <c r="AG1014" s="22"/>
      <c r="AH1014" s="22"/>
      <c r="AI1014" s="11"/>
      <c r="AJ1014" s="11"/>
      <c r="AK1014" s="11"/>
      <c r="AL1014" s="11">
        <f aca="true" t="shared" si="8" ref="AL1014:AM1033">IF(AL28="","",AL28)</f>
      </c>
      <c r="AM1014" s="9" t="str">
        <f t="shared" si="8"/>
        <v>COMMON LINE  Revenue Effect</v>
      </c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9"/>
      <c r="AX1014" s="11"/>
      <c r="AY1014" s="11"/>
      <c r="AZ1014" s="11"/>
      <c r="BA1014" s="11"/>
      <c r="BB1014" s="11"/>
      <c r="BC1014" s="11"/>
      <c r="BD1014" s="11"/>
      <c r="BE1014" s="11"/>
      <c r="BF1014" s="9"/>
      <c r="BG1014" s="9"/>
      <c r="BH1014" s="9"/>
      <c r="BI1014" s="9"/>
      <c r="BJ1014" s="9"/>
      <c r="BK1014" s="9"/>
      <c r="BL1014" s="9"/>
      <c r="BM1014" s="9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  <c r="DF1014" s="10"/>
      <c r="DG1014" s="10"/>
      <c r="DH1014" s="10"/>
      <c r="DI1014" s="10"/>
      <c r="DJ1014" s="10"/>
      <c r="DK1014" s="10"/>
      <c r="DL1014" s="10"/>
      <c r="DM1014" s="10"/>
      <c r="DN1014" s="10"/>
      <c r="DO1014" s="10"/>
      <c r="DP1014" s="10"/>
      <c r="DQ1014" s="10"/>
      <c r="DR1014" s="10"/>
      <c r="DS1014" s="10"/>
      <c r="DT1014" s="10"/>
      <c r="DU1014" s="10"/>
      <c r="DV1014" s="10"/>
      <c r="DW1014" s="10"/>
      <c r="DX1014" s="10"/>
      <c r="DY1014" s="10"/>
      <c r="DZ1014" s="10"/>
      <c r="EA1014" s="10"/>
      <c r="EB1014" s="10"/>
      <c r="EC1014" s="10"/>
      <c r="ED1014" s="10"/>
      <c r="EE1014" s="10"/>
      <c r="EF1014" s="10"/>
      <c r="EG1014" s="10"/>
      <c r="EH1014" s="10"/>
      <c r="EI1014" s="10"/>
      <c r="EJ1014" s="10"/>
      <c r="EK1014" s="10"/>
      <c r="EL1014" s="10"/>
      <c r="EM1014" s="10"/>
      <c r="EN1014" s="10"/>
      <c r="EO1014" s="10"/>
      <c r="EP1014" s="10"/>
      <c r="EQ1014" s="10"/>
      <c r="ER1014" s="10"/>
      <c r="ES1014" s="10"/>
      <c r="ET1014" s="10"/>
      <c r="EU1014" s="10"/>
      <c r="EV1014" s="10"/>
      <c r="EW1014" s="10"/>
      <c r="EX1014" s="10"/>
      <c r="EY1014" s="10"/>
      <c r="EZ1014" s="10"/>
      <c r="FA1014" s="10"/>
      <c r="FB1014" s="10"/>
      <c r="FC1014" s="10"/>
      <c r="FD1014" s="10"/>
      <c r="FE1014" s="10"/>
      <c r="FF1014" s="10"/>
      <c r="FG1014" s="10"/>
      <c r="FH1014" s="10"/>
      <c r="FI1014" s="10"/>
      <c r="FJ1014" s="10"/>
      <c r="FK1014" s="10"/>
      <c r="FL1014" s="10"/>
      <c r="FM1014" s="10"/>
      <c r="FN1014" s="10"/>
      <c r="FO1014" s="10"/>
      <c r="FP1014" s="10"/>
      <c r="FQ1014" s="10"/>
      <c r="FR1014" s="10"/>
      <c r="FS1014" s="10"/>
      <c r="FT1014" s="10"/>
      <c r="FU1014" s="10"/>
      <c r="FV1014" s="10"/>
      <c r="FW1014" s="10"/>
      <c r="FX1014" s="10"/>
      <c r="FY1014" s="12"/>
      <c r="FZ1014" s="12"/>
      <c r="GA1014" s="12"/>
      <c r="GB1014" s="12"/>
      <c r="GC1014" s="12"/>
      <c r="GD1014" s="12"/>
      <c r="GE1014" s="12"/>
      <c r="GF1014" s="12"/>
      <c r="GG1014" s="12"/>
      <c r="GH1014" s="12"/>
      <c r="GI1014" s="12"/>
      <c r="GJ1014" s="12"/>
      <c r="GK1014" s="12"/>
      <c r="GL1014" s="12"/>
      <c r="GM1014" s="12"/>
      <c r="GN1014" s="12"/>
      <c r="GO1014" s="12"/>
      <c r="GP1014" s="12"/>
      <c r="GQ1014" s="12"/>
      <c r="GR1014" s="12"/>
      <c r="GS1014" s="12"/>
      <c r="GT1014" s="12"/>
      <c r="GU1014" s="12"/>
      <c r="GV1014" s="12"/>
      <c r="GW1014" s="12"/>
      <c r="GX1014" s="12"/>
      <c r="GY1014" s="12"/>
      <c r="GZ1014" s="12"/>
      <c r="HA1014" s="12"/>
      <c r="HB1014" s="12"/>
      <c r="HC1014" s="12"/>
      <c r="HD1014" s="12"/>
      <c r="HE1014" s="12"/>
      <c r="HF1014" s="12"/>
      <c r="HG1014" s="12"/>
      <c r="HH1014" s="12"/>
      <c r="HI1014" s="12"/>
      <c r="HJ1014" s="12"/>
      <c r="HK1014" s="12"/>
      <c r="HL1014" s="12"/>
      <c r="HM1014" s="12"/>
      <c r="HN1014" s="12"/>
      <c r="HO1014" s="12"/>
      <c r="HP1014" s="12"/>
      <c r="HQ1014" s="12"/>
      <c r="HR1014" s="12"/>
      <c r="HS1014" s="12"/>
      <c r="HT1014" s="12"/>
      <c r="HU1014" s="12"/>
      <c r="HV1014" s="12"/>
      <c r="HW1014" s="12"/>
      <c r="HX1014" s="12"/>
      <c r="HY1014" s="12"/>
      <c r="HZ1014" s="12"/>
      <c r="IA1014" s="12"/>
      <c r="IB1014" s="12"/>
      <c r="IC1014" s="12"/>
      <c r="ID1014" s="12"/>
      <c r="IE1014" s="12"/>
      <c r="IF1014" s="12"/>
      <c r="IG1014" s="12"/>
      <c r="IH1014" s="12"/>
      <c r="II1014" s="12"/>
      <c r="IJ1014" s="12"/>
      <c r="IK1014" s="12"/>
      <c r="IL1014" s="12"/>
      <c r="IM1014" s="12"/>
      <c r="IN1014" s="12"/>
      <c r="IO1014" s="12"/>
      <c r="IP1014" s="12"/>
      <c r="IQ1014" s="12"/>
      <c r="IR1014" s="12"/>
      <c r="IS1014" s="12"/>
      <c r="IT1014" s="12"/>
      <c r="IU1014" s="12"/>
      <c r="IV1014" s="12"/>
    </row>
    <row r="1015" spans="1:256" ht="13.5" customHeight="1">
      <c r="A1015" s="2">
        <f t="shared" si="3"/>
        <v>220</v>
      </c>
      <c r="B1015" s="11" t="str">
        <f t="shared" si="3"/>
        <v>Database Access</v>
      </c>
      <c r="C1015" s="11"/>
      <c r="D1015" s="9"/>
      <c r="E1015" s="9"/>
      <c r="F1015" s="9"/>
      <c r="G1015" s="9"/>
      <c r="H1015" s="9"/>
      <c r="I1015" s="9"/>
      <c r="J1015" s="24">
        <f t="shared" si="6"/>
        <v>0</v>
      </c>
      <c r="K1015" s="24">
        <f t="shared" si="6"/>
        <v>0</v>
      </c>
      <c r="L1015" s="9"/>
      <c r="M1015" s="24">
        <f t="shared" si="7"/>
        <v>0</v>
      </c>
      <c r="N1015" s="11"/>
      <c r="O1015" s="11"/>
      <c r="P1015" s="11"/>
      <c r="Q1015" s="9">
        <f t="shared" si="0"/>
        <v>125</v>
      </c>
      <c r="R1015" s="9" t="str">
        <f t="shared" si="2"/>
        <v>TIC</v>
      </c>
      <c r="S1015" s="9" t="str">
        <f t="shared" si="4"/>
        <v>for ShortForm: Input Revenue</v>
      </c>
      <c r="T1015" s="26">
        <f t="shared" si="5"/>
        <v>0</v>
      </c>
      <c r="U1015" s="9" t="s">
        <v>284</v>
      </c>
      <c r="V1015" s="9" t="s">
        <v>284</v>
      </c>
      <c r="W1015" s="26">
        <f>W29</f>
        <v>0</v>
      </c>
      <c r="X1015" s="11"/>
      <c r="Y1015" s="11"/>
      <c r="Z1015" s="11"/>
      <c r="AA1015" s="11"/>
      <c r="AB1015" s="11"/>
      <c r="AC1015" s="11"/>
      <c r="AD1015" s="26"/>
      <c r="AE1015" s="26"/>
      <c r="AF1015" s="26"/>
      <c r="AG1015" s="26"/>
      <c r="AH1015" s="26"/>
      <c r="AI1015" s="11"/>
      <c r="AJ1015" s="11"/>
      <c r="AK1015" s="11"/>
      <c r="AL1015" s="11">
        <f t="shared" si="8"/>
        <v>100</v>
      </c>
      <c r="AM1015" s="11" t="str">
        <f t="shared" si="8"/>
        <v>Depreciation Expense</v>
      </c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9"/>
      <c r="BG1015" s="9"/>
      <c r="BH1015" s="9"/>
      <c r="BI1015" s="9"/>
      <c r="BJ1015" s="9"/>
      <c r="BK1015" s="9"/>
      <c r="BL1015" s="9"/>
      <c r="BM1015" s="9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  <c r="DO1015" s="10"/>
      <c r="DP1015" s="10"/>
      <c r="DQ1015" s="10"/>
      <c r="DR1015" s="10"/>
      <c r="DS1015" s="10"/>
      <c r="DT1015" s="10"/>
      <c r="DU1015" s="10"/>
      <c r="DV1015" s="10"/>
      <c r="DW1015" s="10"/>
      <c r="DX1015" s="10"/>
      <c r="DY1015" s="10"/>
      <c r="DZ1015" s="10"/>
      <c r="EA1015" s="10"/>
      <c r="EB1015" s="10"/>
      <c r="EC1015" s="10"/>
      <c r="ED1015" s="10"/>
      <c r="EE1015" s="10"/>
      <c r="EF1015" s="10"/>
      <c r="EG1015" s="10"/>
      <c r="EH1015" s="10"/>
      <c r="EI1015" s="10"/>
      <c r="EJ1015" s="10"/>
      <c r="EK1015" s="10"/>
      <c r="EL1015" s="10"/>
      <c r="EM1015" s="10"/>
      <c r="EN1015" s="10"/>
      <c r="EO1015" s="10"/>
      <c r="EP1015" s="10"/>
      <c r="EQ1015" s="10"/>
      <c r="ER1015" s="10"/>
      <c r="ES1015" s="10"/>
      <c r="ET1015" s="10"/>
      <c r="EU1015" s="10"/>
      <c r="EV1015" s="10"/>
      <c r="EW1015" s="10"/>
      <c r="EX1015" s="10"/>
      <c r="EY1015" s="10"/>
      <c r="EZ1015" s="10"/>
      <c r="FA1015" s="10"/>
      <c r="FB1015" s="10"/>
      <c r="FC1015" s="10"/>
      <c r="FD1015" s="10"/>
      <c r="FE1015" s="10"/>
      <c r="FF1015" s="10"/>
      <c r="FG1015" s="10"/>
      <c r="FH1015" s="10"/>
      <c r="FI1015" s="10"/>
      <c r="FJ1015" s="10"/>
      <c r="FK1015" s="10"/>
      <c r="FL1015" s="10"/>
      <c r="FM1015" s="10"/>
      <c r="FN1015" s="10"/>
      <c r="FO1015" s="10"/>
      <c r="FP1015" s="10"/>
      <c r="FQ1015" s="10"/>
      <c r="FR1015" s="10"/>
      <c r="FS1015" s="10"/>
      <c r="FT1015" s="10"/>
      <c r="FU1015" s="10"/>
      <c r="FV1015" s="10"/>
      <c r="FW1015" s="10"/>
      <c r="FX1015" s="10"/>
      <c r="FY1015" s="12"/>
      <c r="FZ1015" s="12"/>
      <c r="GA1015" s="12"/>
      <c r="GB1015" s="12"/>
      <c r="GC1015" s="12"/>
      <c r="GD1015" s="12"/>
      <c r="GE1015" s="12"/>
      <c r="GF1015" s="12"/>
      <c r="GG1015" s="12"/>
      <c r="GH1015" s="12"/>
      <c r="GI1015" s="12"/>
      <c r="GJ1015" s="12"/>
      <c r="GK1015" s="12"/>
      <c r="GL1015" s="12"/>
      <c r="GM1015" s="12"/>
      <c r="GN1015" s="12"/>
      <c r="GO1015" s="12"/>
      <c r="GP1015" s="12"/>
      <c r="GQ1015" s="12"/>
      <c r="GR1015" s="12"/>
      <c r="GS1015" s="12"/>
      <c r="GT1015" s="12"/>
      <c r="GU1015" s="12"/>
      <c r="GV1015" s="12"/>
      <c r="GW1015" s="12"/>
      <c r="GX1015" s="12"/>
      <c r="GY1015" s="12"/>
      <c r="GZ1015" s="12"/>
      <c r="HA1015" s="12"/>
      <c r="HB1015" s="12"/>
      <c r="HC1015" s="12"/>
      <c r="HD1015" s="12"/>
      <c r="HE1015" s="12"/>
      <c r="HF1015" s="12"/>
      <c r="HG1015" s="12"/>
      <c r="HH1015" s="12"/>
      <c r="HI1015" s="12"/>
      <c r="HJ1015" s="12"/>
      <c r="HK1015" s="12"/>
      <c r="HL1015" s="12"/>
      <c r="HM1015" s="12"/>
      <c r="HN1015" s="12"/>
      <c r="HO1015" s="12"/>
      <c r="HP1015" s="12"/>
      <c r="HQ1015" s="12"/>
      <c r="HR1015" s="12"/>
      <c r="HS1015" s="12"/>
      <c r="HT1015" s="12"/>
      <c r="HU1015" s="12"/>
      <c r="HV1015" s="12"/>
      <c r="HW1015" s="12"/>
      <c r="HX1015" s="12"/>
      <c r="HY1015" s="12"/>
      <c r="HZ1015" s="12"/>
      <c r="IA1015" s="12"/>
      <c r="IB1015" s="12"/>
      <c r="IC1015" s="12"/>
      <c r="ID1015" s="12"/>
      <c r="IE1015" s="12"/>
      <c r="IF1015" s="12"/>
      <c r="IG1015" s="12"/>
      <c r="IH1015" s="12"/>
      <c r="II1015" s="12"/>
      <c r="IJ1015" s="12"/>
      <c r="IK1015" s="12"/>
      <c r="IL1015" s="12"/>
      <c r="IM1015" s="12"/>
      <c r="IN1015" s="12"/>
      <c r="IO1015" s="12"/>
      <c r="IP1015" s="12"/>
      <c r="IQ1015" s="12"/>
      <c r="IR1015" s="12"/>
      <c r="IS1015" s="12"/>
      <c r="IT1015" s="12"/>
      <c r="IU1015" s="12"/>
      <c r="IV1015" s="12"/>
    </row>
    <row r="1016" spans="1:256" ht="13.5" customHeight="1">
      <c r="A1016" s="2">
        <f t="shared" si="3"/>
        <v>230</v>
      </c>
      <c r="B1016" s="11" t="str">
        <f t="shared" si="3"/>
        <v>    800 DB VertSvcs Sub-Cat</v>
      </c>
      <c r="C1016" s="11"/>
      <c r="D1016" s="9"/>
      <c r="E1016" s="9"/>
      <c r="F1016" s="9"/>
      <c r="G1016" s="9"/>
      <c r="H1016" s="9"/>
      <c r="I1016" s="9"/>
      <c r="J1016" s="24">
        <f t="shared" si="6"/>
        <v>0</v>
      </c>
      <c r="K1016" s="24">
        <f t="shared" si="6"/>
        <v>0</v>
      </c>
      <c r="L1016" s="9"/>
      <c r="M1016" s="24">
        <f t="shared" si="7"/>
        <v>0</v>
      </c>
      <c r="N1016" s="11"/>
      <c r="O1016" s="11"/>
      <c r="P1016" s="11"/>
      <c r="Q1016" s="9">
        <f t="shared" si="0"/>
        <v>130</v>
      </c>
      <c r="R1016" s="9" t="str">
        <f t="shared" si="2"/>
        <v>Tandem SW Tprt (ATS-related)</v>
      </c>
      <c r="S1016" s="9" t="str">
        <f t="shared" si="4"/>
        <v>for ShortForm: Input Revenue</v>
      </c>
      <c r="T1016" s="26">
        <f t="shared" si="5"/>
        <v>0</v>
      </c>
      <c r="U1016" s="9" t="s">
        <v>284</v>
      </c>
      <c r="V1016" s="9" t="s">
        <v>284</v>
      </c>
      <c r="W1016" s="26">
        <f>W30</f>
        <v>0</v>
      </c>
      <c r="X1016" s="11"/>
      <c r="Y1016" s="11"/>
      <c r="Z1016" s="11"/>
      <c r="AA1016" s="11"/>
      <c r="AB1016" s="11"/>
      <c r="AC1016" s="11"/>
      <c r="AD1016" s="26"/>
      <c r="AE1016" s="26"/>
      <c r="AF1016" s="26"/>
      <c r="AG1016" s="26"/>
      <c r="AH1016" s="26"/>
      <c r="AI1016" s="11"/>
      <c r="AJ1016" s="11"/>
      <c r="AK1016" s="11"/>
      <c r="AL1016" s="11">
        <f t="shared" si="8"/>
        <v>110</v>
      </c>
      <c r="AM1016" s="11" t="str">
        <f t="shared" si="8"/>
        <v>Expense less Depreciation</v>
      </c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9"/>
      <c r="AX1016" s="11"/>
      <c r="AY1016" s="11"/>
      <c r="AZ1016" s="11"/>
      <c r="BA1016" s="11"/>
      <c r="BB1016" s="11"/>
      <c r="BC1016" s="11"/>
      <c r="BD1016" s="11"/>
      <c r="BE1016" s="11"/>
      <c r="BF1016" s="9"/>
      <c r="BG1016" s="9"/>
      <c r="BH1016" s="9"/>
      <c r="BI1016" s="9"/>
      <c r="BJ1016" s="9"/>
      <c r="BK1016" s="9"/>
      <c r="BL1016" s="9"/>
      <c r="BM1016" s="9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  <c r="DO1016" s="10"/>
      <c r="DP1016" s="10"/>
      <c r="DQ1016" s="10"/>
      <c r="DR1016" s="10"/>
      <c r="DS1016" s="10"/>
      <c r="DT1016" s="10"/>
      <c r="DU1016" s="10"/>
      <c r="DV1016" s="10"/>
      <c r="DW1016" s="10"/>
      <c r="DX1016" s="10"/>
      <c r="DY1016" s="10"/>
      <c r="DZ1016" s="10"/>
      <c r="EA1016" s="10"/>
      <c r="EB1016" s="10"/>
      <c r="EC1016" s="10"/>
      <c r="ED1016" s="10"/>
      <c r="EE1016" s="10"/>
      <c r="EF1016" s="10"/>
      <c r="EG1016" s="10"/>
      <c r="EH1016" s="10"/>
      <c r="EI1016" s="10"/>
      <c r="EJ1016" s="10"/>
      <c r="EK1016" s="10"/>
      <c r="EL1016" s="10"/>
      <c r="EM1016" s="10"/>
      <c r="EN1016" s="10"/>
      <c r="EO1016" s="10"/>
      <c r="EP1016" s="10"/>
      <c r="EQ1016" s="10"/>
      <c r="ER1016" s="10"/>
      <c r="ES1016" s="10"/>
      <c r="ET1016" s="10"/>
      <c r="EU1016" s="10"/>
      <c r="EV1016" s="10"/>
      <c r="EW1016" s="10"/>
      <c r="EX1016" s="10"/>
      <c r="EY1016" s="10"/>
      <c r="EZ1016" s="10"/>
      <c r="FA1016" s="10"/>
      <c r="FB1016" s="10"/>
      <c r="FC1016" s="10"/>
      <c r="FD1016" s="10"/>
      <c r="FE1016" s="10"/>
      <c r="FF1016" s="10"/>
      <c r="FG1016" s="10"/>
      <c r="FH1016" s="10"/>
      <c r="FI1016" s="10"/>
      <c r="FJ1016" s="10"/>
      <c r="FK1016" s="10"/>
      <c r="FL1016" s="10"/>
      <c r="FM1016" s="10"/>
      <c r="FN1016" s="10"/>
      <c r="FO1016" s="10"/>
      <c r="FP1016" s="10"/>
      <c r="FQ1016" s="10"/>
      <c r="FR1016" s="10"/>
      <c r="FS1016" s="10"/>
      <c r="FT1016" s="10"/>
      <c r="FU1016" s="10"/>
      <c r="FV1016" s="10"/>
      <c r="FW1016" s="10"/>
      <c r="FX1016" s="10"/>
      <c r="FY1016" s="12"/>
      <c r="FZ1016" s="12"/>
      <c r="GA1016" s="12"/>
      <c r="GB1016" s="12"/>
      <c r="GC1016" s="12"/>
      <c r="GD1016" s="12"/>
      <c r="GE1016" s="12"/>
      <c r="GF1016" s="12"/>
      <c r="GG1016" s="12"/>
      <c r="GH1016" s="12"/>
      <c r="GI1016" s="12"/>
      <c r="GJ1016" s="12"/>
      <c r="GK1016" s="12"/>
      <c r="GL1016" s="12"/>
      <c r="GM1016" s="12"/>
      <c r="GN1016" s="12"/>
      <c r="GO1016" s="12"/>
      <c r="GP1016" s="12"/>
      <c r="GQ1016" s="12"/>
      <c r="GR1016" s="12"/>
      <c r="GS1016" s="12"/>
      <c r="GT1016" s="12"/>
      <c r="GU1016" s="12"/>
      <c r="GV1016" s="12"/>
      <c r="GW1016" s="12"/>
      <c r="GX1016" s="12"/>
      <c r="GY1016" s="12"/>
      <c r="GZ1016" s="12"/>
      <c r="HA1016" s="12"/>
      <c r="HB1016" s="12"/>
      <c r="HC1016" s="12"/>
      <c r="HD1016" s="12"/>
      <c r="HE1016" s="12"/>
      <c r="HF1016" s="12"/>
      <c r="HG1016" s="12"/>
      <c r="HH1016" s="12"/>
      <c r="HI1016" s="12"/>
      <c r="HJ1016" s="12"/>
      <c r="HK1016" s="12"/>
      <c r="HL1016" s="12"/>
      <c r="HM1016" s="12"/>
      <c r="HN1016" s="12"/>
      <c r="HO1016" s="12"/>
      <c r="HP1016" s="12"/>
      <c r="HQ1016" s="12"/>
      <c r="HR1016" s="12"/>
      <c r="HS1016" s="12"/>
      <c r="HT1016" s="12"/>
      <c r="HU1016" s="12"/>
      <c r="HV1016" s="12"/>
      <c r="HW1016" s="12"/>
      <c r="HX1016" s="12"/>
      <c r="HY1016" s="12"/>
      <c r="HZ1016" s="12"/>
      <c r="IA1016" s="12"/>
      <c r="IB1016" s="12"/>
      <c r="IC1016" s="12"/>
      <c r="ID1016" s="12"/>
      <c r="IE1016" s="12"/>
      <c r="IF1016" s="12"/>
      <c r="IG1016" s="12"/>
      <c r="IH1016" s="12"/>
      <c r="II1016" s="12"/>
      <c r="IJ1016" s="12"/>
      <c r="IK1016" s="12"/>
      <c r="IL1016" s="12"/>
      <c r="IM1016" s="12"/>
      <c r="IN1016" s="12"/>
      <c r="IO1016" s="12"/>
      <c r="IP1016" s="12"/>
      <c r="IQ1016" s="12"/>
      <c r="IR1016" s="12"/>
      <c r="IS1016" s="12"/>
      <c r="IT1016" s="12"/>
      <c r="IU1016" s="12"/>
      <c r="IV1016" s="12"/>
    </row>
    <row r="1017" spans="1:256" ht="13.5" customHeight="1">
      <c r="A1017" s="2">
        <f t="shared" si="3"/>
        <v>240</v>
      </c>
      <c r="B1017" s="11" t="str">
        <f t="shared" si="3"/>
        <v>Billing Name and Address</v>
      </c>
      <c r="C1017" s="11"/>
      <c r="D1017" s="9"/>
      <c r="E1017" s="9"/>
      <c r="F1017" s="9"/>
      <c r="G1017" s="9"/>
      <c r="H1017" s="9"/>
      <c r="I1017" s="9"/>
      <c r="J1017" s="24">
        <f t="shared" si="6"/>
        <v>0</v>
      </c>
      <c r="K1017" s="24">
        <f t="shared" si="6"/>
        <v>0</v>
      </c>
      <c r="L1017" s="9"/>
      <c r="M1017" s="24">
        <f t="shared" si="7"/>
        <v>0</v>
      </c>
      <c r="N1017" s="11"/>
      <c r="O1017" s="11"/>
      <c r="P1017" s="11"/>
      <c r="Q1017" s="9">
        <f t="shared" si="0"/>
        <v>160</v>
      </c>
      <c r="R1017" s="9" t="str">
        <f t="shared" si="2"/>
        <v>VG: SW (ATS-related)</v>
      </c>
      <c r="S1017" s="9" t="str">
        <f t="shared" si="4"/>
        <v>for ShortForm: Input Revenue</v>
      </c>
      <c r="T1017" s="26">
        <f t="shared" si="5"/>
        <v>0</v>
      </c>
      <c r="U1017" s="9" t="s">
        <v>284</v>
      </c>
      <c r="V1017" s="9" t="s">
        <v>284</v>
      </c>
      <c r="W1017" s="26">
        <f>W31</f>
        <v>0</v>
      </c>
      <c r="X1017" s="11"/>
      <c r="Y1017" s="11"/>
      <c r="Z1017" s="11"/>
      <c r="AA1017" s="11"/>
      <c r="AB1017" s="11"/>
      <c r="AC1017" s="11"/>
      <c r="AD1017" s="26"/>
      <c r="AE1017" s="26"/>
      <c r="AF1017" s="26"/>
      <c r="AG1017" s="26"/>
      <c r="AH1017" s="26"/>
      <c r="AI1017" s="11"/>
      <c r="AJ1017" s="11"/>
      <c r="AK1017" s="11"/>
      <c r="AL1017" s="11">
        <f t="shared" si="8"/>
        <v>120</v>
      </c>
      <c r="AM1017" s="11" t="str">
        <f t="shared" si="8"/>
        <v>Taxes less F.I.T.</v>
      </c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9"/>
      <c r="AX1017" s="11"/>
      <c r="AY1017" s="11"/>
      <c r="AZ1017" s="11"/>
      <c r="BA1017" s="11"/>
      <c r="BB1017" s="11"/>
      <c r="BC1017" s="11"/>
      <c r="BD1017" s="11"/>
      <c r="BE1017" s="11"/>
      <c r="BF1017" s="9"/>
      <c r="BG1017" s="9"/>
      <c r="BH1017" s="9"/>
      <c r="BI1017" s="9"/>
      <c r="BJ1017" s="9"/>
      <c r="BK1017" s="9"/>
      <c r="BL1017" s="9"/>
      <c r="BM1017" s="9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10"/>
      <c r="DH1017" s="10"/>
      <c r="DI1017" s="10"/>
      <c r="DJ1017" s="10"/>
      <c r="DK1017" s="10"/>
      <c r="DL1017" s="10"/>
      <c r="DM1017" s="10"/>
      <c r="DN1017" s="10"/>
      <c r="DO1017" s="10"/>
      <c r="DP1017" s="10"/>
      <c r="DQ1017" s="10"/>
      <c r="DR1017" s="10"/>
      <c r="DS1017" s="10"/>
      <c r="DT1017" s="10"/>
      <c r="DU1017" s="10"/>
      <c r="DV1017" s="10"/>
      <c r="DW1017" s="10"/>
      <c r="DX1017" s="10"/>
      <c r="DY1017" s="10"/>
      <c r="DZ1017" s="10"/>
      <c r="EA1017" s="10"/>
      <c r="EB1017" s="10"/>
      <c r="EC1017" s="10"/>
      <c r="ED1017" s="10"/>
      <c r="EE1017" s="10"/>
      <c r="EF1017" s="10"/>
      <c r="EG1017" s="10"/>
      <c r="EH1017" s="10"/>
      <c r="EI1017" s="10"/>
      <c r="EJ1017" s="10"/>
      <c r="EK1017" s="10"/>
      <c r="EL1017" s="10"/>
      <c r="EM1017" s="10"/>
      <c r="EN1017" s="10"/>
      <c r="EO1017" s="10"/>
      <c r="EP1017" s="10"/>
      <c r="EQ1017" s="10"/>
      <c r="ER1017" s="10"/>
      <c r="ES1017" s="10"/>
      <c r="ET1017" s="10"/>
      <c r="EU1017" s="10"/>
      <c r="EV1017" s="10"/>
      <c r="EW1017" s="10"/>
      <c r="EX1017" s="10"/>
      <c r="EY1017" s="10"/>
      <c r="EZ1017" s="10"/>
      <c r="FA1017" s="10"/>
      <c r="FB1017" s="10"/>
      <c r="FC1017" s="10"/>
      <c r="FD1017" s="10"/>
      <c r="FE1017" s="10"/>
      <c r="FF1017" s="10"/>
      <c r="FG1017" s="10"/>
      <c r="FH1017" s="10"/>
      <c r="FI1017" s="10"/>
      <c r="FJ1017" s="10"/>
      <c r="FK1017" s="10"/>
      <c r="FL1017" s="10"/>
      <c r="FM1017" s="10"/>
      <c r="FN1017" s="10"/>
      <c r="FO1017" s="10"/>
      <c r="FP1017" s="10"/>
      <c r="FQ1017" s="10"/>
      <c r="FR1017" s="10"/>
      <c r="FS1017" s="10"/>
      <c r="FT1017" s="10"/>
      <c r="FU1017" s="10"/>
      <c r="FV1017" s="10"/>
      <c r="FW1017" s="10"/>
      <c r="FX1017" s="10"/>
      <c r="FY1017" s="12"/>
      <c r="FZ1017" s="12"/>
      <c r="GA1017" s="12"/>
      <c r="GB1017" s="12"/>
      <c r="GC1017" s="12"/>
      <c r="GD1017" s="12"/>
      <c r="GE1017" s="12"/>
      <c r="GF1017" s="12"/>
      <c r="GG1017" s="12"/>
      <c r="GH1017" s="12"/>
      <c r="GI1017" s="12"/>
      <c r="GJ1017" s="12"/>
      <c r="GK1017" s="12"/>
      <c r="GL1017" s="12"/>
      <c r="GM1017" s="12"/>
      <c r="GN1017" s="12"/>
      <c r="GO1017" s="12"/>
      <c r="GP1017" s="12"/>
      <c r="GQ1017" s="12"/>
      <c r="GR1017" s="12"/>
      <c r="GS1017" s="12"/>
      <c r="GT1017" s="12"/>
      <c r="GU1017" s="12"/>
      <c r="GV1017" s="12"/>
      <c r="GW1017" s="12"/>
      <c r="GX1017" s="12"/>
      <c r="GY1017" s="12"/>
      <c r="GZ1017" s="12"/>
      <c r="HA1017" s="12"/>
      <c r="HB1017" s="12"/>
      <c r="HC1017" s="12"/>
      <c r="HD1017" s="12"/>
      <c r="HE1017" s="12"/>
      <c r="HF1017" s="12"/>
      <c r="HG1017" s="12"/>
      <c r="HH1017" s="12"/>
      <c r="HI1017" s="12"/>
      <c r="HJ1017" s="12"/>
      <c r="HK1017" s="12"/>
      <c r="HL1017" s="12"/>
      <c r="HM1017" s="12"/>
      <c r="HN1017" s="12"/>
      <c r="HO1017" s="12"/>
      <c r="HP1017" s="12"/>
      <c r="HQ1017" s="12"/>
      <c r="HR1017" s="12"/>
      <c r="HS1017" s="12"/>
      <c r="HT1017" s="12"/>
      <c r="HU1017" s="12"/>
      <c r="HV1017" s="12"/>
      <c r="HW1017" s="12"/>
      <c r="HX1017" s="12"/>
      <c r="HY1017" s="12"/>
      <c r="HZ1017" s="12"/>
      <c r="IA1017" s="12"/>
      <c r="IB1017" s="12"/>
      <c r="IC1017" s="12"/>
      <c r="ID1017" s="12"/>
      <c r="IE1017" s="12"/>
      <c r="IF1017" s="12"/>
      <c r="IG1017" s="12"/>
      <c r="IH1017" s="12"/>
      <c r="II1017" s="12"/>
      <c r="IJ1017" s="12"/>
      <c r="IK1017" s="12"/>
      <c r="IL1017" s="12"/>
      <c r="IM1017" s="12"/>
      <c r="IN1017" s="12"/>
      <c r="IO1017" s="12"/>
      <c r="IP1017" s="12"/>
      <c r="IQ1017" s="12"/>
      <c r="IR1017" s="12"/>
      <c r="IS1017" s="12"/>
      <c r="IT1017" s="12"/>
      <c r="IU1017" s="12"/>
      <c r="IV1017" s="12"/>
    </row>
    <row r="1018" spans="1:256" ht="13.5" customHeight="1">
      <c r="A1018" s="2">
        <f t="shared" si="3"/>
        <v>250</v>
      </c>
      <c r="B1018" s="11" t="str">
        <f t="shared" si="3"/>
        <v>Local Switching Trunk Ports</v>
      </c>
      <c r="C1018" s="11"/>
      <c r="D1018" s="9"/>
      <c r="E1018" s="9"/>
      <c r="F1018" s="9"/>
      <c r="G1018" s="9"/>
      <c r="H1018" s="9"/>
      <c r="I1018" s="9"/>
      <c r="J1018" s="24">
        <f t="shared" si="6"/>
        <v>0</v>
      </c>
      <c r="K1018" s="24">
        <f t="shared" si="6"/>
        <v>0</v>
      </c>
      <c r="L1018" s="9"/>
      <c r="M1018" s="24">
        <f t="shared" si="7"/>
        <v>0</v>
      </c>
      <c r="N1018" s="11"/>
      <c r="O1018" s="11"/>
      <c r="P1018" s="11"/>
      <c r="Q1018" s="9">
        <f t="shared" si="0"/>
        <v>220</v>
      </c>
      <c r="R1018" s="9" t="str">
        <f t="shared" si="2"/>
        <v>High Caps &amp; Other (ATS-related)</v>
      </c>
      <c r="S1018" s="9" t="str">
        <f t="shared" si="4"/>
        <v>for ShortForm: Input Revenue</v>
      </c>
      <c r="T1018" s="26">
        <f t="shared" si="5"/>
        <v>0</v>
      </c>
      <c r="U1018" s="9" t="s">
        <v>284</v>
      </c>
      <c r="V1018" s="9" t="s">
        <v>284</v>
      </c>
      <c r="W1018" s="26">
        <f>W32</f>
        <v>0</v>
      </c>
      <c r="X1018" s="11"/>
      <c r="Y1018" s="11"/>
      <c r="Z1018" s="11"/>
      <c r="AA1018" s="11"/>
      <c r="AB1018" s="11"/>
      <c r="AC1018" s="11"/>
      <c r="AD1018" s="26"/>
      <c r="AE1018" s="26"/>
      <c r="AF1018" s="26"/>
      <c r="AG1018" s="26"/>
      <c r="AH1018" s="26"/>
      <c r="AI1018" s="11"/>
      <c r="AJ1018" s="11"/>
      <c r="AK1018" s="11"/>
      <c r="AL1018" s="11">
        <f t="shared" si="8"/>
        <v>130</v>
      </c>
      <c r="AM1018" s="11" t="str">
        <f t="shared" si="8"/>
        <v>Net Return</v>
      </c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9"/>
      <c r="AX1018" s="11"/>
      <c r="AY1018" s="11"/>
      <c r="AZ1018" s="11"/>
      <c r="BA1018" s="11"/>
      <c r="BB1018" s="11"/>
      <c r="BC1018" s="11"/>
      <c r="BD1018" s="11"/>
      <c r="BE1018" s="11"/>
      <c r="BF1018" s="9"/>
      <c r="BG1018" s="9"/>
      <c r="BH1018" s="9"/>
      <c r="BI1018" s="9"/>
      <c r="BJ1018" s="9"/>
      <c r="BK1018" s="9"/>
      <c r="BL1018" s="9"/>
      <c r="BM1018" s="9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10"/>
      <c r="DH1018" s="10"/>
      <c r="DI1018" s="10"/>
      <c r="DJ1018" s="10"/>
      <c r="DK1018" s="10"/>
      <c r="DL1018" s="10"/>
      <c r="DM1018" s="10"/>
      <c r="DN1018" s="10"/>
      <c r="DO1018" s="10"/>
      <c r="DP1018" s="10"/>
      <c r="DQ1018" s="10"/>
      <c r="DR1018" s="10"/>
      <c r="DS1018" s="10"/>
      <c r="DT1018" s="10"/>
      <c r="DU1018" s="10"/>
      <c r="DV1018" s="10"/>
      <c r="DW1018" s="10"/>
      <c r="DX1018" s="10"/>
      <c r="DY1018" s="10"/>
      <c r="DZ1018" s="10"/>
      <c r="EA1018" s="10"/>
      <c r="EB1018" s="10"/>
      <c r="EC1018" s="10"/>
      <c r="ED1018" s="10"/>
      <c r="EE1018" s="10"/>
      <c r="EF1018" s="10"/>
      <c r="EG1018" s="10"/>
      <c r="EH1018" s="10"/>
      <c r="EI1018" s="10"/>
      <c r="EJ1018" s="10"/>
      <c r="EK1018" s="10"/>
      <c r="EL1018" s="10"/>
      <c r="EM1018" s="10"/>
      <c r="EN1018" s="10"/>
      <c r="EO1018" s="10"/>
      <c r="EP1018" s="10"/>
      <c r="EQ1018" s="10"/>
      <c r="ER1018" s="10"/>
      <c r="ES1018" s="10"/>
      <c r="ET1018" s="10"/>
      <c r="EU1018" s="10"/>
      <c r="EV1018" s="10"/>
      <c r="EW1018" s="10"/>
      <c r="EX1018" s="10"/>
      <c r="EY1018" s="10"/>
      <c r="EZ1018" s="10"/>
      <c r="FA1018" s="10"/>
      <c r="FB1018" s="10"/>
      <c r="FC1018" s="10"/>
      <c r="FD1018" s="10"/>
      <c r="FE1018" s="10"/>
      <c r="FF1018" s="10"/>
      <c r="FG1018" s="10"/>
      <c r="FH1018" s="10"/>
      <c r="FI1018" s="10"/>
      <c r="FJ1018" s="10"/>
      <c r="FK1018" s="10"/>
      <c r="FL1018" s="10"/>
      <c r="FM1018" s="10"/>
      <c r="FN1018" s="10"/>
      <c r="FO1018" s="10"/>
      <c r="FP1018" s="10"/>
      <c r="FQ1018" s="10"/>
      <c r="FR1018" s="10"/>
      <c r="FS1018" s="10"/>
      <c r="FT1018" s="10"/>
      <c r="FU1018" s="10"/>
      <c r="FV1018" s="10"/>
      <c r="FW1018" s="10"/>
      <c r="FX1018" s="10"/>
      <c r="FY1018" s="12"/>
      <c r="FZ1018" s="12"/>
      <c r="GA1018" s="12"/>
      <c r="GB1018" s="12"/>
      <c r="GC1018" s="12"/>
      <c r="GD1018" s="12"/>
      <c r="GE1018" s="12"/>
      <c r="GF1018" s="12"/>
      <c r="GG1018" s="12"/>
      <c r="GH1018" s="12"/>
      <c r="GI1018" s="12"/>
      <c r="GJ1018" s="12"/>
      <c r="GK1018" s="12"/>
      <c r="GL1018" s="12"/>
      <c r="GM1018" s="12"/>
      <c r="GN1018" s="12"/>
      <c r="GO1018" s="12"/>
      <c r="GP1018" s="12"/>
      <c r="GQ1018" s="12"/>
      <c r="GR1018" s="12"/>
      <c r="GS1018" s="12"/>
      <c r="GT1018" s="12"/>
      <c r="GU1018" s="12"/>
      <c r="GV1018" s="12"/>
      <c r="GW1018" s="12"/>
      <c r="GX1018" s="12"/>
      <c r="GY1018" s="12"/>
      <c r="GZ1018" s="12"/>
      <c r="HA1018" s="12"/>
      <c r="HB1018" s="12"/>
      <c r="HC1018" s="12"/>
      <c r="HD1018" s="12"/>
      <c r="HE1018" s="12"/>
      <c r="HF1018" s="12"/>
      <c r="HG1018" s="12"/>
      <c r="HH1018" s="12"/>
      <c r="HI1018" s="12"/>
      <c r="HJ1018" s="12"/>
      <c r="HK1018" s="12"/>
      <c r="HL1018" s="12"/>
      <c r="HM1018" s="12"/>
      <c r="HN1018" s="12"/>
      <c r="HO1018" s="12"/>
      <c r="HP1018" s="12"/>
      <c r="HQ1018" s="12"/>
      <c r="HR1018" s="12"/>
      <c r="HS1018" s="12"/>
      <c r="HT1018" s="12"/>
      <c r="HU1018" s="12"/>
      <c r="HV1018" s="12"/>
      <c r="HW1018" s="12"/>
      <c r="HX1018" s="12"/>
      <c r="HY1018" s="12"/>
      <c r="HZ1018" s="12"/>
      <c r="IA1018" s="12"/>
      <c r="IB1018" s="12"/>
      <c r="IC1018" s="12"/>
      <c r="ID1018" s="12"/>
      <c r="IE1018" s="12"/>
      <c r="IF1018" s="12"/>
      <c r="IG1018" s="12"/>
      <c r="IH1018" s="12"/>
      <c r="II1018" s="12"/>
      <c r="IJ1018" s="12"/>
      <c r="IK1018" s="12"/>
      <c r="IL1018" s="12"/>
      <c r="IM1018" s="12"/>
      <c r="IN1018" s="12"/>
      <c r="IO1018" s="12"/>
      <c r="IP1018" s="12"/>
      <c r="IQ1018" s="12"/>
      <c r="IR1018" s="12"/>
      <c r="IS1018" s="12"/>
      <c r="IT1018" s="12"/>
      <c r="IU1018" s="12"/>
      <c r="IV1018" s="12"/>
    </row>
    <row r="1019" spans="1:256" ht="13.5" customHeight="1">
      <c r="A1019" s="2">
        <f t="shared" si="3"/>
        <v>260</v>
      </c>
      <c r="B1019" s="11" t="str">
        <f t="shared" si="3"/>
        <v>STP Port Terminations</v>
      </c>
      <c r="C1019" s="11"/>
      <c r="D1019" s="9"/>
      <c r="E1019" s="9"/>
      <c r="F1019" s="9"/>
      <c r="G1019" s="9"/>
      <c r="H1019" s="9"/>
      <c r="I1019" s="9"/>
      <c r="J1019" s="24">
        <f t="shared" si="6"/>
        <v>0</v>
      </c>
      <c r="K1019" s="24">
        <f t="shared" si="6"/>
        <v>0</v>
      </c>
      <c r="L1019" s="9"/>
      <c r="M1019" s="24">
        <f t="shared" si="7"/>
        <v>0</v>
      </c>
      <c r="N1019" s="11"/>
      <c r="O1019" s="11"/>
      <c r="P1019" s="11"/>
      <c r="Q1019" s="9">
        <f t="shared" si="0"/>
        <v>380</v>
      </c>
      <c r="R1019" s="9" t="str">
        <f t="shared" si="2"/>
        <v>Signalling Interconnection (ATS-related)</v>
      </c>
      <c r="S1019" s="9" t="str">
        <f t="shared" si="4"/>
        <v>for ShortForm: Input Revenue</v>
      </c>
      <c r="T1019" s="26">
        <f t="shared" si="5"/>
        <v>0</v>
      </c>
      <c r="U1019" s="9" t="s">
        <v>284</v>
      </c>
      <c r="V1019" s="9" t="s">
        <v>284</v>
      </c>
      <c r="W1019" s="26">
        <f>W33</f>
        <v>0</v>
      </c>
      <c r="X1019" s="11"/>
      <c r="Y1019" s="11"/>
      <c r="Z1019" s="11"/>
      <c r="AA1019" s="11"/>
      <c r="AB1019" s="11"/>
      <c r="AC1019" s="11"/>
      <c r="AD1019" s="26"/>
      <c r="AE1019" s="26"/>
      <c r="AF1019" s="26"/>
      <c r="AG1019" s="26"/>
      <c r="AH1019" s="26"/>
      <c r="AI1019" s="11"/>
      <c r="AJ1019" s="11"/>
      <c r="AK1019" s="11"/>
      <c r="AL1019" s="11">
        <f t="shared" si="8"/>
        <v>140</v>
      </c>
      <c r="AM1019" s="11" t="str">
        <f t="shared" si="8"/>
        <v>F.I.T.</v>
      </c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9"/>
      <c r="AX1019" s="11"/>
      <c r="AY1019" s="11"/>
      <c r="AZ1019" s="11"/>
      <c r="BA1019" s="11"/>
      <c r="BB1019" s="11"/>
      <c r="BC1019" s="11"/>
      <c r="BD1019" s="11"/>
      <c r="BE1019" s="11"/>
      <c r="BF1019" s="9"/>
      <c r="BG1019" s="9"/>
      <c r="BH1019" s="9"/>
      <c r="BI1019" s="9"/>
      <c r="BJ1019" s="9"/>
      <c r="BK1019" s="9"/>
      <c r="BL1019" s="9"/>
      <c r="BM1019" s="9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10"/>
      <c r="DH1019" s="10"/>
      <c r="DI1019" s="10"/>
      <c r="DJ1019" s="10"/>
      <c r="DK1019" s="10"/>
      <c r="DL1019" s="10"/>
      <c r="DM1019" s="10"/>
      <c r="DN1019" s="10"/>
      <c r="DO1019" s="10"/>
      <c r="DP1019" s="10"/>
      <c r="DQ1019" s="10"/>
      <c r="DR1019" s="10"/>
      <c r="DS1019" s="10"/>
      <c r="DT1019" s="10"/>
      <c r="DU1019" s="10"/>
      <c r="DV1019" s="10"/>
      <c r="DW1019" s="10"/>
      <c r="DX1019" s="10"/>
      <c r="DY1019" s="10"/>
      <c r="DZ1019" s="10"/>
      <c r="EA1019" s="10"/>
      <c r="EB1019" s="10"/>
      <c r="EC1019" s="10"/>
      <c r="ED1019" s="10"/>
      <c r="EE1019" s="10"/>
      <c r="EF1019" s="10"/>
      <c r="EG1019" s="10"/>
      <c r="EH1019" s="10"/>
      <c r="EI1019" s="10"/>
      <c r="EJ1019" s="10"/>
      <c r="EK1019" s="10"/>
      <c r="EL1019" s="10"/>
      <c r="EM1019" s="10"/>
      <c r="EN1019" s="10"/>
      <c r="EO1019" s="10"/>
      <c r="EP1019" s="10"/>
      <c r="EQ1019" s="10"/>
      <c r="ER1019" s="10"/>
      <c r="ES1019" s="10"/>
      <c r="ET1019" s="10"/>
      <c r="EU1019" s="10"/>
      <c r="EV1019" s="10"/>
      <c r="EW1019" s="10"/>
      <c r="EX1019" s="10"/>
      <c r="EY1019" s="10"/>
      <c r="EZ1019" s="10"/>
      <c r="FA1019" s="10"/>
      <c r="FB1019" s="10"/>
      <c r="FC1019" s="10"/>
      <c r="FD1019" s="10"/>
      <c r="FE1019" s="10"/>
      <c r="FF1019" s="10"/>
      <c r="FG1019" s="10"/>
      <c r="FH1019" s="10"/>
      <c r="FI1019" s="10"/>
      <c r="FJ1019" s="10"/>
      <c r="FK1019" s="10"/>
      <c r="FL1019" s="10"/>
      <c r="FM1019" s="10"/>
      <c r="FN1019" s="10"/>
      <c r="FO1019" s="10"/>
      <c r="FP1019" s="10"/>
      <c r="FQ1019" s="10"/>
      <c r="FR1019" s="10"/>
      <c r="FS1019" s="10"/>
      <c r="FT1019" s="10"/>
      <c r="FU1019" s="10"/>
      <c r="FV1019" s="10"/>
      <c r="FW1019" s="10"/>
      <c r="FX1019" s="10"/>
      <c r="FY1019" s="12"/>
      <c r="FZ1019" s="12"/>
      <c r="GA1019" s="12"/>
      <c r="GB1019" s="12"/>
      <c r="GC1019" s="12"/>
      <c r="GD1019" s="12"/>
      <c r="GE1019" s="12"/>
      <c r="GF1019" s="12"/>
      <c r="GG1019" s="12"/>
      <c r="GH1019" s="12"/>
      <c r="GI1019" s="12"/>
      <c r="GJ1019" s="12"/>
      <c r="GK1019" s="12"/>
      <c r="GL1019" s="12"/>
      <c r="GM1019" s="12"/>
      <c r="GN1019" s="12"/>
      <c r="GO1019" s="12"/>
      <c r="GP1019" s="12"/>
      <c r="GQ1019" s="12"/>
      <c r="GR1019" s="12"/>
      <c r="GS1019" s="12"/>
      <c r="GT1019" s="12"/>
      <c r="GU1019" s="12"/>
      <c r="GV1019" s="12"/>
      <c r="GW1019" s="12"/>
      <c r="GX1019" s="12"/>
      <c r="GY1019" s="12"/>
      <c r="GZ1019" s="12"/>
      <c r="HA1019" s="12"/>
      <c r="HB1019" s="12"/>
      <c r="HC1019" s="12"/>
      <c r="HD1019" s="12"/>
      <c r="HE1019" s="12"/>
      <c r="HF1019" s="12"/>
      <c r="HG1019" s="12"/>
      <c r="HH1019" s="12"/>
      <c r="HI1019" s="12"/>
      <c r="HJ1019" s="12"/>
      <c r="HK1019" s="12"/>
      <c r="HL1019" s="12"/>
      <c r="HM1019" s="12"/>
      <c r="HN1019" s="12"/>
      <c r="HO1019" s="12"/>
      <c r="HP1019" s="12"/>
      <c r="HQ1019" s="12"/>
      <c r="HR1019" s="12"/>
      <c r="HS1019" s="12"/>
      <c r="HT1019" s="12"/>
      <c r="HU1019" s="12"/>
      <c r="HV1019" s="12"/>
      <c r="HW1019" s="12"/>
      <c r="HX1019" s="12"/>
      <c r="HY1019" s="12"/>
      <c r="HZ1019" s="12"/>
      <c r="IA1019" s="12"/>
      <c r="IB1019" s="12"/>
      <c r="IC1019" s="12"/>
      <c r="ID1019" s="12"/>
      <c r="IE1019" s="12"/>
      <c r="IF1019" s="12"/>
      <c r="IG1019" s="12"/>
      <c r="IH1019" s="12"/>
      <c r="II1019" s="12"/>
      <c r="IJ1019" s="12"/>
      <c r="IK1019" s="12"/>
      <c r="IL1019" s="12"/>
      <c r="IM1019" s="12"/>
      <c r="IN1019" s="12"/>
      <c r="IO1019" s="12"/>
      <c r="IP1019" s="12"/>
      <c r="IQ1019" s="12"/>
      <c r="IR1019" s="12"/>
      <c r="IS1019" s="12"/>
      <c r="IT1019" s="12"/>
      <c r="IU1019" s="12"/>
      <c r="IV1019" s="12"/>
    </row>
    <row r="1020" spans="1:256" ht="13.5" customHeight="1">
      <c r="A1020" s="2">
        <f t="shared" si="3"/>
        <v>299</v>
      </c>
      <c r="B1020" s="11" t="str">
        <f t="shared" si="3"/>
        <v>Total Traffic Sensitive</v>
      </c>
      <c r="C1020" s="11"/>
      <c r="D1020" s="9"/>
      <c r="E1020" s="9"/>
      <c r="F1020" s="9"/>
      <c r="G1020" s="9"/>
      <c r="H1020" s="9"/>
      <c r="I1020" s="24">
        <f>I34</f>
        <v>0</v>
      </c>
      <c r="J1020" s="9"/>
      <c r="K1020" s="9"/>
      <c r="L1020" s="24">
        <f>L34</f>
        <v>0</v>
      </c>
      <c r="M1020" s="9"/>
      <c r="N1020" s="11"/>
      <c r="O1020" s="11"/>
      <c r="P1020" s="11"/>
      <c r="Q1020" s="9"/>
      <c r="R1020" s="9"/>
      <c r="S1020" s="9"/>
      <c r="T1020" s="26"/>
      <c r="U1020" s="9"/>
      <c r="V1020" s="9"/>
      <c r="W1020" s="26"/>
      <c r="X1020" s="11"/>
      <c r="Y1020" s="11"/>
      <c r="Z1020" s="11"/>
      <c r="AA1020" s="11"/>
      <c r="AB1020" s="11"/>
      <c r="AC1020" s="11"/>
      <c r="AD1020" s="26"/>
      <c r="AE1020" s="26"/>
      <c r="AF1020" s="26"/>
      <c r="AG1020" s="26"/>
      <c r="AH1020" s="26"/>
      <c r="AI1020" s="11"/>
      <c r="AJ1020" s="11"/>
      <c r="AK1020" s="11"/>
      <c r="AL1020" s="11">
        <f t="shared" si="8"/>
        <v>150</v>
      </c>
      <c r="AM1020" s="11" t="str">
        <f t="shared" si="8"/>
        <v>Uncollectible Rev.  &amp; Other Adj.</v>
      </c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9"/>
      <c r="AX1020" s="11"/>
      <c r="AY1020" s="11"/>
      <c r="AZ1020" s="11"/>
      <c r="BA1020" s="11"/>
      <c r="BB1020" s="11"/>
      <c r="BC1020" s="11"/>
      <c r="BD1020" s="11"/>
      <c r="BE1020" s="11"/>
      <c r="BF1020" s="9"/>
      <c r="BG1020" s="9"/>
      <c r="BH1020" s="9"/>
      <c r="BI1020" s="9"/>
      <c r="BJ1020" s="9"/>
      <c r="BK1020" s="9"/>
      <c r="BL1020" s="9"/>
      <c r="BM1020" s="9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  <c r="DO1020" s="10"/>
      <c r="DP1020" s="10"/>
      <c r="DQ1020" s="10"/>
      <c r="DR1020" s="10"/>
      <c r="DS1020" s="10"/>
      <c r="DT1020" s="10"/>
      <c r="DU1020" s="10"/>
      <c r="DV1020" s="10"/>
      <c r="DW1020" s="10"/>
      <c r="DX1020" s="10"/>
      <c r="DY1020" s="10"/>
      <c r="DZ1020" s="10"/>
      <c r="EA1020" s="10"/>
      <c r="EB1020" s="10"/>
      <c r="EC1020" s="10"/>
      <c r="ED1020" s="10"/>
      <c r="EE1020" s="10"/>
      <c r="EF1020" s="10"/>
      <c r="EG1020" s="10"/>
      <c r="EH1020" s="10"/>
      <c r="EI1020" s="10"/>
      <c r="EJ1020" s="10"/>
      <c r="EK1020" s="10"/>
      <c r="EL1020" s="10"/>
      <c r="EM1020" s="10"/>
      <c r="EN1020" s="10"/>
      <c r="EO1020" s="10"/>
      <c r="EP1020" s="10"/>
      <c r="EQ1020" s="10"/>
      <c r="ER1020" s="10"/>
      <c r="ES1020" s="10"/>
      <c r="ET1020" s="10"/>
      <c r="EU1020" s="10"/>
      <c r="EV1020" s="10"/>
      <c r="EW1020" s="10"/>
      <c r="EX1020" s="10"/>
      <c r="EY1020" s="10"/>
      <c r="EZ1020" s="10"/>
      <c r="FA1020" s="10"/>
      <c r="FB1020" s="10"/>
      <c r="FC1020" s="10"/>
      <c r="FD1020" s="10"/>
      <c r="FE1020" s="10"/>
      <c r="FF1020" s="10"/>
      <c r="FG1020" s="10"/>
      <c r="FH1020" s="10"/>
      <c r="FI1020" s="10"/>
      <c r="FJ1020" s="10"/>
      <c r="FK1020" s="10"/>
      <c r="FL1020" s="10"/>
      <c r="FM1020" s="10"/>
      <c r="FN1020" s="10"/>
      <c r="FO1020" s="10"/>
      <c r="FP1020" s="10"/>
      <c r="FQ1020" s="10"/>
      <c r="FR1020" s="10"/>
      <c r="FS1020" s="10"/>
      <c r="FT1020" s="10"/>
      <c r="FU1020" s="10"/>
      <c r="FV1020" s="10"/>
      <c r="FW1020" s="10"/>
      <c r="FX1020" s="10"/>
      <c r="FY1020" s="12"/>
      <c r="FZ1020" s="12"/>
      <c r="GA1020" s="12"/>
      <c r="GB1020" s="12"/>
      <c r="GC1020" s="12"/>
      <c r="GD1020" s="12"/>
      <c r="GE1020" s="12"/>
      <c r="GF1020" s="12"/>
      <c r="GG1020" s="12"/>
      <c r="GH1020" s="12"/>
      <c r="GI1020" s="12"/>
      <c r="GJ1020" s="12"/>
      <c r="GK1020" s="12"/>
      <c r="GL1020" s="12"/>
      <c r="GM1020" s="12"/>
      <c r="GN1020" s="12"/>
      <c r="GO1020" s="12"/>
      <c r="GP1020" s="12"/>
      <c r="GQ1020" s="12"/>
      <c r="GR1020" s="12"/>
      <c r="GS1020" s="12"/>
      <c r="GT1020" s="12"/>
      <c r="GU1020" s="12"/>
      <c r="GV1020" s="12"/>
      <c r="GW1020" s="12"/>
      <c r="GX1020" s="12"/>
      <c r="GY1020" s="12"/>
      <c r="GZ1020" s="12"/>
      <c r="HA1020" s="12"/>
      <c r="HB1020" s="12"/>
      <c r="HC1020" s="12"/>
      <c r="HD1020" s="12"/>
      <c r="HE1020" s="12"/>
      <c r="HF1020" s="12"/>
      <c r="HG1020" s="12"/>
      <c r="HH1020" s="12"/>
      <c r="HI1020" s="12"/>
      <c r="HJ1020" s="12"/>
      <c r="HK1020" s="12"/>
      <c r="HL1020" s="12"/>
      <c r="HM1020" s="12"/>
      <c r="HN1020" s="12"/>
      <c r="HO1020" s="12"/>
      <c r="HP1020" s="12"/>
      <c r="HQ1020" s="12"/>
      <c r="HR1020" s="12"/>
      <c r="HS1020" s="12"/>
      <c r="HT1020" s="12"/>
      <c r="HU1020" s="12"/>
      <c r="HV1020" s="12"/>
      <c r="HW1020" s="12"/>
      <c r="HX1020" s="12"/>
      <c r="HY1020" s="12"/>
      <c r="HZ1020" s="12"/>
      <c r="IA1020" s="12"/>
      <c r="IB1020" s="12"/>
      <c r="IC1020" s="12"/>
      <c r="ID1020" s="12"/>
      <c r="IE1020" s="12"/>
      <c r="IF1020" s="12"/>
      <c r="IG1020" s="12"/>
      <c r="IH1020" s="12"/>
      <c r="II1020" s="12"/>
      <c r="IJ1020" s="12"/>
      <c r="IK1020" s="12"/>
      <c r="IL1020" s="12"/>
      <c r="IM1020" s="12"/>
      <c r="IN1020" s="12"/>
      <c r="IO1020" s="12"/>
      <c r="IP1020" s="12"/>
      <c r="IQ1020" s="12"/>
      <c r="IR1020" s="12"/>
      <c r="IS1020" s="12"/>
      <c r="IT1020" s="12"/>
      <c r="IU1020" s="12"/>
      <c r="IV1020" s="12"/>
    </row>
    <row r="1021" spans="1:256" ht="13.5" customHeight="1">
      <c r="A1021" s="2">
        <f t="shared" si="3"/>
      </c>
      <c r="B1021" s="9" t="str">
        <f t="shared" si="3"/>
        <v>Trunking Basket</v>
      </c>
      <c r="C1021" s="11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11"/>
      <c r="O1021" s="11"/>
      <c r="P1021" s="11"/>
      <c r="Q1021" s="9">
        <f aca="true" t="shared" si="9" ref="Q1021:S1024">IF(Q35="","",Q35)</f>
        <v>400</v>
      </c>
      <c r="R1021" s="9" t="str">
        <f t="shared" si="9"/>
        <v>Total Avg-Traffic-Sensitive-Related Revenue</v>
      </c>
      <c r="S1021" s="9" t="str">
        <f t="shared" si="9"/>
        <v>sum(r100 thru r380)</v>
      </c>
      <c r="T1021" s="26">
        <f>SUM(T1011:T1019)</f>
        <v>0</v>
      </c>
      <c r="U1021" s="9" t="s">
        <v>284</v>
      </c>
      <c r="V1021" s="9" t="s">
        <v>284</v>
      </c>
      <c r="W1021" s="9" t="s">
        <v>284</v>
      </c>
      <c r="X1021" s="11"/>
      <c r="Y1021" s="11"/>
      <c r="Z1021" s="11"/>
      <c r="AA1021" s="11"/>
      <c r="AB1021" s="11"/>
      <c r="AC1021" s="11"/>
      <c r="AD1021" s="26"/>
      <c r="AE1021" s="26"/>
      <c r="AF1021" s="26"/>
      <c r="AG1021" s="26"/>
      <c r="AH1021" s="26"/>
      <c r="AI1021" s="11"/>
      <c r="AJ1021" s="11"/>
      <c r="AK1021" s="11"/>
      <c r="AL1021" s="11">
        <f t="shared" si="8"/>
        <v>160</v>
      </c>
      <c r="AM1021" s="11" t="str">
        <f t="shared" si="8"/>
        <v>Revenue Effects</v>
      </c>
      <c r="AN1021" s="26">
        <f aca="true" t="shared" si="10" ref="AN1021:AV1021">AN35</f>
        <v>0</v>
      </c>
      <c r="AO1021" s="26">
        <f t="shared" si="10"/>
        <v>0</v>
      </c>
      <c r="AP1021" s="26">
        <f t="shared" si="10"/>
        <v>0</v>
      </c>
      <c r="AQ1021" s="26">
        <f t="shared" si="10"/>
        <v>0</v>
      </c>
      <c r="AR1021" s="26">
        <f t="shared" si="10"/>
        <v>0</v>
      </c>
      <c r="AS1021" s="26">
        <f t="shared" si="10"/>
        <v>0</v>
      </c>
      <c r="AT1021" s="26">
        <f t="shared" si="10"/>
        <v>0</v>
      </c>
      <c r="AU1021" s="26">
        <f t="shared" si="10"/>
        <v>0</v>
      </c>
      <c r="AV1021" s="26">
        <f t="shared" si="10"/>
        <v>0</v>
      </c>
      <c r="AW1021" s="9"/>
      <c r="AX1021" s="11"/>
      <c r="AY1021" s="11"/>
      <c r="AZ1021" s="11"/>
      <c r="BA1021" s="11"/>
      <c r="BB1021" s="11"/>
      <c r="BC1021" s="11"/>
      <c r="BD1021" s="11"/>
      <c r="BE1021" s="11"/>
      <c r="BF1021" s="9"/>
      <c r="BG1021" s="9"/>
      <c r="BH1021" s="9"/>
      <c r="BI1021" s="9"/>
      <c r="BJ1021" s="9"/>
      <c r="BK1021" s="9"/>
      <c r="BL1021" s="9"/>
      <c r="BM1021" s="9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10"/>
      <c r="DH1021" s="10"/>
      <c r="DI1021" s="10"/>
      <c r="DJ1021" s="10"/>
      <c r="DK1021" s="10"/>
      <c r="DL1021" s="10"/>
      <c r="DM1021" s="10"/>
      <c r="DN1021" s="10"/>
      <c r="DO1021" s="10"/>
      <c r="DP1021" s="10"/>
      <c r="DQ1021" s="10"/>
      <c r="DR1021" s="10"/>
      <c r="DS1021" s="10"/>
      <c r="DT1021" s="10"/>
      <c r="DU1021" s="10"/>
      <c r="DV1021" s="10"/>
      <c r="DW1021" s="10"/>
      <c r="DX1021" s="10"/>
      <c r="DY1021" s="10"/>
      <c r="DZ1021" s="10"/>
      <c r="EA1021" s="10"/>
      <c r="EB1021" s="10"/>
      <c r="EC1021" s="10"/>
      <c r="ED1021" s="10"/>
      <c r="EE1021" s="10"/>
      <c r="EF1021" s="10"/>
      <c r="EG1021" s="10"/>
      <c r="EH1021" s="10"/>
      <c r="EI1021" s="10"/>
      <c r="EJ1021" s="10"/>
      <c r="EK1021" s="10"/>
      <c r="EL1021" s="10"/>
      <c r="EM1021" s="10"/>
      <c r="EN1021" s="10"/>
      <c r="EO1021" s="10"/>
      <c r="EP1021" s="10"/>
      <c r="EQ1021" s="10"/>
      <c r="ER1021" s="10"/>
      <c r="ES1021" s="10"/>
      <c r="ET1021" s="10"/>
      <c r="EU1021" s="10"/>
      <c r="EV1021" s="10"/>
      <c r="EW1021" s="10"/>
      <c r="EX1021" s="10"/>
      <c r="EY1021" s="10"/>
      <c r="EZ1021" s="10"/>
      <c r="FA1021" s="10"/>
      <c r="FB1021" s="10"/>
      <c r="FC1021" s="10"/>
      <c r="FD1021" s="10"/>
      <c r="FE1021" s="10"/>
      <c r="FF1021" s="10"/>
      <c r="FG1021" s="10"/>
      <c r="FH1021" s="10"/>
      <c r="FI1021" s="10"/>
      <c r="FJ1021" s="10"/>
      <c r="FK1021" s="10"/>
      <c r="FL1021" s="10"/>
      <c r="FM1021" s="10"/>
      <c r="FN1021" s="10"/>
      <c r="FO1021" s="10"/>
      <c r="FP1021" s="10"/>
      <c r="FQ1021" s="10"/>
      <c r="FR1021" s="10"/>
      <c r="FS1021" s="10"/>
      <c r="FT1021" s="10"/>
      <c r="FU1021" s="10"/>
      <c r="FV1021" s="10"/>
      <c r="FW1021" s="10"/>
      <c r="FX1021" s="10"/>
      <c r="FY1021" s="12"/>
      <c r="FZ1021" s="12"/>
      <c r="GA1021" s="12"/>
      <c r="GB1021" s="12"/>
      <c r="GC1021" s="12"/>
      <c r="GD1021" s="12"/>
      <c r="GE1021" s="12"/>
      <c r="GF1021" s="12"/>
      <c r="GG1021" s="12"/>
      <c r="GH1021" s="12"/>
      <c r="GI1021" s="12"/>
      <c r="GJ1021" s="12"/>
      <c r="GK1021" s="12"/>
      <c r="GL1021" s="12"/>
      <c r="GM1021" s="12"/>
      <c r="GN1021" s="12"/>
      <c r="GO1021" s="12"/>
      <c r="GP1021" s="12"/>
      <c r="GQ1021" s="12"/>
      <c r="GR1021" s="12"/>
      <c r="GS1021" s="12"/>
      <c r="GT1021" s="12"/>
      <c r="GU1021" s="12"/>
      <c r="GV1021" s="12"/>
      <c r="GW1021" s="12"/>
      <c r="GX1021" s="12"/>
      <c r="GY1021" s="12"/>
      <c r="GZ1021" s="12"/>
      <c r="HA1021" s="12"/>
      <c r="HB1021" s="12"/>
      <c r="HC1021" s="12"/>
      <c r="HD1021" s="12"/>
      <c r="HE1021" s="12"/>
      <c r="HF1021" s="12"/>
      <c r="HG1021" s="12"/>
      <c r="HH1021" s="12"/>
      <c r="HI1021" s="12"/>
      <c r="HJ1021" s="12"/>
      <c r="HK1021" s="12"/>
      <c r="HL1021" s="12"/>
      <c r="HM1021" s="12"/>
      <c r="HN1021" s="12"/>
      <c r="HO1021" s="12"/>
      <c r="HP1021" s="12"/>
      <c r="HQ1021" s="12"/>
      <c r="HR1021" s="12"/>
      <c r="HS1021" s="12"/>
      <c r="HT1021" s="12"/>
      <c r="HU1021" s="12"/>
      <c r="HV1021" s="12"/>
      <c r="HW1021" s="12"/>
      <c r="HX1021" s="12"/>
      <c r="HY1021" s="12"/>
      <c r="HZ1021" s="12"/>
      <c r="IA1021" s="12"/>
      <c r="IB1021" s="12"/>
      <c r="IC1021" s="12"/>
      <c r="ID1021" s="12"/>
      <c r="IE1021" s="12"/>
      <c r="IF1021" s="12"/>
      <c r="IG1021" s="12"/>
      <c r="IH1021" s="12"/>
      <c r="II1021" s="12"/>
      <c r="IJ1021" s="12"/>
      <c r="IK1021" s="12"/>
      <c r="IL1021" s="12"/>
      <c r="IM1021" s="12"/>
      <c r="IN1021" s="12"/>
      <c r="IO1021" s="12"/>
      <c r="IP1021" s="12"/>
      <c r="IQ1021" s="12"/>
      <c r="IR1021" s="12"/>
      <c r="IS1021" s="12"/>
      <c r="IT1021" s="12"/>
      <c r="IU1021" s="12"/>
      <c r="IV1021" s="12"/>
    </row>
    <row r="1022" spans="1:256" ht="13.5" customHeight="1">
      <c r="A1022" s="2">
        <f t="shared" si="3"/>
        <v>300</v>
      </c>
      <c r="B1022" s="11" t="str">
        <f t="shared" si="3"/>
        <v>Interconnection Charge</v>
      </c>
      <c r="C1022" s="11"/>
      <c r="D1022" s="9"/>
      <c r="E1022" s="9"/>
      <c r="F1022" s="9"/>
      <c r="G1022" s="9"/>
      <c r="H1022" s="9"/>
      <c r="I1022" s="9"/>
      <c r="J1022" s="24">
        <f aca="true" t="shared" si="11" ref="J1022:K1041">J36</f>
        <v>0</v>
      </c>
      <c r="K1022" s="24">
        <f t="shared" si="11"/>
        <v>0</v>
      </c>
      <c r="L1022" s="9"/>
      <c r="M1022" s="24">
        <f aca="true" t="shared" si="12" ref="M1022:M1055">M36</f>
        <v>0</v>
      </c>
      <c r="N1022" s="11"/>
      <c r="O1022" s="11"/>
      <c r="P1022" s="11"/>
      <c r="Q1022" s="9">
        <f t="shared" si="9"/>
        <v>410</v>
      </c>
      <c r="R1022" s="9" t="str">
        <f t="shared" si="9"/>
        <v>Switched TS Revenue</v>
      </c>
      <c r="S1022" s="9" t="str">
        <f t="shared" si="9"/>
        <v>sum(r100 thru r115)</v>
      </c>
      <c r="T1022" s="26">
        <f>SUM(T1011:T1014)</f>
        <v>0</v>
      </c>
      <c r="U1022" s="9" t="s">
        <v>284</v>
      </c>
      <c r="V1022" s="9" t="s">
        <v>284</v>
      </c>
      <c r="W1022" s="9" t="s">
        <v>284</v>
      </c>
      <c r="X1022" s="11"/>
      <c r="Y1022" s="11"/>
      <c r="Z1022" s="11"/>
      <c r="AA1022" s="11"/>
      <c r="AB1022" s="11"/>
      <c r="AC1022" s="11"/>
      <c r="AD1022" s="9"/>
      <c r="AE1022" s="9"/>
      <c r="AF1022" s="9"/>
      <c r="AG1022" s="9"/>
      <c r="AH1022" s="9"/>
      <c r="AI1022" s="11"/>
      <c r="AJ1022" s="11"/>
      <c r="AK1022" s="11"/>
      <c r="AL1022" s="11">
        <f t="shared" si="8"/>
      </c>
      <c r="AM1022" s="11">
        <f t="shared" si="8"/>
      </c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9"/>
      <c r="BG1022" s="9"/>
      <c r="BH1022" s="9"/>
      <c r="BI1022" s="9"/>
      <c r="BJ1022" s="9"/>
      <c r="BK1022" s="9"/>
      <c r="BL1022" s="9"/>
      <c r="BM1022" s="9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P1022" s="10"/>
      <c r="DQ1022" s="10"/>
      <c r="DR1022" s="10"/>
      <c r="DS1022" s="10"/>
      <c r="DT1022" s="10"/>
      <c r="DU1022" s="10"/>
      <c r="DV1022" s="10"/>
      <c r="DW1022" s="10"/>
      <c r="DX1022" s="10"/>
      <c r="DY1022" s="10"/>
      <c r="DZ1022" s="10"/>
      <c r="EA1022" s="10"/>
      <c r="EB1022" s="10"/>
      <c r="EC1022" s="10"/>
      <c r="ED1022" s="10"/>
      <c r="EE1022" s="10"/>
      <c r="EF1022" s="10"/>
      <c r="EG1022" s="10"/>
      <c r="EH1022" s="10"/>
      <c r="EI1022" s="10"/>
      <c r="EJ1022" s="10"/>
      <c r="EK1022" s="10"/>
      <c r="EL1022" s="10"/>
      <c r="EM1022" s="10"/>
      <c r="EN1022" s="10"/>
      <c r="EO1022" s="10"/>
      <c r="EP1022" s="10"/>
      <c r="EQ1022" s="10"/>
      <c r="ER1022" s="10"/>
      <c r="ES1022" s="10"/>
      <c r="ET1022" s="10"/>
      <c r="EU1022" s="10"/>
      <c r="EV1022" s="10"/>
      <c r="EW1022" s="10"/>
      <c r="EX1022" s="10"/>
      <c r="EY1022" s="10"/>
      <c r="EZ1022" s="10"/>
      <c r="FA1022" s="10"/>
      <c r="FB1022" s="10"/>
      <c r="FC1022" s="10"/>
      <c r="FD1022" s="10"/>
      <c r="FE1022" s="10"/>
      <c r="FF1022" s="10"/>
      <c r="FG1022" s="10"/>
      <c r="FH1022" s="10"/>
      <c r="FI1022" s="10"/>
      <c r="FJ1022" s="10"/>
      <c r="FK1022" s="10"/>
      <c r="FL1022" s="10"/>
      <c r="FM1022" s="10"/>
      <c r="FN1022" s="10"/>
      <c r="FO1022" s="10"/>
      <c r="FP1022" s="10"/>
      <c r="FQ1022" s="10"/>
      <c r="FR1022" s="10"/>
      <c r="FS1022" s="10"/>
      <c r="FT1022" s="10"/>
      <c r="FU1022" s="10"/>
      <c r="FV1022" s="10"/>
      <c r="FW1022" s="10"/>
      <c r="FX1022" s="10"/>
      <c r="FY1022" s="12"/>
      <c r="FZ1022" s="12"/>
      <c r="GA1022" s="12"/>
      <c r="GB1022" s="12"/>
      <c r="GC1022" s="12"/>
      <c r="GD1022" s="12"/>
      <c r="GE1022" s="12"/>
      <c r="GF1022" s="12"/>
      <c r="GG1022" s="12"/>
      <c r="GH1022" s="12"/>
      <c r="GI1022" s="12"/>
      <c r="GJ1022" s="12"/>
      <c r="GK1022" s="12"/>
      <c r="GL1022" s="12"/>
      <c r="GM1022" s="12"/>
      <c r="GN1022" s="12"/>
      <c r="GO1022" s="12"/>
      <c r="GP1022" s="12"/>
      <c r="GQ1022" s="12"/>
      <c r="GR1022" s="12"/>
      <c r="GS1022" s="12"/>
      <c r="GT1022" s="12"/>
      <c r="GU1022" s="12"/>
      <c r="GV1022" s="12"/>
      <c r="GW1022" s="12"/>
      <c r="GX1022" s="12"/>
      <c r="GY1022" s="12"/>
      <c r="GZ1022" s="12"/>
      <c r="HA1022" s="12"/>
      <c r="HB1022" s="12"/>
      <c r="HC1022" s="12"/>
      <c r="HD1022" s="12"/>
      <c r="HE1022" s="12"/>
      <c r="HF1022" s="12"/>
      <c r="HG1022" s="12"/>
      <c r="HH1022" s="12"/>
      <c r="HI1022" s="12"/>
      <c r="HJ1022" s="12"/>
      <c r="HK1022" s="12"/>
      <c r="HL1022" s="12"/>
      <c r="HM1022" s="12"/>
      <c r="HN1022" s="12"/>
      <c r="HO1022" s="12"/>
      <c r="HP1022" s="12"/>
      <c r="HQ1022" s="12"/>
      <c r="HR1022" s="12"/>
      <c r="HS1022" s="12"/>
      <c r="HT1022" s="12"/>
      <c r="HU1022" s="12"/>
      <c r="HV1022" s="12"/>
      <c r="HW1022" s="12"/>
      <c r="HX1022" s="12"/>
      <c r="HY1022" s="12"/>
      <c r="HZ1022" s="12"/>
      <c r="IA1022" s="12"/>
      <c r="IB1022" s="12"/>
      <c r="IC1022" s="12"/>
      <c r="ID1022" s="12"/>
      <c r="IE1022" s="12"/>
      <c r="IF1022" s="12"/>
      <c r="IG1022" s="12"/>
      <c r="IH1022" s="12"/>
      <c r="II1022" s="12"/>
      <c r="IJ1022" s="12"/>
      <c r="IK1022" s="12"/>
      <c r="IL1022" s="12"/>
      <c r="IM1022" s="12"/>
      <c r="IN1022" s="12"/>
      <c r="IO1022" s="12"/>
      <c r="IP1022" s="12"/>
      <c r="IQ1022" s="12"/>
      <c r="IR1022" s="12"/>
      <c r="IS1022" s="12"/>
      <c r="IT1022" s="12"/>
      <c r="IU1022" s="12"/>
      <c r="IV1022" s="12"/>
    </row>
    <row r="1023" spans="1:256" ht="13.5" customHeight="1">
      <c r="A1023" s="2">
        <f t="shared" si="3"/>
        <v>310</v>
      </c>
      <c r="B1023" s="11" t="str">
        <f t="shared" si="3"/>
        <v>Tandem Switched Transport</v>
      </c>
      <c r="C1023" s="11"/>
      <c r="D1023" s="9"/>
      <c r="E1023" s="9"/>
      <c r="F1023" s="9"/>
      <c r="G1023" s="9"/>
      <c r="H1023" s="9"/>
      <c r="I1023" s="9"/>
      <c r="J1023" s="24">
        <f t="shared" si="11"/>
        <v>0</v>
      </c>
      <c r="K1023" s="24">
        <f t="shared" si="11"/>
        <v>0</v>
      </c>
      <c r="L1023" s="9"/>
      <c r="M1023" s="24">
        <f t="shared" si="12"/>
        <v>0</v>
      </c>
      <c r="N1023" s="11"/>
      <c r="O1023" s="11"/>
      <c r="P1023" s="11"/>
      <c r="Q1023" s="9">
        <f t="shared" si="9"/>
        <v>415</v>
      </c>
      <c r="R1023" s="9" t="str">
        <f t="shared" si="9"/>
        <v>Switched Transport Revenue</v>
      </c>
      <c r="S1023" s="9" t="str">
        <f t="shared" si="9"/>
        <v>sum(r125 thru r380)</v>
      </c>
      <c r="T1023" s="26">
        <f>SUM(T1015:T1019)</f>
        <v>0</v>
      </c>
      <c r="U1023" s="9" t="s">
        <v>284</v>
      </c>
      <c r="V1023" s="9" t="s">
        <v>284</v>
      </c>
      <c r="W1023" s="9" t="s">
        <v>284</v>
      </c>
      <c r="X1023" s="11"/>
      <c r="Y1023" s="11"/>
      <c r="Z1023" s="11"/>
      <c r="AA1023" s="11"/>
      <c r="AB1023" s="11"/>
      <c r="AC1023" s="11"/>
      <c r="AD1023" s="26"/>
      <c r="AE1023" s="26"/>
      <c r="AF1023" s="26"/>
      <c r="AG1023" s="26"/>
      <c r="AH1023" s="26"/>
      <c r="AI1023" s="11"/>
      <c r="AJ1023" s="11"/>
      <c r="AK1023" s="11"/>
      <c r="AL1023" s="11">
        <f t="shared" si="8"/>
      </c>
      <c r="AM1023" s="9" t="str">
        <f t="shared" si="8"/>
        <v>TRAFFIC SENSITIVE  Revenue Effect</v>
      </c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9"/>
      <c r="BG1023" s="9"/>
      <c r="BH1023" s="9"/>
      <c r="BI1023" s="9"/>
      <c r="BJ1023" s="9"/>
      <c r="BK1023" s="9"/>
      <c r="BL1023" s="9"/>
      <c r="BM1023" s="9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0"/>
      <c r="DR1023" s="10"/>
      <c r="DS1023" s="10"/>
      <c r="DT1023" s="10"/>
      <c r="DU1023" s="10"/>
      <c r="DV1023" s="10"/>
      <c r="DW1023" s="10"/>
      <c r="DX1023" s="10"/>
      <c r="DY1023" s="10"/>
      <c r="DZ1023" s="10"/>
      <c r="EA1023" s="10"/>
      <c r="EB1023" s="10"/>
      <c r="EC1023" s="10"/>
      <c r="ED1023" s="10"/>
      <c r="EE1023" s="10"/>
      <c r="EF1023" s="10"/>
      <c r="EG1023" s="10"/>
      <c r="EH1023" s="10"/>
      <c r="EI1023" s="10"/>
      <c r="EJ1023" s="10"/>
      <c r="EK1023" s="10"/>
      <c r="EL1023" s="10"/>
      <c r="EM1023" s="10"/>
      <c r="EN1023" s="10"/>
      <c r="EO1023" s="10"/>
      <c r="EP1023" s="10"/>
      <c r="EQ1023" s="10"/>
      <c r="ER1023" s="10"/>
      <c r="ES1023" s="10"/>
      <c r="ET1023" s="10"/>
      <c r="EU1023" s="10"/>
      <c r="EV1023" s="10"/>
      <c r="EW1023" s="10"/>
      <c r="EX1023" s="10"/>
      <c r="EY1023" s="10"/>
      <c r="EZ1023" s="10"/>
      <c r="FA1023" s="10"/>
      <c r="FB1023" s="10"/>
      <c r="FC1023" s="10"/>
      <c r="FD1023" s="10"/>
      <c r="FE1023" s="10"/>
      <c r="FF1023" s="10"/>
      <c r="FG1023" s="10"/>
      <c r="FH1023" s="10"/>
      <c r="FI1023" s="10"/>
      <c r="FJ1023" s="10"/>
      <c r="FK1023" s="10"/>
      <c r="FL1023" s="10"/>
      <c r="FM1023" s="10"/>
      <c r="FN1023" s="10"/>
      <c r="FO1023" s="10"/>
      <c r="FP1023" s="10"/>
      <c r="FQ1023" s="10"/>
      <c r="FR1023" s="10"/>
      <c r="FS1023" s="10"/>
      <c r="FT1023" s="10"/>
      <c r="FU1023" s="10"/>
      <c r="FV1023" s="10"/>
      <c r="FW1023" s="10"/>
      <c r="FX1023" s="10"/>
      <c r="FY1023" s="12"/>
      <c r="FZ1023" s="12"/>
      <c r="GA1023" s="12"/>
      <c r="GB1023" s="12"/>
      <c r="GC1023" s="12"/>
      <c r="GD1023" s="12"/>
      <c r="GE1023" s="12"/>
      <c r="GF1023" s="12"/>
      <c r="GG1023" s="12"/>
      <c r="GH1023" s="12"/>
      <c r="GI1023" s="12"/>
      <c r="GJ1023" s="12"/>
      <c r="GK1023" s="12"/>
      <c r="GL1023" s="12"/>
      <c r="GM1023" s="12"/>
      <c r="GN1023" s="12"/>
      <c r="GO1023" s="12"/>
      <c r="GP1023" s="12"/>
      <c r="GQ1023" s="12"/>
      <c r="GR1023" s="12"/>
      <c r="GS1023" s="12"/>
      <c r="GT1023" s="12"/>
      <c r="GU1023" s="12"/>
      <c r="GV1023" s="12"/>
      <c r="GW1023" s="12"/>
      <c r="GX1023" s="12"/>
      <c r="GY1023" s="12"/>
      <c r="GZ1023" s="12"/>
      <c r="HA1023" s="12"/>
      <c r="HB1023" s="12"/>
      <c r="HC1023" s="12"/>
      <c r="HD1023" s="12"/>
      <c r="HE1023" s="12"/>
      <c r="HF1023" s="12"/>
      <c r="HG1023" s="12"/>
      <c r="HH1023" s="12"/>
      <c r="HI1023" s="12"/>
      <c r="HJ1023" s="12"/>
      <c r="HK1023" s="12"/>
      <c r="HL1023" s="12"/>
      <c r="HM1023" s="12"/>
      <c r="HN1023" s="12"/>
      <c r="HO1023" s="12"/>
      <c r="HP1023" s="12"/>
      <c r="HQ1023" s="12"/>
      <c r="HR1023" s="12"/>
      <c r="HS1023" s="12"/>
      <c r="HT1023" s="12"/>
      <c r="HU1023" s="12"/>
      <c r="HV1023" s="12"/>
      <c r="HW1023" s="12"/>
      <c r="HX1023" s="12"/>
      <c r="HY1023" s="12"/>
      <c r="HZ1023" s="12"/>
      <c r="IA1023" s="12"/>
      <c r="IB1023" s="12"/>
      <c r="IC1023" s="12"/>
      <c r="ID1023" s="12"/>
      <c r="IE1023" s="12"/>
      <c r="IF1023" s="12"/>
      <c r="IG1023" s="12"/>
      <c r="IH1023" s="12"/>
      <c r="II1023" s="12"/>
      <c r="IJ1023" s="12"/>
      <c r="IK1023" s="12"/>
      <c r="IL1023" s="12"/>
      <c r="IM1023" s="12"/>
      <c r="IN1023" s="12"/>
      <c r="IO1023" s="12"/>
      <c r="IP1023" s="12"/>
      <c r="IQ1023" s="12"/>
      <c r="IR1023" s="12"/>
      <c r="IS1023" s="12"/>
      <c r="IT1023" s="12"/>
      <c r="IU1023" s="12"/>
      <c r="IV1023" s="12"/>
    </row>
    <row r="1024" spans="1:256" ht="13.5" customHeight="1">
      <c r="A1024" s="2">
        <f t="shared" si="3"/>
        <v>311</v>
      </c>
      <c r="B1024" s="11" t="str">
        <f t="shared" si="3"/>
        <v>    TST Density Zone 1</v>
      </c>
      <c r="C1024" s="11"/>
      <c r="D1024" s="9"/>
      <c r="E1024" s="9"/>
      <c r="F1024" s="9"/>
      <c r="G1024" s="9"/>
      <c r="H1024" s="9"/>
      <c r="I1024" s="9"/>
      <c r="J1024" s="24">
        <f t="shared" si="11"/>
        <v>0</v>
      </c>
      <c r="K1024" s="24">
        <f t="shared" si="11"/>
        <v>0</v>
      </c>
      <c r="L1024" s="9"/>
      <c r="M1024" s="24">
        <f t="shared" si="12"/>
        <v>0</v>
      </c>
      <c r="N1024" s="11"/>
      <c r="O1024" s="11"/>
      <c r="P1024" s="11"/>
      <c r="Q1024" s="9">
        <f t="shared" si="9"/>
        <v>420</v>
      </c>
      <c r="R1024" s="9" t="str">
        <f t="shared" si="9"/>
        <v>Local Switching MOU</v>
      </c>
      <c r="S1024" s="9" t="str">
        <f t="shared" si="9"/>
        <v>for ShortForm: Input MOU</v>
      </c>
      <c r="T1024" s="26">
        <f>T38</f>
        <v>0</v>
      </c>
      <c r="U1024" s="9" t="s">
        <v>284</v>
      </c>
      <c r="V1024" s="9" t="s">
        <v>284</v>
      </c>
      <c r="W1024" s="9" t="s">
        <v>284</v>
      </c>
      <c r="X1024" s="11"/>
      <c r="Y1024" s="11"/>
      <c r="Z1024" s="11"/>
      <c r="AA1024" s="11"/>
      <c r="AB1024" s="11"/>
      <c r="AC1024" s="11"/>
      <c r="AD1024" s="26"/>
      <c r="AE1024" s="26"/>
      <c r="AF1024" s="26"/>
      <c r="AG1024" s="26"/>
      <c r="AH1024" s="26"/>
      <c r="AI1024" s="11"/>
      <c r="AJ1024" s="11"/>
      <c r="AK1024" s="11"/>
      <c r="AL1024" s="11">
        <f t="shared" si="8"/>
        <v>300</v>
      </c>
      <c r="AM1024" s="11" t="str">
        <f t="shared" si="8"/>
        <v>Depreciation Expense</v>
      </c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9"/>
      <c r="BG1024" s="9"/>
      <c r="BH1024" s="9"/>
      <c r="BI1024" s="9"/>
      <c r="BJ1024" s="9"/>
      <c r="BK1024" s="9"/>
      <c r="BL1024" s="9"/>
      <c r="BM1024" s="9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  <c r="DO1024" s="10"/>
      <c r="DP1024" s="10"/>
      <c r="DQ1024" s="10"/>
      <c r="DR1024" s="10"/>
      <c r="DS1024" s="10"/>
      <c r="DT1024" s="10"/>
      <c r="DU1024" s="10"/>
      <c r="DV1024" s="10"/>
      <c r="DW1024" s="10"/>
      <c r="DX1024" s="10"/>
      <c r="DY1024" s="10"/>
      <c r="DZ1024" s="10"/>
      <c r="EA1024" s="10"/>
      <c r="EB1024" s="10"/>
      <c r="EC1024" s="10"/>
      <c r="ED1024" s="10"/>
      <c r="EE1024" s="10"/>
      <c r="EF1024" s="10"/>
      <c r="EG1024" s="10"/>
      <c r="EH1024" s="10"/>
      <c r="EI1024" s="10"/>
      <c r="EJ1024" s="10"/>
      <c r="EK1024" s="10"/>
      <c r="EL1024" s="10"/>
      <c r="EM1024" s="10"/>
      <c r="EN1024" s="10"/>
      <c r="EO1024" s="10"/>
      <c r="EP1024" s="10"/>
      <c r="EQ1024" s="10"/>
      <c r="ER1024" s="10"/>
      <c r="ES1024" s="10"/>
      <c r="ET1024" s="10"/>
      <c r="EU1024" s="10"/>
      <c r="EV1024" s="10"/>
      <c r="EW1024" s="10"/>
      <c r="EX1024" s="10"/>
      <c r="EY1024" s="10"/>
      <c r="EZ1024" s="10"/>
      <c r="FA1024" s="10"/>
      <c r="FB1024" s="10"/>
      <c r="FC1024" s="10"/>
      <c r="FD1024" s="10"/>
      <c r="FE1024" s="10"/>
      <c r="FF1024" s="10"/>
      <c r="FG1024" s="10"/>
      <c r="FH1024" s="10"/>
      <c r="FI1024" s="10"/>
      <c r="FJ1024" s="10"/>
      <c r="FK1024" s="10"/>
      <c r="FL1024" s="10"/>
      <c r="FM1024" s="10"/>
      <c r="FN1024" s="10"/>
      <c r="FO1024" s="10"/>
      <c r="FP1024" s="10"/>
      <c r="FQ1024" s="10"/>
      <c r="FR1024" s="10"/>
      <c r="FS1024" s="10"/>
      <c r="FT1024" s="10"/>
      <c r="FU1024" s="10"/>
      <c r="FV1024" s="10"/>
      <c r="FW1024" s="10"/>
      <c r="FX1024" s="10"/>
      <c r="FY1024" s="12"/>
      <c r="FZ1024" s="12"/>
      <c r="GA1024" s="12"/>
      <c r="GB1024" s="12"/>
      <c r="GC1024" s="12"/>
      <c r="GD1024" s="12"/>
      <c r="GE1024" s="12"/>
      <c r="GF1024" s="12"/>
      <c r="GG1024" s="12"/>
      <c r="GH1024" s="12"/>
      <c r="GI1024" s="12"/>
      <c r="GJ1024" s="12"/>
      <c r="GK1024" s="12"/>
      <c r="GL1024" s="12"/>
      <c r="GM1024" s="12"/>
      <c r="GN1024" s="12"/>
      <c r="GO1024" s="12"/>
      <c r="GP1024" s="12"/>
      <c r="GQ1024" s="12"/>
      <c r="GR1024" s="12"/>
      <c r="GS1024" s="12"/>
      <c r="GT1024" s="12"/>
      <c r="GU1024" s="12"/>
      <c r="GV1024" s="12"/>
      <c r="GW1024" s="12"/>
      <c r="GX1024" s="12"/>
      <c r="GY1024" s="12"/>
      <c r="GZ1024" s="12"/>
      <c r="HA1024" s="12"/>
      <c r="HB1024" s="12"/>
      <c r="HC1024" s="12"/>
      <c r="HD1024" s="12"/>
      <c r="HE1024" s="12"/>
      <c r="HF1024" s="12"/>
      <c r="HG1024" s="12"/>
      <c r="HH1024" s="12"/>
      <c r="HI1024" s="12"/>
      <c r="HJ1024" s="12"/>
      <c r="HK1024" s="12"/>
      <c r="HL1024" s="12"/>
      <c r="HM1024" s="12"/>
      <c r="HN1024" s="12"/>
      <c r="HO1024" s="12"/>
      <c r="HP1024" s="12"/>
      <c r="HQ1024" s="12"/>
      <c r="HR1024" s="12"/>
      <c r="HS1024" s="12"/>
      <c r="HT1024" s="12"/>
      <c r="HU1024" s="12"/>
      <c r="HV1024" s="12"/>
      <c r="HW1024" s="12"/>
      <c r="HX1024" s="12"/>
      <c r="HY1024" s="12"/>
      <c r="HZ1024" s="12"/>
      <c r="IA1024" s="12"/>
      <c r="IB1024" s="12"/>
      <c r="IC1024" s="12"/>
      <c r="ID1024" s="12"/>
      <c r="IE1024" s="12"/>
      <c r="IF1024" s="12"/>
      <c r="IG1024" s="12"/>
      <c r="IH1024" s="12"/>
      <c r="II1024" s="12"/>
      <c r="IJ1024" s="12"/>
      <c r="IK1024" s="12"/>
      <c r="IL1024" s="12"/>
      <c r="IM1024" s="12"/>
      <c r="IN1024" s="12"/>
      <c r="IO1024" s="12"/>
      <c r="IP1024" s="12"/>
      <c r="IQ1024" s="12"/>
      <c r="IR1024" s="12"/>
      <c r="IS1024" s="12"/>
      <c r="IT1024" s="12"/>
      <c r="IU1024" s="12"/>
      <c r="IV1024" s="12"/>
    </row>
    <row r="1025" spans="1:256" ht="13.5" customHeight="1">
      <c r="A1025" s="2">
        <f t="shared" si="3"/>
        <v>312</v>
      </c>
      <c r="B1025" s="11" t="str">
        <f t="shared" si="3"/>
        <v>    TST Density Zone 2</v>
      </c>
      <c r="C1025" s="11"/>
      <c r="D1025" s="9"/>
      <c r="E1025" s="9"/>
      <c r="F1025" s="9"/>
      <c r="G1025" s="9"/>
      <c r="H1025" s="9"/>
      <c r="I1025" s="9"/>
      <c r="J1025" s="24">
        <f t="shared" si="11"/>
        <v>0</v>
      </c>
      <c r="K1025" s="24">
        <f t="shared" si="11"/>
        <v>0</v>
      </c>
      <c r="L1025" s="9"/>
      <c r="M1025" s="24">
        <f t="shared" si="12"/>
        <v>0</v>
      </c>
      <c r="N1025" s="11"/>
      <c r="O1025" s="11"/>
      <c r="P1025" s="11"/>
      <c r="Q1025" s="11"/>
      <c r="R1025" s="11"/>
      <c r="S1025" s="9">
        <f>IF(S39="","",S39)</f>
      </c>
      <c r="T1025" s="9"/>
      <c r="U1025" s="9"/>
      <c r="V1025" s="9"/>
      <c r="W1025" s="9"/>
      <c r="X1025" s="11"/>
      <c r="Y1025" s="11"/>
      <c r="Z1025" s="11"/>
      <c r="AA1025" s="11"/>
      <c r="AB1025" s="11"/>
      <c r="AC1025" s="11"/>
      <c r="AD1025" s="26"/>
      <c r="AE1025" s="26"/>
      <c r="AF1025" s="26"/>
      <c r="AG1025" s="26"/>
      <c r="AH1025" s="26"/>
      <c r="AI1025" s="11"/>
      <c r="AJ1025" s="11"/>
      <c r="AK1025" s="11"/>
      <c r="AL1025" s="11">
        <f t="shared" si="8"/>
        <v>310</v>
      </c>
      <c r="AM1025" s="11" t="str">
        <f t="shared" si="8"/>
        <v>Expense less Depreciation</v>
      </c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9"/>
      <c r="BG1025" s="9"/>
      <c r="BH1025" s="9"/>
      <c r="BI1025" s="9"/>
      <c r="BJ1025" s="9"/>
      <c r="BK1025" s="9"/>
      <c r="BL1025" s="9"/>
      <c r="BM1025" s="9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I1025" s="10"/>
      <c r="DJ1025" s="10"/>
      <c r="DK1025" s="10"/>
      <c r="DL1025" s="10"/>
      <c r="DM1025" s="10"/>
      <c r="DN1025" s="10"/>
      <c r="DO1025" s="10"/>
      <c r="DP1025" s="10"/>
      <c r="DQ1025" s="10"/>
      <c r="DR1025" s="10"/>
      <c r="DS1025" s="10"/>
      <c r="DT1025" s="10"/>
      <c r="DU1025" s="10"/>
      <c r="DV1025" s="10"/>
      <c r="DW1025" s="10"/>
      <c r="DX1025" s="10"/>
      <c r="DY1025" s="10"/>
      <c r="DZ1025" s="10"/>
      <c r="EA1025" s="10"/>
      <c r="EB1025" s="10"/>
      <c r="EC1025" s="10"/>
      <c r="ED1025" s="10"/>
      <c r="EE1025" s="10"/>
      <c r="EF1025" s="10"/>
      <c r="EG1025" s="10"/>
      <c r="EH1025" s="10"/>
      <c r="EI1025" s="10"/>
      <c r="EJ1025" s="10"/>
      <c r="EK1025" s="10"/>
      <c r="EL1025" s="10"/>
      <c r="EM1025" s="10"/>
      <c r="EN1025" s="10"/>
      <c r="EO1025" s="10"/>
      <c r="EP1025" s="10"/>
      <c r="EQ1025" s="10"/>
      <c r="ER1025" s="10"/>
      <c r="ES1025" s="10"/>
      <c r="ET1025" s="10"/>
      <c r="EU1025" s="10"/>
      <c r="EV1025" s="10"/>
      <c r="EW1025" s="10"/>
      <c r="EX1025" s="10"/>
      <c r="EY1025" s="10"/>
      <c r="EZ1025" s="10"/>
      <c r="FA1025" s="10"/>
      <c r="FB1025" s="10"/>
      <c r="FC1025" s="10"/>
      <c r="FD1025" s="10"/>
      <c r="FE1025" s="10"/>
      <c r="FF1025" s="10"/>
      <c r="FG1025" s="10"/>
      <c r="FH1025" s="10"/>
      <c r="FI1025" s="10"/>
      <c r="FJ1025" s="10"/>
      <c r="FK1025" s="10"/>
      <c r="FL1025" s="10"/>
      <c r="FM1025" s="10"/>
      <c r="FN1025" s="10"/>
      <c r="FO1025" s="10"/>
      <c r="FP1025" s="10"/>
      <c r="FQ1025" s="10"/>
      <c r="FR1025" s="10"/>
      <c r="FS1025" s="10"/>
      <c r="FT1025" s="10"/>
      <c r="FU1025" s="10"/>
      <c r="FV1025" s="10"/>
      <c r="FW1025" s="10"/>
      <c r="FX1025" s="10"/>
      <c r="FY1025" s="12"/>
      <c r="FZ1025" s="12"/>
      <c r="GA1025" s="12"/>
      <c r="GB1025" s="12"/>
      <c r="GC1025" s="12"/>
      <c r="GD1025" s="12"/>
      <c r="GE1025" s="12"/>
      <c r="GF1025" s="12"/>
      <c r="GG1025" s="12"/>
      <c r="GH1025" s="12"/>
      <c r="GI1025" s="12"/>
      <c r="GJ1025" s="12"/>
      <c r="GK1025" s="12"/>
      <c r="GL1025" s="12"/>
      <c r="GM1025" s="12"/>
      <c r="GN1025" s="12"/>
      <c r="GO1025" s="12"/>
      <c r="GP1025" s="12"/>
      <c r="GQ1025" s="12"/>
      <c r="GR1025" s="12"/>
      <c r="GS1025" s="12"/>
      <c r="GT1025" s="12"/>
      <c r="GU1025" s="12"/>
      <c r="GV1025" s="12"/>
      <c r="GW1025" s="12"/>
      <c r="GX1025" s="12"/>
      <c r="GY1025" s="12"/>
      <c r="GZ1025" s="12"/>
      <c r="HA1025" s="12"/>
      <c r="HB1025" s="12"/>
      <c r="HC1025" s="12"/>
      <c r="HD1025" s="12"/>
      <c r="HE1025" s="12"/>
      <c r="HF1025" s="12"/>
      <c r="HG1025" s="12"/>
      <c r="HH1025" s="12"/>
      <c r="HI1025" s="12"/>
      <c r="HJ1025" s="12"/>
      <c r="HK1025" s="12"/>
      <c r="HL1025" s="12"/>
      <c r="HM1025" s="12"/>
      <c r="HN1025" s="12"/>
      <c r="HO1025" s="12"/>
      <c r="HP1025" s="12"/>
      <c r="HQ1025" s="12"/>
      <c r="HR1025" s="12"/>
      <c r="HS1025" s="12"/>
      <c r="HT1025" s="12"/>
      <c r="HU1025" s="12"/>
      <c r="HV1025" s="12"/>
      <c r="HW1025" s="12"/>
      <c r="HX1025" s="12"/>
      <c r="HY1025" s="12"/>
      <c r="HZ1025" s="12"/>
      <c r="IA1025" s="12"/>
      <c r="IB1025" s="12"/>
      <c r="IC1025" s="12"/>
      <c r="ID1025" s="12"/>
      <c r="IE1025" s="12"/>
      <c r="IF1025" s="12"/>
      <c r="IG1025" s="12"/>
      <c r="IH1025" s="12"/>
      <c r="II1025" s="12"/>
      <c r="IJ1025" s="12"/>
      <c r="IK1025" s="12"/>
      <c r="IL1025" s="12"/>
      <c r="IM1025" s="12"/>
      <c r="IN1025" s="12"/>
      <c r="IO1025" s="12"/>
      <c r="IP1025" s="12"/>
      <c r="IQ1025" s="12"/>
      <c r="IR1025" s="12"/>
      <c r="IS1025" s="12"/>
      <c r="IT1025" s="12"/>
      <c r="IU1025" s="12"/>
      <c r="IV1025" s="12"/>
    </row>
    <row r="1026" spans="1:256" ht="13.5" customHeight="1">
      <c r="A1026" s="2">
        <f t="shared" si="3"/>
        <v>313</v>
      </c>
      <c r="B1026" s="11" t="str">
        <f t="shared" si="3"/>
        <v>    TST Density Zone 3</v>
      </c>
      <c r="C1026" s="11"/>
      <c r="D1026" s="9"/>
      <c r="E1026" s="9"/>
      <c r="F1026" s="9"/>
      <c r="G1026" s="9"/>
      <c r="H1026" s="9"/>
      <c r="I1026" s="9"/>
      <c r="J1026" s="24">
        <f t="shared" si="11"/>
        <v>0</v>
      </c>
      <c r="K1026" s="24">
        <f t="shared" si="11"/>
        <v>0</v>
      </c>
      <c r="L1026" s="9"/>
      <c r="M1026" s="24">
        <f t="shared" si="12"/>
        <v>0</v>
      </c>
      <c r="N1026" s="11"/>
      <c r="O1026" s="11"/>
      <c r="P1026" s="11"/>
      <c r="Q1026" s="9">
        <f>IF(Q40="","",Q40)</f>
        <v>430</v>
      </c>
      <c r="R1026" s="9" t="str">
        <f>IF(R40="","",R40)</f>
        <v>LEC Transport MOU</v>
      </c>
      <c r="S1026" s="9" t="str">
        <f>IF(S40="","",S40)</f>
        <v>Input</v>
      </c>
      <c r="T1026" s="26">
        <f>T40</f>
        <v>0</v>
      </c>
      <c r="U1026" s="9" t="s">
        <v>284</v>
      </c>
      <c r="V1026" s="9" t="s">
        <v>284</v>
      </c>
      <c r="W1026" s="9" t="s">
        <v>284</v>
      </c>
      <c r="X1026" s="11"/>
      <c r="Y1026" s="11"/>
      <c r="Z1026" s="11"/>
      <c r="AA1026" s="11"/>
      <c r="AB1026" s="11"/>
      <c r="AC1026" s="11"/>
      <c r="AD1026" s="26"/>
      <c r="AE1026" s="26"/>
      <c r="AF1026" s="26"/>
      <c r="AG1026" s="26"/>
      <c r="AH1026" s="26"/>
      <c r="AI1026" s="11"/>
      <c r="AJ1026" s="11"/>
      <c r="AK1026" s="11"/>
      <c r="AL1026" s="11">
        <f t="shared" si="8"/>
        <v>320</v>
      </c>
      <c r="AM1026" s="11" t="str">
        <f t="shared" si="8"/>
        <v>Taxes less F.I.T.</v>
      </c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9"/>
      <c r="BG1026" s="9"/>
      <c r="BH1026" s="9"/>
      <c r="BI1026" s="9"/>
      <c r="BJ1026" s="9"/>
      <c r="BK1026" s="9"/>
      <c r="BL1026" s="9"/>
      <c r="BM1026" s="9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  <c r="DF1026" s="10"/>
      <c r="DG1026" s="10"/>
      <c r="DH1026" s="10"/>
      <c r="DI1026" s="10"/>
      <c r="DJ1026" s="10"/>
      <c r="DK1026" s="10"/>
      <c r="DL1026" s="10"/>
      <c r="DM1026" s="10"/>
      <c r="DN1026" s="10"/>
      <c r="DO1026" s="10"/>
      <c r="DP1026" s="10"/>
      <c r="DQ1026" s="10"/>
      <c r="DR1026" s="10"/>
      <c r="DS1026" s="10"/>
      <c r="DT1026" s="10"/>
      <c r="DU1026" s="10"/>
      <c r="DV1026" s="10"/>
      <c r="DW1026" s="10"/>
      <c r="DX1026" s="10"/>
      <c r="DY1026" s="10"/>
      <c r="DZ1026" s="10"/>
      <c r="EA1026" s="10"/>
      <c r="EB1026" s="10"/>
      <c r="EC1026" s="10"/>
      <c r="ED1026" s="10"/>
      <c r="EE1026" s="10"/>
      <c r="EF1026" s="10"/>
      <c r="EG1026" s="10"/>
      <c r="EH1026" s="10"/>
      <c r="EI1026" s="10"/>
      <c r="EJ1026" s="10"/>
      <c r="EK1026" s="10"/>
      <c r="EL1026" s="10"/>
      <c r="EM1026" s="10"/>
      <c r="EN1026" s="10"/>
      <c r="EO1026" s="10"/>
      <c r="EP1026" s="10"/>
      <c r="EQ1026" s="10"/>
      <c r="ER1026" s="10"/>
      <c r="ES1026" s="10"/>
      <c r="ET1026" s="10"/>
      <c r="EU1026" s="10"/>
      <c r="EV1026" s="10"/>
      <c r="EW1026" s="10"/>
      <c r="EX1026" s="10"/>
      <c r="EY1026" s="10"/>
      <c r="EZ1026" s="10"/>
      <c r="FA1026" s="10"/>
      <c r="FB1026" s="10"/>
      <c r="FC1026" s="10"/>
      <c r="FD1026" s="10"/>
      <c r="FE1026" s="10"/>
      <c r="FF1026" s="10"/>
      <c r="FG1026" s="10"/>
      <c r="FH1026" s="10"/>
      <c r="FI1026" s="10"/>
      <c r="FJ1026" s="10"/>
      <c r="FK1026" s="10"/>
      <c r="FL1026" s="10"/>
      <c r="FM1026" s="10"/>
      <c r="FN1026" s="10"/>
      <c r="FO1026" s="10"/>
      <c r="FP1026" s="10"/>
      <c r="FQ1026" s="10"/>
      <c r="FR1026" s="10"/>
      <c r="FS1026" s="10"/>
      <c r="FT1026" s="10"/>
      <c r="FU1026" s="10"/>
      <c r="FV1026" s="10"/>
      <c r="FW1026" s="10"/>
      <c r="FX1026" s="10"/>
      <c r="FY1026" s="12"/>
      <c r="FZ1026" s="12"/>
      <c r="GA1026" s="12"/>
      <c r="GB1026" s="12"/>
      <c r="GC1026" s="12"/>
      <c r="GD1026" s="12"/>
      <c r="GE1026" s="12"/>
      <c r="GF1026" s="12"/>
      <c r="GG1026" s="12"/>
      <c r="GH1026" s="12"/>
      <c r="GI1026" s="12"/>
      <c r="GJ1026" s="12"/>
      <c r="GK1026" s="12"/>
      <c r="GL1026" s="12"/>
      <c r="GM1026" s="12"/>
      <c r="GN1026" s="12"/>
      <c r="GO1026" s="12"/>
      <c r="GP1026" s="12"/>
      <c r="GQ1026" s="12"/>
      <c r="GR1026" s="12"/>
      <c r="GS1026" s="12"/>
      <c r="GT1026" s="12"/>
      <c r="GU1026" s="12"/>
      <c r="GV1026" s="12"/>
      <c r="GW1026" s="12"/>
      <c r="GX1026" s="12"/>
      <c r="GY1026" s="12"/>
      <c r="GZ1026" s="12"/>
      <c r="HA1026" s="12"/>
      <c r="HB1026" s="12"/>
      <c r="HC1026" s="12"/>
      <c r="HD1026" s="12"/>
      <c r="HE1026" s="12"/>
      <c r="HF1026" s="12"/>
      <c r="HG1026" s="12"/>
      <c r="HH1026" s="12"/>
      <c r="HI1026" s="12"/>
      <c r="HJ1026" s="12"/>
      <c r="HK1026" s="12"/>
      <c r="HL1026" s="12"/>
      <c r="HM1026" s="12"/>
      <c r="HN1026" s="12"/>
      <c r="HO1026" s="12"/>
      <c r="HP1026" s="12"/>
      <c r="HQ1026" s="12"/>
      <c r="HR1026" s="12"/>
      <c r="HS1026" s="12"/>
      <c r="HT1026" s="12"/>
      <c r="HU1026" s="12"/>
      <c r="HV1026" s="12"/>
      <c r="HW1026" s="12"/>
      <c r="HX1026" s="12"/>
      <c r="HY1026" s="12"/>
      <c r="HZ1026" s="12"/>
      <c r="IA1026" s="12"/>
      <c r="IB1026" s="12"/>
      <c r="IC1026" s="12"/>
      <c r="ID1026" s="12"/>
      <c r="IE1026" s="12"/>
      <c r="IF1026" s="12"/>
      <c r="IG1026" s="12"/>
      <c r="IH1026" s="12"/>
      <c r="II1026" s="12"/>
      <c r="IJ1026" s="12"/>
      <c r="IK1026" s="12"/>
      <c r="IL1026" s="12"/>
      <c r="IM1026" s="12"/>
      <c r="IN1026" s="12"/>
      <c r="IO1026" s="12"/>
      <c r="IP1026" s="12"/>
      <c r="IQ1026" s="12"/>
      <c r="IR1026" s="12"/>
      <c r="IS1026" s="12"/>
      <c r="IT1026" s="12"/>
      <c r="IU1026" s="12"/>
      <c r="IV1026" s="12"/>
    </row>
    <row r="1027" spans="1:256" ht="13.5" customHeight="1">
      <c r="A1027" s="2">
        <f t="shared" si="3"/>
        <v>314</v>
      </c>
      <c r="B1027" s="11" t="str">
        <f t="shared" si="3"/>
        <v>    TST Density Zone 4</v>
      </c>
      <c r="C1027" s="11"/>
      <c r="D1027" s="9"/>
      <c r="E1027" s="9"/>
      <c r="F1027" s="9"/>
      <c r="G1027" s="9"/>
      <c r="H1027" s="9"/>
      <c r="I1027" s="9"/>
      <c r="J1027" s="24">
        <f t="shared" si="11"/>
        <v>0</v>
      </c>
      <c r="K1027" s="24">
        <f t="shared" si="11"/>
        <v>0</v>
      </c>
      <c r="L1027" s="9"/>
      <c r="M1027" s="24">
        <f t="shared" si="12"/>
        <v>0</v>
      </c>
      <c r="N1027" s="11"/>
      <c r="O1027" s="11"/>
      <c r="P1027" s="11"/>
      <c r="Q1027" s="11"/>
      <c r="R1027" s="11"/>
      <c r="S1027" s="11"/>
      <c r="T1027" s="9"/>
      <c r="U1027" s="9"/>
      <c r="V1027" s="9"/>
      <c r="W1027" s="9"/>
      <c r="X1027" s="11"/>
      <c r="Y1027" s="11"/>
      <c r="Z1027" s="11"/>
      <c r="AA1027" s="11"/>
      <c r="AB1027" s="11"/>
      <c r="AC1027" s="11"/>
      <c r="AD1027" s="26"/>
      <c r="AE1027" s="26"/>
      <c r="AF1027" s="26"/>
      <c r="AG1027" s="26"/>
      <c r="AH1027" s="26"/>
      <c r="AI1027" s="11"/>
      <c r="AJ1027" s="11"/>
      <c r="AK1027" s="11"/>
      <c r="AL1027" s="11">
        <f t="shared" si="8"/>
        <v>330</v>
      </c>
      <c r="AM1027" s="11" t="str">
        <f t="shared" si="8"/>
        <v>Net Return</v>
      </c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9"/>
      <c r="BG1027" s="9"/>
      <c r="BH1027" s="9"/>
      <c r="BI1027" s="9"/>
      <c r="BJ1027" s="9"/>
      <c r="BK1027" s="9"/>
      <c r="BL1027" s="9"/>
      <c r="BM1027" s="9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10"/>
      <c r="DH1027" s="10"/>
      <c r="DI1027" s="10"/>
      <c r="DJ1027" s="10"/>
      <c r="DK1027" s="10"/>
      <c r="DL1027" s="10"/>
      <c r="DM1027" s="10"/>
      <c r="DN1027" s="10"/>
      <c r="DO1027" s="10"/>
      <c r="DP1027" s="10"/>
      <c r="DQ1027" s="10"/>
      <c r="DR1027" s="10"/>
      <c r="DS1027" s="10"/>
      <c r="DT1027" s="10"/>
      <c r="DU1027" s="10"/>
      <c r="DV1027" s="10"/>
      <c r="DW1027" s="10"/>
      <c r="DX1027" s="10"/>
      <c r="DY1027" s="10"/>
      <c r="DZ1027" s="10"/>
      <c r="EA1027" s="10"/>
      <c r="EB1027" s="10"/>
      <c r="EC1027" s="10"/>
      <c r="ED1027" s="10"/>
      <c r="EE1027" s="10"/>
      <c r="EF1027" s="10"/>
      <c r="EG1027" s="10"/>
      <c r="EH1027" s="10"/>
      <c r="EI1027" s="10"/>
      <c r="EJ1027" s="10"/>
      <c r="EK1027" s="10"/>
      <c r="EL1027" s="10"/>
      <c r="EM1027" s="10"/>
      <c r="EN1027" s="10"/>
      <c r="EO1027" s="10"/>
      <c r="EP1027" s="10"/>
      <c r="EQ1027" s="10"/>
      <c r="ER1027" s="10"/>
      <c r="ES1027" s="10"/>
      <c r="ET1027" s="10"/>
      <c r="EU1027" s="10"/>
      <c r="EV1027" s="10"/>
      <c r="EW1027" s="10"/>
      <c r="EX1027" s="10"/>
      <c r="EY1027" s="10"/>
      <c r="EZ1027" s="10"/>
      <c r="FA1027" s="10"/>
      <c r="FB1027" s="10"/>
      <c r="FC1027" s="10"/>
      <c r="FD1027" s="10"/>
      <c r="FE1027" s="10"/>
      <c r="FF1027" s="10"/>
      <c r="FG1027" s="10"/>
      <c r="FH1027" s="10"/>
      <c r="FI1027" s="10"/>
      <c r="FJ1027" s="10"/>
      <c r="FK1027" s="10"/>
      <c r="FL1027" s="10"/>
      <c r="FM1027" s="10"/>
      <c r="FN1027" s="10"/>
      <c r="FO1027" s="10"/>
      <c r="FP1027" s="10"/>
      <c r="FQ1027" s="10"/>
      <c r="FR1027" s="10"/>
      <c r="FS1027" s="10"/>
      <c r="FT1027" s="10"/>
      <c r="FU1027" s="10"/>
      <c r="FV1027" s="10"/>
      <c r="FW1027" s="10"/>
      <c r="FX1027" s="10"/>
      <c r="FY1027" s="12"/>
      <c r="FZ1027" s="12"/>
      <c r="GA1027" s="12"/>
      <c r="GB1027" s="12"/>
      <c r="GC1027" s="12"/>
      <c r="GD1027" s="12"/>
      <c r="GE1027" s="12"/>
      <c r="GF1027" s="12"/>
      <c r="GG1027" s="12"/>
      <c r="GH1027" s="12"/>
      <c r="GI1027" s="12"/>
      <c r="GJ1027" s="12"/>
      <c r="GK1027" s="12"/>
      <c r="GL1027" s="12"/>
      <c r="GM1027" s="12"/>
      <c r="GN1027" s="12"/>
      <c r="GO1027" s="12"/>
      <c r="GP1027" s="12"/>
      <c r="GQ1027" s="12"/>
      <c r="GR1027" s="12"/>
      <c r="GS1027" s="12"/>
      <c r="GT1027" s="12"/>
      <c r="GU1027" s="12"/>
      <c r="GV1027" s="12"/>
      <c r="GW1027" s="12"/>
      <c r="GX1027" s="12"/>
      <c r="GY1027" s="12"/>
      <c r="GZ1027" s="12"/>
      <c r="HA1027" s="12"/>
      <c r="HB1027" s="12"/>
      <c r="HC1027" s="12"/>
      <c r="HD1027" s="12"/>
      <c r="HE1027" s="12"/>
      <c r="HF1027" s="12"/>
      <c r="HG1027" s="12"/>
      <c r="HH1027" s="12"/>
      <c r="HI1027" s="12"/>
      <c r="HJ1027" s="12"/>
      <c r="HK1027" s="12"/>
      <c r="HL1027" s="12"/>
      <c r="HM1027" s="12"/>
      <c r="HN1027" s="12"/>
      <c r="HO1027" s="12"/>
      <c r="HP1027" s="12"/>
      <c r="HQ1027" s="12"/>
      <c r="HR1027" s="12"/>
      <c r="HS1027" s="12"/>
      <c r="HT1027" s="12"/>
      <c r="HU1027" s="12"/>
      <c r="HV1027" s="12"/>
      <c r="HW1027" s="12"/>
      <c r="HX1027" s="12"/>
      <c r="HY1027" s="12"/>
      <c r="HZ1027" s="12"/>
      <c r="IA1027" s="12"/>
      <c r="IB1027" s="12"/>
      <c r="IC1027" s="12"/>
      <c r="ID1027" s="12"/>
      <c r="IE1027" s="12"/>
      <c r="IF1027" s="12"/>
      <c r="IG1027" s="12"/>
      <c r="IH1027" s="12"/>
      <c r="II1027" s="12"/>
      <c r="IJ1027" s="12"/>
      <c r="IK1027" s="12"/>
      <c r="IL1027" s="12"/>
      <c r="IM1027" s="12"/>
      <c r="IN1027" s="12"/>
      <c r="IO1027" s="12"/>
      <c r="IP1027" s="12"/>
      <c r="IQ1027" s="12"/>
      <c r="IR1027" s="12"/>
      <c r="IS1027" s="12"/>
      <c r="IT1027" s="12"/>
      <c r="IU1027" s="12"/>
      <c r="IV1027" s="12"/>
    </row>
    <row r="1028" spans="1:256" ht="13.5" customHeight="1">
      <c r="A1028" s="2">
        <f t="shared" si="3"/>
        <v>315</v>
      </c>
      <c r="B1028" s="11" t="str">
        <f t="shared" si="3"/>
        <v>    TST Density Zone 5</v>
      </c>
      <c r="C1028" s="11"/>
      <c r="D1028" s="9"/>
      <c r="E1028" s="9"/>
      <c r="F1028" s="9"/>
      <c r="G1028" s="9"/>
      <c r="H1028" s="9"/>
      <c r="I1028" s="9"/>
      <c r="J1028" s="24">
        <f t="shared" si="11"/>
        <v>0</v>
      </c>
      <c r="K1028" s="24">
        <f t="shared" si="11"/>
        <v>0</v>
      </c>
      <c r="L1028" s="9"/>
      <c r="M1028" s="24">
        <f t="shared" si="12"/>
        <v>0</v>
      </c>
      <c r="N1028" s="11"/>
      <c r="O1028" s="11"/>
      <c r="P1028" s="11"/>
      <c r="Q1028" s="9">
        <f aca="true" t="shared" si="13" ref="Q1028:S1030">IF(Q42="","",Q42)</f>
        <v>440</v>
      </c>
      <c r="R1028" s="9" t="str">
        <f t="shared" si="13"/>
        <v>Switched TS Rev per MOU</v>
      </c>
      <c r="S1028" s="9" t="str">
        <f t="shared" si="13"/>
        <v>r410/r420</v>
      </c>
      <c r="T1028" s="34">
        <f>IF(T1024=0,0,+T1022/T1024)</f>
        <v>0</v>
      </c>
      <c r="U1028" s="9" t="s">
        <v>284</v>
      </c>
      <c r="V1028" s="9" t="s">
        <v>284</v>
      </c>
      <c r="W1028" s="9" t="s">
        <v>284</v>
      </c>
      <c r="X1028" s="11"/>
      <c r="Y1028" s="11"/>
      <c r="Z1028" s="11"/>
      <c r="AA1028" s="11"/>
      <c r="AB1028" s="11"/>
      <c r="AC1028" s="11"/>
      <c r="AD1028" s="26"/>
      <c r="AE1028" s="26"/>
      <c r="AF1028" s="26"/>
      <c r="AG1028" s="26"/>
      <c r="AH1028" s="26"/>
      <c r="AI1028" s="11"/>
      <c r="AJ1028" s="11"/>
      <c r="AK1028" s="11"/>
      <c r="AL1028" s="11">
        <f t="shared" si="8"/>
        <v>340</v>
      </c>
      <c r="AM1028" s="11" t="str">
        <f t="shared" si="8"/>
        <v>F.I.T.</v>
      </c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9"/>
      <c r="BG1028" s="9"/>
      <c r="BH1028" s="9"/>
      <c r="BI1028" s="9"/>
      <c r="BJ1028" s="9"/>
      <c r="BK1028" s="9"/>
      <c r="BL1028" s="9"/>
      <c r="BM1028" s="9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/>
      <c r="DE1028" s="10"/>
      <c r="DF1028" s="10"/>
      <c r="DG1028" s="10"/>
      <c r="DH1028" s="10"/>
      <c r="DI1028" s="10"/>
      <c r="DJ1028" s="10"/>
      <c r="DK1028" s="10"/>
      <c r="DL1028" s="10"/>
      <c r="DM1028" s="10"/>
      <c r="DN1028" s="10"/>
      <c r="DO1028" s="10"/>
      <c r="DP1028" s="10"/>
      <c r="DQ1028" s="10"/>
      <c r="DR1028" s="10"/>
      <c r="DS1028" s="10"/>
      <c r="DT1028" s="10"/>
      <c r="DU1028" s="10"/>
      <c r="DV1028" s="10"/>
      <c r="DW1028" s="10"/>
      <c r="DX1028" s="10"/>
      <c r="DY1028" s="10"/>
      <c r="DZ1028" s="10"/>
      <c r="EA1028" s="10"/>
      <c r="EB1028" s="10"/>
      <c r="EC1028" s="10"/>
      <c r="ED1028" s="10"/>
      <c r="EE1028" s="10"/>
      <c r="EF1028" s="10"/>
      <c r="EG1028" s="10"/>
      <c r="EH1028" s="10"/>
      <c r="EI1028" s="10"/>
      <c r="EJ1028" s="10"/>
      <c r="EK1028" s="10"/>
      <c r="EL1028" s="10"/>
      <c r="EM1028" s="10"/>
      <c r="EN1028" s="10"/>
      <c r="EO1028" s="10"/>
      <c r="EP1028" s="10"/>
      <c r="EQ1028" s="10"/>
      <c r="ER1028" s="10"/>
      <c r="ES1028" s="10"/>
      <c r="ET1028" s="10"/>
      <c r="EU1028" s="10"/>
      <c r="EV1028" s="10"/>
      <c r="EW1028" s="10"/>
      <c r="EX1028" s="10"/>
      <c r="EY1028" s="10"/>
      <c r="EZ1028" s="10"/>
      <c r="FA1028" s="10"/>
      <c r="FB1028" s="10"/>
      <c r="FC1028" s="10"/>
      <c r="FD1028" s="10"/>
      <c r="FE1028" s="10"/>
      <c r="FF1028" s="10"/>
      <c r="FG1028" s="10"/>
      <c r="FH1028" s="10"/>
      <c r="FI1028" s="10"/>
      <c r="FJ1028" s="10"/>
      <c r="FK1028" s="10"/>
      <c r="FL1028" s="10"/>
      <c r="FM1028" s="10"/>
      <c r="FN1028" s="10"/>
      <c r="FO1028" s="10"/>
      <c r="FP1028" s="10"/>
      <c r="FQ1028" s="10"/>
      <c r="FR1028" s="10"/>
      <c r="FS1028" s="10"/>
      <c r="FT1028" s="10"/>
      <c r="FU1028" s="10"/>
      <c r="FV1028" s="10"/>
      <c r="FW1028" s="10"/>
      <c r="FX1028" s="10"/>
      <c r="FY1028" s="12"/>
      <c r="FZ1028" s="12"/>
      <c r="GA1028" s="12"/>
      <c r="GB1028" s="12"/>
      <c r="GC1028" s="12"/>
      <c r="GD1028" s="12"/>
      <c r="GE1028" s="12"/>
      <c r="GF1028" s="12"/>
      <c r="GG1028" s="12"/>
      <c r="GH1028" s="12"/>
      <c r="GI1028" s="12"/>
      <c r="GJ1028" s="12"/>
      <c r="GK1028" s="12"/>
      <c r="GL1028" s="12"/>
      <c r="GM1028" s="12"/>
      <c r="GN1028" s="12"/>
      <c r="GO1028" s="12"/>
      <c r="GP1028" s="12"/>
      <c r="GQ1028" s="12"/>
      <c r="GR1028" s="12"/>
      <c r="GS1028" s="12"/>
      <c r="GT1028" s="12"/>
      <c r="GU1028" s="12"/>
      <c r="GV1028" s="12"/>
      <c r="GW1028" s="12"/>
      <c r="GX1028" s="12"/>
      <c r="GY1028" s="12"/>
      <c r="GZ1028" s="12"/>
      <c r="HA1028" s="12"/>
      <c r="HB1028" s="12"/>
      <c r="HC1028" s="12"/>
      <c r="HD1028" s="12"/>
      <c r="HE1028" s="12"/>
      <c r="HF1028" s="12"/>
      <c r="HG1028" s="12"/>
      <c r="HH1028" s="12"/>
      <c r="HI1028" s="12"/>
      <c r="HJ1028" s="12"/>
      <c r="HK1028" s="12"/>
      <c r="HL1028" s="12"/>
      <c r="HM1028" s="12"/>
      <c r="HN1028" s="12"/>
      <c r="HO1028" s="12"/>
      <c r="HP1028" s="12"/>
      <c r="HQ1028" s="12"/>
      <c r="HR1028" s="12"/>
      <c r="HS1028" s="12"/>
      <c r="HT1028" s="12"/>
      <c r="HU1028" s="12"/>
      <c r="HV1028" s="12"/>
      <c r="HW1028" s="12"/>
      <c r="HX1028" s="12"/>
      <c r="HY1028" s="12"/>
      <c r="HZ1028" s="12"/>
      <c r="IA1028" s="12"/>
      <c r="IB1028" s="12"/>
      <c r="IC1028" s="12"/>
      <c r="ID1028" s="12"/>
      <c r="IE1028" s="12"/>
      <c r="IF1028" s="12"/>
      <c r="IG1028" s="12"/>
      <c r="IH1028" s="12"/>
      <c r="II1028" s="12"/>
      <c r="IJ1028" s="12"/>
      <c r="IK1028" s="12"/>
      <c r="IL1028" s="12"/>
      <c r="IM1028" s="12"/>
      <c r="IN1028" s="12"/>
      <c r="IO1028" s="12"/>
      <c r="IP1028" s="12"/>
      <c r="IQ1028" s="12"/>
      <c r="IR1028" s="12"/>
      <c r="IS1028" s="12"/>
      <c r="IT1028" s="12"/>
      <c r="IU1028" s="12"/>
      <c r="IV1028" s="12"/>
    </row>
    <row r="1029" spans="1:256" ht="13.5" customHeight="1">
      <c r="A1029" s="2">
        <f t="shared" si="3"/>
        <v>316</v>
      </c>
      <c r="B1029" s="11" t="str">
        <f t="shared" si="3"/>
        <v>    TST Density Zone 6</v>
      </c>
      <c r="C1029" s="11"/>
      <c r="D1029" s="9"/>
      <c r="E1029" s="9"/>
      <c r="F1029" s="9"/>
      <c r="G1029" s="9"/>
      <c r="H1029" s="9"/>
      <c r="I1029" s="9"/>
      <c r="J1029" s="24">
        <f t="shared" si="11"/>
        <v>0</v>
      </c>
      <c r="K1029" s="24">
        <f t="shared" si="11"/>
        <v>0</v>
      </c>
      <c r="L1029" s="9"/>
      <c r="M1029" s="24">
        <f t="shared" si="12"/>
        <v>0</v>
      </c>
      <c r="N1029" s="11"/>
      <c r="O1029" s="11"/>
      <c r="P1029" s="11"/>
      <c r="Q1029" s="9">
        <f t="shared" si="13"/>
        <v>450</v>
      </c>
      <c r="R1029" s="9" t="str">
        <f t="shared" si="13"/>
        <v>Switched Transport Rev per LEC Trnsprt MOU</v>
      </c>
      <c r="S1029" s="9" t="str">
        <f t="shared" si="13"/>
        <v>r415/r430</v>
      </c>
      <c r="T1029" s="34">
        <f>IF(T1026=0,0,T1023/T1026)</f>
        <v>0</v>
      </c>
      <c r="U1029" s="9" t="s">
        <v>284</v>
      </c>
      <c r="V1029" s="9" t="s">
        <v>284</v>
      </c>
      <c r="W1029" s="9" t="s">
        <v>284</v>
      </c>
      <c r="X1029" s="11"/>
      <c r="Y1029" s="11"/>
      <c r="Z1029" s="11"/>
      <c r="AA1029" s="11"/>
      <c r="AB1029" s="11"/>
      <c r="AC1029" s="11"/>
      <c r="AD1029" s="26"/>
      <c r="AE1029" s="26"/>
      <c r="AF1029" s="26"/>
      <c r="AG1029" s="26"/>
      <c r="AH1029" s="26"/>
      <c r="AI1029" s="11"/>
      <c r="AJ1029" s="11"/>
      <c r="AK1029" s="11"/>
      <c r="AL1029" s="11">
        <f t="shared" si="8"/>
        <v>350</v>
      </c>
      <c r="AM1029" s="11" t="str">
        <f t="shared" si="8"/>
        <v>Uncollectible Rev. &amp; Other Adj.</v>
      </c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9"/>
      <c r="BG1029" s="9"/>
      <c r="BH1029" s="9"/>
      <c r="BI1029" s="9"/>
      <c r="BJ1029" s="9"/>
      <c r="BK1029" s="9"/>
      <c r="BL1029" s="9"/>
      <c r="BM1029" s="9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  <c r="DF1029" s="10"/>
      <c r="DG1029" s="10"/>
      <c r="DH1029" s="10"/>
      <c r="DI1029" s="10"/>
      <c r="DJ1029" s="10"/>
      <c r="DK1029" s="10"/>
      <c r="DL1029" s="10"/>
      <c r="DM1029" s="10"/>
      <c r="DN1029" s="10"/>
      <c r="DO1029" s="10"/>
      <c r="DP1029" s="10"/>
      <c r="DQ1029" s="10"/>
      <c r="DR1029" s="10"/>
      <c r="DS1029" s="10"/>
      <c r="DT1029" s="10"/>
      <c r="DU1029" s="10"/>
      <c r="DV1029" s="10"/>
      <c r="DW1029" s="10"/>
      <c r="DX1029" s="10"/>
      <c r="DY1029" s="10"/>
      <c r="DZ1029" s="10"/>
      <c r="EA1029" s="10"/>
      <c r="EB1029" s="10"/>
      <c r="EC1029" s="10"/>
      <c r="ED1029" s="10"/>
      <c r="EE1029" s="10"/>
      <c r="EF1029" s="10"/>
      <c r="EG1029" s="10"/>
      <c r="EH1029" s="10"/>
      <c r="EI1029" s="10"/>
      <c r="EJ1029" s="10"/>
      <c r="EK1029" s="10"/>
      <c r="EL1029" s="10"/>
      <c r="EM1029" s="10"/>
      <c r="EN1029" s="10"/>
      <c r="EO1029" s="10"/>
      <c r="EP1029" s="10"/>
      <c r="EQ1029" s="10"/>
      <c r="ER1029" s="10"/>
      <c r="ES1029" s="10"/>
      <c r="ET1029" s="10"/>
      <c r="EU1029" s="10"/>
      <c r="EV1029" s="10"/>
      <c r="EW1029" s="10"/>
      <c r="EX1029" s="10"/>
      <c r="EY1029" s="10"/>
      <c r="EZ1029" s="10"/>
      <c r="FA1029" s="10"/>
      <c r="FB1029" s="10"/>
      <c r="FC1029" s="10"/>
      <c r="FD1029" s="10"/>
      <c r="FE1029" s="10"/>
      <c r="FF1029" s="10"/>
      <c r="FG1029" s="10"/>
      <c r="FH1029" s="10"/>
      <c r="FI1029" s="10"/>
      <c r="FJ1029" s="10"/>
      <c r="FK1029" s="10"/>
      <c r="FL1029" s="10"/>
      <c r="FM1029" s="10"/>
      <c r="FN1029" s="10"/>
      <c r="FO1029" s="10"/>
      <c r="FP1029" s="10"/>
      <c r="FQ1029" s="10"/>
      <c r="FR1029" s="10"/>
      <c r="FS1029" s="10"/>
      <c r="FT1029" s="10"/>
      <c r="FU1029" s="10"/>
      <c r="FV1029" s="10"/>
      <c r="FW1029" s="10"/>
      <c r="FX1029" s="10"/>
      <c r="FY1029" s="12"/>
      <c r="FZ1029" s="12"/>
      <c r="GA1029" s="12"/>
      <c r="GB1029" s="12"/>
      <c r="GC1029" s="12"/>
      <c r="GD1029" s="12"/>
      <c r="GE1029" s="12"/>
      <c r="GF1029" s="12"/>
      <c r="GG1029" s="12"/>
      <c r="GH1029" s="12"/>
      <c r="GI1029" s="12"/>
      <c r="GJ1029" s="12"/>
      <c r="GK1029" s="12"/>
      <c r="GL1029" s="12"/>
      <c r="GM1029" s="12"/>
      <c r="GN1029" s="12"/>
      <c r="GO1029" s="12"/>
      <c r="GP1029" s="12"/>
      <c r="GQ1029" s="12"/>
      <c r="GR1029" s="12"/>
      <c r="GS1029" s="12"/>
      <c r="GT1029" s="12"/>
      <c r="GU1029" s="12"/>
      <c r="GV1029" s="12"/>
      <c r="GW1029" s="12"/>
      <c r="GX1029" s="12"/>
      <c r="GY1029" s="12"/>
      <c r="GZ1029" s="12"/>
      <c r="HA1029" s="12"/>
      <c r="HB1029" s="12"/>
      <c r="HC1029" s="12"/>
      <c r="HD1029" s="12"/>
      <c r="HE1029" s="12"/>
      <c r="HF1029" s="12"/>
      <c r="HG1029" s="12"/>
      <c r="HH1029" s="12"/>
      <c r="HI1029" s="12"/>
      <c r="HJ1029" s="12"/>
      <c r="HK1029" s="12"/>
      <c r="HL1029" s="12"/>
      <c r="HM1029" s="12"/>
      <c r="HN1029" s="12"/>
      <c r="HO1029" s="12"/>
      <c r="HP1029" s="12"/>
      <c r="HQ1029" s="12"/>
      <c r="HR1029" s="12"/>
      <c r="HS1029" s="12"/>
      <c r="HT1029" s="12"/>
      <c r="HU1029" s="12"/>
      <c r="HV1029" s="12"/>
      <c r="HW1029" s="12"/>
      <c r="HX1029" s="12"/>
      <c r="HY1029" s="12"/>
      <c r="HZ1029" s="12"/>
      <c r="IA1029" s="12"/>
      <c r="IB1029" s="12"/>
      <c r="IC1029" s="12"/>
      <c r="ID1029" s="12"/>
      <c r="IE1029" s="12"/>
      <c r="IF1029" s="12"/>
      <c r="IG1029" s="12"/>
      <c r="IH1029" s="12"/>
      <c r="II1029" s="12"/>
      <c r="IJ1029" s="12"/>
      <c r="IK1029" s="12"/>
      <c r="IL1029" s="12"/>
      <c r="IM1029" s="12"/>
      <c r="IN1029" s="12"/>
      <c r="IO1029" s="12"/>
      <c r="IP1029" s="12"/>
      <c r="IQ1029" s="12"/>
      <c r="IR1029" s="12"/>
      <c r="IS1029" s="12"/>
      <c r="IT1029" s="12"/>
      <c r="IU1029" s="12"/>
      <c r="IV1029" s="12"/>
    </row>
    <row r="1030" spans="1:256" ht="13.5" customHeight="1">
      <c r="A1030" s="2">
        <f aca="true" t="shared" si="14" ref="A1030:B1049">IF(A44="","",A44)</f>
        <v>317</v>
      </c>
      <c r="B1030" s="11" t="str">
        <f t="shared" si="14"/>
        <v>    TST Density Zone 7</v>
      </c>
      <c r="C1030" s="11"/>
      <c r="D1030" s="9"/>
      <c r="E1030" s="9"/>
      <c r="F1030" s="9"/>
      <c r="G1030" s="9"/>
      <c r="H1030" s="9"/>
      <c r="I1030" s="9"/>
      <c r="J1030" s="24">
        <f t="shared" si="11"/>
        <v>0</v>
      </c>
      <c r="K1030" s="24">
        <f t="shared" si="11"/>
        <v>0</v>
      </c>
      <c r="L1030" s="9"/>
      <c r="M1030" s="24">
        <f t="shared" si="12"/>
        <v>0</v>
      </c>
      <c r="N1030" s="11"/>
      <c r="O1030" s="11"/>
      <c r="P1030" s="11"/>
      <c r="Q1030" s="9">
        <f t="shared" si="13"/>
        <v>460</v>
      </c>
      <c r="R1030" s="9" t="str">
        <f t="shared" si="13"/>
        <v>ATS Rev per MOU</v>
      </c>
      <c r="S1030" s="9" t="str">
        <f t="shared" si="13"/>
        <v>r440+r450</v>
      </c>
      <c r="T1030" s="35">
        <f>T1028+T1029</f>
        <v>0</v>
      </c>
      <c r="U1030" s="9" t="s">
        <v>284</v>
      </c>
      <c r="V1030" s="9" t="s">
        <v>284</v>
      </c>
      <c r="W1030" s="9" t="s">
        <v>284</v>
      </c>
      <c r="X1030" s="11"/>
      <c r="Y1030" s="11"/>
      <c r="Z1030" s="11"/>
      <c r="AA1030" s="11"/>
      <c r="AB1030" s="11"/>
      <c r="AC1030" s="11"/>
      <c r="AD1030" s="26"/>
      <c r="AE1030" s="26"/>
      <c r="AF1030" s="26"/>
      <c r="AG1030" s="26"/>
      <c r="AH1030" s="26"/>
      <c r="AI1030" s="11"/>
      <c r="AJ1030" s="11"/>
      <c r="AK1030" s="11"/>
      <c r="AL1030" s="11">
        <f t="shared" si="8"/>
        <v>360</v>
      </c>
      <c r="AM1030" s="11" t="str">
        <f t="shared" si="8"/>
        <v>Revenue Effects</v>
      </c>
      <c r="AN1030" s="26">
        <f aca="true" t="shared" si="15" ref="AN1030:AV1030">AN44</f>
        <v>0</v>
      </c>
      <c r="AO1030" s="26">
        <f t="shared" si="15"/>
        <v>0</v>
      </c>
      <c r="AP1030" s="26">
        <f t="shared" si="15"/>
        <v>0</v>
      </c>
      <c r="AQ1030" s="26">
        <f t="shared" si="15"/>
        <v>0</v>
      </c>
      <c r="AR1030" s="26">
        <f t="shared" si="15"/>
        <v>0</v>
      </c>
      <c r="AS1030" s="26">
        <f t="shared" si="15"/>
        <v>0</v>
      </c>
      <c r="AT1030" s="26">
        <f t="shared" si="15"/>
        <v>0</v>
      </c>
      <c r="AU1030" s="26">
        <f t="shared" si="15"/>
        <v>0</v>
      </c>
      <c r="AV1030" s="26">
        <f t="shared" si="15"/>
        <v>0</v>
      </c>
      <c r="AW1030" s="9"/>
      <c r="AX1030" s="11"/>
      <c r="AY1030" s="11"/>
      <c r="AZ1030" s="11"/>
      <c r="BA1030" s="11"/>
      <c r="BB1030" s="11"/>
      <c r="BC1030" s="11"/>
      <c r="BD1030" s="11"/>
      <c r="BE1030" s="11"/>
      <c r="BF1030" s="9"/>
      <c r="BG1030" s="9"/>
      <c r="BH1030" s="9"/>
      <c r="BI1030" s="9"/>
      <c r="BJ1030" s="9"/>
      <c r="BK1030" s="9"/>
      <c r="BL1030" s="9"/>
      <c r="BM1030" s="9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  <c r="DF1030" s="10"/>
      <c r="DG1030" s="10"/>
      <c r="DH1030" s="10"/>
      <c r="DI1030" s="10"/>
      <c r="DJ1030" s="10"/>
      <c r="DK1030" s="10"/>
      <c r="DL1030" s="10"/>
      <c r="DM1030" s="10"/>
      <c r="DN1030" s="10"/>
      <c r="DO1030" s="10"/>
      <c r="DP1030" s="10"/>
      <c r="DQ1030" s="10"/>
      <c r="DR1030" s="10"/>
      <c r="DS1030" s="10"/>
      <c r="DT1030" s="10"/>
      <c r="DU1030" s="10"/>
      <c r="DV1030" s="10"/>
      <c r="DW1030" s="10"/>
      <c r="DX1030" s="10"/>
      <c r="DY1030" s="10"/>
      <c r="DZ1030" s="10"/>
      <c r="EA1030" s="10"/>
      <c r="EB1030" s="10"/>
      <c r="EC1030" s="10"/>
      <c r="ED1030" s="10"/>
      <c r="EE1030" s="10"/>
      <c r="EF1030" s="10"/>
      <c r="EG1030" s="10"/>
      <c r="EH1030" s="10"/>
      <c r="EI1030" s="10"/>
      <c r="EJ1030" s="10"/>
      <c r="EK1030" s="10"/>
      <c r="EL1030" s="10"/>
      <c r="EM1030" s="10"/>
      <c r="EN1030" s="10"/>
      <c r="EO1030" s="10"/>
      <c r="EP1030" s="10"/>
      <c r="EQ1030" s="10"/>
      <c r="ER1030" s="10"/>
      <c r="ES1030" s="10"/>
      <c r="ET1030" s="10"/>
      <c r="EU1030" s="10"/>
      <c r="EV1030" s="10"/>
      <c r="EW1030" s="10"/>
      <c r="EX1030" s="10"/>
      <c r="EY1030" s="10"/>
      <c r="EZ1030" s="10"/>
      <c r="FA1030" s="10"/>
      <c r="FB1030" s="10"/>
      <c r="FC1030" s="10"/>
      <c r="FD1030" s="10"/>
      <c r="FE1030" s="10"/>
      <c r="FF1030" s="10"/>
      <c r="FG1030" s="10"/>
      <c r="FH1030" s="10"/>
      <c r="FI1030" s="10"/>
      <c r="FJ1030" s="10"/>
      <c r="FK1030" s="10"/>
      <c r="FL1030" s="10"/>
      <c r="FM1030" s="10"/>
      <c r="FN1030" s="10"/>
      <c r="FO1030" s="10"/>
      <c r="FP1030" s="10"/>
      <c r="FQ1030" s="10"/>
      <c r="FR1030" s="10"/>
      <c r="FS1030" s="10"/>
      <c r="FT1030" s="10"/>
      <c r="FU1030" s="10"/>
      <c r="FV1030" s="10"/>
      <c r="FW1030" s="10"/>
      <c r="FX1030" s="10"/>
      <c r="FY1030" s="12"/>
      <c r="FZ1030" s="12"/>
      <c r="GA1030" s="12"/>
      <c r="GB1030" s="12"/>
      <c r="GC1030" s="12"/>
      <c r="GD1030" s="12"/>
      <c r="GE1030" s="12"/>
      <c r="GF1030" s="12"/>
      <c r="GG1030" s="12"/>
      <c r="GH1030" s="12"/>
      <c r="GI1030" s="12"/>
      <c r="GJ1030" s="12"/>
      <c r="GK1030" s="12"/>
      <c r="GL1030" s="12"/>
      <c r="GM1030" s="12"/>
      <c r="GN1030" s="12"/>
      <c r="GO1030" s="12"/>
      <c r="GP1030" s="12"/>
      <c r="GQ1030" s="12"/>
      <c r="GR1030" s="12"/>
      <c r="GS1030" s="12"/>
      <c r="GT1030" s="12"/>
      <c r="GU1030" s="12"/>
      <c r="GV1030" s="12"/>
      <c r="GW1030" s="12"/>
      <c r="GX1030" s="12"/>
      <c r="GY1030" s="12"/>
      <c r="GZ1030" s="12"/>
      <c r="HA1030" s="12"/>
      <c r="HB1030" s="12"/>
      <c r="HC1030" s="12"/>
      <c r="HD1030" s="12"/>
      <c r="HE1030" s="12"/>
      <c r="HF1030" s="12"/>
      <c r="HG1030" s="12"/>
      <c r="HH1030" s="12"/>
      <c r="HI1030" s="12"/>
      <c r="HJ1030" s="12"/>
      <c r="HK1030" s="12"/>
      <c r="HL1030" s="12"/>
      <c r="HM1030" s="12"/>
      <c r="HN1030" s="12"/>
      <c r="HO1030" s="12"/>
      <c r="HP1030" s="12"/>
      <c r="HQ1030" s="12"/>
      <c r="HR1030" s="12"/>
      <c r="HS1030" s="12"/>
      <c r="HT1030" s="12"/>
      <c r="HU1030" s="12"/>
      <c r="HV1030" s="12"/>
      <c r="HW1030" s="12"/>
      <c r="HX1030" s="12"/>
      <c r="HY1030" s="12"/>
      <c r="HZ1030" s="12"/>
      <c r="IA1030" s="12"/>
      <c r="IB1030" s="12"/>
      <c r="IC1030" s="12"/>
      <c r="ID1030" s="12"/>
      <c r="IE1030" s="12"/>
      <c r="IF1030" s="12"/>
      <c r="IG1030" s="12"/>
      <c r="IH1030" s="12"/>
      <c r="II1030" s="12"/>
      <c r="IJ1030" s="12"/>
      <c r="IK1030" s="12"/>
      <c r="IL1030" s="12"/>
      <c r="IM1030" s="12"/>
      <c r="IN1030" s="12"/>
      <c r="IO1030" s="12"/>
      <c r="IP1030" s="12"/>
      <c r="IQ1030" s="12"/>
      <c r="IR1030" s="12"/>
      <c r="IS1030" s="12"/>
      <c r="IT1030" s="12"/>
      <c r="IU1030" s="12"/>
      <c r="IV1030" s="12"/>
    </row>
    <row r="1031" spans="1:256" ht="13.5" customHeight="1">
      <c r="A1031" s="2">
        <f t="shared" si="14"/>
        <v>320</v>
      </c>
      <c r="B1031" s="11" t="str">
        <f t="shared" si="14"/>
        <v>VoiceGrade - Switched</v>
      </c>
      <c r="C1031" s="11"/>
      <c r="D1031" s="9"/>
      <c r="E1031" s="9"/>
      <c r="F1031" s="9"/>
      <c r="G1031" s="9"/>
      <c r="H1031" s="9"/>
      <c r="I1031" s="9"/>
      <c r="J1031" s="24">
        <f t="shared" si="11"/>
        <v>0</v>
      </c>
      <c r="K1031" s="24">
        <f t="shared" si="11"/>
        <v>0</v>
      </c>
      <c r="L1031" s="9"/>
      <c r="M1031" s="24">
        <f t="shared" si="12"/>
        <v>0</v>
      </c>
      <c r="N1031" s="11"/>
      <c r="O1031" s="11"/>
      <c r="P1031" s="11"/>
      <c r="Q1031" s="36"/>
      <c r="R1031" s="25"/>
      <c r="S1031" s="25"/>
      <c r="T1031" s="36"/>
      <c r="U1031" s="36"/>
      <c r="V1031" s="36"/>
      <c r="W1031" s="36"/>
      <c r="X1031" s="11"/>
      <c r="Y1031" s="11"/>
      <c r="Z1031" s="11"/>
      <c r="AA1031" s="11"/>
      <c r="AB1031" s="11"/>
      <c r="AC1031" s="11"/>
      <c r="AD1031" s="26"/>
      <c r="AE1031" s="26"/>
      <c r="AF1031" s="26"/>
      <c r="AG1031" s="26"/>
      <c r="AH1031" s="26"/>
      <c r="AI1031" s="11"/>
      <c r="AJ1031" s="11"/>
      <c r="AK1031" s="11"/>
      <c r="AL1031" s="11">
        <f t="shared" si="8"/>
      </c>
      <c r="AM1031" s="11">
        <f t="shared" si="8"/>
      </c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9"/>
      <c r="BG1031" s="9"/>
      <c r="BH1031" s="9"/>
      <c r="BI1031" s="9"/>
      <c r="BJ1031" s="9"/>
      <c r="BK1031" s="9"/>
      <c r="BL1031" s="9"/>
      <c r="BM1031" s="9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10"/>
      <c r="DH1031" s="10"/>
      <c r="DI1031" s="10"/>
      <c r="DJ1031" s="10"/>
      <c r="DK1031" s="10"/>
      <c r="DL1031" s="10"/>
      <c r="DM1031" s="10"/>
      <c r="DN1031" s="10"/>
      <c r="DO1031" s="10"/>
      <c r="DP1031" s="10"/>
      <c r="DQ1031" s="10"/>
      <c r="DR1031" s="10"/>
      <c r="DS1031" s="10"/>
      <c r="DT1031" s="10"/>
      <c r="DU1031" s="10"/>
      <c r="DV1031" s="10"/>
      <c r="DW1031" s="10"/>
      <c r="DX1031" s="10"/>
      <c r="DY1031" s="10"/>
      <c r="DZ1031" s="10"/>
      <c r="EA1031" s="10"/>
      <c r="EB1031" s="10"/>
      <c r="EC1031" s="10"/>
      <c r="ED1031" s="10"/>
      <c r="EE1031" s="10"/>
      <c r="EF1031" s="10"/>
      <c r="EG1031" s="10"/>
      <c r="EH1031" s="10"/>
      <c r="EI1031" s="10"/>
      <c r="EJ1031" s="10"/>
      <c r="EK1031" s="10"/>
      <c r="EL1031" s="10"/>
      <c r="EM1031" s="10"/>
      <c r="EN1031" s="10"/>
      <c r="EO1031" s="10"/>
      <c r="EP1031" s="10"/>
      <c r="EQ1031" s="10"/>
      <c r="ER1031" s="10"/>
      <c r="ES1031" s="10"/>
      <c r="ET1031" s="10"/>
      <c r="EU1031" s="10"/>
      <c r="EV1031" s="10"/>
      <c r="EW1031" s="10"/>
      <c r="EX1031" s="10"/>
      <c r="EY1031" s="10"/>
      <c r="EZ1031" s="10"/>
      <c r="FA1031" s="10"/>
      <c r="FB1031" s="10"/>
      <c r="FC1031" s="10"/>
      <c r="FD1031" s="10"/>
      <c r="FE1031" s="10"/>
      <c r="FF1031" s="10"/>
      <c r="FG1031" s="10"/>
      <c r="FH1031" s="10"/>
      <c r="FI1031" s="10"/>
      <c r="FJ1031" s="10"/>
      <c r="FK1031" s="10"/>
      <c r="FL1031" s="10"/>
      <c r="FM1031" s="10"/>
      <c r="FN1031" s="10"/>
      <c r="FO1031" s="10"/>
      <c r="FP1031" s="10"/>
      <c r="FQ1031" s="10"/>
      <c r="FR1031" s="10"/>
      <c r="FS1031" s="10"/>
      <c r="FT1031" s="10"/>
      <c r="FU1031" s="10"/>
      <c r="FV1031" s="10"/>
      <c r="FW1031" s="10"/>
      <c r="FX1031" s="10"/>
      <c r="FY1031" s="12"/>
      <c r="FZ1031" s="12"/>
      <c r="GA1031" s="12"/>
      <c r="GB1031" s="12"/>
      <c r="GC1031" s="12"/>
      <c r="GD1031" s="12"/>
      <c r="GE1031" s="12"/>
      <c r="GF1031" s="12"/>
      <c r="GG1031" s="12"/>
      <c r="GH1031" s="12"/>
      <c r="GI1031" s="12"/>
      <c r="GJ1031" s="12"/>
      <c r="GK1031" s="12"/>
      <c r="GL1031" s="12"/>
      <c r="GM1031" s="12"/>
      <c r="GN1031" s="12"/>
      <c r="GO1031" s="12"/>
      <c r="GP1031" s="12"/>
      <c r="GQ1031" s="12"/>
      <c r="GR1031" s="12"/>
      <c r="GS1031" s="12"/>
      <c r="GT1031" s="12"/>
      <c r="GU1031" s="12"/>
      <c r="GV1031" s="12"/>
      <c r="GW1031" s="12"/>
      <c r="GX1031" s="12"/>
      <c r="GY1031" s="12"/>
      <c r="GZ1031" s="12"/>
      <c r="HA1031" s="12"/>
      <c r="HB1031" s="12"/>
      <c r="HC1031" s="12"/>
      <c r="HD1031" s="12"/>
      <c r="HE1031" s="12"/>
      <c r="HF1031" s="12"/>
      <c r="HG1031" s="12"/>
      <c r="HH1031" s="12"/>
      <c r="HI1031" s="12"/>
      <c r="HJ1031" s="12"/>
      <c r="HK1031" s="12"/>
      <c r="HL1031" s="12"/>
      <c r="HM1031" s="12"/>
      <c r="HN1031" s="12"/>
      <c r="HO1031" s="12"/>
      <c r="HP1031" s="12"/>
      <c r="HQ1031" s="12"/>
      <c r="HR1031" s="12"/>
      <c r="HS1031" s="12"/>
      <c r="HT1031" s="12"/>
      <c r="HU1031" s="12"/>
      <c r="HV1031" s="12"/>
      <c r="HW1031" s="12"/>
      <c r="HX1031" s="12"/>
      <c r="HY1031" s="12"/>
      <c r="HZ1031" s="12"/>
      <c r="IA1031" s="12"/>
      <c r="IB1031" s="12"/>
      <c r="IC1031" s="12"/>
      <c r="ID1031" s="12"/>
      <c r="IE1031" s="12"/>
      <c r="IF1031" s="12"/>
      <c r="IG1031" s="12"/>
      <c r="IH1031" s="12"/>
      <c r="II1031" s="12"/>
      <c r="IJ1031" s="12"/>
      <c r="IK1031" s="12"/>
      <c r="IL1031" s="12"/>
      <c r="IM1031" s="12"/>
      <c r="IN1031" s="12"/>
      <c r="IO1031" s="12"/>
      <c r="IP1031" s="12"/>
      <c r="IQ1031" s="12"/>
      <c r="IR1031" s="12"/>
      <c r="IS1031" s="12"/>
      <c r="IT1031" s="12"/>
      <c r="IU1031" s="12"/>
      <c r="IV1031" s="12"/>
    </row>
    <row r="1032" spans="1:256" ht="13.5" customHeight="1">
      <c r="A1032" s="2">
        <f t="shared" si="14"/>
        <v>321</v>
      </c>
      <c r="B1032" s="11" t="str">
        <f t="shared" si="14"/>
        <v>    VG DTT/EF Density Zone 1</v>
      </c>
      <c r="C1032" s="11"/>
      <c r="D1032" s="9"/>
      <c r="E1032" s="9"/>
      <c r="F1032" s="9"/>
      <c r="G1032" s="9"/>
      <c r="H1032" s="9"/>
      <c r="I1032" s="9"/>
      <c r="J1032" s="24">
        <f t="shared" si="11"/>
        <v>0</v>
      </c>
      <c r="K1032" s="24">
        <f t="shared" si="11"/>
        <v>0</v>
      </c>
      <c r="L1032" s="9"/>
      <c r="M1032" s="24">
        <f t="shared" si="12"/>
        <v>0</v>
      </c>
      <c r="N1032" s="11"/>
      <c r="O1032" s="11"/>
      <c r="P1032" s="11"/>
      <c r="Q1032" s="9">
        <f aca="true" t="shared" si="16" ref="Q1032:S1034">IF(Q46="","",Q46)</f>
        <v>470</v>
      </c>
      <c r="R1032" s="9" t="str">
        <f t="shared" si="16"/>
        <v>Original Target Avg TS MOU Rate</v>
      </c>
      <c r="S1032" s="9" t="str">
        <f t="shared" si="16"/>
        <v>Input (will not change from year to year)</v>
      </c>
      <c r="T1032" s="39">
        <f>T46</f>
        <v>0</v>
      </c>
      <c r="U1032" s="36" t="s">
        <v>284</v>
      </c>
      <c r="V1032" s="36" t="s">
        <v>284</v>
      </c>
      <c r="W1032" s="26" t="s">
        <v>284</v>
      </c>
      <c r="X1032" s="11"/>
      <c r="Y1032" s="11"/>
      <c r="Z1032" s="11"/>
      <c r="AA1032" s="11"/>
      <c r="AB1032" s="11"/>
      <c r="AC1032" s="11"/>
      <c r="AD1032" s="26"/>
      <c r="AE1032" s="26"/>
      <c r="AF1032" s="26"/>
      <c r="AG1032" s="26"/>
      <c r="AH1032" s="26"/>
      <c r="AI1032" s="11"/>
      <c r="AJ1032" s="11"/>
      <c r="AK1032" s="11"/>
      <c r="AL1032" s="11">
        <f t="shared" si="8"/>
      </c>
      <c r="AM1032" s="9" t="str">
        <f t="shared" si="8"/>
        <v>TRUNKING  Revenue Effect</v>
      </c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9"/>
      <c r="BG1032" s="9"/>
      <c r="BH1032" s="9"/>
      <c r="BI1032" s="9"/>
      <c r="BJ1032" s="9"/>
      <c r="BK1032" s="9"/>
      <c r="BL1032" s="9"/>
      <c r="BM1032" s="9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P1032" s="10"/>
      <c r="DQ1032" s="10"/>
      <c r="DR1032" s="10"/>
      <c r="DS1032" s="10"/>
      <c r="DT1032" s="10"/>
      <c r="DU1032" s="10"/>
      <c r="DV1032" s="10"/>
      <c r="DW1032" s="10"/>
      <c r="DX1032" s="10"/>
      <c r="DY1032" s="10"/>
      <c r="DZ1032" s="10"/>
      <c r="EA1032" s="10"/>
      <c r="EB1032" s="10"/>
      <c r="EC1032" s="10"/>
      <c r="ED1032" s="10"/>
      <c r="EE1032" s="10"/>
      <c r="EF1032" s="10"/>
      <c r="EG1032" s="10"/>
      <c r="EH1032" s="10"/>
      <c r="EI1032" s="10"/>
      <c r="EJ1032" s="10"/>
      <c r="EK1032" s="10"/>
      <c r="EL1032" s="10"/>
      <c r="EM1032" s="10"/>
      <c r="EN1032" s="10"/>
      <c r="EO1032" s="10"/>
      <c r="EP1032" s="10"/>
      <c r="EQ1032" s="10"/>
      <c r="ER1032" s="10"/>
      <c r="ES1032" s="10"/>
      <c r="ET1032" s="10"/>
      <c r="EU1032" s="10"/>
      <c r="EV1032" s="10"/>
      <c r="EW1032" s="10"/>
      <c r="EX1032" s="10"/>
      <c r="EY1032" s="10"/>
      <c r="EZ1032" s="10"/>
      <c r="FA1032" s="10"/>
      <c r="FB1032" s="10"/>
      <c r="FC1032" s="10"/>
      <c r="FD1032" s="10"/>
      <c r="FE1032" s="10"/>
      <c r="FF1032" s="10"/>
      <c r="FG1032" s="10"/>
      <c r="FH1032" s="10"/>
      <c r="FI1032" s="10"/>
      <c r="FJ1032" s="10"/>
      <c r="FK1032" s="10"/>
      <c r="FL1032" s="10"/>
      <c r="FM1032" s="10"/>
      <c r="FN1032" s="10"/>
      <c r="FO1032" s="10"/>
      <c r="FP1032" s="10"/>
      <c r="FQ1032" s="10"/>
      <c r="FR1032" s="10"/>
      <c r="FS1032" s="10"/>
      <c r="FT1032" s="10"/>
      <c r="FU1032" s="10"/>
      <c r="FV1032" s="10"/>
      <c r="FW1032" s="10"/>
      <c r="FX1032" s="10"/>
      <c r="FY1032" s="12"/>
      <c r="FZ1032" s="12"/>
      <c r="GA1032" s="12"/>
      <c r="GB1032" s="12"/>
      <c r="GC1032" s="12"/>
      <c r="GD1032" s="12"/>
      <c r="GE1032" s="12"/>
      <c r="GF1032" s="12"/>
      <c r="GG1032" s="12"/>
      <c r="GH1032" s="12"/>
      <c r="GI1032" s="12"/>
      <c r="GJ1032" s="12"/>
      <c r="GK1032" s="12"/>
      <c r="GL1032" s="12"/>
      <c r="GM1032" s="12"/>
      <c r="GN1032" s="12"/>
      <c r="GO1032" s="12"/>
      <c r="GP1032" s="12"/>
      <c r="GQ1032" s="12"/>
      <c r="GR1032" s="12"/>
      <c r="GS1032" s="12"/>
      <c r="GT1032" s="12"/>
      <c r="GU1032" s="12"/>
      <c r="GV1032" s="12"/>
      <c r="GW1032" s="12"/>
      <c r="GX1032" s="12"/>
      <c r="GY1032" s="12"/>
      <c r="GZ1032" s="12"/>
      <c r="HA1032" s="12"/>
      <c r="HB1032" s="12"/>
      <c r="HC1032" s="12"/>
      <c r="HD1032" s="12"/>
      <c r="HE1032" s="12"/>
      <c r="HF1032" s="12"/>
      <c r="HG1032" s="12"/>
      <c r="HH1032" s="12"/>
      <c r="HI1032" s="12"/>
      <c r="HJ1032" s="12"/>
      <c r="HK1032" s="12"/>
      <c r="HL1032" s="12"/>
      <c r="HM1032" s="12"/>
      <c r="HN1032" s="12"/>
      <c r="HO1032" s="12"/>
      <c r="HP1032" s="12"/>
      <c r="HQ1032" s="12"/>
      <c r="HR1032" s="12"/>
      <c r="HS1032" s="12"/>
      <c r="HT1032" s="12"/>
      <c r="HU1032" s="12"/>
      <c r="HV1032" s="12"/>
      <c r="HW1032" s="12"/>
      <c r="HX1032" s="12"/>
      <c r="HY1032" s="12"/>
      <c r="HZ1032" s="12"/>
      <c r="IA1032" s="12"/>
      <c r="IB1032" s="12"/>
      <c r="IC1032" s="12"/>
      <c r="ID1032" s="12"/>
      <c r="IE1032" s="12"/>
      <c r="IF1032" s="12"/>
      <c r="IG1032" s="12"/>
      <c r="IH1032" s="12"/>
      <c r="II1032" s="12"/>
      <c r="IJ1032" s="12"/>
      <c r="IK1032" s="12"/>
      <c r="IL1032" s="12"/>
      <c r="IM1032" s="12"/>
      <c r="IN1032" s="12"/>
      <c r="IO1032" s="12"/>
      <c r="IP1032" s="12"/>
      <c r="IQ1032" s="12"/>
      <c r="IR1032" s="12"/>
      <c r="IS1032" s="12"/>
      <c r="IT1032" s="12"/>
      <c r="IU1032" s="12"/>
      <c r="IV1032" s="12"/>
    </row>
    <row r="1033" spans="1:256" ht="13.5" customHeight="1">
      <c r="A1033" s="2">
        <f t="shared" si="14"/>
        <v>322</v>
      </c>
      <c r="B1033" s="11" t="str">
        <f t="shared" si="14"/>
        <v>    VG DTT/EF Density Zone 2</v>
      </c>
      <c r="C1033" s="11"/>
      <c r="D1033" s="9"/>
      <c r="E1033" s="9"/>
      <c r="F1033" s="9"/>
      <c r="G1033" s="9"/>
      <c r="H1033" s="9"/>
      <c r="I1033" s="9"/>
      <c r="J1033" s="24">
        <f t="shared" si="11"/>
        <v>0</v>
      </c>
      <c r="K1033" s="24">
        <f t="shared" si="11"/>
        <v>0</v>
      </c>
      <c r="L1033" s="9"/>
      <c r="M1033" s="24">
        <f t="shared" si="12"/>
        <v>0</v>
      </c>
      <c r="N1033" s="11"/>
      <c r="O1033" s="11"/>
      <c r="P1033" s="11"/>
      <c r="Q1033" s="9">
        <f t="shared" si="16"/>
        <v>475</v>
      </c>
      <c r="R1033" s="9" t="str">
        <f t="shared" si="16"/>
        <v>ATS Target Met in Prior Filing?</v>
      </c>
      <c r="S1033" s="9" t="str">
        <f t="shared" si="16"/>
        <v>Yes/No;if Yes, enter Trnsm#,Date,Rate in col.B,C,D</v>
      </c>
      <c r="T1033" s="11" t="str">
        <f>T47</f>
        <v>YES</v>
      </c>
      <c r="U1033" s="9" t="str">
        <f>IF($T1033="no","NotPrevMet",U47)</f>
        <v>[transm# if approp]</v>
      </c>
      <c r="V1033" s="58" t="str">
        <f>IF($T1033="no","NotPrevMet",V47)</f>
        <v>[date, if appropr.]</v>
      </c>
      <c r="W1033" s="35" t="str">
        <f>IF($T1033="no","NotPrevMet",W47)</f>
        <v>[rate, if appropr.]</v>
      </c>
      <c r="X1033" s="11"/>
      <c r="Y1033" s="11"/>
      <c r="Z1033" s="11"/>
      <c r="AA1033" s="11"/>
      <c r="AB1033" s="11"/>
      <c r="AC1033" s="11"/>
      <c r="AD1033" s="9"/>
      <c r="AE1033" s="9"/>
      <c r="AF1033" s="9"/>
      <c r="AG1033" s="9"/>
      <c r="AH1033" s="9"/>
      <c r="AI1033" s="11"/>
      <c r="AJ1033" s="11"/>
      <c r="AK1033" s="11"/>
      <c r="AL1033" s="11">
        <f t="shared" si="8"/>
        <v>500</v>
      </c>
      <c r="AM1033" s="11" t="str">
        <f t="shared" si="8"/>
        <v>Depreciation Expense</v>
      </c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9"/>
      <c r="BG1033" s="9"/>
      <c r="BH1033" s="9"/>
      <c r="BI1033" s="9"/>
      <c r="BJ1033" s="9"/>
      <c r="BK1033" s="9"/>
      <c r="BL1033" s="9"/>
      <c r="BM1033" s="9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  <c r="DF1033" s="10"/>
      <c r="DG1033" s="10"/>
      <c r="DH1033" s="10"/>
      <c r="DI1033" s="10"/>
      <c r="DJ1033" s="10"/>
      <c r="DK1033" s="10"/>
      <c r="DL1033" s="10"/>
      <c r="DM1033" s="10"/>
      <c r="DN1033" s="10"/>
      <c r="DO1033" s="10"/>
      <c r="DP1033" s="10"/>
      <c r="DQ1033" s="10"/>
      <c r="DR1033" s="10"/>
      <c r="DS1033" s="10"/>
      <c r="DT1033" s="10"/>
      <c r="DU1033" s="10"/>
      <c r="DV1033" s="10"/>
      <c r="DW1033" s="10"/>
      <c r="DX1033" s="10"/>
      <c r="DY1033" s="10"/>
      <c r="DZ1033" s="10"/>
      <c r="EA1033" s="10"/>
      <c r="EB1033" s="10"/>
      <c r="EC1033" s="10"/>
      <c r="ED1033" s="10"/>
      <c r="EE1033" s="10"/>
      <c r="EF1033" s="10"/>
      <c r="EG1033" s="10"/>
      <c r="EH1033" s="10"/>
      <c r="EI1033" s="10"/>
      <c r="EJ1033" s="10"/>
      <c r="EK1033" s="10"/>
      <c r="EL1033" s="10"/>
      <c r="EM1033" s="10"/>
      <c r="EN1033" s="10"/>
      <c r="EO1033" s="10"/>
      <c r="EP1033" s="10"/>
      <c r="EQ1033" s="10"/>
      <c r="ER1033" s="10"/>
      <c r="ES1033" s="10"/>
      <c r="ET1033" s="10"/>
      <c r="EU1033" s="10"/>
      <c r="EV1033" s="10"/>
      <c r="EW1033" s="10"/>
      <c r="EX1033" s="10"/>
      <c r="EY1033" s="10"/>
      <c r="EZ1033" s="10"/>
      <c r="FA1033" s="10"/>
      <c r="FB1033" s="10"/>
      <c r="FC1033" s="10"/>
      <c r="FD1033" s="10"/>
      <c r="FE1033" s="10"/>
      <c r="FF1033" s="10"/>
      <c r="FG1033" s="10"/>
      <c r="FH1033" s="10"/>
      <c r="FI1033" s="10"/>
      <c r="FJ1033" s="10"/>
      <c r="FK1033" s="10"/>
      <c r="FL1033" s="10"/>
      <c r="FM1033" s="10"/>
      <c r="FN1033" s="10"/>
      <c r="FO1033" s="10"/>
      <c r="FP1033" s="10"/>
      <c r="FQ1033" s="10"/>
      <c r="FR1033" s="10"/>
      <c r="FS1033" s="10"/>
      <c r="FT1033" s="10"/>
      <c r="FU1033" s="10"/>
      <c r="FV1033" s="10"/>
      <c r="FW1033" s="10"/>
      <c r="FX1033" s="10"/>
      <c r="FY1033" s="12"/>
      <c r="FZ1033" s="12"/>
      <c r="GA1033" s="12"/>
      <c r="GB1033" s="12"/>
      <c r="GC1033" s="12"/>
      <c r="GD1033" s="12"/>
      <c r="GE1033" s="12"/>
      <c r="GF1033" s="12"/>
      <c r="GG1033" s="12"/>
      <c r="GH1033" s="12"/>
      <c r="GI1033" s="12"/>
      <c r="GJ1033" s="12"/>
      <c r="GK1033" s="12"/>
      <c r="GL1033" s="12"/>
      <c r="GM1033" s="12"/>
      <c r="GN1033" s="12"/>
      <c r="GO1033" s="12"/>
      <c r="GP1033" s="12"/>
      <c r="GQ1033" s="12"/>
      <c r="GR1033" s="12"/>
      <c r="GS1033" s="12"/>
      <c r="GT1033" s="12"/>
      <c r="GU1033" s="12"/>
      <c r="GV1033" s="12"/>
      <c r="GW1033" s="12"/>
      <c r="GX1033" s="12"/>
      <c r="GY1033" s="12"/>
      <c r="GZ1033" s="12"/>
      <c r="HA1033" s="12"/>
      <c r="HB1033" s="12"/>
      <c r="HC1033" s="12"/>
      <c r="HD1033" s="12"/>
      <c r="HE1033" s="12"/>
      <c r="HF1033" s="12"/>
      <c r="HG1033" s="12"/>
      <c r="HH1033" s="12"/>
      <c r="HI1033" s="12"/>
      <c r="HJ1033" s="12"/>
      <c r="HK1033" s="12"/>
      <c r="HL1033" s="12"/>
      <c r="HM1033" s="12"/>
      <c r="HN1033" s="12"/>
      <c r="HO1033" s="12"/>
      <c r="HP1033" s="12"/>
      <c r="HQ1033" s="12"/>
      <c r="HR1033" s="12"/>
      <c r="HS1033" s="12"/>
      <c r="HT1033" s="12"/>
      <c r="HU1033" s="12"/>
      <c r="HV1033" s="12"/>
      <c r="HW1033" s="12"/>
      <c r="HX1033" s="12"/>
      <c r="HY1033" s="12"/>
      <c r="HZ1033" s="12"/>
      <c r="IA1033" s="12"/>
      <c r="IB1033" s="12"/>
      <c r="IC1033" s="12"/>
      <c r="ID1033" s="12"/>
      <c r="IE1033" s="12"/>
      <c r="IF1033" s="12"/>
      <c r="IG1033" s="12"/>
      <c r="IH1033" s="12"/>
      <c r="II1033" s="12"/>
      <c r="IJ1033" s="12"/>
      <c r="IK1033" s="12"/>
      <c r="IL1033" s="12"/>
      <c r="IM1033" s="12"/>
      <c r="IN1033" s="12"/>
      <c r="IO1033" s="12"/>
      <c r="IP1033" s="12"/>
      <c r="IQ1033" s="12"/>
      <c r="IR1033" s="12"/>
      <c r="IS1033" s="12"/>
      <c r="IT1033" s="12"/>
      <c r="IU1033" s="12"/>
      <c r="IV1033" s="12"/>
    </row>
    <row r="1034" spans="1:256" ht="13.5" customHeight="1">
      <c r="A1034" s="2">
        <f t="shared" si="14"/>
        <v>323</v>
      </c>
      <c r="B1034" s="11" t="str">
        <f t="shared" si="14"/>
        <v>    VG DTT/EF Density Zone 3</v>
      </c>
      <c r="C1034" s="11"/>
      <c r="D1034" s="9"/>
      <c r="E1034" s="9"/>
      <c r="F1034" s="9"/>
      <c r="G1034" s="9"/>
      <c r="H1034" s="9"/>
      <c r="I1034" s="9"/>
      <c r="J1034" s="24">
        <f t="shared" si="11"/>
        <v>0</v>
      </c>
      <c r="K1034" s="24">
        <f t="shared" si="11"/>
        <v>0</v>
      </c>
      <c r="L1034" s="9"/>
      <c r="M1034" s="24">
        <f t="shared" si="12"/>
        <v>0</v>
      </c>
      <c r="N1034" s="11"/>
      <c r="O1034" s="11"/>
      <c r="P1034" s="11"/>
      <c r="Q1034" s="9">
        <f t="shared" si="16"/>
        <v>478</v>
      </c>
      <c r="R1034" s="9" t="str">
        <f t="shared" si="16"/>
        <v>Target Avg TS MOU Rate</v>
      </c>
      <c r="S1034" s="9" t="str">
        <f t="shared" si="16"/>
        <v>If have not met target:: r470; else:</v>
      </c>
      <c r="T1034" s="35">
        <f>IF(T47&lt;&gt;"yes",T1032,IF($G$1="y",T1030,T48))</f>
        <v>0</v>
      </c>
      <c r="U1034" s="9" t="s">
        <v>284</v>
      </c>
      <c r="V1034" s="9" t="s">
        <v>284</v>
      </c>
      <c r="W1034" s="9" t="s">
        <v>284</v>
      </c>
      <c r="X1034" s="11"/>
      <c r="Y1034" s="11"/>
      <c r="Z1034" s="11"/>
      <c r="AA1034" s="11"/>
      <c r="AB1034" s="11"/>
      <c r="AC1034" s="11"/>
      <c r="AD1034" s="26"/>
      <c r="AE1034" s="26"/>
      <c r="AF1034" s="26"/>
      <c r="AG1034" s="26"/>
      <c r="AH1034" s="26"/>
      <c r="AI1034" s="11"/>
      <c r="AJ1034" s="11"/>
      <c r="AK1034" s="11"/>
      <c r="AL1034" s="11">
        <f aca="true" t="shared" si="17" ref="AL1034:AM1053">IF(AL48="","",AL48)</f>
        <v>510</v>
      </c>
      <c r="AM1034" s="11" t="str">
        <f t="shared" si="17"/>
        <v>Expense less Depreciation</v>
      </c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9"/>
      <c r="BG1034" s="9"/>
      <c r="BH1034" s="9"/>
      <c r="BI1034" s="9"/>
      <c r="BJ1034" s="9"/>
      <c r="BK1034" s="9"/>
      <c r="BL1034" s="9"/>
      <c r="BM1034" s="9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  <c r="DF1034" s="10"/>
      <c r="DG1034" s="10"/>
      <c r="DH1034" s="10"/>
      <c r="DI1034" s="10"/>
      <c r="DJ1034" s="10"/>
      <c r="DK1034" s="10"/>
      <c r="DL1034" s="10"/>
      <c r="DM1034" s="10"/>
      <c r="DN1034" s="10"/>
      <c r="DO1034" s="10"/>
      <c r="DP1034" s="10"/>
      <c r="DQ1034" s="10"/>
      <c r="DR1034" s="10"/>
      <c r="DS1034" s="10"/>
      <c r="DT1034" s="10"/>
      <c r="DU1034" s="10"/>
      <c r="DV1034" s="10"/>
      <c r="DW1034" s="10"/>
      <c r="DX1034" s="10"/>
      <c r="DY1034" s="10"/>
      <c r="DZ1034" s="10"/>
      <c r="EA1034" s="10"/>
      <c r="EB1034" s="10"/>
      <c r="EC1034" s="10"/>
      <c r="ED1034" s="10"/>
      <c r="EE1034" s="10"/>
      <c r="EF1034" s="10"/>
      <c r="EG1034" s="10"/>
      <c r="EH1034" s="10"/>
      <c r="EI1034" s="10"/>
      <c r="EJ1034" s="10"/>
      <c r="EK1034" s="10"/>
      <c r="EL1034" s="10"/>
      <c r="EM1034" s="10"/>
      <c r="EN1034" s="10"/>
      <c r="EO1034" s="10"/>
      <c r="EP1034" s="10"/>
      <c r="EQ1034" s="10"/>
      <c r="ER1034" s="10"/>
      <c r="ES1034" s="10"/>
      <c r="ET1034" s="10"/>
      <c r="EU1034" s="10"/>
      <c r="EV1034" s="10"/>
      <c r="EW1034" s="10"/>
      <c r="EX1034" s="10"/>
      <c r="EY1034" s="10"/>
      <c r="EZ1034" s="10"/>
      <c r="FA1034" s="10"/>
      <c r="FB1034" s="10"/>
      <c r="FC1034" s="10"/>
      <c r="FD1034" s="10"/>
      <c r="FE1034" s="10"/>
      <c r="FF1034" s="10"/>
      <c r="FG1034" s="10"/>
      <c r="FH1034" s="10"/>
      <c r="FI1034" s="10"/>
      <c r="FJ1034" s="10"/>
      <c r="FK1034" s="10"/>
      <c r="FL1034" s="10"/>
      <c r="FM1034" s="10"/>
      <c r="FN1034" s="10"/>
      <c r="FO1034" s="10"/>
      <c r="FP1034" s="10"/>
      <c r="FQ1034" s="10"/>
      <c r="FR1034" s="10"/>
      <c r="FS1034" s="10"/>
      <c r="FT1034" s="10"/>
      <c r="FU1034" s="10"/>
      <c r="FV1034" s="10"/>
      <c r="FW1034" s="10"/>
      <c r="FX1034" s="10"/>
      <c r="FY1034" s="12"/>
      <c r="FZ1034" s="12"/>
      <c r="GA1034" s="12"/>
      <c r="GB1034" s="12"/>
      <c r="GC1034" s="12"/>
      <c r="GD1034" s="12"/>
      <c r="GE1034" s="12"/>
      <c r="GF1034" s="12"/>
      <c r="GG1034" s="12"/>
      <c r="GH1034" s="12"/>
      <c r="GI1034" s="12"/>
      <c r="GJ1034" s="12"/>
      <c r="GK1034" s="12"/>
      <c r="GL1034" s="12"/>
      <c r="GM1034" s="12"/>
      <c r="GN1034" s="12"/>
      <c r="GO1034" s="12"/>
      <c r="GP1034" s="12"/>
      <c r="GQ1034" s="12"/>
      <c r="GR1034" s="12"/>
      <c r="GS1034" s="12"/>
      <c r="GT1034" s="12"/>
      <c r="GU1034" s="12"/>
      <c r="GV1034" s="12"/>
      <c r="GW1034" s="12"/>
      <c r="GX1034" s="12"/>
      <c r="GY1034" s="12"/>
      <c r="GZ1034" s="12"/>
      <c r="HA1034" s="12"/>
      <c r="HB1034" s="12"/>
      <c r="HC1034" s="12"/>
      <c r="HD1034" s="12"/>
      <c r="HE1034" s="12"/>
      <c r="HF1034" s="12"/>
      <c r="HG1034" s="12"/>
      <c r="HH1034" s="12"/>
      <c r="HI1034" s="12"/>
      <c r="HJ1034" s="12"/>
      <c r="HK1034" s="12"/>
      <c r="HL1034" s="12"/>
      <c r="HM1034" s="12"/>
      <c r="HN1034" s="12"/>
      <c r="HO1034" s="12"/>
      <c r="HP1034" s="12"/>
      <c r="HQ1034" s="12"/>
      <c r="HR1034" s="12"/>
      <c r="HS1034" s="12"/>
      <c r="HT1034" s="12"/>
      <c r="HU1034" s="12"/>
      <c r="HV1034" s="12"/>
      <c r="HW1034" s="12"/>
      <c r="HX1034" s="12"/>
      <c r="HY1034" s="12"/>
      <c r="HZ1034" s="12"/>
      <c r="IA1034" s="12"/>
      <c r="IB1034" s="12"/>
      <c r="IC1034" s="12"/>
      <c r="ID1034" s="12"/>
      <c r="IE1034" s="12"/>
      <c r="IF1034" s="12"/>
      <c r="IG1034" s="12"/>
      <c r="IH1034" s="12"/>
      <c r="II1034" s="12"/>
      <c r="IJ1034" s="12"/>
      <c r="IK1034" s="12"/>
      <c r="IL1034" s="12"/>
      <c r="IM1034" s="12"/>
      <c r="IN1034" s="12"/>
      <c r="IO1034" s="12"/>
      <c r="IP1034" s="12"/>
      <c r="IQ1034" s="12"/>
      <c r="IR1034" s="12"/>
      <c r="IS1034" s="12"/>
      <c r="IT1034" s="12"/>
      <c r="IU1034" s="12"/>
      <c r="IV1034" s="12"/>
    </row>
    <row r="1035" spans="1:256" ht="13.5" customHeight="1">
      <c r="A1035" s="2">
        <f t="shared" si="14"/>
        <v>324</v>
      </c>
      <c r="B1035" s="11" t="str">
        <f t="shared" si="14"/>
        <v>    VG DTT/EF Density Zone 4</v>
      </c>
      <c r="C1035" s="11"/>
      <c r="D1035" s="9"/>
      <c r="E1035" s="9"/>
      <c r="F1035" s="9"/>
      <c r="G1035" s="9"/>
      <c r="H1035" s="9"/>
      <c r="I1035" s="9"/>
      <c r="J1035" s="24">
        <f t="shared" si="11"/>
        <v>0</v>
      </c>
      <c r="K1035" s="24">
        <f t="shared" si="11"/>
        <v>0</v>
      </c>
      <c r="L1035" s="9"/>
      <c r="M1035" s="24">
        <f t="shared" si="12"/>
        <v>0</v>
      </c>
      <c r="N1035" s="11"/>
      <c r="O1035" s="11"/>
      <c r="P1035" s="11"/>
      <c r="Q1035" s="36"/>
      <c r="R1035" s="36"/>
      <c r="S1035" s="9" t="str">
        <f aca="true" t="shared" si="18" ref="S1035:S1040">IF(S49="","",S49)</f>
        <v>    if AnnFil, r460;if MidYr,prev.AnnFil TGT3r1130</v>
      </c>
      <c r="T1035" s="36"/>
      <c r="U1035" s="36"/>
      <c r="V1035" s="36"/>
      <c r="W1035" s="36"/>
      <c r="X1035" s="11"/>
      <c r="Y1035" s="11"/>
      <c r="Z1035" s="11"/>
      <c r="AA1035" s="11"/>
      <c r="AB1035" s="11"/>
      <c r="AC1035" s="11"/>
      <c r="AD1035" s="26"/>
      <c r="AE1035" s="26"/>
      <c r="AF1035" s="26"/>
      <c r="AG1035" s="26"/>
      <c r="AH1035" s="26"/>
      <c r="AI1035" s="11"/>
      <c r="AJ1035" s="11"/>
      <c r="AK1035" s="11"/>
      <c r="AL1035" s="11">
        <f t="shared" si="17"/>
        <v>520</v>
      </c>
      <c r="AM1035" s="11" t="str">
        <f t="shared" si="17"/>
        <v>Taxes less F.I.T.</v>
      </c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9"/>
      <c r="BG1035" s="9"/>
      <c r="BH1035" s="9"/>
      <c r="BI1035" s="9"/>
      <c r="BJ1035" s="9"/>
      <c r="BK1035" s="9"/>
      <c r="BL1035" s="9"/>
      <c r="BM1035" s="9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  <c r="DF1035" s="10"/>
      <c r="DG1035" s="10"/>
      <c r="DH1035" s="10"/>
      <c r="DI1035" s="10"/>
      <c r="DJ1035" s="10"/>
      <c r="DK1035" s="10"/>
      <c r="DL1035" s="10"/>
      <c r="DM1035" s="10"/>
      <c r="DN1035" s="10"/>
      <c r="DO1035" s="10"/>
      <c r="DP1035" s="10"/>
      <c r="DQ1035" s="10"/>
      <c r="DR1035" s="10"/>
      <c r="DS1035" s="10"/>
      <c r="DT1035" s="10"/>
      <c r="DU1035" s="10"/>
      <c r="DV1035" s="10"/>
      <c r="DW1035" s="10"/>
      <c r="DX1035" s="10"/>
      <c r="DY1035" s="10"/>
      <c r="DZ1035" s="10"/>
      <c r="EA1035" s="10"/>
      <c r="EB1035" s="10"/>
      <c r="EC1035" s="10"/>
      <c r="ED1035" s="10"/>
      <c r="EE1035" s="10"/>
      <c r="EF1035" s="10"/>
      <c r="EG1035" s="10"/>
      <c r="EH1035" s="10"/>
      <c r="EI1035" s="10"/>
      <c r="EJ1035" s="10"/>
      <c r="EK1035" s="10"/>
      <c r="EL1035" s="10"/>
      <c r="EM1035" s="10"/>
      <c r="EN1035" s="10"/>
      <c r="EO1035" s="10"/>
      <c r="EP1035" s="10"/>
      <c r="EQ1035" s="10"/>
      <c r="ER1035" s="10"/>
      <c r="ES1035" s="10"/>
      <c r="ET1035" s="10"/>
      <c r="EU1035" s="10"/>
      <c r="EV1035" s="10"/>
      <c r="EW1035" s="10"/>
      <c r="EX1035" s="10"/>
      <c r="EY1035" s="10"/>
      <c r="EZ1035" s="10"/>
      <c r="FA1035" s="10"/>
      <c r="FB1035" s="10"/>
      <c r="FC1035" s="10"/>
      <c r="FD1035" s="10"/>
      <c r="FE1035" s="10"/>
      <c r="FF1035" s="10"/>
      <c r="FG1035" s="10"/>
      <c r="FH1035" s="10"/>
      <c r="FI1035" s="10"/>
      <c r="FJ1035" s="10"/>
      <c r="FK1035" s="10"/>
      <c r="FL1035" s="10"/>
      <c r="FM1035" s="10"/>
      <c r="FN1035" s="10"/>
      <c r="FO1035" s="10"/>
      <c r="FP1035" s="10"/>
      <c r="FQ1035" s="10"/>
      <c r="FR1035" s="10"/>
      <c r="FS1035" s="10"/>
      <c r="FT1035" s="10"/>
      <c r="FU1035" s="10"/>
      <c r="FV1035" s="10"/>
      <c r="FW1035" s="10"/>
      <c r="FX1035" s="10"/>
      <c r="FY1035" s="12"/>
      <c r="FZ1035" s="12"/>
      <c r="GA1035" s="12"/>
      <c r="GB1035" s="12"/>
      <c r="GC1035" s="12"/>
      <c r="GD1035" s="12"/>
      <c r="GE1035" s="12"/>
      <c r="GF1035" s="12"/>
      <c r="GG1035" s="12"/>
      <c r="GH1035" s="12"/>
      <c r="GI1035" s="12"/>
      <c r="GJ1035" s="12"/>
      <c r="GK1035" s="12"/>
      <c r="GL1035" s="12"/>
      <c r="GM1035" s="12"/>
      <c r="GN1035" s="12"/>
      <c r="GO1035" s="12"/>
      <c r="GP1035" s="12"/>
      <c r="GQ1035" s="12"/>
      <c r="GR1035" s="12"/>
      <c r="GS1035" s="12"/>
      <c r="GT1035" s="12"/>
      <c r="GU1035" s="12"/>
      <c r="GV1035" s="12"/>
      <c r="GW1035" s="12"/>
      <c r="GX1035" s="12"/>
      <c r="GY1035" s="12"/>
      <c r="GZ1035" s="12"/>
      <c r="HA1035" s="12"/>
      <c r="HB1035" s="12"/>
      <c r="HC1035" s="12"/>
      <c r="HD1035" s="12"/>
      <c r="HE1035" s="12"/>
      <c r="HF1035" s="12"/>
      <c r="HG1035" s="12"/>
      <c r="HH1035" s="12"/>
      <c r="HI1035" s="12"/>
      <c r="HJ1035" s="12"/>
      <c r="HK1035" s="12"/>
      <c r="HL1035" s="12"/>
      <c r="HM1035" s="12"/>
      <c r="HN1035" s="12"/>
      <c r="HO1035" s="12"/>
      <c r="HP1035" s="12"/>
      <c r="HQ1035" s="12"/>
      <c r="HR1035" s="12"/>
      <c r="HS1035" s="12"/>
      <c r="HT1035" s="12"/>
      <c r="HU1035" s="12"/>
      <c r="HV1035" s="12"/>
      <c r="HW1035" s="12"/>
      <c r="HX1035" s="12"/>
      <c r="HY1035" s="12"/>
      <c r="HZ1035" s="12"/>
      <c r="IA1035" s="12"/>
      <c r="IB1035" s="12"/>
      <c r="IC1035" s="12"/>
      <c r="ID1035" s="12"/>
      <c r="IE1035" s="12"/>
      <c r="IF1035" s="12"/>
      <c r="IG1035" s="12"/>
      <c r="IH1035" s="12"/>
      <c r="II1035" s="12"/>
      <c r="IJ1035" s="12"/>
      <c r="IK1035" s="12"/>
      <c r="IL1035" s="12"/>
      <c r="IM1035" s="12"/>
      <c r="IN1035" s="12"/>
      <c r="IO1035" s="12"/>
      <c r="IP1035" s="12"/>
      <c r="IQ1035" s="12"/>
      <c r="IR1035" s="12"/>
      <c r="IS1035" s="12"/>
      <c r="IT1035" s="12"/>
      <c r="IU1035" s="12"/>
      <c r="IV1035" s="12"/>
    </row>
    <row r="1036" spans="1:256" ht="13.5" customHeight="1">
      <c r="A1036" s="2">
        <f t="shared" si="14"/>
        <v>325</v>
      </c>
      <c r="B1036" s="11" t="str">
        <f t="shared" si="14"/>
        <v>    VG DTT/EF Density Zone 5</v>
      </c>
      <c r="C1036" s="11"/>
      <c r="D1036" s="9"/>
      <c r="E1036" s="9"/>
      <c r="F1036" s="9"/>
      <c r="G1036" s="9"/>
      <c r="H1036" s="9"/>
      <c r="I1036" s="9"/>
      <c r="J1036" s="24">
        <f t="shared" si="11"/>
        <v>0</v>
      </c>
      <c r="K1036" s="24">
        <f t="shared" si="11"/>
        <v>0</v>
      </c>
      <c r="L1036" s="9"/>
      <c r="M1036" s="24">
        <f t="shared" si="12"/>
        <v>0</v>
      </c>
      <c r="N1036" s="11"/>
      <c r="O1036" s="11"/>
      <c r="P1036" s="11"/>
      <c r="Q1036" s="9">
        <f>IF(Q50="","",Q50)</f>
        <v>480</v>
      </c>
      <c r="R1036" s="9" t="str">
        <f>IF(R50="","",R50)</f>
        <v>Difference bet curr ATS and Target ATS</v>
      </c>
      <c r="S1036" s="9" t="str">
        <f t="shared" si="18"/>
        <v>if r 475a = "Yes", 0; else if r470&gt;0.0095, r460 - r478;</v>
      </c>
      <c r="T1036" s="35">
        <f>IF(T1033="Yes",0,IF(T1032&gt;0.0095,T1030-T1034,MAX(0,+T1030-T1034)))</f>
        <v>0</v>
      </c>
      <c r="U1036" s="9" t="s">
        <v>284</v>
      </c>
      <c r="V1036" s="9" t="s">
        <v>284</v>
      </c>
      <c r="W1036" s="9" t="s">
        <v>284</v>
      </c>
      <c r="X1036" s="11"/>
      <c r="Y1036" s="11"/>
      <c r="Z1036" s="11"/>
      <c r="AA1036" s="11"/>
      <c r="AB1036" s="11"/>
      <c r="AC1036" s="11"/>
      <c r="AD1036" s="26"/>
      <c r="AE1036" s="26"/>
      <c r="AF1036" s="26"/>
      <c r="AG1036" s="26"/>
      <c r="AH1036" s="26"/>
      <c r="AI1036" s="11"/>
      <c r="AJ1036" s="11"/>
      <c r="AK1036" s="11"/>
      <c r="AL1036" s="11">
        <f t="shared" si="17"/>
        <v>530</v>
      </c>
      <c r="AM1036" s="11" t="str">
        <f t="shared" si="17"/>
        <v>Net Return</v>
      </c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9"/>
      <c r="BG1036" s="9"/>
      <c r="BH1036" s="9"/>
      <c r="BI1036" s="9"/>
      <c r="BJ1036" s="9"/>
      <c r="BK1036" s="9"/>
      <c r="BL1036" s="9"/>
      <c r="BM1036" s="9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  <c r="DF1036" s="10"/>
      <c r="DG1036" s="10"/>
      <c r="DH1036" s="10"/>
      <c r="DI1036" s="10"/>
      <c r="DJ1036" s="10"/>
      <c r="DK1036" s="10"/>
      <c r="DL1036" s="10"/>
      <c r="DM1036" s="10"/>
      <c r="DN1036" s="10"/>
      <c r="DO1036" s="10"/>
      <c r="DP1036" s="10"/>
      <c r="DQ1036" s="10"/>
      <c r="DR1036" s="10"/>
      <c r="DS1036" s="10"/>
      <c r="DT1036" s="10"/>
      <c r="DU1036" s="10"/>
      <c r="DV1036" s="10"/>
      <c r="DW1036" s="10"/>
      <c r="DX1036" s="10"/>
      <c r="DY1036" s="10"/>
      <c r="DZ1036" s="10"/>
      <c r="EA1036" s="10"/>
      <c r="EB1036" s="10"/>
      <c r="EC1036" s="10"/>
      <c r="ED1036" s="10"/>
      <c r="EE1036" s="10"/>
      <c r="EF1036" s="10"/>
      <c r="EG1036" s="10"/>
      <c r="EH1036" s="10"/>
      <c r="EI1036" s="10"/>
      <c r="EJ1036" s="10"/>
      <c r="EK1036" s="10"/>
      <c r="EL1036" s="10"/>
      <c r="EM1036" s="10"/>
      <c r="EN1036" s="10"/>
      <c r="EO1036" s="10"/>
      <c r="EP1036" s="10"/>
      <c r="EQ1036" s="10"/>
      <c r="ER1036" s="10"/>
      <c r="ES1036" s="10"/>
      <c r="ET1036" s="10"/>
      <c r="EU1036" s="10"/>
      <c r="EV1036" s="10"/>
      <c r="EW1036" s="10"/>
      <c r="EX1036" s="10"/>
      <c r="EY1036" s="10"/>
      <c r="EZ1036" s="10"/>
      <c r="FA1036" s="10"/>
      <c r="FB1036" s="10"/>
      <c r="FC1036" s="10"/>
      <c r="FD1036" s="10"/>
      <c r="FE1036" s="10"/>
      <c r="FF1036" s="10"/>
      <c r="FG1036" s="10"/>
      <c r="FH1036" s="10"/>
      <c r="FI1036" s="10"/>
      <c r="FJ1036" s="10"/>
      <c r="FK1036" s="10"/>
      <c r="FL1036" s="10"/>
      <c r="FM1036" s="10"/>
      <c r="FN1036" s="10"/>
      <c r="FO1036" s="10"/>
      <c r="FP1036" s="10"/>
      <c r="FQ1036" s="10"/>
      <c r="FR1036" s="10"/>
      <c r="FS1036" s="10"/>
      <c r="FT1036" s="10"/>
      <c r="FU1036" s="10"/>
      <c r="FV1036" s="10"/>
      <c r="FW1036" s="10"/>
      <c r="FX1036" s="10"/>
      <c r="FY1036" s="12"/>
      <c r="FZ1036" s="12"/>
      <c r="GA1036" s="12"/>
      <c r="GB1036" s="12"/>
      <c r="GC1036" s="12"/>
      <c r="GD1036" s="12"/>
      <c r="GE1036" s="12"/>
      <c r="GF1036" s="12"/>
      <c r="GG1036" s="12"/>
      <c r="GH1036" s="12"/>
      <c r="GI1036" s="12"/>
      <c r="GJ1036" s="12"/>
      <c r="GK1036" s="12"/>
      <c r="GL1036" s="12"/>
      <c r="GM1036" s="12"/>
      <c r="GN1036" s="12"/>
      <c r="GO1036" s="12"/>
      <c r="GP1036" s="12"/>
      <c r="GQ1036" s="12"/>
      <c r="GR1036" s="12"/>
      <c r="GS1036" s="12"/>
      <c r="GT1036" s="12"/>
      <c r="GU1036" s="12"/>
      <c r="GV1036" s="12"/>
      <c r="GW1036" s="12"/>
      <c r="GX1036" s="12"/>
      <c r="GY1036" s="12"/>
      <c r="GZ1036" s="12"/>
      <c r="HA1036" s="12"/>
      <c r="HB1036" s="12"/>
      <c r="HC1036" s="12"/>
      <c r="HD1036" s="12"/>
      <c r="HE1036" s="12"/>
      <c r="HF1036" s="12"/>
      <c r="HG1036" s="12"/>
      <c r="HH1036" s="12"/>
      <c r="HI1036" s="12"/>
      <c r="HJ1036" s="12"/>
      <c r="HK1036" s="12"/>
      <c r="HL1036" s="12"/>
      <c r="HM1036" s="12"/>
      <c r="HN1036" s="12"/>
      <c r="HO1036" s="12"/>
      <c r="HP1036" s="12"/>
      <c r="HQ1036" s="12"/>
      <c r="HR1036" s="12"/>
      <c r="HS1036" s="12"/>
      <c r="HT1036" s="12"/>
      <c r="HU1036" s="12"/>
      <c r="HV1036" s="12"/>
      <c r="HW1036" s="12"/>
      <c r="HX1036" s="12"/>
      <c r="HY1036" s="12"/>
      <c r="HZ1036" s="12"/>
      <c r="IA1036" s="12"/>
      <c r="IB1036" s="12"/>
      <c r="IC1036" s="12"/>
      <c r="ID1036" s="12"/>
      <c r="IE1036" s="12"/>
      <c r="IF1036" s="12"/>
      <c r="IG1036" s="12"/>
      <c r="IH1036" s="12"/>
      <c r="II1036" s="12"/>
      <c r="IJ1036" s="12"/>
      <c r="IK1036" s="12"/>
      <c r="IL1036" s="12"/>
      <c r="IM1036" s="12"/>
      <c r="IN1036" s="12"/>
      <c r="IO1036" s="12"/>
      <c r="IP1036" s="12"/>
      <c r="IQ1036" s="12"/>
      <c r="IR1036" s="12"/>
      <c r="IS1036" s="12"/>
      <c r="IT1036" s="12"/>
      <c r="IU1036" s="12"/>
      <c r="IV1036" s="12"/>
    </row>
    <row r="1037" spans="1:256" ht="13.5" customHeight="1">
      <c r="A1037" s="2">
        <f t="shared" si="14"/>
        <v>326</v>
      </c>
      <c r="B1037" s="11" t="str">
        <f t="shared" si="14"/>
        <v>    VG DTT/EF Density Zone 6</v>
      </c>
      <c r="C1037" s="11"/>
      <c r="D1037" s="9"/>
      <c r="E1037" s="9"/>
      <c r="F1037" s="9"/>
      <c r="G1037" s="9"/>
      <c r="H1037" s="9"/>
      <c r="I1037" s="9"/>
      <c r="J1037" s="24">
        <f t="shared" si="11"/>
        <v>0</v>
      </c>
      <c r="K1037" s="24">
        <f t="shared" si="11"/>
        <v>0</v>
      </c>
      <c r="L1037" s="9"/>
      <c r="M1037" s="24">
        <f t="shared" si="12"/>
        <v>0</v>
      </c>
      <c r="N1037" s="11"/>
      <c r="O1037" s="11"/>
      <c r="P1037" s="11"/>
      <c r="Q1037" s="9"/>
      <c r="R1037" s="9"/>
      <c r="S1037" s="9" t="str">
        <f t="shared" si="18"/>
        <v>    else Max(0, r460 - r478)</v>
      </c>
      <c r="T1037" s="9"/>
      <c r="U1037" s="9"/>
      <c r="V1037" s="9"/>
      <c r="W1037" s="9"/>
      <c r="X1037" s="11"/>
      <c r="Y1037" s="11"/>
      <c r="Z1037" s="11"/>
      <c r="AA1037" s="11"/>
      <c r="AB1037" s="11"/>
      <c r="AC1037" s="11"/>
      <c r="AD1037" s="26"/>
      <c r="AE1037" s="26"/>
      <c r="AF1037" s="26"/>
      <c r="AG1037" s="26"/>
      <c r="AH1037" s="26"/>
      <c r="AI1037" s="11"/>
      <c r="AJ1037" s="11"/>
      <c r="AK1037" s="11"/>
      <c r="AL1037" s="11">
        <f t="shared" si="17"/>
        <v>540</v>
      </c>
      <c r="AM1037" s="11" t="str">
        <f t="shared" si="17"/>
        <v>F.I.T.</v>
      </c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9"/>
      <c r="BG1037" s="9"/>
      <c r="BH1037" s="9"/>
      <c r="BI1037" s="9"/>
      <c r="BJ1037" s="9"/>
      <c r="BK1037" s="9"/>
      <c r="BL1037" s="9"/>
      <c r="BM1037" s="9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10"/>
      <c r="DH1037" s="10"/>
      <c r="DI1037" s="10"/>
      <c r="DJ1037" s="10"/>
      <c r="DK1037" s="10"/>
      <c r="DL1037" s="10"/>
      <c r="DM1037" s="10"/>
      <c r="DN1037" s="10"/>
      <c r="DO1037" s="10"/>
      <c r="DP1037" s="10"/>
      <c r="DQ1037" s="10"/>
      <c r="DR1037" s="10"/>
      <c r="DS1037" s="10"/>
      <c r="DT1037" s="10"/>
      <c r="DU1037" s="10"/>
      <c r="DV1037" s="10"/>
      <c r="DW1037" s="10"/>
      <c r="DX1037" s="10"/>
      <c r="DY1037" s="10"/>
      <c r="DZ1037" s="10"/>
      <c r="EA1037" s="10"/>
      <c r="EB1037" s="10"/>
      <c r="EC1037" s="10"/>
      <c r="ED1037" s="10"/>
      <c r="EE1037" s="10"/>
      <c r="EF1037" s="10"/>
      <c r="EG1037" s="10"/>
      <c r="EH1037" s="10"/>
      <c r="EI1037" s="10"/>
      <c r="EJ1037" s="10"/>
      <c r="EK1037" s="10"/>
      <c r="EL1037" s="10"/>
      <c r="EM1037" s="10"/>
      <c r="EN1037" s="10"/>
      <c r="EO1037" s="10"/>
      <c r="EP1037" s="10"/>
      <c r="EQ1037" s="10"/>
      <c r="ER1037" s="10"/>
      <c r="ES1037" s="10"/>
      <c r="ET1037" s="10"/>
      <c r="EU1037" s="10"/>
      <c r="EV1037" s="10"/>
      <c r="EW1037" s="10"/>
      <c r="EX1037" s="10"/>
      <c r="EY1037" s="10"/>
      <c r="EZ1037" s="10"/>
      <c r="FA1037" s="10"/>
      <c r="FB1037" s="10"/>
      <c r="FC1037" s="10"/>
      <c r="FD1037" s="10"/>
      <c r="FE1037" s="10"/>
      <c r="FF1037" s="10"/>
      <c r="FG1037" s="10"/>
      <c r="FH1037" s="10"/>
      <c r="FI1037" s="10"/>
      <c r="FJ1037" s="10"/>
      <c r="FK1037" s="10"/>
      <c r="FL1037" s="10"/>
      <c r="FM1037" s="10"/>
      <c r="FN1037" s="10"/>
      <c r="FO1037" s="10"/>
      <c r="FP1037" s="10"/>
      <c r="FQ1037" s="10"/>
      <c r="FR1037" s="10"/>
      <c r="FS1037" s="10"/>
      <c r="FT1037" s="10"/>
      <c r="FU1037" s="10"/>
      <c r="FV1037" s="10"/>
      <c r="FW1037" s="10"/>
      <c r="FX1037" s="10"/>
      <c r="FY1037" s="12"/>
      <c r="FZ1037" s="12"/>
      <c r="GA1037" s="12"/>
      <c r="GB1037" s="12"/>
      <c r="GC1037" s="12"/>
      <c r="GD1037" s="12"/>
      <c r="GE1037" s="12"/>
      <c r="GF1037" s="12"/>
      <c r="GG1037" s="12"/>
      <c r="GH1037" s="12"/>
      <c r="GI1037" s="12"/>
      <c r="GJ1037" s="12"/>
      <c r="GK1037" s="12"/>
      <c r="GL1037" s="12"/>
      <c r="GM1037" s="12"/>
      <c r="GN1037" s="12"/>
      <c r="GO1037" s="12"/>
      <c r="GP1037" s="12"/>
      <c r="GQ1037" s="12"/>
      <c r="GR1037" s="12"/>
      <c r="GS1037" s="12"/>
      <c r="GT1037" s="12"/>
      <c r="GU1037" s="12"/>
      <c r="GV1037" s="12"/>
      <c r="GW1037" s="12"/>
      <c r="GX1037" s="12"/>
      <c r="GY1037" s="12"/>
      <c r="GZ1037" s="12"/>
      <c r="HA1037" s="12"/>
      <c r="HB1037" s="12"/>
      <c r="HC1037" s="12"/>
      <c r="HD1037" s="12"/>
      <c r="HE1037" s="12"/>
      <c r="HF1037" s="12"/>
      <c r="HG1037" s="12"/>
      <c r="HH1037" s="12"/>
      <c r="HI1037" s="12"/>
      <c r="HJ1037" s="12"/>
      <c r="HK1037" s="12"/>
      <c r="HL1037" s="12"/>
      <c r="HM1037" s="12"/>
      <c r="HN1037" s="12"/>
      <c r="HO1037" s="12"/>
      <c r="HP1037" s="12"/>
      <c r="HQ1037" s="12"/>
      <c r="HR1037" s="12"/>
      <c r="HS1037" s="12"/>
      <c r="HT1037" s="12"/>
      <c r="HU1037" s="12"/>
      <c r="HV1037" s="12"/>
      <c r="HW1037" s="12"/>
      <c r="HX1037" s="12"/>
      <c r="HY1037" s="12"/>
      <c r="HZ1037" s="12"/>
      <c r="IA1037" s="12"/>
      <c r="IB1037" s="12"/>
      <c r="IC1037" s="12"/>
      <c r="ID1037" s="12"/>
      <c r="IE1037" s="12"/>
      <c r="IF1037" s="12"/>
      <c r="IG1037" s="12"/>
      <c r="IH1037" s="12"/>
      <c r="II1037" s="12"/>
      <c r="IJ1037" s="12"/>
      <c r="IK1037" s="12"/>
      <c r="IL1037" s="12"/>
      <c r="IM1037" s="12"/>
      <c r="IN1037" s="12"/>
      <c r="IO1037" s="12"/>
      <c r="IP1037" s="12"/>
      <c r="IQ1037" s="12"/>
      <c r="IR1037" s="12"/>
      <c r="IS1037" s="12"/>
      <c r="IT1037" s="12"/>
      <c r="IU1037" s="12"/>
      <c r="IV1037" s="12"/>
    </row>
    <row r="1038" spans="1:256" ht="13.5" customHeight="1">
      <c r="A1038" s="2">
        <f t="shared" si="14"/>
        <v>327</v>
      </c>
      <c r="B1038" s="11" t="str">
        <f t="shared" si="14"/>
        <v>    VG DTT/EF Density Zone 7</v>
      </c>
      <c r="C1038" s="11"/>
      <c r="D1038" s="9"/>
      <c r="E1038" s="9"/>
      <c r="F1038" s="9"/>
      <c r="G1038" s="9"/>
      <c r="H1038" s="9"/>
      <c r="I1038" s="9"/>
      <c r="J1038" s="24">
        <f t="shared" si="11"/>
        <v>0</v>
      </c>
      <c r="K1038" s="24">
        <f t="shared" si="11"/>
        <v>0</v>
      </c>
      <c r="L1038" s="9"/>
      <c r="M1038" s="24">
        <f t="shared" si="12"/>
        <v>0</v>
      </c>
      <c r="N1038" s="11"/>
      <c r="O1038" s="11"/>
      <c r="P1038" s="11"/>
      <c r="Q1038" s="9">
        <f>IF(Q52="","",Q52)</f>
        <v>485</v>
      </c>
      <c r="R1038" s="9" t="str">
        <f>IF(R52="","",R52)</f>
        <v>TGT form on which to continue</v>
      </c>
      <c r="S1038" s="9" t="str">
        <f t="shared" si="18"/>
        <v>if r480&gt;0 or if(r480&lt;0 &amp; r470&gt;.0095 &amp; r475="No"),"TGT2";</v>
      </c>
      <c r="T1038" s="26" t="str">
        <f>IF(T1036&gt;0,"TGT2","June Filing")</f>
        <v>June Filing</v>
      </c>
      <c r="U1038" s="9" t="s">
        <v>284</v>
      </c>
      <c r="V1038" s="9" t="s">
        <v>284</v>
      </c>
      <c r="W1038" s="9" t="s">
        <v>284</v>
      </c>
      <c r="X1038" s="11"/>
      <c r="Y1038" s="11"/>
      <c r="Z1038" s="11"/>
      <c r="AA1038" s="11"/>
      <c r="AB1038" s="11"/>
      <c r="AC1038" s="11"/>
      <c r="AD1038" s="26"/>
      <c r="AE1038" s="26"/>
      <c r="AF1038" s="26"/>
      <c r="AG1038" s="26"/>
      <c r="AH1038" s="26"/>
      <c r="AI1038" s="11"/>
      <c r="AJ1038" s="11"/>
      <c r="AK1038" s="11"/>
      <c r="AL1038" s="11">
        <f t="shared" si="17"/>
        <v>550</v>
      </c>
      <c r="AM1038" s="11" t="str">
        <f t="shared" si="17"/>
        <v>Uncollectible Rev. &amp; Other Adj.</v>
      </c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9"/>
      <c r="BG1038" s="9"/>
      <c r="BH1038" s="9"/>
      <c r="BI1038" s="9"/>
      <c r="BJ1038" s="9"/>
      <c r="BK1038" s="9"/>
      <c r="BL1038" s="9"/>
      <c r="BM1038" s="9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  <c r="DF1038" s="10"/>
      <c r="DG1038" s="10"/>
      <c r="DH1038" s="10"/>
      <c r="DI1038" s="10"/>
      <c r="DJ1038" s="10"/>
      <c r="DK1038" s="10"/>
      <c r="DL1038" s="10"/>
      <c r="DM1038" s="10"/>
      <c r="DN1038" s="10"/>
      <c r="DO1038" s="10"/>
      <c r="DP1038" s="10"/>
      <c r="DQ1038" s="10"/>
      <c r="DR1038" s="10"/>
      <c r="DS1038" s="10"/>
      <c r="DT1038" s="10"/>
      <c r="DU1038" s="10"/>
      <c r="DV1038" s="10"/>
      <c r="DW1038" s="10"/>
      <c r="DX1038" s="10"/>
      <c r="DY1038" s="10"/>
      <c r="DZ1038" s="10"/>
      <c r="EA1038" s="10"/>
      <c r="EB1038" s="10"/>
      <c r="EC1038" s="10"/>
      <c r="ED1038" s="10"/>
      <c r="EE1038" s="10"/>
      <c r="EF1038" s="10"/>
      <c r="EG1038" s="10"/>
      <c r="EH1038" s="10"/>
      <c r="EI1038" s="10"/>
      <c r="EJ1038" s="10"/>
      <c r="EK1038" s="10"/>
      <c r="EL1038" s="10"/>
      <c r="EM1038" s="10"/>
      <c r="EN1038" s="10"/>
      <c r="EO1038" s="10"/>
      <c r="EP1038" s="10"/>
      <c r="EQ1038" s="10"/>
      <c r="ER1038" s="10"/>
      <c r="ES1038" s="10"/>
      <c r="ET1038" s="10"/>
      <c r="EU1038" s="10"/>
      <c r="EV1038" s="10"/>
      <c r="EW1038" s="10"/>
      <c r="EX1038" s="10"/>
      <c r="EY1038" s="10"/>
      <c r="EZ1038" s="10"/>
      <c r="FA1038" s="10"/>
      <c r="FB1038" s="10"/>
      <c r="FC1038" s="10"/>
      <c r="FD1038" s="10"/>
      <c r="FE1038" s="10"/>
      <c r="FF1038" s="10"/>
      <c r="FG1038" s="10"/>
      <c r="FH1038" s="10"/>
      <c r="FI1038" s="10"/>
      <c r="FJ1038" s="10"/>
      <c r="FK1038" s="10"/>
      <c r="FL1038" s="10"/>
      <c r="FM1038" s="10"/>
      <c r="FN1038" s="10"/>
      <c r="FO1038" s="10"/>
      <c r="FP1038" s="10"/>
      <c r="FQ1038" s="10"/>
      <c r="FR1038" s="10"/>
      <c r="FS1038" s="10"/>
      <c r="FT1038" s="10"/>
      <c r="FU1038" s="10"/>
      <c r="FV1038" s="10"/>
      <c r="FW1038" s="10"/>
      <c r="FX1038" s="10"/>
      <c r="FY1038" s="12"/>
      <c r="FZ1038" s="12"/>
      <c r="GA1038" s="12"/>
      <c r="GB1038" s="12"/>
      <c r="GC1038" s="12"/>
      <c r="GD1038" s="12"/>
      <c r="GE1038" s="12"/>
      <c r="GF1038" s="12"/>
      <c r="GG1038" s="12"/>
      <c r="GH1038" s="12"/>
      <c r="GI1038" s="12"/>
      <c r="GJ1038" s="12"/>
      <c r="GK1038" s="12"/>
      <c r="GL1038" s="12"/>
      <c r="GM1038" s="12"/>
      <c r="GN1038" s="12"/>
      <c r="GO1038" s="12"/>
      <c r="GP1038" s="12"/>
      <c r="GQ1038" s="12"/>
      <c r="GR1038" s="12"/>
      <c r="GS1038" s="12"/>
      <c r="GT1038" s="12"/>
      <c r="GU1038" s="12"/>
      <c r="GV1038" s="12"/>
      <c r="GW1038" s="12"/>
      <c r="GX1038" s="12"/>
      <c r="GY1038" s="12"/>
      <c r="GZ1038" s="12"/>
      <c r="HA1038" s="12"/>
      <c r="HB1038" s="12"/>
      <c r="HC1038" s="12"/>
      <c r="HD1038" s="12"/>
      <c r="HE1038" s="12"/>
      <c r="HF1038" s="12"/>
      <c r="HG1038" s="12"/>
      <c r="HH1038" s="12"/>
      <c r="HI1038" s="12"/>
      <c r="HJ1038" s="12"/>
      <c r="HK1038" s="12"/>
      <c r="HL1038" s="12"/>
      <c r="HM1038" s="12"/>
      <c r="HN1038" s="12"/>
      <c r="HO1038" s="12"/>
      <c r="HP1038" s="12"/>
      <c r="HQ1038" s="12"/>
      <c r="HR1038" s="12"/>
      <c r="HS1038" s="12"/>
      <c r="HT1038" s="12"/>
      <c r="HU1038" s="12"/>
      <c r="HV1038" s="12"/>
      <c r="HW1038" s="12"/>
      <c r="HX1038" s="12"/>
      <c r="HY1038" s="12"/>
      <c r="HZ1038" s="12"/>
      <c r="IA1038" s="12"/>
      <c r="IB1038" s="12"/>
      <c r="IC1038" s="12"/>
      <c r="ID1038" s="12"/>
      <c r="IE1038" s="12"/>
      <c r="IF1038" s="12"/>
      <c r="IG1038" s="12"/>
      <c r="IH1038" s="12"/>
      <c r="II1038" s="12"/>
      <c r="IJ1038" s="12"/>
      <c r="IK1038" s="12"/>
      <c r="IL1038" s="12"/>
      <c r="IM1038" s="12"/>
      <c r="IN1038" s="12"/>
      <c r="IO1038" s="12"/>
      <c r="IP1038" s="12"/>
      <c r="IQ1038" s="12"/>
      <c r="IR1038" s="12"/>
      <c r="IS1038" s="12"/>
      <c r="IT1038" s="12"/>
      <c r="IU1038" s="12"/>
      <c r="IV1038" s="12"/>
    </row>
    <row r="1039" spans="1:256" ht="13.5" customHeight="1">
      <c r="A1039" s="2">
        <f t="shared" si="14"/>
        <v>340</v>
      </c>
      <c r="B1039" s="11" t="str">
        <f t="shared" si="14"/>
        <v>High Cap &amp; Other - Switched</v>
      </c>
      <c r="C1039" s="11"/>
      <c r="D1039" s="9"/>
      <c r="E1039" s="9"/>
      <c r="F1039" s="9"/>
      <c r="G1039" s="9"/>
      <c r="H1039" s="9"/>
      <c r="I1039" s="9"/>
      <c r="J1039" s="24">
        <f t="shared" si="11"/>
        <v>0</v>
      </c>
      <c r="K1039" s="24">
        <f t="shared" si="11"/>
        <v>0</v>
      </c>
      <c r="L1039" s="9"/>
      <c r="M1039" s="24">
        <f t="shared" si="12"/>
        <v>0</v>
      </c>
      <c r="N1039" s="11"/>
      <c r="O1039" s="11"/>
      <c r="P1039" s="11"/>
      <c r="Q1039" s="9">
        <f>IF(Q53="","",Q53)</f>
      </c>
      <c r="R1039" s="9">
        <f>IF(R53="","",R53)</f>
      </c>
      <c r="S1039" s="9" t="str">
        <f t="shared" si="18"/>
        <v>     else, if r470&lt;.0095 or if (r470&gt;=.0095 &amp; </v>
      </c>
      <c r="T1039" s="26"/>
      <c r="U1039" s="9"/>
      <c r="V1039" s="9"/>
      <c r="W1039" s="26"/>
      <c r="X1039" s="11"/>
      <c r="Y1039" s="11"/>
      <c r="Z1039" s="11"/>
      <c r="AA1039" s="11"/>
      <c r="AB1039" s="11"/>
      <c r="AC1039" s="11"/>
      <c r="AD1039" s="26"/>
      <c r="AE1039" s="26"/>
      <c r="AF1039" s="26"/>
      <c r="AG1039" s="26"/>
      <c r="AH1039" s="26"/>
      <c r="AI1039" s="11"/>
      <c r="AJ1039" s="11"/>
      <c r="AK1039" s="11"/>
      <c r="AL1039" s="11">
        <f t="shared" si="17"/>
        <v>560</v>
      </c>
      <c r="AM1039" s="11" t="str">
        <f t="shared" si="17"/>
        <v>Revenue Effects</v>
      </c>
      <c r="AN1039" s="26">
        <f aca="true" t="shared" si="19" ref="AN1039:AV1039">AN53</f>
        <v>0</v>
      </c>
      <c r="AO1039" s="26">
        <f t="shared" si="19"/>
        <v>0</v>
      </c>
      <c r="AP1039" s="26">
        <f t="shared" si="19"/>
        <v>0</v>
      </c>
      <c r="AQ1039" s="26">
        <f t="shared" si="19"/>
        <v>0</v>
      </c>
      <c r="AR1039" s="26">
        <f t="shared" si="19"/>
        <v>0</v>
      </c>
      <c r="AS1039" s="26">
        <f t="shared" si="19"/>
        <v>0</v>
      </c>
      <c r="AT1039" s="26">
        <f t="shared" si="19"/>
        <v>0</v>
      </c>
      <c r="AU1039" s="26">
        <f t="shared" si="19"/>
        <v>0</v>
      </c>
      <c r="AV1039" s="26">
        <f t="shared" si="19"/>
        <v>0</v>
      </c>
      <c r="AW1039" s="9"/>
      <c r="AX1039" s="11"/>
      <c r="AY1039" s="11"/>
      <c r="AZ1039" s="11"/>
      <c r="BA1039" s="11"/>
      <c r="BB1039" s="11"/>
      <c r="BC1039" s="11"/>
      <c r="BD1039" s="11"/>
      <c r="BE1039" s="11"/>
      <c r="BF1039" s="9"/>
      <c r="BG1039" s="9"/>
      <c r="BH1039" s="9"/>
      <c r="BI1039" s="9"/>
      <c r="BJ1039" s="9"/>
      <c r="BK1039" s="9"/>
      <c r="BL1039" s="9"/>
      <c r="BM1039" s="9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  <c r="DF1039" s="10"/>
      <c r="DG1039" s="10"/>
      <c r="DH1039" s="10"/>
      <c r="DI1039" s="10"/>
      <c r="DJ1039" s="10"/>
      <c r="DK1039" s="10"/>
      <c r="DL1039" s="10"/>
      <c r="DM1039" s="10"/>
      <c r="DN1039" s="10"/>
      <c r="DO1039" s="10"/>
      <c r="DP1039" s="10"/>
      <c r="DQ1039" s="10"/>
      <c r="DR1039" s="10"/>
      <c r="DS1039" s="10"/>
      <c r="DT1039" s="10"/>
      <c r="DU1039" s="10"/>
      <c r="DV1039" s="10"/>
      <c r="DW1039" s="10"/>
      <c r="DX1039" s="10"/>
      <c r="DY1039" s="10"/>
      <c r="DZ1039" s="10"/>
      <c r="EA1039" s="10"/>
      <c r="EB1039" s="10"/>
      <c r="EC1039" s="10"/>
      <c r="ED1039" s="10"/>
      <c r="EE1039" s="10"/>
      <c r="EF1039" s="10"/>
      <c r="EG1039" s="10"/>
      <c r="EH1039" s="10"/>
      <c r="EI1039" s="10"/>
      <c r="EJ1039" s="10"/>
      <c r="EK1039" s="10"/>
      <c r="EL1039" s="10"/>
      <c r="EM1039" s="10"/>
      <c r="EN1039" s="10"/>
      <c r="EO1039" s="10"/>
      <c r="EP1039" s="10"/>
      <c r="EQ1039" s="10"/>
      <c r="ER1039" s="10"/>
      <c r="ES1039" s="10"/>
      <c r="ET1039" s="10"/>
      <c r="EU1039" s="10"/>
      <c r="EV1039" s="10"/>
      <c r="EW1039" s="10"/>
      <c r="EX1039" s="10"/>
      <c r="EY1039" s="10"/>
      <c r="EZ1039" s="10"/>
      <c r="FA1039" s="10"/>
      <c r="FB1039" s="10"/>
      <c r="FC1039" s="10"/>
      <c r="FD1039" s="10"/>
      <c r="FE1039" s="10"/>
      <c r="FF1039" s="10"/>
      <c r="FG1039" s="10"/>
      <c r="FH1039" s="10"/>
      <c r="FI1039" s="10"/>
      <c r="FJ1039" s="10"/>
      <c r="FK1039" s="10"/>
      <c r="FL1039" s="10"/>
      <c r="FM1039" s="10"/>
      <c r="FN1039" s="10"/>
      <c r="FO1039" s="10"/>
      <c r="FP1039" s="10"/>
      <c r="FQ1039" s="10"/>
      <c r="FR1039" s="10"/>
      <c r="FS1039" s="10"/>
      <c r="FT1039" s="10"/>
      <c r="FU1039" s="10"/>
      <c r="FV1039" s="10"/>
      <c r="FW1039" s="10"/>
      <c r="FX1039" s="10"/>
      <c r="FY1039" s="12"/>
      <c r="FZ1039" s="12"/>
      <c r="GA1039" s="12"/>
      <c r="GB1039" s="12"/>
      <c r="GC1039" s="12"/>
      <c r="GD1039" s="12"/>
      <c r="GE1039" s="12"/>
      <c r="GF1039" s="12"/>
      <c r="GG1039" s="12"/>
      <c r="GH1039" s="12"/>
      <c r="GI1039" s="12"/>
      <c r="GJ1039" s="12"/>
      <c r="GK1039" s="12"/>
      <c r="GL1039" s="12"/>
      <c r="GM1039" s="12"/>
      <c r="GN1039" s="12"/>
      <c r="GO1039" s="12"/>
      <c r="GP1039" s="12"/>
      <c r="GQ1039" s="12"/>
      <c r="GR1039" s="12"/>
      <c r="GS1039" s="12"/>
      <c r="GT1039" s="12"/>
      <c r="GU1039" s="12"/>
      <c r="GV1039" s="12"/>
      <c r="GW1039" s="12"/>
      <c r="GX1039" s="12"/>
      <c r="GY1039" s="12"/>
      <c r="GZ1039" s="12"/>
      <c r="HA1039" s="12"/>
      <c r="HB1039" s="12"/>
      <c r="HC1039" s="12"/>
      <c r="HD1039" s="12"/>
      <c r="HE1039" s="12"/>
      <c r="HF1039" s="12"/>
      <c r="HG1039" s="12"/>
      <c r="HH1039" s="12"/>
      <c r="HI1039" s="12"/>
      <c r="HJ1039" s="12"/>
      <c r="HK1039" s="12"/>
      <c r="HL1039" s="12"/>
      <c r="HM1039" s="12"/>
      <c r="HN1039" s="12"/>
      <c r="HO1039" s="12"/>
      <c r="HP1039" s="12"/>
      <c r="HQ1039" s="12"/>
      <c r="HR1039" s="12"/>
      <c r="HS1039" s="12"/>
      <c r="HT1039" s="12"/>
      <c r="HU1039" s="12"/>
      <c r="HV1039" s="12"/>
      <c r="HW1039" s="12"/>
      <c r="HX1039" s="12"/>
      <c r="HY1039" s="12"/>
      <c r="HZ1039" s="12"/>
      <c r="IA1039" s="12"/>
      <c r="IB1039" s="12"/>
      <c r="IC1039" s="12"/>
      <c r="ID1039" s="12"/>
      <c r="IE1039" s="12"/>
      <c r="IF1039" s="12"/>
      <c r="IG1039" s="12"/>
      <c r="IH1039" s="12"/>
      <c r="II1039" s="12"/>
      <c r="IJ1039" s="12"/>
      <c r="IK1039" s="12"/>
      <c r="IL1039" s="12"/>
      <c r="IM1039" s="12"/>
      <c r="IN1039" s="12"/>
      <c r="IO1039" s="12"/>
      <c r="IP1039" s="12"/>
      <c r="IQ1039" s="12"/>
      <c r="IR1039" s="12"/>
      <c r="IS1039" s="12"/>
      <c r="IT1039" s="12"/>
      <c r="IU1039" s="12"/>
      <c r="IV1039" s="12"/>
    </row>
    <row r="1040" spans="1:256" ht="13.5" customHeight="1">
      <c r="A1040" s="2">
        <f t="shared" si="14"/>
        <v>350</v>
      </c>
      <c r="B1040" s="11" t="str">
        <f t="shared" si="14"/>
        <v>    DS-1 SubCat - Switched</v>
      </c>
      <c r="C1040" s="11"/>
      <c r="D1040" s="9"/>
      <c r="E1040" s="9"/>
      <c r="F1040" s="9"/>
      <c r="G1040" s="9"/>
      <c r="H1040" s="9"/>
      <c r="I1040" s="9"/>
      <c r="J1040" s="24">
        <f t="shared" si="11"/>
        <v>0</v>
      </c>
      <c r="K1040" s="24">
        <f t="shared" si="11"/>
        <v>0</v>
      </c>
      <c r="L1040" s="9"/>
      <c r="M1040" s="24">
        <f t="shared" si="12"/>
        <v>0</v>
      </c>
      <c r="N1040" s="11"/>
      <c r="O1040" s="11"/>
      <c r="P1040" s="11"/>
      <c r="Q1040" s="36"/>
      <c r="R1040" s="25"/>
      <c r="S1040" s="9" t="str">
        <f t="shared" si="18"/>
        <v>     CAP1(r650-r652-r660)&lt;=0), "June filing";  else "TGT2"</v>
      </c>
      <c r="T1040" s="36"/>
      <c r="U1040" s="36"/>
      <c r="V1040" s="36"/>
      <c r="W1040" s="36"/>
      <c r="X1040" s="11"/>
      <c r="Y1040" s="11"/>
      <c r="Z1040" s="11"/>
      <c r="AA1040" s="11"/>
      <c r="AB1040" s="11"/>
      <c r="AC1040" s="11"/>
      <c r="AD1040" s="26"/>
      <c r="AE1040" s="26"/>
      <c r="AF1040" s="26"/>
      <c r="AG1040" s="26"/>
      <c r="AH1040" s="26"/>
      <c r="AI1040" s="11"/>
      <c r="AJ1040" s="11"/>
      <c r="AK1040" s="11"/>
      <c r="AL1040" s="11">
        <f t="shared" si="17"/>
      </c>
      <c r="AM1040" s="11">
        <f t="shared" si="17"/>
      </c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9"/>
      <c r="BG1040" s="9"/>
      <c r="BH1040" s="9"/>
      <c r="BI1040" s="9"/>
      <c r="BJ1040" s="9"/>
      <c r="BK1040" s="9"/>
      <c r="BL1040" s="9"/>
      <c r="BM1040" s="9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10"/>
      <c r="DH1040" s="10"/>
      <c r="DI1040" s="10"/>
      <c r="DJ1040" s="10"/>
      <c r="DK1040" s="10"/>
      <c r="DL1040" s="10"/>
      <c r="DM1040" s="10"/>
      <c r="DN1040" s="10"/>
      <c r="DO1040" s="10"/>
      <c r="DP1040" s="10"/>
      <c r="DQ1040" s="10"/>
      <c r="DR1040" s="10"/>
      <c r="DS1040" s="10"/>
      <c r="DT1040" s="10"/>
      <c r="DU1040" s="10"/>
      <c r="DV1040" s="10"/>
      <c r="DW1040" s="10"/>
      <c r="DX1040" s="10"/>
      <c r="DY1040" s="10"/>
      <c r="DZ1040" s="10"/>
      <c r="EA1040" s="10"/>
      <c r="EB1040" s="10"/>
      <c r="EC1040" s="10"/>
      <c r="ED1040" s="10"/>
      <c r="EE1040" s="10"/>
      <c r="EF1040" s="10"/>
      <c r="EG1040" s="10"/>
      <c r="EH1040" s="10"/>
      <c r="EI1040" s="10"/>
      <c r="EJ1040" s="10"/>
      <c r="EK1040" s="10"/>
      <c r="EL1040" s="10"/>
      <c r="EM1040" s="10"/>
      <c r="EN1040" s="10"/>
      <c r="EO1040" s="10"/>
      <c r="EP1040" s="10"/>
      <c r="EQ1040" s="10"/>
      <c r="ER1040" s="10"/>
      <c r="ES1040" s="10"/>
      <c r="ET1040" s="10"/>
      <c r="EU1040" s="10"/>
      <c r="EV1040" s="10"/>
      <c r="EW1040" s="10"/>
      <c r="EX1040" s="10"/>
      <c r="EY1040" s="10"/>
      <c r="EZ1040" s="10"/>
      <c r="FA1040" s="10"/>
      <c r="FB1040" s="10"/>
      <c r="FC1040" s="10"/>
      <c r="FD1040" s="10"/>
      <c r="FE1040" s="10"/>
      <c r="FF1040" s="10"/>
      <c r="FG1040" s="10"/>
      <c r="FH1040" s="10"/>
      <c r="FI1040" s="10"/>
      <c r="FJ1040" s="10"/>
      <c r="FK1040" s="10"/>
      <c r="FL1040" s="10"/>
      <c r="FM1040" s="10"/>
      <c r="FN1040" s="10"/>
      <c r="FO1040" s="10"/>
      <c r="FP1040" s="10"/>
      <c r="FQ1040" s="10"/>
      <c r="FR1040" s="10"/>
      <c r="FS1040" s="10"/>
      <c r="FT1040" s="10"/>
      <c r="FU1040" s="10"/>
      <c r="FV1040" s="10"/>
      <c r="FW1040" s="10"/>
      <c r="FX1040" s="10"/>
      <c r="FY1040" s="12"/>
      <c r="FZ1040" s="12"/>
      <c r="GA1040" s="12"/>
      <c r="GB1040" s="12"/>
      <c r="GC1040" s="12"/>
      <c r="GD1040" s="12"/>
      <c r="GE1040" s="12"/>
      <c r="GF1040" s="12"/>
      <c r="GG1040" s="12"/>
      <c r="GH1040" s="12"/>
      <c r="GI1040" s="12"/>
      <c r="GJ1040" s="12"/>
      <c r="GK1040" s="12"/>
      <c r="GL1040" s="12"/>
      <c r="GM1040" s="12"/>
      <c r="GN1040" s="12"/>
      <c r="GO1040" s="12"/>
      <c r="GP1040" s="12"/>
      <c r="GQ1040" s="12"/>
      <c r="GR1040" s="12"/>
      <c r="GS1040" s="12"/>
      <c r="GT1040" s="12"/>
      <c r="GU1040" s="12"/>
      <c r="GV1040" s="12"/>
      <c r="GW1040" s="12"/>
      <c r="GX1040" s="12"/>
      <c r="GY1040" s="12"/>
      <c r="GZ1040" s="12"/>
      <c r="HA1040" s="12"/>
      <c r="HB1040" s="12"/>
      <c r="HC1040" s="12"/>
      <c r="HD1040" s="12"/>
      <c r="HE1040" s="12"/>
      <c r="HF1040" s="12"/>
      <c r="HG1040" s="12"/>
      <c r="HH1040" s="12"/>
      <c r="HI1040" s="12"/>
      <c r="HJ1040" s="12"/>
      <c r="HK1040" s="12"/>
      <c r="HL1040" s="12"/>
      <c r="HM1040" s="12"/>
      <c r="HN1040" s="12"/>
      <c r="HO1040" s="12"/>
      <c r="HP1040" s="12"/>
      <c r="HQ1040" s="12"/>
      <c r="HR1040" s="12"/>
      <c r="HS1040" s="12"/>
      <c r="HT1040" s="12"/>
      <c r="HU1040" s="12"/>
      <c r="HV1040" s="12"/>
      <c r="HW1040" s="12"/>
      <c r="HX1040" s="12"/>
      <c r="HY1040" s="12"/>
      <c r="HZ1040" s="12"/>
      <c r="IA1040" s="12"/>
      <c r="IB1040" s="12"/>
      <c r="IC1040" s="12"/>
      <c r="ID1040" s="12"/>
      <c r="IE1040" s="12"/>
      <c r="IF1040" s="12"/>
      <c r="IG1040" s="12"/>
      <c r="IH1040" s="12"/>
      <c r="II1040" s="12"/>
      <c r="IJ1040" s="12"/>
      <c r="IK1040" s="12"/>
      <c r="IL1040" s="12"/>
      <c r="IM1040" s="12"/>
      <c r="IN1040" s="12"/>
      <c r="IO1040" s="12"/>
      <c r="IP1040" s="12"/>
      <c r="IQ1040" s="12"/>
      <c r="IR1040" s="12"/>
      <c r="IS1040" s="12"/>
      <c r="IT1040" s="12"/>
      <c r="IU1040" s="12"/>
      <c r="IV1040" s="12"/>
    </row>
    <row r="1041" spans="1:256" ht="13.5" customHeight="1">
      <c r="A1041" s="2">
        <f t="shared" si="14"/>
        <v>351</v>
      </c>
      <c r="B1041" s="11" t="str">
        <f t="shared" si="14"/>
        <v>         DS1 DTT Density Zone 1</v>
      </c>
      <c r="C1041" s="11"/>
      <c r="D1041" s="9"/>
      <c r="E1041" s="9"/>
      <c r="F1041" s="9"/>
      <c r="G1041" s="9"/>
      <c r="H1041" s="9"/>
      <c r="I1041" s="9"/>
      <c r="J1041" s="24">
        <f t="shared" si="11"/>
        <v>0</v>
      </c>
      <c r="K1041" s="24">
        <f t="shared" si="11"/>
        <v>0</v>
      </c>
      <c r="L1041" s="9"/>
      <c r="M1041" s="24">
        <f t="shared" si="12"/>
        <v>0</v>
      </c>
      <c r="N1041" s="11"/>
      <c r="O1041" s="11"/>
      <c r="P1041" s="11"/>
      <c r="Q1041" s="36"/>
      <c r="R1041" s="25"/>
      <c r="S1041" s="25"/>
      <c r="T1041" s="36"/>
      <c r="U1041" s="36"/>
      <c r="V1041" s="36"/>
      <c r="W1041" s="36"/>
      <c r="X1041" s="11"/>
      <c r="Y1041" s="11"/>
      <c r="Z1041" s="11"/>
      <c r="AA1041" s="11"/>
      <c r="AB1041" s="11"/>
      <c r="AC1041" s="11"/>
      <c r="AD1041" s="26"/>
      <c r="AE1041" s="26"/>
      <c r="AF1041" s="26"/>
      <c r="AG1041" s="26"/>
      <c r="AH1041" s="26"/>
      <c r="AI1041" s="11"/>
      <c r="AJ1041" s="11"/>
      <c r="AK1041" s="11"/>
      <c r="AL1041" s="11">
        <f t="shared" si="17"/>
      </c>
      <c r="AM1041" s="9" t="str">
        <f t="shared" si="17"/>
        <v>INTEREXCHANGE  Revenue Effect</v>
      </c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9"/>
      <c r="BG1041" s="9"/>
      <c r="BH1041" s="9"/>
      <c r="BI1041" s="9"/>
      <c r="BJ1041" s="9"/>
      <c r="BK1041" s="9"/>
      <c r="BL1041" s="9"/>
      <c r="BM1041" s="9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  <c r="DF1041" s="10"/>
      <c r="DG1041" s="10"/>
      <c r="DH1041" s="10"/>
      <c r="DI1041" s="10"/>
      <c r="DJ1041" s="10"/>
      <c r="DK1041" s="10"/>
      <c r="DL1041" s="10"/>
      <c r="DM1041" s="10"/>
      <c r="DN1041" s="10"/>
      <c r="DO1041" s="10"/>
      <c r="DP1041" s="10"/>
      <c r="DQ1041" s="10"/>
      <c r="DR1041" s="10"/>
      <c r="DS1041" s="10"/>
      <c r="DT1041" s="10"/>
      <c r="DU1041" s="10"/>
      <c r="DV1041" s="10"/>
      <c r="DW1041" s="10"/>
      <c r="DX1041" s="10"/>
      <c r="DY1041" s="10"/>
      <c r="DZ1041" s="10"/>
      <c r="EA1041" s="10"/>
      <c r="EB1041" s="10"/>
      <c r="EC1041" s="10"/>
      <c r="ED1041" s="10"/>
      <c r="EE1041" s="10"/>
      <c r="EF1041" s="10"/>
      <c r="EG1041" s="10"/>
      <c r="EH1041" s="10"/>
      <c r="EI1041" s="10"/>
      <c r="EJ1041" s="10"/>
      <c r="EK1041" s="10"/>
      <c r="EL1041" s="10"/>
      <c r="EM1041" s="10"/>
      <c r="EN1041" s="10"/>
      <c r="EO1041" s="10"/>
      <c r="EP1041" s="10"/>
      <c r="EQ1041" s="10"/>
      <c r="ER1041" s="10"/>
      <c r="ES1041" s="10"/>
      <c r="ET1041" s="10"/>
      <c r="EU1041" s="10"/>
      <c r="EV1041" s="10"/>
      <c r="EW1041" s="10"/>
      <c r="EX1041" s="10"/>
      <c r="EY1041" s="10"/>
      <c r="EZ1041" s="10"/>
      <c r="FA1041" s="10"/>
      <c r="FB1041" s="10"/>
      <c r="FC1041" s="10"/>
      <c r="FD1041" s="10"/>
      <c r="FE1041" s="10"/>
      <c r="FF1041" s="10"/>
      <c r="FG1041" s="10"/>
      <c r="FH1041" s="10"/>
      <c r="FI1041" s="10"/>
      <c r="FJ1041" s="10"/>
      <c r="FK1041" s="10"/>
      <c r="FL1041" s="10"/>
      <c r="FM1041" s="10"/>
      <c r="FN1041" s="10"/>
      <c r="FO1041" s="10"/>
      <c r="FP1041" s="10"/>
      <c r="FQ1041" s="10"/>
      <c r="FR1041" s="10"/>
      <c r="FS1041" s="10"/>
      <c r="FT1041" s="10"/>
      <c r="FU1041" s="10"/>
      <c r="FV1041" s="10"/>
      <c r="FW1041" s="10"/>
      <c r="FX1041" s="10"/>
      <c r="FY1041" s="12"/>
      <c r="FZ1041" s="12"/>
      <c r="GA1041" s="12"/>
      <c r="GB1041" s="12"/>
      <c r="GC1041" s="12"/>
      <c r="GD1041" s="12"/>
      <c r="GE1041" s="12"/>
      <c r="GF1041" s="12"/>
      <c r="GG1041" s="12"/>
      <c r="GH1041" s="12"/>
      <c r="GI1041" s="12"/>
      <c r="GJ1041" s="12"/>
      <c r="GK1041" s="12"/>
      <c r="GL1041" s="12"/>
      <c r="GM1041" s="12"/>
      <c r="GN1041" s="12"/>
      <c r="GO1041" s="12"/>
      <c r="GP1041" s="12"/>
      <c r="GQ1041" s="12"/>
      <c r="GR1041" s="12"/>
      <c r="GS1041" s="12"/>
      <c r="GT1041" s="12"/>
      <c r="GU1041" s="12"/>
      <c r="GV1041" s="12"/>
      <c r="GW1041" s="12"/>
      <c r="GX1041" s="12"/>
      <c r="GY1041" s="12"/>
      <c r="GZ1041" s="12"/>
      <c r="HA1041" s="12"/>
      <c r="HB1041" s="12"/>
      <c r="HC1041" s="12"/>
      <c r="HD1041" s="12"/>
      <c r="HE1041" s="12"/>
      <c r="HF1041" s="12"/>
      <c r="HG1041" s="12"/>
      <c r="HH1041" s="12"/>
      <c r="HI1041" s="12"/>
      <c r="HJ1041" s="12"/>
      <c r="HK1041" s="12"/>
      <c r="HL1041" s="12"/>
      <c r="HM1041" s="12"/>
      <c r="HN1041" s="12"/>
      <c r="HO1041" s="12"/>
      <c r="HP1041" s="12"/>
      <c r="HQ1041" s="12"/>
      <c r="HR1041" s="12"/>
      <c r="HS1041" s="12"/>
      <c r="HT1041" s="12"/>
      <c r="HU1041" s="12"/>
      <c r="HV1041" s="12"/>
      <c r="HW1041" s="12"/>
      <c r="HX1041" s="12"/>
      <c r="HY1041" s="12"/>
      <c r="HZ1041" s="12"/>
      <c r="IA1041" s="12"/>
      <c r="IB1041" s="12"/>
      <c r="IC1041" s="12"/>
      <c r="ID1041" s="12"/>
      <c r="IE1041" s="12"/>
      <c r="IF1041" s="12"/>
      <c r="IG1041" s="12"/>
      <c r="IH1041" s="12"/>
      <c r="II1041" s="12"/>
      <c r="IJ1041" s="12"/>
      <c r="IK1041" s="12"/>
      <c r="IL1041" s="12"/>
      <c r="IM1041" s="12"/>
      <c r="IN1041" s="12"/>
      <c r="IO1041" s="12"/>
      <c r="IP1041" s="12"/>
      <c r="IQ1041" s="12"/>
      <c r="IR1041" s="12"/>
      <c r="IS1041" s="12"/>
      <c r="IT1041" s="12"/>
      <c r="IU1041" s="12"/>
      <c r="IV1041" s="12"/>
    </row>
    <row r="1042" spans="1:256" ht="13.5" customHeight="1">
      <c r="A1042" s="2">
        <f t="shared" si="14"/>
        <v>352</v>
      </c>
      <c r="B1042" s="11" t="str">
        <f t="shared" si="14"/>
        <v>         DS1 DTT Density Zone 2</v>
      </c>
      <c r="C1042" s="11"/>
      <c r="D1042" s="9"/>
      <c r="E1042" s="9"/>
      <c r="F1042" s="9"/>
      <c r="G1042" s="9"/>
      <c r="H1042" s="9"/>
      <c r="I1042" s="9"/>
      <c r="J1042" s="24">
        <f aca="true" t="shared" si="20" ref="J1042:K1061">J56</f>
        <v>0</v>
      </c>
      <c r="K1042" s="24">
        <f t="shared" si="20"/>
        <v>0</v>
      </c>
      <c r="L1042" s="9"/>
      <c r="M1042" s="24">
        <f t="shared" si="12"/>
        <v>0</v>
      </c>
      <c r="N1042" s="11"/>
      <c r="O1042" s="11"/>
      <c r="P1042" s="11"/>
      <c r="Q1042" s="9">
        <f aca="true" t="shared" si="21" ref="Q1042:S1059">IF(Q56="","",Q56)</f>
      </c>
      <c r="R1042" s="9">
        <f t="shared" si="21"/>
      </c>
      <c r="S1042" s="9">
        <f t="shared" si="21"/>
      </c>
      <c r="T1042" s="26"/>
      <c r="U1042" s="9"/>
      <c r="V1042" s="9"/>
      <c r="W1042" s="26"/>
      <c r="X1042" s="11"/>
      <c r="Y1042" s="11"/>
      <c r="Z1042" s="11"/>
      <c r="AA1042" s="11"/>
      <c r="AB1042" s="11"/>
      <c r="AC1042" s="11"/>
      <c r="AD1042" s="26"/>
      <c r="AE1042" s="26"/>
      <c r="AF1042" s="26"/>
      <c r="AG1042" s="26"/>
      <c r="AH1042" s="26"/>
      <c r="AI1042" s="11"/>
      <c r="AJ1042" s="11"/>
      <c r="AK1042" s="11"/>
      <c r="AL1042" s="11">
        <f t="shared" si="17"/>
        <v>700</v>
      </c>
      <c r="AM1042" s="11" t="str">
        <f t="shared" si="17"/>
        <v>Depreciation Expense</v>
      </c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9"/>
      <c r="BG1042" s="9"/>
      <c r="BH1042" s="9"/>
      <c r="BI1042" s="9"/>
      <c r="BJ1042" s="9"/>
      <c r="BK1042" s="9"/>
      <c r="BL1042" s="9"/>
      <c r="BM1042" s="9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  <c r="DF1042" s="10"/>
      <c r="DG1042" s="10"/>
      <c r="DH1042" s="10"/>
      <c r="DI1042" s="10"/>
      <c r="DJ1042" s="10"/>
      <c r="DK1042" s="10"/>
      <c r="DL1042" s="10"/>
      <c r="DM1042" s="10"/>
      <c r="DN1042" s="10"/>
      <c r="DO1042" s="10"/>
      <c r="DP1042" s="10"/>
      <c r="DQ1042" s="10"/>
      <c r="DR1042" s="10"/>
      <c r="DS1042" s="10"/>
      <c r="DT1042" s="10"/>
      <c r="DU1042" s="10"/>
      <c r="DV1042" s="10"/>
      <c r="DW1042" s="10"/>
      <c r="DX1042" s="10"/>
      <c r="DY1042" s="10"/>
      <c r="DZ1042" s="10"/>
      <c r="EA1042" s="10"/>
      <c r="EB1042" s="10"/>
      <c r="EC1042" s="10"/>
      <c r="ED1042" s="10"/>
      <c r="EE1042" s="10"/>
      <c r="EF1042" s="10"/>
      <c r="EG1042" s="10"/>
      <c r="EH1042" s="10"/>
      <c r="EI1042" s="10"/>
      <c r="EJ1042" s="10"/>
      <c r="EK1042" s="10"/>
      <c r="EL1042" s="10"/>
      <c r="EM1042" s="10"/>
      <c r="EN1042" s="10"/>
      <c r="EO1042" s="10"/>
      <c r="EP1042" s="10"/>
      <c r="EQ1042" s="10"/>
      <c r="ER1042" s="10"/>
      <c r="ES1042" s="10"/>
      <c r="ET1042" s="10"/>
      <c r="EU1042" s="10"/>
      <c r="EV1042" s="10"/>
      <c r="EW1042" s="10"/>
      <c r="EX1042" s="10"/>
      <c r="EY1042" s="10"/>
      <c r="EZ1042" s="10"/>
      <c r="FA1042" s="10"/>
      <c r="FB1042" s="10"/>
      <c r="FC1042" s="10"/>
      <c r="FD1042" s="10"/>
      <c r="FE1042" s="10"/>
      <c r="FF1042" s="10"/>
      <c r="FG1042" s="10"/>
      <c r="FH1042" s="10"/>
      <c r="FI1042" s="10"/>
      <c r="FJ1042" s="10"/>
      <c r="FK1042" s="10"/>
      <c r="FL1042" s="10"/>
      <c r="FM1042" s="10"/>
      <c r="FN1042" s="10"/>
      <c r="FO1042" s="10"/>
      <c r="FP1042" s="10"/>
      <c r="FQ1042" s="10"/>
      <c r="FR1042" s="10"/>
      <c r="FS1042" s="10"/>
      <c r="FT1042" s="10"/>
      <c r="FU1042" s="10"/>
      <c r="FV1042" s="10"/>
      <c r="FW1042" s="10"/>
      <c r="FX1042" s="10"/>
      <c r="FY1042" s="12"/>
      <c r="FZ1042" s="12"/>
      <c r="GA1042" s="12"/>
      <c r="GB1042" s="12"/>
      <c r="GC1042" s="12"/>
      <c r="GD1042" s="12"/>
      <c r="GE1042" s="12"/>
      <c r="GF1042" s="12"/>
      <c r="GG1042" s="12"/>
      <c r="GH1042" s="12"/>
      <c r="GI1042" s="12"/>
      <c r="GJ1042" s="12"/>
      <c r="GK1042" s="12"/>
      <c r="GL1042" s="12"/>
      <c r="GM1042" s="12"/>
      <c r="GN1042" s="12"/>
      <c r="GO1042" s="12"/>
      <c r="GP1042" s="12"/>
      <c r="GQ1042" s="12"/>
      <c r="GR1042" s="12"/>
      <c r="GS1042" s="12"/>
      <c r="GT1042" s="12"/>
      <c r="GU1042" s="12"/>
      <c r="GV1042" s="12"/>
      <c r="GW1042" s="12"/>
      <c r="GX1042" s="12"/>
      <c r="GY1042" s="12"/>
      <c r="GZ1042" s="12"/>
      <c r="HA1042" s="12"/>
      <c r="HB1042" s="12"/>
      <c r="HC1042" s="12"/>
      <c r="HD1042" s="12"/>
      <c r="HE1042" s="12"/>
      <c r="HF1042" s="12"/>
      <c r="HG1042" s="12"/>
      <c r="HH1042" s="12"/>
      <c r="HI1042" s="12"/>
      <c r="HJ1042" s="12"/>
      <c r="HK1042" s="12"/>
      <c r="HL1042" s="12"/>
      <c r="HM1042" s="12"/>
      <c r="HN1042" s="12"/>
      <c r="HO1042" s="12"/>
      <c r="HP1042" s="12"/>
      <c r="HQ1042" s="12"/>
      <c r="HR1042" s="12"/>
      <c r="HS1042" s="12"/>
      <c r="HT1042" s="12"/>
      <c r="HU1042" s="12"/>
      <c r="HV1042" s="12"/>
      <c r="HW1042" s="12"/>
      <c r="HX1042" s="12"/>
      <c r="HY1042" s="12"/>
      <c r="HZ1042" s="12"/>
      <c r="IA1042" s="12"/>
      <c r="IB1042" s="12"/>
      <c r="IC1042" s="12"/>
      <c r="ID1042" s="12"/>
      <c r="IE1042" s="12"/>
      <c r="IF1042" s="12"/>
      <c r="IG1042" s="12"/>
      <c r="IH1042" s="12"/>
      <c r="II1042" s="12"/>
      <c r="IJ1042" s="12"/>
      <c r="IK1042" s="12"/>
      <c r="IL1042" s="12"/>
      <c r="IM1042" s="12"/>
      <c r="IN1042" s="12"/>
      <c r="IO1042" s="12"/>
      <c r="IP1042" s="12"/>
      <c r="IQ1042" s="12"/>
      <c r="IR1042" s="12"/>
      <c r="IS1042" s="12"/>
      <c r="IT1042" s="12"/>
      <c r="IU1042" s="12"/>
      <c r="IV1042" s="12"/>
    </row>
    <row r="1043" spans="1:256" ht="13.5" customHeight="1">
      <c r="A1043" s="2">
        <f t="shared" si="14"/>
        <v>353</v>
      </c>
      <c r="B1043" s="11" t="str">
        <f t="shared" si="14"/>
        <v>         DS1 DTT Density Zone 3</v>
      </c>
      <c r="C1043" s="11"/>
      <c r="D1043" s="9"/>
      <c r="E1043" s="9"/>
      <c r="F1043" s="9"/>
      <c r="G1043" s="9"/>
      <c r="H1043" s="9"/>
      <c r="I1043" s="9"/>
      <c r="J1043" s="24">
        <f t="shared" si="20"/>
        <v>0</v>
      </c>
      <c r="K1043" s="24">
        <f t="shared" si="20"/>
        <v>0</v>
      </c>
      <c r="L1043" s="9"/>
      <c r="M1043" s="24">
        <f t="shared" si="12"/>
        <v>0</v>
      </c>
      <c r="N1043" s="11"/>
      <c r="O1043" s="11"/>
      <c r="P1043" s="11"/>
      <c r="Q1043" s="9">
        <f t="shared" si="21"/>
      </c>
      <c r="R1043" s="9">
        <f t="shared" si="21"/>
      </c>
      <c r="S1043" s="9">
        <f t="shared" si="21"/>
      </c>
      <c r="T1043" s="26"/>
      <c r="U1043" s="9"/>
      <c r="V1043" s="9"/>
      <c r="W1043" s="26"/>
      <c r="X1043" s="11"/>
      <c r="Y1043" s="11"/>
      <c r="Z1043" s="11"/>
      <c r="AA1043" s="11"/>
      <c r="AB1043" s="11"/>
      <c r="AC1043" s="11"/>
      <c r="AD1043" s="26"/>
      <c r="AE1043" s="26"/>
      <c r="AF1043" s="26"/>
      <c r="AG1043" s="26"/>
      <c r="AH1043" s="26"/>
      <c r="AI1043" s="11"/>
      <c r="AJ1043" s="11"/>
      <c r="AK1043" s="11"/>
      <c r="AL1043" s="11">
        <f t="shared" si="17"/>
        <v>710</v>
      </c>
      <c r="AM1043" s="11" t="str">
        <f t="shared" si="17"/>
        <v>Expense less Depreciation</v>
      </c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9"/>
      <c r="BG1043" s="9"/>
      <c r="BH1043" s="9"/>
      <c r="BI1043" s="9"/>
      <c r="BJ1043" s="9"/>
      <c r="BK1043" s="9"/>
      <c r="BL1043" s="9"/>
      <c r="BM1043" s="9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  <c r="DF1043" s="10"/>
      <c r="DG1043" s="10"/>
      <c r="DH1043" s="10"/>
      <c r="DI1043" s="10"/>
      <c r="DJ1043" s="10"/>
      <c r="DK1043" s="10"/>
      <c r="DL1043" s="10"/>
      <c r="DM1043" s="10"/>
      <c r="DN1043" s="10"/>
      <c r="DO1043" s="10"/>
      <c r="DP1043" s="10"/>
      <c r="DQ1043" s="10"/>
      <c r="DR1043" s="10"/>
      <c r="DS1043" s="10"/>
      <c r="DT1043" s="10"/>
      <c r="DU1043" s="10"/>
      <c r="DV1043" s="10"/>
      <c r="DW1043" s="10"/>
      <c r="DX1043" s="10"/>
      <c r="DY1043" s="10"/>
      <c r="DZ1043" s="10"/>
      <c r="EA1043" s="10"/>
      <c r="EB1043" s="10"/>
      <c r="EC1043" s="10"/>
      <c r="ED1043" s="10"/>
      <c r="EE1043" s="10"/>
      <c r="EF1043" s="10"/>
      <c r="EG1043" s="10"/>
      <c r="EH1043" s="10"/>
      <c r="EI1043" s="10"/>
      <c r="EJ1043" s="10"/>
      <c r="EK1043" s="10"/>
      <c r="EL1043" s="10"/>
      <c r="EM1043" s="10"/>
      <c r="EN1043" s="10"/>
      <c r="EO1043" s="10"/>
      <c r="EP1043" s="10"/>
      <c r="EQ1043" s="10"/>
      <c r="ER1043" s="10"/>
      <c r="ES1043" s="10"/>
      <c r="ET1043" s="10"/>
      <c r="EU1043" s="10"/>
      <c r="EV1043" s="10"/>
      <c r="EW1043" s="10"/>
      <c r="EX1043" s="10"/>
      <c r="EY1043" s="10"/>
      <c r="EZ1043" s="10"/>
      <c r="FA1043" s="10"/>
      <c r="FB1043" s="10"/>
      <c r="FC1043" s="10"/>
      <c r="FD1043" s="10"/>
      <c r="FE1043" s="10"/>
      <c r="FF1043" s="10"/>
      <c r="FG1043" s="10"/>
      <c r="FH1043" s="10"/>
      <c r="FI1043" s="10"/>
      <c r="FJ1043" s="10"/>
      <c r="FK1043" s="10"/>
      <c r="FL1043" s="10"/>
      <c r="FM1043" s="10"/>
      <c r="FN1043" s="10"/>
      <c r="FO1043" s="10"/>
      <c r="FP1043" s="10"/>
      <c r="FQ1043" s="10"/>
      <c r="FR1043" s="10"/>
      <c r="FS1043" s="10"/>
      <c r="FT1043" s="10"/>
      <c r="FU1043" s="10"/>
      <c r="FV1043" s="10"/>
      <c r="FW1043" s="10"/>
      <c r="FX1043" s="10"/>
      <c r="FY1043" s="12"/>
      <c r="FZ1043" s="12"/>
      <c r="GA1043" s="12"/>
      <c r="GB1043" s="12"/>
      <c r="GC1043" s="12"/>
      <c r="GD1043" s="12"/>
      <c r="GE1043" s="12"/>
      <c r="GF1043" s="12"/>
      <c r="GG1043" s="12"/>
      <c r="GH1043" s="12"/>
      <c r="GI1043" s="12"/>
      <c r="GJ1043" s="12"/>
      <c r="GK1043" s="12"/>
      <c r="GL1043" s="12"/>
      <c r="GM1043" s="12"/>
      <c r="GN1043" s="12"/>
      <c r="GO1043" s="12"/>
      <c r="GP1043" s="12"/>
      <c r="GQ1043" s="12"/>
      <c r="GR1043" s="12"/>
      <c r="GS1043" s="12"/>
      <c r="GT1043" s="12"/>
      <c r="GU1043" s="12"/>
      <c r="GV1043" s="12"/>
      <c r="GW1043" s="12"/>
      <c r="GX1043" s="12"/>
      <c r="GY1043" s="12"/>
      <c r="GZ1043" s="12"/>
      <c r="HA1043" s="12"/>
      <c r="HB1043" s="12"/>
      <c r="HC1043" s="12"/>
      <c r="HD1043" s="12"/>
      <c r="HE1043" s="12"/>
      <c r="HF1043" s="12"/>
      <c r="HG1043" s="12"/>
      <c r="HH1043" s="12"/>
      <c r="HI1043" s="12"/>
      <c r="HJ1043" s="12"/>
      <c r="HK1043" s="12"/>
      <c r="HL1043" s="12"/>
      <c r="HM1043" s="12"/>
      <c r="HN1043" s="12"/>
      <c r="HO1043" s="12"/>
      <c r="HP1043" s="12"/>
      <c r="HQ1043" s="12"/>
      <c r="HR1043" s="12"/>
      <c r="HS1043" s="12"/>
      <c r="HT1043" s="12"/>
      <c r="HU1043" s="12"/>
      <c r="HV1043" s="12"/>
      <c r="HW1043" s="12"/>
      <c r="HX1043" s="12"/>
      <c r="HY1043" s="12"/>
      <c r="HZ1043" s="12"/>
      <c r="IA1043" s="12"/>
      <c r="IB1043" s="12"/>
      <c r="IC1043" s="12"/>
      <c r="ID1043" s="12"/>
      <c r="IE1043" s="12"/>
      <c r="IF1043" s="12"/>
      <c r="IG1043" s="12"/>
      <c r="IH1043" s="12"/>
      <c r="II1043" s="12"/>
      <c r="IJ1043" s="12"/>
      <c r="IK1043" s="12"/>
      <c r="IL1043" s="12"/>
      <c r="IM1043" s="12"/>
      <c r="IN1043" s="12"/>
      <c r="IO1043" s="12"/>
      <c r="IP1043" s="12"/>
      <c r="IQ1043" s="12"/>
      <c r="IR1043" s="12"/>
      <c r="IS1043" s="12"/>
      <c r="IT1043" s="12"/>
      <c r="IU1043" s="12"/>
      <c r="IV1043" s="12"/>
    </row>
    <row r="1044" spans="1:256" ht="13.5" customHeight="1">
      <c r="A1044" s="2">
        <f t="shared" si="14"/>
        <v>354</v>
      </c>
      <c r="B1044" s="11" t="str">
        <f t="shared" si="14"/>
        <v>         DS1 DTT Density Zone 4</v>
      </c>
      <c r="C1044" s="11"/>
      <c r="D1044" s="9"/>
      <c r="E1044" s="9"/>
      <c r="F1044" s="9"/>
      <c r="G1044" s="9"/>
      <c r="H1044" s="9"/>
      <c r="I1044" s="9"/>
      <c r="J1044" s="24">
        <f t="shared" si="20"/>
        <v>0</v>
      </c>
      <c r="K1044" s="24">
        <f t="shared" si="20"/>
        <v>0</v>
      </c>
      <c r="L1044" s="9"/>
      <c r="M1044" s="24">
        <f t="shared" si="12"/>
        <v>0</v>
      </c>
      <c r="N1044" s="11"/>
      <c r="O1044" s="11"/>
      <c r="P1044" s="11"/>
      <c r="Q1044" s="9">
        <f t="shared" si="21"/>
      </c>
      <c r="R1044" s="9">
        <f t="shared" si="21"/>
      </c>
      <c r="S1044" s="9">
        <f t="shared" si="21"/>
      </c>
      <c r="T1044" s="26"/>
      <c r="U1044" s="9"/>
      <c r="V1044" s="9"/>
      <c r="W1044" s="26"/>
      <c r="X1044" s="11"/>
      <c r="Y1044" s="11"/>
      <c r="Z1044" s="11"/>
      <c r="AA1044" s="11"/>
      <c r="AB1044" s="11"/>
      <c r="AC1044" s="11"/>
      <c r="AD1044" s="9"/>
      <c r="AE1044" s="9"/>
      <c r="AF1044" s="9"/>
      <c r="AG1044" s="9"/>
      <c r="AH1044" s="9"/>
      <c r="AI1044" s="11"/>
      <c r="AJ1044" s="11"/>
      <c r="AK1044" s="11"/>
      <c r="AL1044" s="11">
        <f t="shared" si="17"/>
        <v>720</v>
      </c>
      <c r="AM1044" s="11" t="str">
        <f t="shared" si="17"/>
        <v>Taxes less F.I.T.</v>
      </c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9"/>
      <c r="BG1044" s="9"/>
      <c r="BH1044" s="9"/>
      <c r="BI1044" s="9"/>
      <c r="BJ1044" s="9"/>
      <c r="BK1044" s="9"/>
      <c r="BL1044" s="9"/>
      <c r="BM1044" s="9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  <c r="DF1044" s="10"/>
      <c r="DG1044" s="10"/>
      <c r="DH1044" s="10"/>
      <c r="DI1044" s="10"/>
      <c r="DJ1044" s="10"/>
      <c r="DK1044" s="10"/>
      <c r="DL1044" s="10"/>
      <c r="DM1044" s="10"/>
      <c r="DN1044" s="10"/>
      <c r="DO1044" s="10"/>
      <c r="DP1044" s="10"/>
      <c r="DQ1044" s="10"/>
      <c r="DR1044" s="10"/>
      <c r="DS1044" s="10"/>
      <c r="DT1044" s="10"/>
      <c r="DU1044" s="10"/>
      <c r="DV1044" s="10"/>
      <c r="DW1044" s="10"/>
      <c r="DX1044" s="10"/>
      <c r="DY1044" s="10"/>
      <c r="DZ1044" s="10"/>
      <c r="EA1044" s="10"/>
      <c r="EB1044" s="10"/>
      <c r="EC1044" s="10"/>
      <c r="ED1044" s="10"/>
      <c r="EE1044" s="10"/>
      <c r="EF1044" s="10"/>
      <c r="EG1044" s="10"/>
      <c r="EH1044" s="10"/>
      <c r="EI1044" s="10"/>
      <c r="EJ1044" s="10"/>
      <c r="EK1044" s="10"/>
      <c r="EL1044" s="10"/>
      <c r="EM1044" s="10"/>
      <c r="EN1044" s="10"/>
      <c r="EO1044" s="10"/>
      <c r="EP1044" s="10"/>
      <c r="EQ1044" s="10"/>
      <c r="ER1044" s="10"/>
      <c r="ES1044" s="10"/>
      <c r="ET1044" s="10"/>
      <c r="EU1044" s="10"/>
      <c r="EV1044" s="10"/>
      <c r="EW1044" s="10"/>
      <c r="EX1044" s="10"/>
      <c r="EY1044" s="10"/>
      <c r="EZ1044" s="10"/>
      <c r="FA1044" s="10"/>
      <c r="FB1044" s="10"/>
      <c r="FC1044" s="10"/>
      <c r="FD1044" s="10"/>
      <c r="FE1044" s="10"/>
      <c r="FF1044" s="10"/>
      <c r="FG1044" s="10"/>
      <c r="FH1044" s="10"/>
      <c r="FI1044" s="10"/>
      <c r="FJ1044" s="10"/>
      <c r="FK1044" s="10"/>
      <c r="FL1044" s="10"/>
      <c r="FM1044" s="10"/>
      <c r="FN1044" s="10"/>
      <c r="FO1044" s="10"/>
      <c r="FP1044" s="10"/>
      <c r="FQ1044" s="10"/>
      <c r="FR1044" s="10"/>
      <c r="FS1044" s="10"/>
      <c r="FT1044" s="10"/>
      <c r="FU1044" s="10"/>
      <c r="FV1044" s="10"/>
      <c r="FW1044" s="10"/>
      <c r="FX1044" s="10"/>
      <c r="FY1044" s="12"/>
      <c r="FZ1044" s="12"/>
      <c r="GA1044" s="12"/>
      <c r="GB1044" s="12"/>
      <c r="GC1044" s="12"/>
      <c r="GD1044" s="12"/>
      <c r="GE1044" s="12"/>
      <c r="GF1044" s="12"/>
      <c r="GG1044" s="12"/>
      <c r="GH1044" s="12"/>
      <c r="GI1044" s="12"/>
      <c r="GJ1044" s="12"/>
      <c r="GK1044" s="12"/>
      <c r="GL1044" s="12"/>
      <c r="GM1044" s="12"/>
      <c r="GN1044" s="12"/>
      <c r="GO1044" s="12"/>
      <c r="GP1044" s="12"/>
      <c r="GQ1044" s="12"/>
      <c r="GR1044" s="12"/>
      <c r="GS1044" s="12"/>
      <c r="GT1044" s="12"/>
      <c r="GU1044" s="12"/>
      <c r="GV1044" s="12"/>
      <c r="GW1044" s="12"/>
      <c r="GX1044" s="12"/>
      <c r="GY1044" s="12"/>
      <c r="GZ1044" s="12"/>
      <c r="HA1044" s="12"/>
      <c r="HB1044" s="12"/>
      <c r="HC1044" s="12"/>
      <c r="HD1044" s="12"/>
      <c r="HE1044" s="12"/>
      <c r="HF1044" s="12"/>
      <c r="HG1044" s="12"/>
      <c r="HH1044" s="12"/>
      <c r="HI1044" s="12"/>
      <c r="HJ1044" s="12"/>
      <c r="HK1044" s="12"/>
      <c r="HL1044" s="12"/>
      <c r="HM1044" s="12"/>
      <c r="HN1044" s="12"/>
      <c r="HO1044" s="12"/>
      <c r="HP1044" s="12"/>
      <c r="HQ1044" s="12"/>
      <c r="HR1044" s="12"/>
      <c r="HS1044" s="12"/>
      <c r="HT1044" s="12"/>
      <c r="HU1044" s="12"/>
      <c r="HV1044" s="12"/>
      <c r="HW1044" s="12"/>
      <c r="HX1044" s="12"/>
      <c r="HY1044" s="12"/>
      <c r="HZ1044" s="12"/>
      <c r="IA1044" s="12"/>
      <c r="IB1044" s="12"/>
      <c r="IC1044" s="12"/>
      <c r="ID1044" s="12"/>
      <c r="IE1044" s="12"/>
      <c r="IF1044" s="12"/>
      <c r="IG1044" s="12"/>
      <c r="IH1044" s="12"/>
      <c r="II1044" s="12"/>
      <c r="IJ1044" s="12"/>
      <c r="IK1044" s="12"/>
      <c r="IL1044" s="12"/>
      <c r="IM1044" s="12"/>
      <c r="IN1044" s="12"/>
      <c r="IO1044" s="12"/>
      <c r="IP1044" s="12"/>
      <c r="IQ1044" s="12"/>
      <c r="IR1044" s="12"/>
      <c r="IS1044" s="12"/>
      <c r="IT1044" s="12"/>
      <c r="IU1044" s="12"/>
      <c r="IV1044" s="12"/>
    </row>
    <row r="1045" spans="1:256" ht="13.5" customHeight="1">
      <c r="A1045" s="2">
        <f t="shared" si="14"/>
        <v>355</v>
      </c>
      <c r="B1045" s="11" t="str">
        <f t="shared" si="14"/>
        <v>         DS1 DTT Density Zone 5</v>
      </c>
      <c r="C1045" s="11"/>
      <c r="D1045" s="9"/>
      <c r="E1045" s="9"/>
      <c r="F1045" s="9"/>
      <c r="G1045" s="9"/>
      <c r="H1045" s="9"/>
      <c r="I1045" s="9"/>
      <c r="J1045" s="24">
        <f t="shared" si="20"/>
        <v>0</v>
      </c>
      <c r="K1045" s="24">
        <f t="shared" si="20"/>
        <v>0</v>
      </c>
      <c r="L1045" s="9"/>
      <c r="M1045" s="24">
        <f t="shared" si="12"/>
        <v>0</v>
      </c>
      <c r="N1045" s="11"/>
      <c r="O1045" s="11"/>
      <c r="P1045" s="11"/>
      <c r="Q1045" s="9">
        <f t="shared" si="21"/>
      </c>
      <c r="R1045" s="9">
        <f t="shared" si="21"/>
      </c>
      <c r="S1045" s="9">
        <f t="shared" si="21"/>
      </c>
      <c r="T1045" s="26"/>
      <c r="U1045" s="9"/>
      <c r="V1045" s="9"/>
      <c r="W1045" s="26"/>
      <c r="X1045" s="11"/>
      <c r="Y1045" s="11"/>
      <c r="Z1045" s="11"/>
      <c r="AA1045" s="11"/>
      <c r="AB1045" s="11"/>
      <c r="AC1045" s="11"/>
      <c r="AD1045" s="26"/>
      <c r="AE1045" s="26"/>
      <c r="AF1045" s="26"/>
      <c r="AG1045" s="26"/>
      <c r="AH1045" s="26"/>
      <c r="AI1045" s="11"/>
      <c r="AJ1045" s="11"/>
      <c r="AK1045" s="11"/>
      <c r="AL1045" s="11">
        <f t="shared" si="17"/>
        <v>730</v>
      </c>
      <c r="AM1045" s="11" t="str">
        <f t="shared" si="17"/>
        <v>Net Return</v>
      </c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9"/>
      <c r="BG1045" s="9"/>
      <c r="BH1045" s="9"/>
      <c r="BI1045" s="9"/>
      <c r="BJ1045" s="9"/>
      <c r="BK1045" s="9"/>
      <c r="BL1045" s="9"/>
      <c r="BM1045" s="9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  <c r="DF1045" s="10"/>
      <c r="DG1045" s="10"/>
      <c r="DH1045" s="10"/>
      <c r="DI1045" s="10"/>
      <c r="DJ1045" s="10"/>
      <c r="DK1045" s="10"/>
      <c r="DL1045" s="10"/>
      <c r="DM1045" s="10"/>
      <c r="DN1045" s="10"/>
      <c r="DO1045" s="10"/>
      <c r="DP1045" s="10"/>
      <c r="DQ1045" s="10"/>
      <c r="DR1045" s="10"/>
      <c r="DS1045" s="10"/>
      <c r="DT1045" s="10"/>
      <c r="DU1045" s="10"/>
      <c r="DV1045" s="10"/>
      <c r="DW1045" s="10"/>
      <c r="DX1045" s="10"/>
      <c r="DY1045" s="10"/>
      <c r="DZ1045" s="10"/>
      <c r="EA1045" s="10"/>
      <c r="EB1045" s="10"/>
      <c r="EC1045" s="10"/>
      <c r="ED1045" s="10"/>
      <c r="EE1045" s="10"/>
      <c r="EF1045" s="10"/>
      <c r="EG1045" s="10"/>
      <c r="EH1045" s="10"/>
      <c r="EI1045" s="10"/>
      <c r="EJ1045" s="10"/>
      <c r="EK1045" s="10"/>
      <c r="EL1045" s="10"/>
      <c r="EM1045" s="10"/>
      <c r="EN1045" s="10"/>
      <c r="EO1045" s="10"/>
      <c r="EP1045" s="10"/>
      <c r="EQ1045" s="10"/>
      <c r="ER1045" s="10"/>
      <c r="ES1045" s="10"/>
      <c r="ET1045" s="10"/>
      <c r="EU1045" s="10"/>
      <c r="EV1045" s="10"/>
      <c r="EW1045" s="10"/>
      <c r="EX1045" s="10"/>
      <c r="EY1045" s="10"/>
      <c r="EZ1045" s="10"/>
      <c r="FA1045" s="10"/>
      <c r="FB1045" s="10"/>
      <c r="FC1045" s="10"/>
      <c r="FD1045" s="10"/>
      <c r="FE1045" s="10"/>
      <c r="FF1045" s="10"/>
      <c r="FG1045" s="10"/>
      <c r="FH1045" s="10"/>
      <c r="FI1045" s="10"/>
      <c r="FJ1045" s="10"/>
      <c r="FK1045" s="10"/>
      <c r="FL1045" s="10"/>
      <c r="FM1045" s="10"/>
      <c r="FN1045" s="10"/>
      <c r="FO1045" s="10"/>
      <c r="FP1045" s="10"/>
      <c r="FQ1045" s="10"/>
      <c r="FR1045" s="10"/>
      <c r="FS1045" s="10"/>
      <c r="FT1045" s="10"/>
      <c r="FU1045" s="10"/>
      <c r="FV1045" s="10"/>
      <c r="FW1045" s="10"/>
      <c r="FX1045" s="10"/>
      <c r="FY1045" s="12"/>
      <c r="FZ1045" s="12"/>
      <c r="GA1045" s="12"/>
      <c r="GB1045" s="12"/>
      <c r="GC1045" s="12"/>
      <c r="GD1045" s="12"/>
      <c r="GE1045" s="12"/>
      <c r="GF1045" s="12"/>
      <c r="GG1045" s="12"/>
      <c r="GH1045" s="12"/>
      <c r="GI1045" s="12"/>
      <c r="GJ1045" s="12"/>
      <c r="GK1045" s="12"/>
      <c r="GL1045" s="12"/>
      <c r="GM1045" s="12"/>
      <c r="GN1045" s="12"/>
      <c r="GO1045" s="12"/>
      <c r="GP1045" s="12"/>
      <c r="GQ1045" s="12"/>
      <c r="GR1045" s="12"/>
      <c r="GS1045" s="12"/>
      <c r="GT1045" s="12"/>
      <c r="GU1045" s="12"/>
      <c r="GV1045" s="12"/>
      <c r="GW1045" s="12"/>
      <c r="GX1045" s="12"/>
      <c r="GY1045" s="12"/>
      <c r="GZ1045" s="12"/>
      <c r="HA1045" s="12"/>
      <c r="HB1045" s="12"/>
      <c r="HC1045" s="12"/>
      <c r="HD1045" s="12"/>
      <c r="HE1045" s="12"/>
      <c r="HF1045" s="12"/>
      <c r="HG1045" s="12"/>
      <c r="HH1045" s="12"/>
      <c r="HI1045" s="12"/>
      <c r="HJ1045" s="12"/>
      <c r="HK1045" s="12"/>
      <c r="HL1045" s="12"/>
      <c r="HM1045" s="12"/>
      <c r="HN1045" s="12"/>
      <c r="HO1045" s="12"/>
      <c r="HP1045" s="12"/>
      <c r="HQ1045" s="12"/>
      <c r="HR1045" s="12"/>
      <c r="HS1045" s="12"/>
      <c r="HT1045" s="12"/>
      <c r="HU1045" s="12"/>
      <c r="HV1045" s="12"/>
      <c r="HW1045" s="12"/>
      <c r="HX1045" s="12"/>
      <c r="HY1045" s="12"/>
      <c r="HZ1045" s="12"/>
      <c r="IA1045" s="12"/>
      <c r="IB1045" s="12"/>
      <c r="IC1045" s="12"/>
      <c r="ID1045" s="12"/>
      <c r="IE1045" s="12"/>
      <c r="IF1045" s="12"/>
      <c r="IG1045" s="12"/>
      <c r="IH1045" s="12"/>
      <c r="II1045" s="12"/>
      <c r="IJ1045" s="12"/>
      <c r="IK1045" s="12"/>
      <c r="IL1045" s="12"/>
      <c r="IM1045" s="12"/>
      <c r="IN1045" s="12"/>
      <c r="IO1045" s="12"/>
      <c r="IP1045" s="12"/>
      <c r="IQ1045" s="12"/>
      <c r="IR1045" s="12"/>
      <c r="IS1045" s="12"/>
      <c r="IT1045" s="12"/>
      <c r="IU1045" s="12"/>
      <c r="IV1045" s="12"/>
    </row>
    <row r="1046" spans="1:256" ht="13.5" customHeight="1">
      <c r="A1046" s="2">
        <f t="shared" si="14"/>
        <v>356</v>
      </c>
      <c r="B1046" s="11" t="str">
        <f t="shared" si="14"/>
        <v>         DS1 DTT Density Zone 6</v>
      </c>
      <c r="C1046" s="11"/>
      <c r="D1046" s="9"/>
      <c r="E1046" s="9"/>
      <c r="F1046" s="9"/>
      <c r="G1046" s="9"/>
      <c r="H1046" s="9"/>
      <c r="I1046" s="9"/>
      <c r="J1046" s="24">
        <f t="shared" si="20"/>
        <v>0</v>
      </c>
      <c r="K1046" s="24">
        <f t="shared" si="20"/>
        <v>0</v>
      </c>
      <c r="L1046" s="9"/>
      <c r="M1046" s="24">
        <f t="shared" si="12"/>
        <v>0</v>
      </c>
      <c r="N1046" s="11"/>
      <c r="O1046" s="11"/>
      <c r="P1046" s="11"/>
      <c r="Q1046" s="9">
        <f t="shared" si="21"/>
      </c>
      <c r="R1046" s="9">
        <f t="shared" si="21"/>
      </c>
      <c r="S1046" s="9">
        <f t="shared" si="21"/>
      </c>
      <c r="T1046" s="26"/>
      <c r="U1046" s="9"/>
      <c r="V1046" s="9"/>
      <c r="W1046" s="26"/>
      <c r="X1046" s="11"/>
      <c r="Y1046" s="11"/>
      <c r="Z1046" s="11"/>
      <c r="AA1046" s="11"/>
      <c r="AB1046" s="11"/>
      <c r="AC1046" s="11"/>
      <c r="AD1046" s="9"/>
      <c r="AE1046" s="9"/>
      <c r="AF1046" s="9"/>
      <c r="AG1046" s="9"/>
      <c r="AH1046" s="9"/>
      <c r="AI1046" s="11"/>
      <c r="AJ1046" s="11"/>
      <c r="AK1046" s="11"/>
      <c r="AL1046" s="11">
        <f t="shared" si="17"/>
        <v>740</v>
      </c>
      <c r="AM1046" s="11" t="str">
        <f t="shared" si="17"/>
        <v>F.I.T.</v>
      </c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9"/>
      <c r="BG1046" s="9"/>
      <c r="BH1046" s="9"/>
      <c r="BI1046" s="9"/>
      <c r="BJ1046" s="9"/>
      <c r="BK1046" s="9"/>
      <c r="BL1046" s="9"/>
      <c r="BM1046" s="9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10"/>
      <c r="DH1046" s="10"/>
      <c r="DI1046" s="10"/>
      <c r="DJ1046" s="10"/>
      <c r="DK1046" s="10"/>
      <c r="DL1046" s="10"/>
      <c r="DM1046" s="10"/>
      <c r="DN1046" s="10"/>
      <c r="DO1046" s="10"/>
      <c r="DP1046" s="10"/>
      <c r="DQ1046" s="10"/>
      <c r="DR1046" s="10"/>
      <c r="DS1046" s="10"/>
      <c r="DT1046" s="10"/>
      <c r="DU1046" s="10"/>
      <c r="DV1046" s="10"/>
      <c r="DW1046" s="10"/>
      <c r="DX1046" s="10"/>
      <c r="DY1046" s="10"/>
      <c r="DZ1046" s="10"/>
      <c r="EA1046" s="10"/>
      <c r="EB1046" s="10"/>
      <c r="EC1046" s="10"/>
      <c r="ED1046" s="10"/>
      <c r="EE1046" s="10"/>
      <c r="EF1046" s="10"/>
      <c r="EG1046" s="10"/>
      <c r="EH1046" s="10"/>
      <c r="EI1046" s="10"/>
      <c r="EJ1046" s="10"/>
      <c r="EK1046" s="10"/>
      <c r="EL1046" s="10"/>
      <c r="EM1046" s="10"/>
      <c r="EN1046" s="10"/>
      <c r="EO1046" s="10"/>
      <c r="EP1046" s="10"/>
      <c r="EQ1046" s="10"/>
      <c r="ER1046" s="10"/>
      <c r="ES1046" s="10"/>
      <c r="ET1046" s="10"/>
      <c r="EU1046" s="10"/>
      <c r="EV1046" s="10"/>
      <c r="EW1046" s="10"/>
      <c r="EX1046" s="10"/>
      <c r="EY1046" s="10"/>
      <c r="EZ1046" s="10"/>
      <c r="FA1046" s="10"/>
      <c r="FB1046" s="10"/>
      <c r="FC1046" s="10"/>
      <c r="FD1046" s="10"/>
      <c r="FE1046" s="10"/>
      <c r="FF1046" s="10"/>
      <c r="FG1046" s="10"/>
      <c r="FH1046" s="10"/>
      <c r="FI1046" s="10"/>
      <c r="FJ1046" s="10"/>
      <c r="FK1046" s="10"/>
      <c r="FL1046" s="10"/>
      <c r="FM1046" s="10"/>
      <c r="FN1046" s="10"/>
      <c r="FO1046" s="10"/>
      <c r="FP1046" s="10"/>
      <c r="FQ1046" s="10"/>
      <c r="FR1046" s="10"/>
      <c r="FS1046" s="10"/>
      <c r="FT1046" s="10"/>
      <c r="FU1046" s="10"/>
      <c r="FV1046" s="10"/>
      <c r="FW1046" s="10"/>
      <c r="FX1046" s="10"/>
      <c r="FY1046" s="12"/>
      <c r="FZ1046" s="12"/>
      <c r="GA1046" s="12"/>
      <c r="GB1046" s="12"/>
      <c r="GC1046" s="12"/>
      <c r="GD1046" s="12"/>
      <c r="GE1046" s="12"/>
      <c r="GF1046" s="12"/>
      <c r="GG1046" s="12"/>
      <c r="GH1046" s="12"/>
      <c r="GI1046" s="12"/>
      <c r="GJ1046" s="12"/>
      <c r="GK1046" s="12"/>
      <c r="GL1046" s="12"/>
      <c r="GM1046" s="12"/>
      <c r="GN1046" s="12"/>
      <c r="GO1046" s="12"/>
      <c r="GP1046" s="12"/>
      <c r="GQ1046" s="12"/>
      <c r="GR1046" s="12"/>
      <c r="GS1046" s="12"/>
      <c r="GT1046" s="12"/>
      <c r="GU1046" s="12"/>
      <c r="GV1046" s="12"/>
      <c r="GW1046" s="12"/>
      <c r="GX1046" s="12"/>
      <c r="GY1046" s="12"/>
      <c r="GZ1046" s="12"/>
      <c r="HA1046" s="12"/>
      <c r="HB1046" s="12"/>
      <c r="HC1046" s="12"/>
      <c r="HD1046" s="12"/>
      <c r="HE1046" s="12"/>
      <c r="HF1046" s="12"/>
      <c r="HG1046" s="12"/>
      <c r="HH1046" s="12"/>
      <c r="HI1046" s="12"/>
      <c r="HJ1046" s="12"/>
      <c r="HK1046" s="12"/>
      <c r="HL1046" s="12"/>
      <c r="HM1046" s="12"/>
      <c r="HN1046" s="12"/>
      <c r="HO1046" s="12"/>
      <c r="HP1046" s="12"/>
      <c r="HQ1046" s="12"/>
      <c r="HR1046" s="12"/>
      <c r="HS1046" s="12"/>
      <c r="HT1046" s="12"/>
      <c r="HU1046" s="12"/>
      <c r="HV1046" s="12"/>
      <c r="HW1046" s="12"/>
      <c r="HX1046" s="12"/>
      <c r="HY1046" s="12"/>
      <c r="HZ1046" s="12"/>
      <c r="IA1046" s="12"/>
      <c r="IB1046" s="12"/>
      <c r="IC1046" s="12"/>
      <c r="ID1046" s="12"/>
      <c r="IE1046" s="12"/>
      <c r="IF1046" s="12"/>
      <c r="IG1046" s="12"/>
      <c r="IH1046" s="12"/>
      <c r="II1046" s="12"/>
      <c r="IJ1046" s="12"/>
      <c r="IK1046" s="12"/>
      <c r="IL1046" s="12"/>
      <c r="IM1046" s="12"/>
      <c r="IN1046" s="12"/>
      <c r="IO1046" s="12"/>
      <c r="IP1046" s="12"/>
      <c r="IQ1046" s="12"/>
      <c r="IR1046" s="12"/>
      <c r="IS1046" s="12"/>
      <c r="IT1046" s="12"/>
      <c r="IU1046" s="12"/>
      <c r="IV1046" s="12"/>
    </row>
    <row r="1047" spans="1:256" ht="13.5" customHeight="1">
      <c r="A1047" s="2">
        <f t="shared" si="14"/>
        <v>357</v>
      </c>
      <c r="B1047" s="11" t="str">
        <f t="shared" si="14"/>
        <v>         DS1 DTT Density Zone 7</v>
      </c>
      <c r="C1047" s="11"/>
      <c r="D1047" s="9"/>
      <c r="E1047" s="9"/>
      <c r="F1047" s="9"/>
      <c r="G1047" s="9"/>
      <c r="H1047" s="9"/>
      <c r="I1047" s="9"/>
      <c r="J1047" s="24">
        <f t="shared" si="20"/>
        <v>0</v>
      </c>
      <c r="K1047" s="24">
        <f t="shared" si="20"/>
        <v>0</v>
      </c>
      <c r="L1047" s="9"/>
      <c r="M1047" s="24">
        <f t="shared" si="12"/>
        <v>0</v>
      </c>
      <c r="N1047" s="11"/>
      <c r="O1047" s="11"/>
      <c r="P1047" s="11"/>
      <c r="Q1047" s="9">
        <f t="shared" si="21"/>
      </c>
      <c r="R1047" s="9">
        <f t="shared" si="21"/>
      </c>
      <c r="S1047" s="9">
        <f t="shared" si="21"/>
      </c>
      <c r="T1047" s="26"/>
      <c r="U1047" s="9"/>
      <c r="V1047" s="9"/>
      <c r="W1047" s="26"/>
      <c r="X1047" s="11"/>
      <c r="Y1047" s="11"/>
      <c r="Z1047" s="11"/>
      <c r="AA1047" s="11"/>
      <c r="AB1047" s="11"/>
      <c r="AC1047" s="11"/>
      <c r="AD1047" s="9"/>
      <c r="AE1047" s="9"/>
      <c r="AF1047" s="9"/>
      <c r="AG1047" s="9"/>
      <c r="AH1047" s="9"/>
      <c r="AI1047" s="11"/>
      <c r="AJ1047" s="11"/>
      <c r="AK1047" s="11"/>
      <c r="AL1047" s="11">
        <f t="shared" si="17"/>
        <v>750</v>
      </c>
      <c r="AM1047" s="11" t="str">
        <f t="shared" si="17"/>
        <v>Uncollectible Rev. &amp; Other Adj.</v>
      </c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9"/>
      <c r="BG1047" s="9"/>
      <c r="BH1047" s="9"/>
      <c r="BI1047" s="9"/>
      <c r="BJ1047" s="9"/>
      <c r="BK1047" s="9"/>
      <c r="BL1047" s="9"/>
      <c r="BM1047" s="9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  <c r="DF1047" s="10"/>
      <c r="DG1047" s="10"/>
      <c r="DH1047" s="10"/>
      <c r="DI1047" s="10"/>
      <c r="DJ1047" s="10"/>
      <c r="DK1047" s="10"/>
      <c r="DL1047" s="10"/>
      <c r="DM1047" s="10"/>
      <c r="DN1047" s="10"/>
      <c r="DO1047" s="10"/>
      <c r="DP1047" s="10"/>
      <c r="DQ1047" s="10"/>
      <c r="DR1047" s="10"/>
      <c r="DS1047" s="10"/>
      <c r="DT1047" s="10"/>
      <c r="DU1047" s="10"/>
      <c r="DV1047" s="10"/>
      <c r="DW1047" s="10"/>
      <c r="DX1047" s="10"/>
      <c r="DY1047" s="10"/>
      <c r="DZ1047" s="10"/>
      <c r="EA1047" s="10"/>
      <c r="EB1047" s="10"/>
      <c r="EC1047" s="10"/>
      <c r="ED1047" s="10"/>
      <c r="EE1047" s="10"/>
      <c r="EF1047" s="10"/>
      <c r="EG1047" s="10"/>
      <c r="EH1047" s="10"/>
      <c r="EI1047" s="10"/>
      <c r="EJ1047" s="10"/>
      <c r="EK1047" s="10"/>
      <c r="EL1047" s="10"/>
      <c r="EM1047" s="10"/>
      <c r="EN1047" s="10"/>
      <c r="EO1047" s="10"/>
      <c r="EP1047" s="10"/>
      <c r="EQ1047" s="10"/>
      <c r="ER1047" s="10"/>
      <c r="ES1047" s="10"/>
      <c r="ET1047" s="10"/>
      <c r="EU1047" s="10"/>
      <c r="EV1047" s="10"/>
      <c r="EW1047" s="10"/>
      <c r="EX1047" s="10"/>
      <c r="EY1047" s="10"/>
      <c r="EZ1047" s="10"/>
      <c r="FA1047" s="10"/>
      <c r="FB1047" s="10"/>
      <c r="FC1047" s="10"/>
      <c r="FD1047" s="10"/>
      <c r="FE1047" s="10"/>
      <c r="FF1047" s="10"/>
      <c r="FG1047" s="10"/>
      <c r="FH1047" s="10"/>
      <c r="FI1047" s="10"/>
      <c r="FJ1047" s="10"/>
      <c r="FK1047" s="10"/>
      <c r="FL1047" s="10"/>
      <c r="FM1047" s="10"/>
      <c r="FN1047" s="10"/>
      <c r="FO1047" s="10"/>
      <c r="FP1047" s="10"/>
      <c r="FQ1047" s="10"/>
      <c r="FR1047" s="10"/>
      <c r="FS1047" s="10"/>
      <c r="FT1047" s="10"/>
      <c r="FU1047" s="10"/>
      <c r="FV1047" s="10"/>
      <c r="FW1047" s="10"/>
      <c r="FX1047" s="10"/>
      <c r="FY1047" s="12"/>
      <c r="FZ1047" s="12"/>
      <c r="GA1047" s="12"/>
      <c r="GB1047" s="12"/>
      <c r="GC1047" s="12"/>
      <c r="GD1047" s="12"/>
      <c r="GE1047" s="12"/>
      <c r="GF1047" s="12"/>
      <c r="GG1047" s="12"/>
      <c r="GH1047" s="12"/>
      <c r="GI1047" s="12"/>
      <c r="GJ1047" s="12"/>
      <c r="GK1047" s="12"/>
      <c r="GL1047" s="12"/>
      <c r="GM1047" s="12"/>
      <c r="GN1047" s="12"/>
      <c r="GO1047" s="12"/>
      <c r="GP1047" s="12"/>
      <c r="GQ1047" s="12"/>
      <c r="GR1047" s="12"/>
      <c r="GS1047" s="12"/>
      <c r="GT1047" s="12"/>
      <c r="GU1047" s="12"/>
      <c r="GV1047" s="12"/>
      <c r="GW1047" s="12"/>
      <c r="GX1047" s="12"/>
      <c r="GY1047" s="12"/>
      <c r="GZ1047" s="12"/>
      <c r="HA1047" s="12"/>
      <c r="HB1047" s="12"/>
      <c r="HC1047" s="12"/>
      <c r="HD1047" s="12"/>
      <c r="HE1047" s="12"/>
      <c r="HF1047" s="12"/>
      <c r="HG1047" s="12"/>
      <c r="HH1047" s="12"/>
      <c r="HI1047" s="12"/>
      <c r="HJ1047" s="12"/>
      <c r="HK1047" s="12"/>
      <c r="HL1047" s="12"/>
      <c r="HM1047" s="12"/>
      <c r="HN1047" s="12"/>
      <c r="HO1047" s="12"/>
      <c r="HP1047" s="12"/>
      <c r="HQ1047" s="12"/>
      <c r="HR1047" s="12"/>
      <c r="HS1047" s="12"/>
      <c r="HT1047" s="12"/>
      <c r="HU1047" s="12"/>
      <c r="HV1047" s="12"/>
      <c r="HW1047" s="12"/>
      <c r="HX1047" s="12"/>
      <c r="HY1047" s="12"/>
      <c r="HZ1047" s="12"/>
      <c r="IA1047" s="12"/>
      <c r="IB1047" s="12"/>
      <c r="IC1047" s="12"/>
      <c r="ID1047" s="12"/>
      <c r="IE1047" s="12"/>
      <c r="IF1047" s="12"/>
      <c r="IG1047" s="12"/>
      <c r="IH1047" s="12"/>
      <c r="II1047" s="12"/>
      <c r="IJ1047" s="12"/>
      <c r="IK1047" s="12"/>
      <c r="IL1047" s="12"/>
      <c r="IM1047" s="12"/>
      <c r="IN1047" s="12"/>
      <c r="IO1047" s="12"/>
      <c r="IP1047" s="12"/>
      <c r="IQ1047" s="12"/>
      <c r="IR1047" s="12"/>
      <c r="IS1047" s="12"/>
      <c r="IT1047" s="12"/>
      <c r="IU1047" s="12"/>
      <c r="IV1047" s="12"/>
    </row>
    <row r="1048" spans="1:256" ht="13.5" customHeight="1">
      <c r="A1048" s="2">
        <f t="shared" si="14"/>
        <v>360</v>
      </c>
      <c r="B1048" s="11" t="str">
        <f t="shared" si="14"/>
        <v>    DS-3 SubCat - Switched</v>
      </c>
      <c r="C1048" s="11"/>
      <c r="D1048" s="9"/>
      <c r="E1048" s="9"/>
      <c r="F1048" s="9"/>
      <c r="G1048" s="9"/>
      <c r="H1048" s="9"/>
      <c r="I1048" s="9"/>
      <c r="J1048" s="24">
        <f t="shared" si="20"/>
        <v>0</v>
      </c>
      <c r="K1048" s="24">
        <f t="shared" si="20"/>
        <v>0</v>
      </c>
      <c r="L1048" s="9"/>
      <c r="M1048" s="24">
        <f t="shared" si="12"/>
        <v>0</v>
      </c>
      <c r="N1048" s="11"/>
      <c r="O1048" s="11"/>
      <c r="P1048" s="11"/>
      <c r="Q1048" s="9">
        <f t="shared" si="21"/>
      </c>
      <c r="R1048" s="9">
        <f t="shared" si="21"/>
      </c>
      <c r="S1048" s="9">
        <f t="shared" si="21"/>
      </c>
      <c r="T1048" s="26"/>
      <c r="U1048" s="9"/>
      <c r="V1048" s="9"/>
      <c r="W1048" s="26"/>
      <c r="X1048" s="11"/>
      <c r="Y1048" s="11"/>
      <c r="Z1048" s="11"/>
      <c r="AA1048" s="11"/>
      <c r="AB1048" s="11"/>
      <c r="AC1048" s="11"/>
      <c r="AD1048" s="26"/>
      <c r="AE1048" s="26"/>
      <c r="AF1048" s="26"/>
      <c r="AG1048" s="26"/>
      <c r="AH1048" s="26"/>
      <c r="AI1048" s="11"/>
      <c r="AJ1048" s="11"/>
      <c r="AK1048" s="11"/>
      <c r="AL1048" s="11">
        <f t="shared" si="17"/>
        <v>760</v>
      </c>
      <c r="AM1048" s="11" t="str">
        <f t="shared" si="17"/>
        <v>Revenue Effects</v>
      </c>
      <c r="AN1048" s="26">
        <f aca="true" t="shared" si="22" ref="AN1048:AV1048">AN62</f>
        <v>0</v>
      </c>
      <c r="AO1048" s="26">
        <f t="shared" si="22"/>
        <v>0</v>
      </c>
      <c r="AP1048" s="26">
        <f t="shared" si="22"/>
        <v>0</v>
      </c>
      <c r="AQ1048" s="26">
        <f t="shared" si="22"/>
        <v>0</v>
      </c>
      <c r="AR1048" s="26">
        <f t="shared" si="22"/>
        <v>0</v>
      </c>
      <c r="AS1048" s="26">
        <f t="shared" si="22"/>
        <v>0</v>
      </c>
      <c r="AT1048" s="26">
        <f t="shared" si="22"/>
        <v>0</v>
      </c>
      <c r="AU1048" s="26">
        <f t="shared" si="22"/>
        <v>0</v>
      </c>
      <c r="AV1048" s="26">
        <f t="shared" si="22"/>
        <v>0</v>
      </c>
      <c r="AW1048" s="9"/>
      <c r="AX1048" s="11"/>
      <c r="AY1048" s="11"/>
      <c r="AZ1048" s="11"/>
      <c r="BA1048" s="11"/>
      <c r="BB1048" s="11"/>
      <c r="BC1048" s="11"/>
      <c r="BD1048" s="11"/>
      <c r="BE1048" s="11"/>
      <c r="BF1048" s="9"/>
      <c r="BG1048" s="9"/>
      <c r="BH1048" s="9"/>
      <c r="BI1048" s="9"/>
      <c r="BJ1048" s="9"/>
      <c r="BK1048" s="9"/>
      <c r="BL1048" s="9"/>
      <c r="BM1048" s="9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10"/>
      <c r="DH1048" s="10"/>
      <c r="DI1048" s="10"/>
      <c r="DJ1048" s="10"/>
      <c r="DK1048" s="10"/>
      <c r="DL1048" s="10"/>
      <c r="DM1048" s="10"/>
      <c r="DN1048" s="10"/>
      <c r="DO1048" s="10"/>
      <c r="DP1048" s="10"/>
      <c r="DQ1048" s="10"/>
      <c r="DR1048" s="10"/>
      <c r="DS1048" s="10"/>
      <c r="DT1048" s="10"/>
      <c r="DU1048" s="10"/>
      <c r="DV1048" s="10"/>
      <c r="DW1048" s="10"/>
      <c r="DX1048" s="10"/>
      <c r="DY1048" s="10"/>
      <c r="DZ1048" s="10"/>
      <c r="EA1048" s="10"/>
      <c r="EB1048" s="10"/>
      <c r="EC1048" s="10"/>
      <c r="ED1048" s="10"/>
      <c r="EE1048" s="10"/>
      <c r="EF1048" s="10"/>
      <c r="EG1048" s="10"/>
      <c r="EH1048" s="10"/>
      <c r="EI1048" s="10"/>
      <c r="EJ1048" s="10"/>
      <c r="EK1048" s="10"/>
      <c r="EL1048" s="10"/>
      <c r="EM1048" s="10"/>
      <c r="EN1048" s="10"/>
      <c r="EO1048" s="10"/>
      <c r="EP1048" s="10"/>
      <c r="EQ1048" s="10"/>
      <c r="ER1048" s="10"/>
      <c r="ES1048" s="10"/>
      <c r="ET1048" s="10"/>
      <c r="EU1048" s="10"/>
      <c r="EV1048" s="10"/>
      <c r="EW1048" s="10"/>
      <c r="EX1048" s="10"/>
      <c r="EY1048" s="10"/>
      <c r="EZ1048" s="10"/>
      <c r="FA1048" s="10"/>
      <c r="FB1048" s="10"/>
      <c r="FC1048" s="10"/>
      <c r="FD1048" s="10"/>
      <c r="FE1048" s="10"/>
      <c r="FF1048" s="10"/>
      <c r="FG1048" s="10"/>
      <c r="FH1048" s="10"/>
      <c r="FI1048" s="10"/>
      <c r="FJ1048" s="10"/>
      <c r="FK1048" s="10"/>
      <c r="FL1048" s="10"/>
      <c r="FM1048" s="10"/>
      <c r="FN1048" s="10"/>
      <c r="FO1048" s="10"/>
      <c r="FP1048" s="10"/>
      <c r="FQ1048" s="10"/>
      <c r="FR1048" s="10"/>
      <c r="FS1048" s="10"/>
      <c r="FT1048" s="10"/>
      <c r="FU1048" s="10"/>
      <c r="FV1048" s="10"/>
      <c r="FW1048" s="10"/>
      <c r="FX1048" s="10"/>
      <c r="FY1048" s="12"/>
      <c r="FZ1048" s="12"/>
      <c r="GA1048" s="12"/>
      <c r="GB1048" s="12"/>
      <c r="GC1048" s="12"/>
      <c r="GD1048" s="12"/>
      <c r="GE1048" s="12"/>
      <c r="GF1048" s="12"/>
      <c r="GG1048" s="12"/>
      <c r="GH1048" s="12"/>
      <c r="GI1048" s="12"/>
      <c r="GJ1048" s="12"/>
      <c r="GK1048" s="12"/>
      <c r="GL1048" s="12"/>
      <c r="GM1048" s="12"/>
      <c r="GN1048" s="12"/>
      <c r="GO1048" s="12"/>
      <c r="GP1048" s="12"/>
      <c r="GQ1048" s="12"/>
      <c r="GR1048" s="12"/>
      <c r="GS1048" s="12"/>
      <c r="GT1048" s="12"/>
      <c r="GU1048" s="12"/>
      <c r="GV1048" s="12"/>
      <c r="GW1048" s="12"/>
      <c r="GX1048" s="12"/>
      <c r="GY1048" s="12"/>
      <c r="GZ1048" s="12"/>
      <c r="HA1048" s="12"/>
      <c r="HB1048" s="12"/>
      <c r="HC1048" s="12"/>
      <c r="HD1048" s="12"/>
      <c r="HE1048" s="12"/>
      <c r="HF1048" s="12"/>
      <c r="HG1048" s="12"/>
      <c r="HH1048" s="12"/>
      <c r="HI1048" s="12"/>
      <c r="HJ1048" s="12"/>
      <c r="HK1048" s="12"/>
      <c r="HL1048" s="12"/>
      <c r="HM1048" s="12"/>
      <c r="HN1048" s="12"/>
      <c r="HO1048" s="12"/>
      <c r="HP1048" s="12"/>
      <c r="HQ1048" s="12"/>
      <c r="HR1048" s="12"/>
      <c r="HS1048" s="12"/>
      <c r="HT1048" s="12"/>
      <c r="HU1048" s="12"/>
      <c r="HV1048" s="12"/>
      <c r="HW1048" s="12"/>
      <c r="HX1048" s="12"/>
      <c r="HY1048" s="12"/>
      <c r="HZ1048" s="12"/>
      <c r="IA1048" s="12"/>
      <c r="IB1048" s="12"/>
      <c r="IC1048" s="12"/>
      <c r="ID1048" s="12"/>
      <c r="IE1048" s="12"/>
      <c r="IF1048" s="12"/>
      <c r="IG1048" s="12"/>
      <c r="IH1048" s="12"/>
      <c r="II1048" s="12"/>
      <c r="IJ1048" s="12"/>
      <c r="IK1048" s="12"/>
      <c r="IL1048" s="12"/>
      <c r="IM1048" s="12"/>
      <c r="IN1048" s="12"/>
      <c r="IO1048" s="12"/>
      <c r="IP1048" s="12"/>
      <c r="IQ1048" s="12"/>
      <c r="IR1048" s="12"/>
      <c r="IS1048" s="12"/>
      <c r="IT1048" s="12"/>
      <c r="IU1048" s="12"/>
      <c r="IV1048" s="12"/>
    </row>
    <row r="1049" spans="1:256" ht="13.5" customHeight="1">
      <c r="A1049" s="2">
        <f t="shared" si="14"/>
        <v>361</v>
      </c>
      <c r="B1049" s="11" t="str">
        <f t="shared" si="14"/>
        <v>         DS3 DTT Density Zone 1</v>
      </c>
      <c r="C1049" s="11"/>
      <c r="D1049" s="9"/>
      <c r="E1049" s="9"/>
      <c r="F1049" s="9"/>
      <c r="G1049" s="9"/>
      <c r="H1049" s="9"/>
      <c r="I1049" s="9"/>
      <c r="J1049" s="24">
        <f t="shared" si="20"/>
        <v>0</v>
      </c>
      <c r="K1049" s="24">
        <f t="shared" si="20"/>
        <v>0</v>
      </c>
      <c r="L1049" s="9"/>
      <c r="M1049" s="24">
        <f t="shared" si="12"/>
        <v>0</v>
      </c>
      <c r="N1049" s="11"/>
      <c r="O1049" s="11"/>
      <c r="P1049" s="11"/>
      <c r="Q1049" s="9">
        <f t="shared" si="21"/>
      </c>
      <c r="R1049" s="9">
        <f t="shared" si="21"/>
      </c>
      <c r="S1049" s="9">
        <f t="shared" si="21"/>
      </c>
      <c r="T1049" s="26"/>
      <c r="U1049" s="9"/>
      <c r="V1049" s="9"/>
      <c r="W1049" s="26"/>
      <c r="X1049" s="11"/>
      <c r="Y1049" s="11"/>
      <c r="Z1049" s="11"/>
      <c r="AA1049" s="11"/>
      <c r="AB1049" s="11"/>
      <c r="AC1049" s="11"/>
      <c r="AD1049" s="26"/>
      <c r="AE1049" s="26"/>
      <c r="AF1049" s="26"/>
      <c r="AG1049" s="26"/>
      <c r="AH1049" s="26"/>
      <c r="AI1049" s="11"/>
      <c r="AJ1049" s="11"/>
      <c r="AK1049" s="11"/>
      <c r="AL1049" s="11">
        <f t="shared" si="17"/>
      </c>
      <c r="AM1049" s="11">
        <f t="shared" si="17"/>
      </c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9"/>
      <c r="BG1049" s="9"/>
      <c r="BH1049" s="9"/>
      <c r="BI1049" s="9"/>
      <c r="BJ1049" s="9"/>
      <c r="BK1049" s="9"/>
      <c r="BL1049" s="9"/>
      <c r="BM1049" s="9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P1049" s="10"/>
      <c r="DQ1049" s="10"/>
      <c r="DR1049" s="10"/>
      <c r="DS1049" s="10"/>
      <c r="DT1049" s="10"/>
      <c r="DU1049" s="10"/>
      <c r="DV1049" s="10"/>
      <c r="DW1049" s="10"/>
      <c r="DX1049" s="10"/>
      <c r="DY1049" s="10"/>
      <c r="DZ1049" s="10"/>
      <c r="EA1049" s="10"/>
      <c r="EB1049" s="10"/>
      <c r="EC1049" s="10"/>
      <c r="ED1049" s="10"/>
      <c r="EE1049" s="10"/>
      <c r="EF1049" s="10"/>
      <c r="EG1049" s="10"/>
      <c r="EH1049" s="10"/>
      <c r="EI1049" s="10"/>
      <c r="EJ1049" s="10"/>
      <c r="EK1049" s="10"/>
      <c r="EL1049" s="10"/>
      <c r="EM1049" s="10"/>
      <c r="EN1049" s="10"/>
      <c r="EO1049" s="10"/>
      <c r="EP1049" s="10"/>
      <c r="EQ1049" s="10"/>
      <c r="ER1049" s="10"/>
      <c r="ES1049" s="10"/>
      <c r="ET1049" s="10"/>
      <c r="EU1049" s="10"/>
      <c r="EV1049" s="10"/>
      <c r="EW1049" s="10"/>
      <c r="EX1049" s="10"/>
      <c r="EY1049" s="10"/>
      <c r="EZ1049" s="10"/>
      <c r="FA1049" s="10"/>
      <c r="FB1049" s="10"/>
      <c r="FC1049" s="10"/>
      <c r="FD1049" s="10"/>
      <c r="FE1049" s="10"/>
      <c r="FF1049" s="10"/>
      <c r="FG1049" s="10"/>
      <c r="FH1049" s="10"/>
      <c r="FI1049" s="10"/>
      <c r="FJ1049" s="10"/>
      <c r="FK1049" s="10"/>
      <c r="FL1049" s="10"/>
      <c r="FM1049" s="10"/>
      <c r="FN1049" s="10"/>
      <c r="FO1049" s="10"/>
      <c r="FP1049" s="10"/>
      <c r="FQ1049" s="10"/>
      <c r="FR1049" s="10"/>
      <c r="FS1049" s="10"/>
      <c r="FT1049" s="10"/>
      <c r="FU1049" s="10"/>
      <c r="FV1049" s="10"/>
      <c r="FW1049" s="10"/>
      <c r="FX1049" s="10"/>
      <c r="FY1049" s="12"/>
      <c r="FZ1049" s="12"/>
      <c r="GA1049" s="12"/>
      <c r="GB1049" s="12"/>
      <c r="GC1049" s="12"/>
      <c r="GD1049" s="12"/>
      <c r="GE1049" s="12"/>
      <c r="GF1049" s="12"/>
      <c r="GG1049" s="12"/>
      <c r="GH1049" s="12"/>
      <c r="GI1049" s="12"/>
      <c r="GJ1049" s="12"/>
      <c r="GK1049" s="12"/>
      <c r="GL1049" s="12"/>
      <c r="GM1049" s="12"/>
      <c r="GN1049" s="12"/>
      <c r="GO1049" s="12"/>
      <c r="GP1049" s="12"/>
      <c r="GQ1049" s="12"/>
      <c r="GR1049" s="12"/>
      <c r="GS1049" s="12"/>
      <c r="GT1049" s="12"/>
      <c r="GU1049" s="12"/>
      <c r="GV1049" s="12"/>
      <c r="GW1049" s="12"/>
      <c r="GX1049" s="12"/>
      <c r="GY1049" s="12"/>
      <c r="GZ1049" s="12"/>
      <c r="HA1049" s="12"/>
      <c r="HB1049" s="12"/>
      <c r="HC1049" s="12"/>
      <c r="HD1049" s="12"/>
      <c r="HE1049" s="12"/>
      <c r="HF1049" s="12"/>
      <c r="HG1049" s="12"/>
      <c r="HH1049" s="12"/>
      <c r="HI1049" s="12"/>
      <c r="HJ1049" s="12"/>
      <c r="HK1049" s="12"/>
      <c r="HL1049" s="12"/>
      <c r="HM1049" s="12"/>
      <c r="HN1049" s="12"/>
      <c r="HO1049" s="12"/>
      <c r="HP1049" s="12"/>
      <c r="HQ1049" s="12"/>
      <c r="HR1049" s="12"/>
      <c r="HS1049" s="12"/>
      <c r="HT1049" s="12"/>
      <c r="HU1049" s="12"/>
      <c r="HV1049" s="12"/>
      <c r="HW1049" s="12"/>
      <c r="HX1049" s="12"/>
      <c r="HY1049" s="12"/>
      <c r="HZ1049" s="12"/>
      <c r="IA1049" s="12"/>
      <c r="IB1049" s="12"/>
      <c r="IC1049" s="12"/>
      <c r="ID1049" s="12"/>
      <c r="IE1049" s="12"/>
      <c r="IF1049" s="12"/>
      <c r="IG1049" s="12"/>
      <c r="IH1049" s="12"/>
      <c r="II1049" s="12"/>
      <c r="IJ1049" s="12"/>
      <c r="IK1049" s="12"/>
      <c r="IL1049" s="12"/>
      <c r="IM1049" s="12"/>
      <c r="IN1049" s="12"/>
      <c r="IO1049" s="12"/>
      <c r="IP1049" s="12"/>
      <c r="IQ1049" s="12"/>
      <c r="IR1049" s="12"/>
      <c r="IS1049" s="12"/>
      <c r="IT1049" s="12"/>
      <c r="IU1049" s="12"/>
      <c r="IV1049" s="12"/>
    </row>
    <row r="1050" spans="1:256" ht="13.5" customHeight="1">
      <c r="A1050" s="2">
        <f>IF(A64="","",A64)</f>
        <v>362</v>
      </c>
      <c r="B1050" s="11" t="str">
        <f>IF(B64="","",B64)</f>
        <v>         DS3 DTT Density Zone 2</v>
      </c>
      <c r="C1050" s="11"/>
      <c r="D1050" s="9"/>
      <c r="E1050" s="9"/>
      <c r="F1050" s="9"/>
      <c r="G1050" s="9"/>
      <c r="H1050" s="9"/>
      <c r="I1050" s="9"/>
      <c r="J1050" s="24">
        <f t="shared" si="20"/>
        <v>0</v>
      </c>
      <c r="K1050" s="24">
        <f t="shared" si="20"/>
        <v>0</v>
      </c>
      <c r="L1050" s="9"/>
      <c r="M1050" s="24">
        <f t="shared" si="12"/>
        <v>0</v>
      </c>
      <c r="N1050" s="11"/>
      <c r="O1050" s="11"/>
      <c r="P1050" s="11"/>
      <c r="Q1050" s="9">
        <f t="shared" si="21"/>
      </c>
      <c r="R1050" s="9">
        <f t="shared" si="21"/>
      </c>
      <c r="S1050" s="9">
        <f t="shared" si="21"/>
      </c>
      <c r="T1050" s="26"/>
      <c r="U1050" s="9"/>
      <c r="V1050" s="9"/>
      <c r="W1050" s="26"/>
      <c r="X1050" s="11"/>
      <c r="Y1050" s="11"/>
      <c r="Z1050" s="11"/>
      <c r="AA1050" s="11"/>
      <c r="AB1050" s="11"/>
      <c r="AC1050" s="11"/>
      <c r="AD1050" s="26"/>
      <c r="AE1050" s="26"/>
      <c r="AF1050" s="26"/>
      <c r="AG1050" s="26"/>
      <c r="AH1050" s="26"/>
      <c r="AI1050" s="11"/>
      <c r="AJ1050" s="11"/>
      <c r="AK1050" s="11"/>
      <c r="AL1050" s="11">
        <f t="shared" si="17"/>
      </c>
      <c r="AM1050" s="9" t="str">
        <f t="shared" si="17"/>
        <v>SPECIAL Access Revenue Effect</v>
      </c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9"/>
      <c r="BG1050" s="9"/>
      <c r="BH1050" s="9"/>
      <c r="BI1050" s="9"/>
      <c r="BJ1050" s="9"/>
      <c r="BK1050" s="9"/>
      <c r="BL1050" s="9"/>
      <c r="BM1050" s="9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P1050" s="10"/>
      <c r="DQ1050" s="10"/>
      <c r="DR1050" s="10"/>
      <c r="DS1050" s="10"/>
      <c r="DT1050" s="10"/>
      <c r="DU1050" s="10"/>
      <c r="DV1050" s="10"/>
      <c r="DW1050" s="10"/>
      <c r="DX1050" s="10"/>
      <c r="DY1050" s="10"/>
      <c r="DZ1050" s="10"/>
      <c r="EA1050" s="10"/>
      <c r="EB1050" s="10"/>
      <c r="EC1050" s="10"/>
      <c r="ED1050" s="10"/>
      <c r="EE1050" s="10"/>
      <c r="EF1050" s="10"/>
      <c r="EG1050" s="10"/>
      <c r="EH1050" s="10"/>
      <c r="EI1050" s="10"/>
      <c r="EJ1050" s="10"/>
      <c r="EK1050" s="10"/>
      <c r="EL1050" s="10"/>
      <c r="EM1050" s="10"/>
      <c r="EN1050" s="10"/>
      <c r="EO1050" s="10"/>
      <c r="EP1050" s="10"/>
      <c r="EQ1050" s="10"/>
      <c r="ER1050" s="10"/>
      <c r="ES1050" s="10"/>
      <c r="ET1050" s="10"/>
      <c r="EU1050" s="10"/>
      <c r="EV1050" s="10"/>
      <c r="EW1050" s="10"/>
      <c r="EX1050" s="10"/>
      <c r="EY1050" s="10"/>
      <c r="EZ1050" s="10"/>
      <c r="FA1050" s="10"/>
      <c r="FB1050" s="10"/>
      <c r="FC1050" s="10"/>
      <c r="FD1050" s="10"/>
      <c r="FE1050" s="10"/>
      <c r="FF1050" s="10"/>
      <c r="FG1050" s="10"/>
      <c r="FH1050" s="10"/>
      <c r="FI1050" s="10"/>
      <c r="FJ1050" s="10"/>
      <c r="FK1050" s="10"/>
      <c r="FL1050" s="10"/>
      <c r="FM1050" s="10"/>
      <c r="FN1050" s="10"/>
      <c r="FO1050" s="10"/>
      <c r="FP1050" s="10"/>
      <c r="FQ1050" s="10"/>
      <c r="FR1050" s="10"/>
      <c r="FS1050" s="10"/>
      <c r="FT1050" s="10"/>
      <c r="FU1050" s="10"/>
      <c r="FV1050" s="10"/>
      <c r="FW1050" s="10"/>
      <c r="FX1050" s="10"/>
      <c r="FY1050" s="12"/>
      <c r="FZ1050" s="12"/>
      <c r="GA1050" s="12"/>
      <c r="GB1050" s="12"/>
      <c r="GC1050" s="12"/>
      <c r="GD1050" s="12"/>
      <c r="GE1050" s="12"/>
      <c r="GF1050" s="12"/>
      <c r="GG1050" s="12"/>
      <c r="GH1050" s="12"/>
      <c r="GI1050" s="12"/>
      <c r="GJ1050" s="12"/>
      <c r="GK1050" s="12"/>
      <c r="GL1050" s="12"/>
      <c r="GM1050" s="12"/>
      <c r="GN1050" s="12"/>
      <c r="GO1050" s="12"/>
      <c r="GP1050" s="12"/>
      <c r="GQ1050" s="12"/>
      <c r="GR1050" s="12"/>
      <c r="GS1050" s="12"/>
      <c r="GT1050" s="12"/>
      <c r="GU1050" s="12"/>
      <c r="GV1050" s="12"/>
      <c r="GW1050" s="12"/>
      <c r="GX1050" s="12"/>
      <c r="GY1050" s="12"/>
      <c r="GZ1050" s="12"/>
      <c r="HA1050" s="12"/>
      <c r="HB1050" s="12"/>
      <c r="HC1050" s="12"/>
      <c r="HD1050" s="12"/>
      <c r="HE1050" s="12"/>
      <c r="HF1050" s="12"/>
      <c r="HG1050" s="12"/>
      <c r="HH1050" s="12"/>
      <c r="HI1050" s="12"/>
      <c r="HJ1050" s="12"/>
      <c r="HK1050" s="12"/>
      <c r="HL1050" s="12"/>
      <c r="HM1050" s="12"/>
      <c r="HN1050" s="12"/>
      <c r="HO1050" s="12"/>
      <c r="HP1050" s="12"/>
      <c r="HQ1050" s="12"/>
      <c r="HR1050" s="12"/>
      <c r="HS1050" s="12"/>
      <c r="HT1050" s="12"/>
      <c r="HU1050" s="12"/>
      <c r="HV1050" s="12"/>
      <c r="HW1050" s="12"/>
      <c r="HX1050" s="12"/>
      <c r="HY1050" s="12"/>
      <c r="HZ1050" s="12"/>
      <c r="IA1050" s="12"/>
      <c r="IB1050" s="12"/>
      <c r="IC1050" s="12"/>
      <c r="ID1050" s="12"/>
      <c r="IE1050" s="12"/>
      <c r="IF1050" s="12"/>
      <c r="IG1050" s="12"/>
      <c r="IH1050" s="12"/>
      <c r="II1050" s="12"/>
      <c r="IJ1050" s="12"/>
      <c r="IK1050" s="12"/>
      <c r="IL1050" s="12"/>
      <c r="IM1050" s="12"/>
      <c r="IN1050" s="12"/>
      <c r="IO1050" s="12"/>
      <c r="IP1050" s="12"/>
      <c r="IQ1050" s="12"/>
      <c r="IR1050" s="12"/>
      <c r="IS1050" s="12"/>
      <c r="IT1050" s="12"/>
      <c r="IU1050" s="12"/>
      <c r="IV1050" s="12"/>
    </row>
    <row r="1051" spans="1:256" ht="13.5" customHeight="1">
      <c r="A1051" s="2">
        <f>IF(A65="","",A65)</f>
        <v>363</v>
      </c>
      <c r="B1051" s="11" t="str">
        <f>IF(B65="","",B65)</f>
        <v>         DS3 DTT Density Zone 3</v>
      </c>
      <c r="C1051" s="11"/>
      <c r="D1051" s="9"/>
      <c r="E1051" s="9"/>
      <c r="F1051" s="9"/>
      <c r="G1051" s="9"/>
      <c r="H1051" s="9"/>
      <c r="I1051" s="9"/>
      <c r="J1051" s="24">
        <f t="shared" si="20"/>
        <v>0</v>
      </c>
      <c r="K1051" s="24">
        <f t="shared" si="20"/>
        <v>0</v>
      </c>
      <c r="L1051" s="9"/>
      <c r="M1051" s="24">
        <f t="shared" si="12"/>
        <v>0</v>
      </c>
      <c r="N1051" s="11"/>
      <c r="O1051" s="11"/>
      <c r="P1051" s="11"/>
      <c r="Q1051" s="9">
        <f t="shared" si="21"/>
      </c>
      <c r="R1051" s="9">
        <f t="shared" si="21"/>
      </c>
      <c r="S1051" s="9">
        <f t="shared" si="21"/>
      </c>
      <c r="T1051" s="26"/>
      <c r="U1051" s="9"/>
      <c r="V1051" s="9"/>
      <c r="W1051" s="26"/>
      <c r="X1051" s="11"/>
      <c r="Y1051" s="11"/>
      <c r="Z1051" s="11"/>
      <c r="AA1051" s="11"/>
      <c r="AB1051" s="11"/>
      <c r="AC1051" s="11"/>
      <c r="AD1051" s="26"/>
      <c r="AE1051" s="26"/>
      <c r="AF1051" s="26"/>
      <c r="AG1051" s="26"/>
      <c r="AH1051" s="26"/>
      <c r="AI1051" s="11"/>
      <c r="AJ1051" s="11"/>
      <c r="AK1051" s="11"/>
      <c r="AL1051" s="11">
        <f t="shared" si="17"/>
        <v>1300</v>
      </c>
      <c r="AM1051" s="11" t="str">
        <f t="shared" si="17"/>
        <v>Depreciation Expense</v>
      </c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9"/>
      <c r="BG1051" s="9"/>
      <c r="BH1051" s="9"/>
      <c r="BI1051" s="9"/>
      <c r="BJ1051" s="9"/>
      <c r="BK1051" s="9"/>
      <c r="BL1051" s="9"/>
      <c r="BM1051" s="9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10"/>
      <c r="DH1051" s="10"/>
      <c r="DI1051" s="10"/>
      <c r="DJ1051" s="10"/>
      <c r="DK1051" s="10"/>
      <c r="DL1051" s="10"/>
      <c r="DM1051" s="10"/>
      <c r="DN1051" s="10"/>
      <c r="DO1051" s="10"/>
      <c r="DP1051" s="10"/>
      <c r="DQ1051" s="10"/>
      <c r="DR1051" s="10"/>
      <c r="DS1051" s="10"/>
      <c r="DT1051" s="10"/>
      <c r="DU1051" s="10"/>
      <c r="DV1051" s="10"/>
      <c r="DW1051" s="10"/>
      <c r="DX1051" s="10"/>
      <c r="DY1051" s="10"/>
      <c r="DZ1051" s="10"/>
      <c r="EA1051" s="10"/>
      <c r="EB1051" s="10"/>
      <c r="EC1051" s="10"/>
      <c r="ED1051" s="10"/>
      <c r="EE1051" s="10"/>
      <c r="EF1051" s="10"/>
      <c r="EG1051" s="10"/>
      <c r="EH1051" s="10"/>
      <c r="EI1051" s="10"/>
      <c r="EJ1051" s="10"/>
      <c r="EK1051" s="10"/>
      <c r="EL1051" s="10"/>
      <c r="EM1051" s="10"/>
      <c r="EN1051" s="10"/>
      <c r="EO1051" s="10"/>
      <c r="EP1051" s="10"/>
      <c r="EQ1051" s="10"/>
      <c r="ER1051" s="10"/>
      <c r="ES1051" s="10"/>
      <c r="ET1051" s="10"/>
      <c r="EU1051" s="10"/>
      <c r="EV1051" s="10"/>
      <c r="EW1051" s="10"/>
      <c r="EX1051" s="10"/>
      <c r="EY1051" s="10"/>
      <c r="EZ1051" s="10"/>
      <c r="FA1051" s="10"/>
      <c r="FB1051" s="10"/>
      <c r="FC1051" s="10"/>
      <c r="FD1051" s="10"/>
      <c r="FE1051" s="10"/>
      <c r="FF1051" s="10"/>
      <c r="FG1051" s="10"/>
      <c r="FH1051" s="10"/>
      <c r="FI1051" s="10"/>
      <c r="FJ1051" s="10"/>
      <c r="FK1051" s="10"/>
      <c r="FL1051" s="10"/>
      <c r="FM1051" s="10"/>
      <c r="FN1051" s="10"/>
      <c r="FO1051" s="10"/>
      <c r="FP1051" s="10"/>
      <c r="FQ1051" s="10"/>
      <c r="FR1051" s="10"/>
      <c r="FS1051" s="10"/>
      <c r="FT1051" s="10"/>
      <c r="FU1051" s="10"/>
      <c r="FV1051" s="10"/>
      <c r="FW1051" s="10"/>
      <c r="FX1051" s="10"/>
      <c r="FY1051" s="12"/>
      <c r="FZ1051" s="12"/>
      <c r="GA1051" s="12"/>
      <c r="GB1051" s="12"/>
      <c r="GC1051" s="12"/>
      <c r="GD1051" s="12"/>
      <c r="GE1051" s="12"/>
      <c r="GF1051" s="12"/>
      <c r="GG1051" s="12"/>
      <c r="GH1051" s="12"/>
      <c r="GI1051" s="12"/>
      <c r="GJ1051" s="12"/>
      <c r="GK1051" s="12"/>
      <c r="GL1051" s="12"/>
      <c r="GM1051" s="12"/>
      <c r="GN1051" s="12"/>
      <c r="GO1051" s="12"/>
      <c r="GP1051" s="12"/>
      <c r="GQ1051" s="12"/>
      <c r="GR1051" s="12"/>
      <c r="GS1051" s="12"/>
      <c r="GT1051" s="12"/>
      <c r="GU1051" s="12"/>
      <c r="GV1051" s="12"/>
      <c r="GW1051" s="12"/>
      <c r="GX1051" s="12"/>
      <c r="GY1051" s="12"/>
      <c r="GZ1051" s="12"/>
      <c r="HA1051" s="12"/>
      <c r="HB1051" s="12"/>
      <c r="HC1051" s="12"/>
      <c r="HD1051" s="12"/>
      <c r="HE1051" s="12"/>
      <c r="HF1051" s="12"/>
      <c r="HG1051" s="12"/>
      <c r="HH1051" s="12"/>
      <c r="HI1051" s="12"/>
      <c r="HJ1051" s="12"/>
      <c r="HK1051" s="12"/>
      <c r="HL1051" s="12"/>
      <c r="HM1051" s="12"/>
      <c r="HN1051" s="12"/>
      <c r="HO1051" s="12"/>
      <c r="HP1051" s="12"/>
      <c r="HQ1051" s="12"/>
      <c r="HR1051" s="12"/>
      <c r="HS1051" s="12"/>
      <c r="HT1051" s="12"/>
      <c r="HU1051" s="12"/>
      <c r="HV1051" s="12"/>
      <c r="HW1051" s="12"/>
      <c r="HX1051" s="12"/>
      <c r="HY1051" s="12"/>
      <c r="HZ1051" s="12"/>
      <c r="IA1051" s="12"/>
      <c r="IB1051" s="12"/>
      <c r="IC1051" s="12"/>
      <c r="ID1051" s="12"/>
      <c r="IE1051" s="12"/>
      <c r="IF1051" s="12"/>
      <c r="IG1051" s="12"/>
      <c r="IH1051" s="12"/>
      <c r="II1051" s="12"/>
      <c r="IJ1051" s="12"/>
      <c r="IK1051" s="12"/>
      <c r="IL1051" s="12"/>
      <c r="IM1051" s="12"/>
      <c r="IN1051" s="12"/>
      <c r="IO1051" s="12"/>
      <c r="IP1051" s="12"/>
      <c r="IQ1051" s="12"/>
      <c r="IR1051" s="12"/>
      <c r="IS1051" s="12"/>
      <c r="IT1051" s="12"/>
      <c r="IU1051" s="12"/>
      <c r="IV1051" s="12"/>
    </row>
    <row r="1052" spans="1:256" ht="13.5" customHeight="1">
      <c r="A1052" s="2">
        <f>IF(A66="","",A66)</f>
        <v>364</v>
      </c>
      <c r="B1052" s="11" t="str">
        <f>IF(B66="","",B66)</f>
        <v>         DS3 DTT Density Zone 4</v>
      </c>
      <c r="C1052" s="11"/>
      <c r="D1052" s="9"/>
      <c r="E1052" s="9"/>
      <c r="F1052" s="9"/>
      <c r="G1052" s="9"/>
      <c r="H1052" s="9"/>
      <c r="I1052" s="9"/>
      <c r="J1052" s="24">
        <f t="shared" si="20"/>
        <v>0</v>
      </c>
      <c r="K1052" s="24">
        <f t="shared" si="20"/>
        <v>0</v>
      </c>
      <c r="L1052" s="9"/>
      <c r="M1052" s="24">
        <f t="shared" si="12"/>
        <v>0</v>
      </c>
      <c r="N1052" s="11"/>
      <c r="O1052" s="11"/>
      <c r="P1052" s="11"/>
      <c r="Q1052" s="9">
        <f t="shared" si="21"/>
      </c>
      <c r="R1052" s="9">
        <f t="shared" si="21"/>
      </c>
      <c r="S1052" s="9">
        <f t="shared" si="21"/>
      </c>
      <c r="T1052" s="26"/>
      <c r="U1052" s="9"/>
      <c r="V1052" s="9"/>
      <c r="W1052" s="26"/>
      <c r="X1052" s="11"/>
      <c r="Y1052" s="11"/>
      <c r="Z1052" s="11"/>
      <c r="AA1052" s="11"/>
      <c r="AB1052" s="11"/>
      <c r="AC1052" s="11"/>
      <c r="AD1052" s="26"/>
      <c r="AE1052" s="26"/>
      <c r="AF1052" s="26"/>
      <c r="AG1052" s="26"/>
      <c r="AH1052" s="26"/>
      <c r="AI1052" s="11"/>
      <c r="AJ1052" s="11"/>
      <c r="AK1052" s="11"/>
      <c r="AL1052" s="11">
        <f t="shared" si="17"/>
        <v>1310</v>
      </c>
      <c r="AM1052" s="11" t="str">
        <f t="shared" si="17"/>
        <v>Expense less Depreciation</v>
      </c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9"/>
      <c r="BG1052" s="9"/>
      <c r="BH1052" s="9"/>
      <c r="BI1052" s="9"/>
      <c r="BJ1052" s="9"/>
      <c r="BK1052" s="9"/>
      <c r="BL1052" s="9"/>
      <c r="BM1052" s="9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  <c r="DF1052" s="10"/>
      <c r="DG1052" s="10"/>
      <c r="DH1052" s="10"/>
      <c r="DI1052" s="10"/>
      <c r="DJ1052" s="10"/>
      <c r="DK1052" s="10"/>
      <c r="DL1052" s="10"/>
      <c r="DM1052" s="10"/>
      <c r="DN1052" s="10"/>
      <c r="DO1052" s="10"/>
      <c r="DP1052" s="10"/>
      <c r="DQ1052" s="10"/>
      <c r="DR1052" s="10"/>
      <c r="DS1052" s="10"/>
      <c r="DT1052" s="10"/>
      <c r="DU1052" s="10"/>
      <c r="DV1052" s="10"/>
      <c r="DW1052" s="10"/>
      <c r="DX1052" s="10"/>
      <c r="DY1052" s="10"/>
      <c r="DZ1052" s="10"/>
      <c r="EA1052" s="10"/>
      <c r="EB1052" s="10"/>
      <c r="EC1052" s="10"/>
      <c r="ED1052" s="10"/>
      <c r="EE1052" s="10"/>
      <c r="EF1052" s="10"/>
      <c r="EG1052" s="10"/>
      <c r="EH1052" s="10"/>
      <c r="EI1052" s="10"/>
      <c r="EJ1052" s="10"/>
      <c r="EK1052" s="10"/>
      <c r="EL1052" s="10"/>
      <c r="EM1052" s="10"/>
      <c r="EN1052" s="10"/>
      <c r="EO1052" s="10"/>
      <c r="EP1052" s="10"/>
      <c r="EQ1052" s="10"/>
      <c r="ER1052" s="10"/>
      <c r="ES1052" s="10"/>
      <c r="ET1052" s="10"/>
      <c r="EU1052" s="10"/>
      <c r="EV1052" s="10"/>
      <c r="EW1052" s="10"/>
      <c r="EX1052" s="10"/>
      <c r="EY1052" s="10"/>
      <c r="EZ1052" s="10"/>
      <c r="FA1052" s="10"/>
      <c r="FB1052" s="10"/>
      <c r="FC1052" s="10"/>
      <c r="FD1052" s="10"/>
      <c r="FE1052" s="10"/>
      <c r="FF1052" s="10"/>
      <c r="FG1052" s="10"/>
      <c r="FH1052" s="10"/>
      <c r="FI1052" s="10"/>
      <c r="FJ1052" s="10"/>
      <c r="FK1052" s="10"/>
      <c r="FL1052" s="10"/>
      <c r="FM1052" s="10"/>
      <c r="FN1052" s="10"/>
      <c r="FO1052" s="10"/>
      <c r="FP1052" s="10"/>
      <c r="FQ1052" s="10"/>
      <c r="FR1052" s="10"/>
      <c r="FS1052" s="10"/>
      <c r="FT1052" s="10"/>
      <c r="FU1052" s="10"/>
      <c r="FV1052" s="10"/>
      <c r="FW1052" s="10"/>
      <c r="FX1052" s="10"/>
      <c r="FY1052" s="12"/>
      <c r="FZ1052" s="12"/>
      <c r="GA1052" s="12"/>
      <c r="GB1052" s="12"/>
      <c r="GC1052" s="12"/>
      <c r="GD1052" s="12"/>
      <c r="GE1052" s="12"/>
      <c r="GF1052" s="12"/>
      <c r="GG1052" s="12"/>
      <c r="GH1052" s="12"/>
      <c r="GI1052" s="12"/>
      <c r="GJ1052" s="12"/>
      <c r="GK1052" s="12"/>
      <c r="GL1052" s="12"/>
      <c r="GM1052" s="12"/>
      <c r="GN1052" s="12"/>
      <c r="GO1052" s="12"/>
      <c r="GP1052" s="12"/>
      <c r="GQ1052" s="12"/>
      <c r="GR1052" s="12"/>
      <c r="GS1052" s="12"/>
      <c r="GT1052" s="12"/>
      <c r="GU1052" s="12"/>
      <c r="GV1052" s="12"/>
      <c r="GW1052" s="12"/>
      <c r="GX1052" s="12"/>
      <c r="GY1052" s="12"/>
      <c r="GZ1052" s="12"/>
      <c r="HA1052" s="12"/>
      <c r="HB1052" s="12"/>
      <c r="HC1052" s="12"/>
      <c r="HD1052" s="12"/>
      <c r="HE1052" s="12"/>
      <c r="HF1052" s="12"/>
      <c r="HG1052" s="12"/>
      <c r="HH1052" s="12"/>
      <c r="HI1052" s="12"/>
      <c r="HJ1052" s="12"/>
      <c r="HK1052" s="12"/>
      <c r="HL1052" s="12"/>
      <c r="HM1052" s="12"/>
      <c r="HN1052" s="12"/>
      <c r="HO1052" s="12"/>
      <c r="HP1052" s="12"/>
      <c r="HQ1052" s="12"/>
      <c r="HR1052" s="12"/>
      <c r="HS1052" s="12"/>
      <c r="HT1052" s="12"/>
      <c r="HU1052" s="12"/>
      <c r="HV1052" s="12"/>
      <c r="HW1052" s="12"/>
      <c r="HX1052" s="12"/>
      <c r="HY1052" s="12"/>
      <c r="HZ1052" s="12"/>
      <c r="IA1052" s="12"/>
      <c r="IB1052" s="12"/>
      <c r="IC1052" s="12"/>
      <c r="ID1052" s="12"/>
      <c r="IE1052" s="12"/>
      <c r="IF1052" s="12"/>
      <c r="IG1052" s="12"/>
      <c r="IH1052" s="12"/>
      <c r="II1052" s="12"/>
      <c r="IJ1052" s="12"/>
      <c r="IK1052" s="12"/>
      <c r="IL1052" s="12"/>
      <c r="IM1052" s="12"/>
      <c r="IN1052" s="12"/>
      <c r="IO1052" s="12"/>
      <c r="IP1052" s="12"/>
      <c r="IQ1052" s="12"/>
      <c r="IR1052" s="12"/>
      <c r="IS1052" s="12"/>
      <c r="IT1052" s="12"/>
      <c r="IU1052" s="12"/>
      <c r="IV1052" s="12"/>
    </row>
    <row r="1053" spans="1:256" ht="13.5" customHeight="1">
      <c r="A1053" s="2">
        <f>IF(A67="","",A67)</f>
        <v>365</v>
      </c>
      <c r="B1053" s="11" t="str">
        <f>IF(B67="","",B67)</f>
        <v>         DS3 DTT Density Zone 5</v>
      </c>
      <c r="C1053" s="11"/>
      <c r="D1053" s="9"/>
      <c r="E1053" s="9"/>
      <c r="F1053" s="9"/>
      <c r="G1053" s="9"/>
      <c r="H1053" s="9"/>
      <c r="I1053" s="9"/>
      <c r="J1053" s="24">
        <f t="shared" si="20"/>
        <v>0</v>
      </c>
      <c r="K1053" s="24">
        <f t="shared" si="20"/>
        <v>0</v>
      </c>
      <c r="L1053" s="9"/>
      <c r="M1053" s="24">
        <f t="shared" si="12"/>
        <v>0</v>
      </c>
      <c r="N1053" s="11"/>
      <c r="O1053" s="11"/>
      <c r="P1053" s="11"/>
      <c r="Q1053" s="9">
        <f t="shared" si="21"/>
      </c>
      <c r="R1053" s="9">
        <f t="shared" si="21"/>
      </c>
      <c r="S1053" s="9">
        <f t="shared" si="21"/>
      </c>
      <c r="T1053" s="26"/>
      <c r="U1053" s="9"/>
      <c r="V1053" s="9"/>
      <c r="W1053" s="26"/>
      <c r="X1053" s="11"/>
      <c r="Y1053" s="11"/>
      <c r="Z1053" s="11"/>
      <c r="AA1053" s="11"/>
      <c r="AB1053" s="11"/>
      <c r="AC1053" s="11"/>
      <c r="AD1053" s="26"/>
      <c r="AE1053" s="26"/>
      <c r="AF1053" s="26"/>
      <c r="AG1053" s="26"/>
      <c r="AH1053" s="26"/>
      <c r="AI1053" s="11"/>
      <c r="AJ1053" s="11"/>
      <c r="AK1053" s="11"/>
      <c r="AL1053" s="11">
        <f t="shared" si="17"/>
        <v>1320</v>
      </c>
      <c r="AM1053" s="11" t="str">
        <f t="shared" si="17"/>
        <v>Taxes less F.I.T.</v>
      </c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9"/>
      <c r="BG1053" s="9"/>
      <c r="BH1053" s="9"/>
      <c r="BI1053" s="9"/>
      <c r="BJ1053" s="9"/>
      <c r="BK1053" s="9"/>
      <c r="BL1053" s="9"/>
      <c r="BM1053" s="9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  <c r="DF1053" s="10"/>
      <c r="DG1053" s="10"/>
      <c r="DH1053" s="10"/>
      <c r="DI1053" s="10"/>
      <c r="DJ1053" s="10"/>
      <c r="DK1053" s="10"/>
      <c r="DL1053" s="10"/>
      <c r="DM1053" s="10"/>
      <c r="DN1053" s="10"/>
      <c r="DO1053" s="10"/>
      <c r="DP1053" s="10"/>
      <c r="DQ1053" s="10"/>
      <c r="DR1053" s="10"/>
      <c r="DS1053" s="10"/>
      <c r="DT1053" s="10"/>
      <c r="DU1053" s="10"/>
      <c r="DV1053" s="10"/>
      <c r="DW1053" s="10"/>
      <c r="DX1053" s="10"/>
      <c r="DY1053" s="10"/>
      <c r="DZ1053" s="10"/>
      <c r="EA1053" s="10"/>
      <c r="EB1053" s="10"/>
      <c r="EC1053" s="10"/>
      <c r="ED1053" s="10"/>
      <c r="EE1053" s="10"/>
      <c r="EF1053" s="10"/>
      <c r="EG1053" s="10"/>
      <c r="EH1053" s="10"/>
      <c r="EI1053" s="10"/>
      <c r="EJ1053" s="10"/>
      <c r="EK1053" s="10"/>
      <c r="EL1053" s="10"/>
      <c r="EM1053" s="10"/>
      <c r="EN1053" s="10"/>
      <c r="EO1053" s="10"/>
      <c r="EP1053" s="10"/>
      <c r="EQ1053" s="10"/>
      <c r="ER1053" s="10"/>
      <c r="ES1053" s="10"/>
      <c r="ET1053" s="10"/>
      <c r="EU1053" s="10"/>
      <c r="EV1053" s="10"/>
      <c r="EW1053" s="10"/>
      <c r="EX1053" s="10"/>
      <c r="EY1053" s="10"/>
      <c r="EZ1053" s="10"/>
      <c r="FA1053" s="10"/>
      <c r="FB1053" s="10"/>
      <c r="FC1053" s="10"/>
      <c r="FD1053" s="10"/>
      <c r="FE1053" s="10"/>
      <c r="FF1053" s="10"/>
      <c r="FG1053" s="10"/>
      <c r="FH1053" s="10"/>
      <c r="FI1053" s="10"/>
      <c r="FJ1053" s="10"/>
      <c r="FK1053" s="10"/>
      <c r="FL1053" s="10"/>
      <c r="FM1053" s="10"/>
      <c r="FN1053" s="10"/>
      <c r="FO1053" s="10"/>
      <c r="FP1053" s="10"/>
      <c r="FQ1053" s="10"/>
      <c r="FR1053" s="10"/>
      <c r="FS1053" s="10"/>
      <c r="FT1053" s="10"/>
      <c r="FU1053" s="10"/>
      <c r="FV1053" s="10"/>
      <c r="FW1053" s="10"/>
      <c r="FX1053" s="10"/>
      <c r="FY1053" s="12"/>
      <c r="FZ1053" s="12"/>
      <c r="GA1053" s="12"/>
      <c r="GB1053" s="12"/>
      <c r="GC1053" s="12"/>
      <c r="GD1053" s="12"/>
      <c r="GE1053" s="12"/>
      <c r="GF1053" s="12"/>
      <c r="GG1053" s="12"/>
      <c r="GH1053" s="12"/>
      <c r="GI1053" s="12"/>
      <c r="GJ1053" s="12"/>
      <c r="GK1053" s="12"/>
      <c r="GL1053" s="12"/>
      <c r="GM1053" s="12"/>
      <c r="GN1053" s="12"/>
      <c r="GO1053" s="12"/>
      <c r="GP1053" s="12"/>
      <c r="GQ1053" s="12"/>
      <c r="GR1053" s="12"/>
      <c r="GS1053" s="12"/>
      <c r="GT1053" s="12"/>
      <c r="GU1053" s="12"/>
      <c r="GV1053" s="12"/>
      <c r="GW1053" s="12"/>
      <c r="GX1053" s="12"/>
      <c r="GY1053" s="12"/>
      <c r="GZ1053" s="12"/>
      <c r="HA1053" s="12"/>
      <c r="HB1053" s="12"/>
      <c r="HC1053" s="12"/>
      <c r="HD1053" s="12"/>
      <c r="HE1053" s="12"/>
      <c r="HF1053" s="12"/>
      <c r="HG1053" s="12"/>
      <c r="HH1053" s="12"/>
      <c r="HI1053" s="12"/>
      <c r="HJ1053" s="12"/>
      <c r="HK1053" s="12"/>
      <c r="HL1053" s="12"/>
      <c r="HM1053" s="12"/>
      <c r="HN1053" s="12"/>
      <c r="HO1053" s="12"/>
      <c r="HP1053" s="12"/>
      <c r="HQ1053" s="12"/>
      <c r="HR1053" s="12"/>
      <c r="HS1053" s="12"/>
      <c r="HT1053" s="12"/>
      <c r="HU1053" s="12"/>
      <c r="HV1053" s="12"/>
      <c r="HW1053" s="12"/>
      <c r="HX1053" s="12"/>
      <c r="HY1053" s="12"/>
      <c r="HZ1053" s="12"/>
      <c r="IA1053" s="12"/>
      <c r="IB1053" s="12"/>
      <c r="IC1053" s="12"/>
      <c r="ID1053" s="12"/>
      <c r="IE1053" s="12"/>
      <c r="IF1053" s="12"/>
      <c r="IG1053" s="12"/>
      <c r="IH1053" s="12"/>
      <c r="II1053" s="12"/>
      <c r="IJ1053" s="12"/>
      <c r="IK1053" s="12"/>
      <c r="IL1053" s="12"/>
      <c r="IM1053" s="12"/>
      <c r="IN1053" s="12"/>
      <c r="IO1053" s="12"/>
      <c r="IP1053" s="12"/>
      <c r="IQ1053" s="12"/>
      <c r="IR1053" s="12"/>
      <c r="IS1053" s="12"/>
      <c r="IT1053" s="12"/>
      <c r="IU1053" s="12"/>
      <c r="IV1053" s="12"/>
    </row>
    <row r="1054" spans="1:256" ht="13.5" customHeight="1">
      <c r="A1054" s="2">
        <f>IF(A68="","",A68)</f>
        <v>366</v>
      </c>
      <c r="B1054" s="11" t="str">
        <f>IF(B68="","",B68)</f>
        <v>         DS3 DTT Density Zone 6</v>
      </c>
      <c r="C1054" s="11"/>
      <c r="D1054" s="9"/>
      <c r="E1054" s="9"/>
      <c r="F1054" s="9"/>
      <c r="G1054" s="9"/>
      <c r="H1054" s="9"/>
      <c r="I1054" s="9"/>
      <c r="J1054" s="24">
        <f t="shared" si="20"/>
        <v>0</v>
      </c>
      <c r="K1054" s="24">
        <f t="shared" si="20"/>
        <v>0</v>
      </c>
      <c r="L1054" s="9"/>
      <c r="M1054" s="24">
        <f t="shared" si="12"/>
        <v>0</v>
      </c>
      <c r="N1054" s="11"/>
      <c r="O1054" s="11"/>
      <c r="P1054" s="11"/>
      <c r="Q1054" s="9">
        <f t="shared" si="21"/>
      </c>
      <c r="R1054" s="9">
        <f t="shared" si="21"/>
      </c>
      <c r="S1054" s="9">
        <f t="shared" si="21"/>
      </c>
      <c r="T1054" s="26"/>
      <c r="U1054" s="9"/>
      <c r="V1054" s="9"/>
      <c r="W1054" s="26"/>
      <c r="X1054" s="11"/>
      <c r="Y1054" s="11"/>
      <c r="Z1054" s="11"/>
      <c r="AA1054" s="11"/>
      <c r="AB1054" s="11"/>
      <c r="AC1054" s="11"/>
      <c r="AD1054" s="9"/>
      <c r="AE1054" s="9"/>
      <c r="AF1054" s="9"/>
      <c r="AG1054" s="9"/>
      <c r="AH1054" s="9"/>
      <c r="AI1054" s="11"/>
      <c r="AJ1054" s="11"/>
      <c r="AK1054" s="11"/>
      <c r="AL1054" s="11">
        <f>IF(AL68="","",AL68)</f>
        <v>1330</v>
      </c>
      <c r="AM1054" s="11" t="str">
        <f>IF(AM68="","",AM68)</f>
        <v>Net Return</v>
      </c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9"/>
      <c r="BG1054" s="9"/>
      <c r="BH1054" s="9"/>
      <c r="BI1054" s="9"/>
      <c r="BJ1054" s="9"/>
      <c r="BK1054" s="9"/>
      <c r="BL1054" s="9"/>
      <c r="BM1054" s="9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/>
      <c r="DE1054" s="10"/>
      <c r="DF1054" s="10"/>
      <c r="DG1054" s="10"/>
      <c r="DH1054" s="10"/>
      <c r="DI1054" s="10"/>
      <c r="DJ1054" s="10"/>
      <c r="DK1054" s="10"/>
      <c r="DL1054" s="10"/>
      <c r="DM1054" s="10"/>
      <c r="DN1054" s="10"/>
      <c r="DO1054" s="10"/>
      <c r="DP1054" s="10"/>
      <c r="DQ1054" s="10"/>
      <c r="DR1054" s="10"/>
      <c r="DS1054" s="10"/>
      <c r="DT1054" s="10"/>
      <c r="DU1054" s="10"/>
      <c r="DV1054" s="10"/>
      <c r="DW1054" s="10"/>
      <c r="DX1054" s="10"/>
      <c r="DY1054" s="10"/>
      <c r="DZ1054" s="10"/>
      <c r="EA1054" s="10"/>
      <c r="EB1054" s="10"/>
      <c r="EC1054" s="10"/>
      <c r="ED1054" s="10"/>
      <c r="EE1054" s="10"/>
      <c r="EF1054" s="10"/>
      <c r="EG1054" s="10"/>
      <c r="EH1054" s="10"/>
      <c r="EI1054" s="10"/>
      <c r="EJ1054" s="10"/>
      <c r="EK1054" s="10"/>
      <c r="EL1054" s="10"/>
      <c r="EM1054" s="10"/>
      <c r="EN1054" s="10"/>
      <c r="EO1054" s="10"/>
      <c r="EP1054" s="10"/>
      <c r="EQ1054" s="10"/>
      <c r="ER1054" s="10"/>
      <c r="ES1054" s="10"/>
      <c r="ET1054" s="10"/>
      <c r="EU1054" s="10"/>
      <c r="EV1054" s="10"/>
      <c r="EW1054" s="10"/>
      <c r="EX1054" s="10"/>
      <c r="EY1054" s="10"/>
      <c r="EZ1054" s="10"/>
      <c r="FA1054" s="10"/>
      <c r="FB1054" s="10"/>
      <c r="FC1054" s="10"/>
      <c r="FD1054" s="10"/>
      <c r="FE1054" s="10"/>
      <c r="FF1054" s="10"/>
      <c r="FG1054" s="10"/>
      <c r="FH1054" s="10"/>
      <c r="FI1054" s="10"/>
      <c r="FJ1054" s="10"/>
      <c r="FK1054" s="10"/>
      <c r="FL1054" s="10"/>
      <c r="FM1054" s="10"/>
      <c r="FN1054" s="10"/>
      <c r="FO1054" s="10"/>
      <c r="FP1054" s="10"/>
      <c r="FQ1054" s="10"/>
      <c r="FR1054" s="10"/>
      <c r="FS1054" s="10"/>
      <c r="FT1054" s="10"/>
      <c r="FU1054" s="10"/>
      <c r="FV1054" s="10"/>
      <c r="FW1054" s="10"/>
      <c r="FX1054" s="10"/>
      <c r="FY1054" s="12"/>
      <c r="FZ1054" s="12"/>
      <c r="GA1054" s="12"/>
      <c r="GB1054" s="12"/>
      <c r="GC1054" s="12"/>
      <c r="GD1054" s="12"/>
      <c r="GE1054" s="12"/>
      <c r="GF1054" s="12"/>
      <c r="GG1054" s="12"/>
      <c r="GH1054" s="12"/>
      <c r="GI1054" s="12"/>
      <c r="GJ1054" s="12"/>
      <c r="GK1054" s="12"/>
      <c r="GL1054" s="12"/>
      <c r="GM1054" s="12"/>
      <c r="GN1054" s="12"/>
      <c r="GO1054" s="12"/>
      <c r="GP1054" s="12"/>
      <c r="GQ1054" s="12"/>
      <c r="GR1054" s="12"/>
      <c r="GS1054" s="12"/>
      <c r="GT1054" s="12"/>
      <c r="GU1054" s="12"/>
      <c r="GV1054" s="12"/>
      <c r="GW1054" s="12"/>
      <c r="GX1054" s="12"/>
      <c r="GY1054" s="12"/>
      <c r="GZ1054" s="12"/>
      <c r="HA1054" s="12"/>
      <c r="HB1054" s="12"/>
      <c r="HC1054" s="12"/>
      <c r="HD1054" s="12"/>
      <c r="HE1054" s="12"/>
      <c r="HF1054" s="12"/>
      <c r="HG1054" s="12"/>
      <c r="HH1054" s="12"/>
      <c r="HI1054" s="12"/>
      <c r="HJ1054" s="12"/>
      <c r="HK1054" s="12"/>
      <c r="HL1054" s="12"/>
      <c r="HM1054" s="12"/>
      <c r="HN1054" s="12"/>
      <c r="HO1054" s="12"/>
      <c r="HP1054" s="12"/>
      <c r="HQ1054" s="12"/>
      <c r="HR1054" s="12"/>
      <c r="HS1054" s="12"/>
      <c r="HT1054" s="12"/>
      <c r="HU1054" s="12"/>
      <c r="HV1054" s="12"/>
      <c r="HW1054" s="12"/>
      <c r="HX1054" s="12"/>
      <c r="HY1054" s="12"/>
      <c r="HZ1054" s="12"/>
      <c r="IA1054" s="12"/>
      <c r="IB1054" s="12"/>
      <c r="IC1054" s="12"/>
      <c r="ID1054" s="12"/>
      <c r="IE1054" s="12"/>
      <c r="IF1054" s="12"/>
      <c r="IG1054" s="12"/>
      <c r="IH1054" s="12"/>
      <c r="II1054" s="12"/>
      <c r="IJ1054" s="12"/>
      <c r="IK1054" s="12"/>
      <c r="IL1054" s="12"/>
      <c r="IM1054" s="12"/>
      <c r="IN1054" s="12"/>
      <c r="IO1054" s="12"/>
      <c r="IP1054" s="12"/>
      <c r="IQ1054" s="12"/>
      <c r="IR1054" s="12"/>
      <c r="IS1054" s="12"/>
      <c r="IT1054" s="12"/>
      <c r="IU1054" s="12"/>
      <c r="IV1054" s="12"/>
    </row>
    <row r="1055" spans="1:256" ht="13.5" customHeight="1">
      <c r="A1055" s="2">
        <f>IF(A69="","",A69)</f>
        <v>367</v>
      </c>
      <c r="B1055" s="11" t="str">
        <f>IF(B69="","",B69)</f>
        <v>         DS3 DTT Density Zone 7</v>
      </c>
      <c r="C1055" s="11"/>
      <c r="D1055" s="9"/>
      <c r="E1055" s="9"/>
      <c r="F1055" s="9"/>
      <c r="G1055" s="9"/>
      <c r="H1055" s="9"/>
      <c r="I1055" s="9"/>
      <c r="J1055" s="24">
        <f t="shared" si="20"/>
        <v>0</v>
      </c>
      <c r="K1055" s="24">
        <f t="shared" si="20"/>
        <v>0</v>
      </c>
      <c r="L1055" s="9"/>
      <c r="M1055" s="24">
        <f t="shared" si="12"/>
        <v>0</v>
      </c>
      <c r="N1055" s="11"/>
      <c r="O1055" s="11"/>
      <c r="P1055" s="11"/>
      <c r="Q1055" s="9">
        <f t="shared" si="21"/>
      </c>
      <c r="R1055" s="9">
        <f t="shared" si="21"/>
      </c>
      <c r="S1055" s="9">
        <f t="shared" si="21"/>
      </c>
      <c r="T1055" s="26"/>
      <c r="U1055" s="9"/>
      <c r="V1055" s="9"/>
      <c r="W1055" s="26"/>
      <c r="X1055" s="11"/>
      <c r="Y1055" s="11"/>
      <c r="Z1055" s="11"/>
      <c r="AA1055" s="11"/>
      <c r="AB1055" s="11"/>
      <c r="AC1055" s="11"/>
      <c r="AD1055" s="26"/>
      <c r="AE1055" s="26"/>
      <c r="AF1055" s="26"/>
      <c r="AG1055" s="26"/>
      <c r="AH1055" s="26"/>
      <c r="AI1055" s="11"/>
      <c r="AJ1055" s="11"/>
      <c r="AK1055" s="11"/>
      <c r="AL1055" s="11">
        <f>IF(AL69="","",AL69)</f>
        <v>1340</v>
      </c>
      <c r="AM1055" s="11" t="str">
        <f>IF(AM69="","",AM69)</f>
        <v>F.I.T.</v>
      </c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9"/>
      <c r="BG1055" s="9"/>
      <c r="BH1055" s="9"/>
      <c r="BI1055" s="9"/>
      <c r="BJ1055" s="9"/>
      <c r="BK1055" s="9"/>
      <c r="BL1055" s="9"/>
      <c r="BM1055" s="9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0"/>
      <c r="DC1055" s="10"/>
      <c r="DD1055" s="10"/>
      <c r="DE1055" s="10"/>
      <c r="DF1055" s="10"/>
      <c r="DG1055" s="10"/>
      <c r="DH1055" s="10"/>
      <c r="DI1055" s="10"/>
      <c r="DJ1055" s="10"/>
      <c r="DK1055" s="10"/>
      <c r="DL1055" s="10"/>
      <c r="DM1055" s="10"/>
      <c r="DN1055" s="10"/>
      <c r="DO1055" s="10"/>
      <c r="DP1055" s="10"/>
      <c r="DQ1055" s="10"/>
      <c r="DR1055" s="10"/>
      <c r="DS1055" s="10"/>
      <c r="DT1055" s="10"/>
      <c r="DU1055" s="10"/>
      <c r="DV1055" s="10"/>
      <c r="DW1055" s="10"/>
      <c r="DX1055" s="10"/>
      <c r="DY1055" s="10"/>
      <c r="DZ1055" s="10"/>
      <c r="EA1055" s="10"/>
      <c r="EB1055" s="10"/>
      <c r="EC1055" s="10"/>
      <c r="ED1055" s="10"/>
      <c r="EE1055" s="10"/>
      <c r="EF1055" s="10"/>
      <c r="EG1055" s="10"/>
      <c r="EH1055" s="10"/>
      <c r="EI1055" s="10"/>
      <c r="EJ1055" s="10"/>
      <c r="EK1055" s="10"/>
      <c r="EL1055" s="10"/>
      <c r="EM1055" s="10"/>
      <c r="EN1055" s="10"/>
      <c r="EO1055" s="10"/>
      <c r="EP1055" s="10"/>
      <c r="EQ1055" s="10"/>
      <c r="ER1055" s="10"/>
      <c r="ES1055" s="10"/>
      <c r="ET1055" s="10"/>
      <c r="EU1055" s="10"/>
      <c r="EV1055" s="10"/>
      <c r="EW1055" s="10"/>
      <c r="EX1055" s="10"/>
      <c r="EY1055" s="10"/>
      <c r="EZ1055" s="10"/>
      <c r="FA1055" s="10"/>
      <c r="FB1055" s="10"/>
      <c r="FC1055" s="10"/>
      <c r="FD1055" s="10"/>
      <c r="FE1055" s="10"/>
      <c r="FF1055" s="10"/>
      <c r="FG1055" s="10"/>
      <c r="FH1055" s="10"/>
      <c r="FI1055" s="10"/>
      <c r="FJ1055" s="10"/>
      <c r="FK1055" s="10"/>
      <c r="FL1055" s="10"/>
      <c r="FM1055" s="10"/>
      <c r="FN1055" s="10"/>
      <c r="FO1055" s="10"/>
      <c r="FP1055" s="10"/>
      <c r="FQ1055" s="10"/>
      <c r="FR1055" s="10"/>
      <c r="FS1055" s="10"/>
      <c r="FT1055" s="10"/>
      <c r="FU1055" s="10"/>
      <c r="FV1055" s="10"/>
      <c r="FW1055" s="10"/>
      <c r="FX1055" s="10"/>
      <c r="FY1055" s="12"/>
      <c r="FZ1055" s="12"/>
      <c r="GA1055" s="12"/>
      <c r="GB1055" s="12"/>
      <c r="GC1055" s="12"/>
      <c r="GD1055" s="12"/>
      <c r="GE1055" s="12"/>
      <c r="GF1055" s="12"/>
      <c r="GG1055" s="12"/>
      <c r="GH1055" s="12"/>
      <c r="GI1055" s="12"/>
      <c r="GJ1055" s="12"/>
      <c r="GK1055" s="12"/>
      <c r="GL1055" s="12"/>
      <c r="GM1055" s="12"/>
      <c r="GN1055" s="12"/>
      <c r="GO1055" s="12"/>
      <c r="GP1055" s="12"/>
      <c r="GQ1055" s="12"/>
      <c r="GR1055" s="12"/>
      <c r="GS1055" s="12"/>
      <c r="GT1055" s="12"/>
      <c r="GU1055" s="12"/>
      <c r="GV1055" s="12"/>
      <c r="GW1055" s="12"/>
      <c r="GX1055" s="12"/>
      <c r="GY1055" s="12"/>
      <c r="GZ1055" s="12"/>
      <c r="HA1055" s="12"/>
      <c r="HB1055" s="12"/>
      <c r="HC1055" s="12"/>
      <c r="HD1055" s="12"/>
      <c r="HE1055" s="12"/>
      <c r="HF1055" s="12"/>
      <c r="HG1055" s="12"/>
      <c r="HH1055" s="12"/>
      <c r="HI1055" s="12"/>
      <c r="HJ1055" s="12"/>
      <c r="HK1055" s="12"/>
      <c r="HL1055" s="12"/>
      <c r="HM1055" s="12"/>
      <c r="HN1055" s="12"/>
      <c r="HO1055" s="12"/>
      <c r="HP1055" s="12"/>
      <c r="HQ1055" s="12"/>
      <c r="HR1055" s="12"/>
      <c r="HS1055" s="12"/>
      <c r="HT1055" s="12"/>
      <c r="HU1055" s="12"/>
      <c r="HV1055" s="12"/>
      <c r="HW1055" s="12"/>
      <c r="HX1055" s="12"/>
      <c r="HY1055" s="12"/>
      <c r="HZ1055" s="12"/>
      <c r="IA1055" s="12"/>
      <c r="IB1055" s="12"/>
      <c r="IC1055" s="12"/>
      <c r="ID1055" s="12"/>
      <c r="IE1055" s="12"/>
      <c r="IF1055" s="12"/>
      <c r="IG1055" s="12"/>
      <c r="IH1055" s="12"/>
      <c r="II1055" s="12"/>
      <c r="IJ1055" s="12"/>
      <c r="IK1055" s="12"/>
      <c r="IL1055" s="12"/>
      <c r="IM1055" s="12"/>
      <c r="IN1055" s="12"/>
      <c r="IO1055" s="12"/>
      <c r="IP1055" s="12"/>
      <c r="IQ1055" s="12"/>
      <c r="IR1055" s="12"/>
      <c r="IS1055" s="12"/>
      <c r="IT1055" s="12"/>
      <c r="IU1055" s="12"/>
      <c r="IV1055" s="12"/>
    </row>
    <row r="1056" spans="1:256" ht="13.5" customHeight="1">
      <c r="A1056" s="2"/>
      <c r="B1056" s="11"/>
      <c r="C1056" s="11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11"/>
      <c r="O1056" s="11"/>
      <c r="P1056" s="11"/>
      <c r="Q1056" s="9">
        <f t="shared" si="21"/>
      </c>
      <c r="R1056" s="9">
        <f t="shared" si="21"/>
      </c>
      <c r="S1056" s="9">
        <f t="shared" si="21"/>
      </c>
      <c r="T1056" s="26"/>
      <c r="U1056" s="9"/>
      <c r="V1056" s="9"/>
      <c r="W1056" s="26"/>
      <c r="X1056" s="11"/>
      <c r="Y1056" s="11"/>
      <c r="Z1056" s="11"/>
      <c r="AA1056" s="11"/>
      <c r="AB1056" s="11"/>
      <c r="AC1056" s="11"/>
      <c r="AD1056" s="9"/>
      <c r="AE1056" s="9"/>
      <c r="AF1056" s="9"/>
      <c r="AG1056" s="9"/>
      <c r="AH1056" s="9"/>
      <c r="AI1056" s="11"/>
      <c r="AJ1056" s="11"/>
      <c r="AK1056" s="11"/>
      <c r="AL1056" s="11">
        <f>IF(AL70="","",AL70)</f>
        <v>1350</v>
      </c>
      <c r="AM1056" s="11" t="str">
        <f>IF(AM70="","",AM70)</f>
        <v>Uncollectible Rev. &amp; Other Adj.</v>
      </c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9"/>
      <c r="BG1056" s="9"/>
      <c r="BH1056" s="9"/>
      <c r="BI1056" s="9"/>
      <c r="BJ1056" s="9"/>
      <c r="BK1056" s="9"/>
      <c r="BL1056" s="9"/>
      <c r="BM1056" s="9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  <c r="DF1056" s="10"/>
      <c r="DG1056" s="10"/>
      <c r="DH1056" s="10"/>
      <c r="DI1056" s="10"/>
      <c r="DJ1056" s="10"/>
      <c r="DK1056" s="10"/>
      <c r="DL1056" s="10"/>
      <c r="DM1056" s="10"/>
      <c r="DN1056" s="10"/>
      <c r="DO1056" s="10"/>
      <c r="DP1056" s="10"/>
      <c r="DQ1056" s="10"/>
      <c r="DR1056" s="10"/>
      <c r="DS1056" s="10"/>
      <c r="DT1056" s="10"/>
      <c r="DU1056" s="10"/>
      <c r="DV1056" s="10"/>
      <c r="DW1056" s="10"/>
      <c r="DX1056" s="10"/>
      <c r="DY1056" s="10"/>
      <c r="DZ1056" s="10"/>
      <c r="EA1056" s="10"/>
      <c r="EB1056" s="10"/>
      <c r="EC1056" s="10"/>
      <c r="ED1056" s="10"/>
      <c r="EE1056" s="10"/>
      <c r="EF1056" s="10"/>
      <c r="EG1056" s="10"/>
      <c r="EH1056" s="10"/>
      <c r="EI1056" s="10"/>
      <c r="EJ1056" s="10"/>
      <c r="EK1056" s="10"/>
      <c r="EL1056" s="10"/>
      <c r="EM1056" s="10"/>
      <c r="EN1056" s="10"/>
      <c r="EO1056" s="10"/>
      <c r="EP1056" s="10"/>
      <c r="EQ1056" s="10"/>
      <c r="ER1056" s="10"/>
      <c r="ES1056" s="10"/>
      <c r="ET1056" s="10"/>
      <c r="EU1056" s="10"/>
      <c r="EV1056" s="10"/>
      <c r="EW1056" s="10"/>
      <c r="EX1056" s="10"/>
      <c r="EY1056" s="10"/>
      <c r="EZ1056" s="10"/>
      <c r="FA1056" s="10"/>
      <c r="FB1056" s="10"/>
      <c r="FC1056" s="10"/>
      <c r="FD1056" s="10"/>
      <c r="FE1056" s="10"/>
      <c r="FF1056" s="10"/>
      <c r="FG1056" s="10"/>
      <c r="FH1056" s="10"/>
      <c r="FI1056" s="10"/>
      <c r="FJ1056" s="10"/>
      <c r="FK1056" s="10"/>
      <c r="FL1056" s="10"/>
      <c r="FM1056" s="10"/>
      <c r="FN1056" s="10"/>
      <c r="FO1056" s="10"/>
      <c r="FP1056" s="10"/>
      <c r="FQ1056" s="10"/>
      <c r="FR1056" s="10"/>
      <c r="FS1056" s="10"/>
      <c r="FT1056" s="10"/>
      <c r="FU1056" s="10"/>
      <c r="FV1056" s="10"/>
      <c r="FW1056" s="10"/>
      <c r="FX1056" s="10"/>
      <c r="FY1056" s="12"/>
      <c r="FZ1056" s="12"/>
      <c r="GA1056" s="12"/>
      <c r="GB1056" s="12"/>
      <c r="GC1056" s="12"/>
      <c r="GD1056" s="12"/>
      <c r="GE1056" s="12"/>
      <c r="GF1056" s="12"/>
      <c r="GG1056" s="12"/>
      <c r="GH1056" s="12"/>
      <c r="GI1056" s="12"/>
      <c r="GJ1056" s="12"/>
      <c r="GK1056" s="12"/>
      <c r="GL1056" s="12"/>
      <c r="GM1056" s="12"/>
      <c r="GN1056" s="12"/>
      <c r="GO1056" s="12"/>
      <c r="GP1056" s="12"/>
      <c r="GQ1056" s="12"/>
      <c r="GR1056" s="12"/>
      <c r="GS1056" s="12"/>
      <c r="GT1056" s="12"/>
      <c r="GU1056" s="12"/>
      <c r="GV1056" s="12"/>
      <c r="GW1056" s="12"/>
      <c r="GX1056" s="12"/>
      <c r="GY1056" s="12"/>
      <c r="GZ1056" s="12"/>
      <c r="HA1056" s="12"/>
      <c r="HB1056" s="12"/>
      <c r="HC1056" s="12"/>
      <c r="HD1056" s="12"/>
      <c r="HE1056" s="12"/>
      <c r="HF1056" s="12"/>
      <c r="HG1056" s="12"/>
      <c r="HH1056" s="12"/>
      <c r="HI1056" s="12"/>
      <c r="HJ1056" s="12"/>
      <c r="HK1056" s="12"/>
      <c r="HL1056" s="12"/>
      <c r="HM1056" s="12"/>
      <c r="HN1056" s="12"/>
      <c r="HO1056" s="12"/>
      <c r="HP1056" s="12"/>
      <c r="HQ1056" s="12"/>
      <c r="HR1056" s="12"/>
      <c r="HS1056" s="12"/>
      <c r="HT1056" s="12"/>
      <c r="HU1056" s="12"/>
      <c r="HV1056" s="12"/>
      <c r="HW1056" s="12"/>
      <c r="HX1056" s="12"/>
      <c r="HY1056" s="12"/>
      <c r="HZ1056" s="12"/>
      <c r="IA1056" s="12"/>
      <c r="IB1056" s="12"/>
      <c r="IC1056" s="12"/>
      <c r="ID1056" s="12"/>
      <c r="IE1056" s="12"/>
      <c r="IF1056" s="12"/>
      <c r="IG1056" s="12"/>
      <c r="IH1056" s="12"/>
      <c r="II1056" s="12"/>
      <c r="IJ1056" s="12"/>
      <c r="IK1056" s="12"/>
      <c r="IL1056" s="12"/>
      <c r="IM1056" s="12"/>
      <c r="IN1056" s="12"/>
      <c r="IO1056" s="12"/>
      <c r="IP1056" s="12"/>
      <c r="IQ1056" s="12"/>
      <c r="IR1056" s="12"/>
      <c r="IS1056" s="12"/>
      <c r="IT1056" s="12"/>
      <c r="IU1056" s="12"/>
      <c r="IV1056" s="12"/>
    </row>
    <row r="1057" spans="1:256" ht="13.5" customHeight="1">
      <c r="A1057" s="2"/>
      <c r="B1057" s="11"/>
      <c r="C1057" s="11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11"/>
      <c r="O1057" s="11"/>
      <c r="P1057" s="11"/>
      <c r="Q1057" s="9">
        <f t="shared" si="21"/>
      </c>
      <c r="R1057" s="9">
        <f t="shared" si="21"/>
      </c>
      <c r="S1057" s="9">
        <f t="shared" si="21"/>
      </c>
      <c r="T1057" s="9"/>
      <c r="U1057" s="9"/>
      <c r="V1057" s="9"/>
      <c r="W1057" s="9"/>
      <c r="X1057" s="11"/>
      <c r="Y1057" s="11"/>
      <c r="Z1057" s="11"/>
      <c r="AA1057" s="11"/>
      <c r="AB1057" s="11"/>
      <c r="AC1057" s="11"/>
      <c r="AD1057" s="26"/>
      <c r="AE1057" s="26"/>
      <c r="AF1057" s="26"/>
      <c r="AG1057" s="26"/>
      <c r="AH1057" s="26"/>
      <c r="AI1057" s="11"/>
      <c r="AJ1057" s="11"/>
      <c r="AK1057" s="11"/>
      <c r="AL1057" s="11">
        <f>IF(AL71="","",AL71)</f>
        <v>1360</v>
      </c>
      <c r="AM1057" s="11" t="str">
        <f>IF(AM71="","",AM71)</f>
        <v>Revenue Effects</v>
      </c>
      <c r="AN1057" s="26">
        <f aca="true" t="shared" si="23" ref="AN1057:AV1057">AN71</f>
        <v>0</v>
      </c>
      <c r="AO1057" s="26">
        <f t="shared" si="23"/>
        <v>0</v>
      </c>
      <c r="AP1057" s="26">
        <f t="shared" si="23"/>
        <v>0</v>
      </c>
      <c r="AQ1057" s="26">
        <f t="shared" si="23"/>
        <v>0</v>
      </c>
      <c r="AR1057" s="26">
        <f t="shared" si="23"/>
        <v>0</v>
      </c>
      <c r="AS1057" s="26">
        <f t="shared" si="23"/>
        <v>0</v>
      </c>
      <c r="AT1057" s="26">
        <f t="shared" si="23"/>
        <v>0</v>
      </c>
      <c r="AU1057" s="26">
        <f t="shared" si="23"/>
        <v>0</v>
      </c>
      <c r="AV1057" s="26">
        <f t="shared" si="23"/>
        <v>0</v>
      </c>
      <c r="AW1057" s="9"/>
      <c r="AX1057" s="11"/>
      <c r="AY1057" s="11"/>
      <c r="AZ1057" s="11"/>
      <c r="BA1057" s="11"/>
      <c r="BB1057" s="11"/>
      <c r="BC1057" s="11"/>
      <c r="BD1057" s="11"/>
      <c r="BE1057" s="11"/>
      <c r="BF1057" s="9"/>
      <c r="BG1057" s="9"/>
      <c r="BH1057" s="9"/>
      <c r="BI1057" s="9"/>
      <c r="BJ1057" s="9"/>
      <c r="BK1057" s="9"/>
      <c r="BL1057" s="9"/>
      <c r="BM1057" s="9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/>
      <c r="DE1057" s="10"/>
      <c r="DF1057" s="10"/>
      <c r="DG1057" s="10"/>
      <c r="DH1057" s="10"/>
      <c r="DI1057" s="10"/>
      <c r="DJ1057" s="10"/>
      <c r="DK1057" s="10"/>
      <c r="DL1057" s="10"/>
      <c r="DM1057" s="10"/>
      <c r="DN1057" s="10"/>
      <c r="DO1057" s="10"/>
      <c r="DP1057" s="10"/>
      <c r="DQ1057" s="10"/>
      <c r="DR1057" s="10"/>
      <c r="DS1057" s="10"/>
      <c r="DT1057" s="10"/>
      <c r="DU1057" s="10"/>
      <c r="DV1057" s="10"/>
      <c r="DW1057" s="10"/>
      <c r="DX1057" s="10"/>
      <c r="DY1057" s="10"/>
      <c r="DZ1057" s="10"/>
      <c r="EA1057" s="10"/>
      <c r="EB1057" s="10"/>
      <c r="EC1057" s="10"/>
      <c r="ED1057" s="10"/>
      <c r="EE1057" s="10"/>
      <c r="EF1057" s="10"/>
      <c r="EG1057" s="10"/>
      <c r="EH1057" s="10"/>
      <c r="EI1057" s="10"/>
      <c r="EJ1057" s="10"/>
      <c r="EK1057" s="10"/>
      <c r="EL1057" s="10"/>
      <c r="EM1057" s="10"/>
      <c r="EN1057" s="10"/>
      <c r="EO1057" s="10"/>
      <c r="EP1057" s="10"/>
      <c r="EQ1057" s="10"/>
      <c r="ER1057" s="10"/>
      <c r="ES1057" s="10"/>
      <c r="ET1057" s="10"/>
      <c r="EU1057" s="10"/>
      <c r="EV1057" s="10"/>
      <c r="EW1057" s="10"/>
      <c r="EX1057" s="10"/>
      <c r="EY1057" s="10"/>
      <c r="EZ1057" s="10"/>
      <c r="FA1057" s="10"/>
      <c r="FB1057" s="10"/>
      <c r="FC1057" s="10"/>
      <c r="FD1057" s="10"/>
      <c r="FE1057" s="10"/>
      <c r="FF1057" s="10"/>
      <c r="FG1057" s="10"/>
      <c r="FH1057" s="10"/>
      <c r="FI1057" s="10"/>
      <c r="FJ1057" s="10"/>
      <c r="FK1057" s="10"/>
      <c r="FL1057" s="10"/>
      <c r="FM1057" s="10"/>
      <c r="FN1057" s="10"/>
      <c r="FO1057" s="10"/>
      <c r="FP1057" s="10"/>
      <c r="FQ1057" s="10"/>
      <c r="FR1057" s="10"/>
      <c r="FS1057" s="10"/>
      <c r="FT1057" s="10"/>
      <c r="FU1057" s="10"/>
      <c r="FV1057" s="10"/>
      <c r="FW1057" s="10"/>
      <c r="FX1057" s="10"/>
      <c r="FY1057" s="12"/>
      <c r="FZ1057" s="12"/>
      <c r="GA1057" s="12"/>
      <c r="GB1057" s="12"/>
      <c r="GC1057" s="12"/>
      <c r="GD1057" s="12"/>
      <c r="GE1057" s="12"/>
      <c r="GF1057" s="12"/>
      <c r="GG1057" s="12"/>
      <c r="GH1057" s="12"/>
      <c r="GI1057" s="12"/>
      <c r="GJ1057" s="12"/>
      <c r="GK1057" s="12"/>
      <c r="GL1057" s="12"/>
      <c r="GM1057" s="12"/>
      <c r="GN1057" s="12"/>
      <c r="GO1057" s="12"/>
      <c r="GP1057" s="12"/>
      <c r="GQ1057" s="12"/>
      <c r="GR1057" s="12"/>
      <c r="GS1057" s="12"/>
      <c r="GT1057" s="12"/>
      <c r="GU1057" s="12"/>
      <c r="GV1057" s="12"/>
      <c r="GW1057" s="12"/>
      <c r="GX1057" s="12"/>
      <c r="GY1057" s="12"/>
      <c r="GZ1057" s="12"/>
      <c r="HA1057" s="12"/>
      <c r="HB1057" s="12"/>
      <c r="HC1057" s="12"/>
      <c r="HD1057" s="12"/>
      <c r="HE1057" s="12"/>
      <c r="HF1057" s="12"/>
      <c r="HG1057" s="12"/>
      <c r="HH1057" s="12"/>
      <c r="HI1057" s="12"/>
      <c r="HJ1057" s="12"/>
      <c r="HK1057" s="12"/>
      <c r="HL1057" s="12"/>
      <c r="HM1057" s="12"/>
      <c r="HN1057" s="12"/>
      <c r="HO1057" s="12"/>
      <c r="HP1057" s="12"/>
      <c r="HQ1057" s="12"/>
      <c r="HR1057" s="12"/>
      <c r="HS1057" s="12"/>
      <c r="HT1057" s="12"/>
      <c r="HU1057" s="12"/>
      <c r="HV1057" s="12"/>
      <c r="HW1057" s="12"/>
      <c r="HX1057" s="12"/>
      <c r="HY1057" s="12"/>
      <c r="HZ1057" s="12"/>
      <c r="IA1057" s="12"/>
      <c r="IB1057" s="12"/>
      <c r="IC1057" s="12"/>
      <c r="ID1057" s="12"/>
      <c r="IE1057" s="12"/>
      <c r="IF1057" s="12"/>
      <c r="IG1057" s="12"/>
      <c r="IH1057" s="12"/>
      <c r="II1057" s="12"/>
      <c r="IJ1057" s="12"/>
      <c r="IK1057" s="12"/>
      <c r="IL1057" s="12"/>
      <c r="IM1057" s="12"/>
      <c r="IN1057" s="12"/>
      <c r="IO1057" s="12"/>
      <c r="IP1057" s="12"/>
      <c r="IQ1057" s="12"/>
      <c r="IR1057" s="12"/>
      <c r="IS1057" s="12"/>
      <c r="IT1057" s="12"/>
      <c r="IU1057" s="12"/>
      <c r="IV1057" s="12"/>
    </row>
    <row r="1058" spans="1:256" ht="13.5" customHeight="1">
      <c r="A1058" s="2"/>
      <c r="B1058" s="11"/>
      <c r="C1058" s="11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11"/>
      <c r="O1058" s="11"/>
      <c r="P1058" s="11"/>
      <c r="Q1058" s="9">
        <f t="shared" si="21"/>
      </c>
      <c r="R1058" s="9">
        <f t="shared" si="21"/>
      </c>
      <c r="S1058" s="9">
        <f t="shared" si="21"/>
      </c>
      <c r="T1058" s="9"/>
      <c r="U1058" s="9"/>
      <c r="V1058" s="9"/>
      <c r="W1058" s="9"/>
      <c r="X1058" s="11"/>
      <c r="Y1058" s="11"/>
      <c r="Z1058" s="11"/>
      <c r="AA1058" s="11"/>
      <c r="AB1058" s="11"/>
      <c r="AC1058" s="11"/>
      <c r="AD1058" s="35"/>
      <c r="AE1058" s="35"/>
      <c r="AF1058" s="35"/>
      <c r="AG1058" s="26"/>
      <c r="AH1058" s="26"/>
      <c r="AI1058" s="11"/>
      <c r="AJ1058" s="11"/>
      <c r="AK1058" s="11"/>
      <c r="AL1058" s="11" t="s">
        <v>163</v>
      </c>
      <c r="AM1058" s="11" t="s">
        <v>163</v>
      </c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9"/>
      <c r="BG1058" s="9"/>
      <c r="BH1058" s="9"/>
      <c r="BI1058" s="9"/>
      <c r="BJ1058" s="9"/>
      <c r="BK1058" s="9"/>
      <c r="BL1058" s="9"/>
      <c r="BM1058" s="9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  <c r="DL1058" s="10"/>
      <c r="DM1058" s="10"/>
      <c r="DN1058" s="10"/>
      <c r="DO1058" s="10"/>
      <c r="DP1058" s="10"/>
      <c r="DQ1058" s="10"/>
      <c r="DR1058" s="10"/>
      <c r="DS1058" s="10"/>
      <c r="DT1058" s="10"/>
      <c r="DU1058" s="10"/>
      <c r="DV1058" s="10"/>
      <c r="DW1058" s="10"/>
      <c r="DX1058" s="10"/>
      <c r="DY1058" s="10"/>
      <c r="DZ1058" s="10"/>
      <c r="EA1058" s="10"/>
      <c r="EB1058" s="10"/>
      <c r="EC1058" s="10"/>
      <c r="ED1058" s="10"/>
      <c r="EE1058" s="10"/>
      <c r="EF1058" s="10"/>
      <c r="EG1058" s="10"/>
      <c r="EH1058" s="10"/>
      <c r="EI1058" s="10"/>
      <c r="EJ1058" s="10"/>
      <c r="EK1058" s="10"/>
      <c r="EL1058" s="10"/>
      <c r="EM1058" s="10"/>
      <c r="EN1058" s="10"/>
      <c r="EO1058" s="10"/>
      <c r="EP1058" s="10"/>
      <c r="EQ1058" s="10"/>
      <c r="ER1058" s="10"/>
      <c r="ES1058" s="10"/>
      <c r="ET1058" s="10"/>
      <c r="EU1058" s="10"/>
      <c r="EV1058" s="10"/>
      <c r="EW1058" s="10"/>
      <c r="EX1058" s="10"/>
      <c r="EY1058" s="10"/>
      <c r="EZ1058" s="10"/>
      <c r="FA1058" s="10"/>
      <c r="FB1058" s="10"/>
      <c r="FC1058" s="10"/>
      <c r="FD1058" s="10"/>
      <c r="FE1058" s="10"/>
      <c r="FF1058" s="10"/>
      <c r="FG1058" s="10"/>
      <c r="FH1058" s="10"/>
      <c r="FI1058" s="10"/>
      <c r="FJ1058" s="10"/>
      <c r="FK1058" s="10"/>
      <c r="FL1058" s="10"/>
      <c r="FM1058" s="10"/>
      <c r="FN1058" s="10"/>
      <c r="FO1058" s="10"/>
      <c r="FP1058" s="10"/>
      <c r="FQ1058" s="10"/>
      <c r="FR1058" s="10"/>
      <c r="FS1058" s="10"/>
      <c r="FT1058" s="10"/>
      <c r="FU1058" s="10"/>
      <c r="FV1058" s="10"/>
      <c r="FW1058" s="10"/>
      <c r="FX1058" s="10"/>
      <c r="FY1058" s="12"/>
      <c r="FZ1058" s="12"/>
      <c r="GA1058" s="12"/>
      <c r="GB1058" s="12"/>
      <c r="GC1058" s="12"/>
      <c r="GD1058" s="12"/>
      <c r="GE1058" s="12"/>
      <c r="GF1058" s="12"/>
      <c r="GG1058" s="12"/>
      <c r="GH1058" s="12"/>
      <c r="GI1058" s="12"/>
      <c r="GJ1058" s="12"/>
      <c r="GK1058" s="12"/>
      <c r="GL1058" s="12"/>
      <c r="GM1058" s="12"/>
      <c r="GN1058" s="12"/>
      <c r="GO1058" s="12"/>
      <c r="GP1058" s="12"/>
      <c r="GQ1058" s="12"/>
      <c r="GR1058" s="12"/>
      <c r="GS1058" s="12"/>
      <c r="GT1058" s="12"/>
      <c r="GU1058" s="12"/>
      <c r="GV1058" s="12"/>
      <c r="GW1058" s="12"/>
      <c r="GX1058" s="12"/>
      <c r="GY1058" s="12"/>
      <c r="GZ1058" s="12"/>
      <c r="HA1058" s="12"/>
      <c r="HB1058" s="12"/>
      <c r="HC1058" s="12"/>
      <c r="HD1058" s="12"/>
      <c r="HE1058" s="12"/>
      <c r="HF1058" s="12"/>
      <c r="HG1058" s="12"/>
      <c r="HH1058" s="12"/>
      <c r="HI1058" s="12"/>
      <c r="HJ1058" s="12"/>
      <c r="HK1058" s="12"/>
      <c r="HL1058" s="12"/>
      <c r="HM1058" s="12"/>
      <c r="HN1058" s="12"/>
      <c r="HO1058" s="12"/>
      <c r="HP1058" s="12"/>
      <c r="HQ1058" s="12"/>
      <c r="HR1058" s="12"/>
      <c r="HS1058" s="12"/>
      <c r="HT1058" s="12"/>
      <c r="HU1058" s="12"/>
      <c r="HV1058" s="12"/>
      <c r="HW1058" s="12"/>
      <c r="HX1058" s="12"/>
      <c r="HY1058" s="12"/>
      <c r="HZ1058" s="12"/>
      <c r="IA1058" s="12"/>
      <c r="IB1058" s="12"/>
      <c r="IC1058" s="12"/>
      <c r="ID1058" s="12"/>
      <c r="IE1058" s="12"/>
      <c r="IF1058" s="12"/>
      <c r="IG1058" s="12"/>
      <c r="IH1058" s="12"/>
      <c r="II1058" s="12"/>
      <c r="IJ1058" s="12"/>
      <c r="IK1058" s="12"/>
      <c r="IL1058" s="12"/>
      <c r="IM1058" s="12"/>
      <c r="IN1058" s="12"/>
      <c r="IO1058" s="12"/>
      <c r="IP1058" s="12"/>
      <c r="IQ1058" s="12"/>
      <c r="IR1058" s="12"/>
      <c r="IS1058" s="12"/>
      <c r="IT1058" s="12"/>
      <c r="IU1058" s="12"/>
      <c r="IV1058" s="12"/>
    </row>
    <row r="1059" spans="1:256" ht="13.5" customHeight="1">
      <c r="A1059" s="2"/>
      <c r="B1059" s="11"/>
      <c r="C1059" s="11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11"/>
      <c r="O1059" s="11"/>
      <c r="P1059" s="11"/>
      <c r="Q1059" s="9">
        <f t="shared" si="21"/>
      </c>
      <c r="R1059" s="9">
        <f t="shared" si="21"/>
      </c>
      <c r="S1059" s="9">
        <f t="shared" si="21"/>
      </c>
      <c r="T1059" s="9"/>
      <c r="U1059" s="9"/>
      <c r="V1059" s="9"/>
      <c r="W1059" s="9"/>
      <c r="X1059" s="11"/>
      <c r="Y1059" s="11"/>
      <c r="Z1059" s="11"/>
      <c r="AA1059" s="11"/>
      <c r="AB1059" s="11"/>
      <c r="AC1059" s="11"/>
      <c r="AD1059" s="9"/>
      <c r="AE1059" s="9"/>
      <c r="AF1059" s="9"/>
      <c r="AG1059" s="9"/>
      <c r="AH1059" s="9"/>
      <c r="AI1059" s="11"/>
      <c r="AJ1059" s="11"/>
      <c r="AK1059" s="11"/>
      <c r="AL1059" s="11" t="s">
        <v>309</v>
      </c>
      <c r="AM1059" s="11" t="s">
        <v>324</v>
      </c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9"/>
      <c r="BG1059" s="9"/>
      <c r="BH1059" s="9"/>
      <c r="BI1059" s="9"/>
      <c r="BJ1059" s="9"/>
      <c r="BK1059" s="9"/>
      <c r="BL1059" s="9"/>
      <c r="BM1059" s="9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0"/>
      <c r="DC1059" s="10"/>
      <c r="DD1059" s="10"/>
      <c r="DE1059" s="10"/>
      <c r="DF1059" s="10"/>
      <c r="DG1059" s="10"/>
      <c r="DH1059" s="10"/>
      <c r="DI1059" s="10"/>
      <c r="DJ1059" s="10"/>
      <c r="DK1059" s="10"/>
      <c r="DL1059" s="10"/>
      <c r="DM1059" s="10"/>
      <c r="DN1059" s="10"/>
      <c r="DO1059" s="10"/>
      <c r="DP1059" s="10"/>
      <c r="DQ1059" s="10"/>
      <c r="DR1059" s="10"/>
      <c r="DS1059" s="10"/>
      <c r="DT1059" s="10"/>
      <c r="DU1059" s="10"/>
      <c r="DV1059" s="10"/>
      <c r="DW1059" s="10"/>
      <c r="DX1059" s="10"/>
      <c r="DY1059" s="10"/>
      <c r="DZ1059" s="10"/>
      <c r="EA1059" s="10"/>
      <c r="EB1059" s="10"/>
      <c r="EC1059" s="10"/>
      <c r="ED1059" s="10"/>
      <c r="EE1059" s="10"/>
      <c r="EF1059" s="10"/>
      <c r="EG1059" s="10"/>
      <c r="EH1059" s="10"/>
      <c r="EI1059" s="10"/>
      <c r="EJ1059" s="10"/>
      <c r="EK1059" s="10"/>
      <c r="EL1059" s="10"/>
      <c r="EM1059" s="10"/>
      <c r="EN1059" s="10"/>
      <c r="EO1059" s="10"/>
      <c r="EP1059" s="10"/>
      <c r="EQ1059" s="10"/>
      <c r="ER1059" s="10"/>
      <c r="ES1059" s="10"/>
      <c r="ET1059" s="10"/>
      <c r="EU1059" s="10"/>
      <c r="EV1059" s="10"/>
      <c r="EW1059" s="10"/>
      <c r="EX1059" s="10"/>
      <c r="EY1059" s="10"/>
      <c r="EZ1059" s="10"/>
      <c r="FA1059" s="10"/>
      <c r="FB1059" s="10"/>
      <c r="FC1059" s="10"/>
      <c r="FD1059" s="10"/>
      <c r="FE1059" s="10"/>
      <c r="FF1059" s="10"/>
      <c r="FG1059" s="10"/>
      <c r="FH1059" s="10"/>
      <c r="FI1059" s="10"/>
      <c r="FJ1059" s="10"/>
      <c r="FK1059" s="10"/>
      <c r="FL1059" s="10"/>
      <c r="FM1059" s="10"/>
      <c r="FN1059" s="10"/>
      <c r="FO1059" s="10"/>
      <c r="FP1059" s="10"/>
      <c r="FQ1059" s="10"/>
      <c r="FR1059" s="10"/>
      <c r="FS1059" s="10"/>
      <c r="FT1059" s="10"/>
      <c r="FU1059" s="10"/>
      <c r="FV1059" s="10"/>
      <c r="FW1059" s="10"/>
      <c r="FX1059" s="10"/>
      <c r="FY1059" s="12"/>
      <c r="FZ1059" s="12"/>
      <c r="GA1059" s="12"/>
      <c r="GB1059" s="12"/>
      <c r="GC1059" s="12"/>
      <c r="GD1059" s="12"/>
      <c r="GE1059" s="12"/>
      <c r="GF1059" s="12"/>
      <c r="GG1059" s="12"/>
      <c r="GH1059" s="12"/>
      <c r="GI1059" s="12"/>
      <c r="GJ1059" s="12"/>
      <c r="GK1059" s="12"/>
      <c r="GL1059" s="12"/>
      <c r="GM1059" s="12"/>
      <c r="GN1059" s="12"/>
      <c r="GO1059" s="12"/>
      <c r="GP1059" s="12"/>
      <c r="GQ1059" s="12"/>
      <c r="GR1059" s="12"/>
      <c r="GS1059" s="12"/>
      <c r="GT1059" s="12"/>
      <c r="GU1059" s="12"/>
      <c r="GV1059" s="12"/>
      <c r="GW1059" s="12"/>
      <c r="GX1059" s="12"/>
      <c r="GY1059" s="12"/>
      <c r="GZ1059" s="12"/>
      <c r="HA1059" s="12"/>
      <c r="HB1059" s="12"/>
      <c r="HC1059" s="12"/>
      <c r="HD1059" s="12"/>
      <c r="HE1059" s="12"/>
      <c r="HF1059" s="12"/>
      <c r="HG1059" s="12"/>
      <c r="HH1059" s="12"/>
      <c r="HI1059" s="12"/>
      <c r="HJ1059" s="12"/>
      <c r="HK1059" s="12"/>
      <c r="HL1059" s="12"/>
      <c r="HM1059" s="12"/>
      <c r="HN1059" s="12"/>
      <c r="HO1059" s="12"/>
      <c r="HP1059" s="12"/>
      <c r="HQ1059" s="12"/>
      <c r="HR1059" s="12"/>
      <c r="HS1059" s="12"/>
      <c r="HT1059" s="12"/>
      <c r="HU1059" s="12"/>
      <c r="HV1059" s="12"/>
      <c r="HW1059" s="12"/>
      <c r="HX1059" s="12"/>
      <c r="HY1059" s="12"/>
      <c r="HZ1059" s="12"/>
      <c r="IA1059" s="12"/>
      <c r="IB1059" s="12"/>
      <c r="IC1059" s="12"/>
      <c r="ID1059" s="12"/>
      <c r="IE1059" s="12"/>
      <c r="IF1059" s="12"/>
      <c r="IG1059" s="12"/>
      <c r="IH1059" s="12"/>
      <c r="II1059" s="12"/>
      <c r="IJ1059" s="12"/>
      <c r="IK1059" s="12"/>
      <c r="IL1059" s="12"/>
      <c r="IM1059" s="12"/>
      <c r="IN1059" s="12"/>
      <c r="IO1059" s="12"/>
      <c r="IP1059" s="12"/>
      <c r="IQ1059" s="12"/>
      <c r="IR1059" s="12"/>
      <c r="IS1059" s="12"/>
      <c r="IT1059" s="12"/>
      <c r="IU1059" s="12"/>
      <c r="IV1059" s="12"/>
    </row>
    <row r="1060" spans="1:256" ht="13.5" customHeight="1">
      <c r="A1060" s="2"/>
      <c r="B1060" s="11"/>
      <c r="C1060" s="11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11"/>
      <c r="O1060" s="11"/>
      <c r="P1060" s="11"/>
      <c r="Q1060" s="9">
        <f>IF(Q74="","",Q74)</f>
      </c>
      <c r="R1060" s="9"/>
      <c r="S1060" s="9"/>
      <c r="T1060" s="9"/>
      <c r="U1060" s="9"/>
      <c r="V1060" s="9"/>
      <c r="W1060" s="9"/>
      <c r="X1060" s="11"/>
      <c r="Y1060" s="11"/>
      <c r="Z1060" s="11"/>
      <c r="AA1060" s="11"/>
      <c r="AB1060" s="11"/>
      <c r="AC1060" s="11"/>
      <c r="AD1060" s="9"/>
      <c r="AE1060" s="9"/>
      <c r="AF1060" s="9"/>
      <c r="AG1060" s="9"/>
      <c r="AH1060" s="9"/>
      <c r="AI1060" s="11"/>
      <c r="AJ1060" s="11"/>
      <c r="AK1060" s="11"/>
      <c r="AL1060" s="11" t="s">
        <v>163</v>
      </c>
      <c r="AM1060" s="11" t="s">
        <v>325</v>
      </c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9"/>
      <c r="BG1060" s="9"/>
      <c r="BH1060" s="9"/>
      <c r="BI1060" s="9"/>
      <c r="BJ1060" s="9"/>
      <c r="BK1060" s="9"/>
      <c r="BL1060" s="9"/>
      <c r="BM1060" s="9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10"/>
      <c r="DO1060" s="10"/>
      <c r="DP1060" s="10"/>
      <c r="DQ1060" s="10"/>
      <c r="DR1060" s="10"/>
      <c r="DS1060" s="10"/>
      <c r="DT1060" s="10"/>
      <c r="DU1060" s="10"/>
      <c r="DV1060" s="10"/>
      <c r="DW1060" s="10"/>
      <c r="DX1060" s="10"/>
      <c r="DY1060" s="10"/>
      <c r="DZ1060" s="10"/>
      <c r="EA1060" s="10"/>
      <c r="EB1060" s="10"/>
      <c r="EC1060" s="10"/>
      <c r="ED1060" s="10"/>
      <c r="EE1060" s="10"/>
      <c r="EF1060" s="10"/>
      <c r="EG1060" s="10"/>
      <c r="EH1060" s="10"/>
      <c r="EI1060" s="10"/>
      <c r="EJ1060" s="10"/>
      <c r="EK1060" s="10"/>
      <c r="EL1060" s="10"/>
      <c r="EM1060" s="10"/>
      <c r="EN1060" s="10"/>
      <c r="EO1060" s="10"/>
      <c r="EP1060" s="10"/>
      <c r="EQ1060" s="10"/>
      <c r="ER1060" s="10"/>
      <c r="ES1060" s="10"/>
      <c r="ET1060" s="10"/>
      <c r="EU1060" s="10"/>
      <c r="EV1060" s="10"/>
      <c r="EW1060" s="10"/>
      <c r="EX1060" s="10"/>
      <c r="EY1060" s="10"/>
      <c r="EZ1060" s="10"/>
      <c r="FA1060" s="10"/>
      <c r="FB1060" s="10"/>
      <c r="FC1060" s="10"/>
      <c r="FD1060" s="10"/>
      <c r="FE1060" s="10"/>
      <c r="FF1060" s="10"/>
      <c r="FG1060" s="10"/>
      <c r="FH1060" s="10"/>
      <c r="FI1060" s="10"/>
      <c r="FJ1060" s="10"/>
      <c r="FK1060" s="10"/>
      <c r="FL1060" s="10"/>
      <c r="FM1060" s="10"/>
      <c r="FN1060" s="10"/>
      <c r="FO1060" s="10"/>
      <c r="FP1060" s="10"/>
      <c r="FQ1060" s="10"/>
      <c r="FR1060" s="10"/>
      <c r="FS1060" s="10"/>
      <c r="FT1060" s="10"/>
      <c r="FU1060" s="10"/>
      <c r="FV1060" s="10"/>
      <c r="FW1060" s="10"/>
      <c r="FX1060" s="10"/>
      <c r="FY1060" s="12"/>
      <c r="FZ1060" s="12"/>
      <c r="GA1060" s="12"/>
      <c r="GB1060" s="12"/>
      <c r="GC1060" s="12"/>
      <c r="GD1060" s="12"/>
      <c r="GE1060" s="12"/>
      <c r="GF1060" s="12"/>
      <c r="GG1060" s="12"/>
      <c r="GH1060" s="12"/>
      <c r="GI1060" s="12"/>
      <c r="GJ1060" s="12"/>
      <c r="GK1060" s="12"/>
      <c r="GL1060" s="12"/>
      <c r="GM1060" s="12"/>
      <c r="GN1060" s="12"/>
      <c r="GO1060" s="12"/>
      <c r="GP1060" s="12"/>
      <c r="GQ1060" s="12"/>
      <c r="GR1060" s="12"/>
      <c r="GS1060" s="12"/>
      <c r="GT1060" s="12"/>
      <c r="GU1060" s="12"/>
      <c r="GV1060" s="12"/>
      <c r="GW1060" s="12"/>
      <c r="GX1060" s="12"/>
      <c r="GY1060" s="12"/>
      <c r="GZ1060" s="12"/>
      <c r="HA1060" s="12"/>
      <c r="HB1060" s="12"/>
      <c r="HC1060" s="12"/>
      <c r="HD1060" s="12"/>
      <c r="HE1060" s="12"/>
      <c r="HF1060" s="12"/>
      <c r="HG1060" s="12"/>
      <c r="HH1060" s="12"/>
      <c r="HI1060" s="12"/>
      <c r="HJ1060" s="12"/>
      <c r="HK1060" s="12"/>
      <c r="HL1060" s="12"/>
      <c r="HM1060" s="12"/>
      <c r="HN1060" s="12"/>
      <c r="HO1060" s="12"/>
      <c r="HP1060" s="12"/>
      <c r="HQ1060" s="12"/>
      <c r="HR1060" s="12"/>
      <c r="HS1060" s="12"/>
      <c r="HT1060" s="12"/>
      <c r="HU1060" s="12"/>
      <c r="HV1060" s="12"/>
      <c r="HW1060" s="12"/>
      <c r="HX1060" s="12"/>
      <c r="HY1060" s="12"/>
      <c r="HZ1060" s="12"/>
      <c r="IA1060" s="12"/>
      <c r="IB1060" s="12"/>
      <c r="IC1060" s="12"/>
      <c r="ID1060" s="12"/>
      <c r="IE1060" s="12"/>
      <c r="IF1060" s="12"/>
      <c r="IG1060" s="12"/>
      <c r="IH1060" s="12"/>
      <c r="II1060" s="12"/>
      <c r="IJ1060" s="12"/>
      <c r="IK1060" s="12"/>
      <c r="IL1060" s="12"/>
      <c r="IM1060" s="12"/>
      <c r="IN1060" s="12"/>
      <c r="IO1060" s="12"/>
      <c r="IP1060" s="12"/>
      <c r="IQ1060" s="12"/>
      <c r="IR1060" s="12"/>
      <c r="IS1060" s="12"/>
      <c r="IT1060" s="12"/>
      <c r="IU1060" s="12"/>
      <c r="IV1060" s="12"/>
    </row>
    <row r="1061" spans="1:256" ht="13.5" customHeight="1">
      <c r="A1061" s="16" t="s">
        <v>10</v>
      </c>
      <c r="B1061" s="11" t="s">
        <v>128</v>
      </c>
      <c r="C1061" s="11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11"/>
      <c r="O1061" s="11"/>
      <c r="P1061" s="11"/>
      <c r="Q1061" s="11" t="str">
        <f>IF(Q75="","",Q75)</f>
        <v>TGT-2</v>
      </c>
      <c r="R1061" s="9" t="s">
        <v>128</v>
      </c>
      <c r="S1061" s="9"/>
      <c r="T1061" s="9"/>
      <c r="U1061" s="9"/>
      <c r="V1061" s="9"/>
      <c r="W1061" s="9"/>
      <c r="X1061" s="11"/>
      <c r="Y1061" s="11"/>
      <c r="Z1061" s="11"/>
      <c r="AA1061" s="11"/>
      <c r="AB1061" s="11"/>
      <c r="AC1061" s="11"/>
      <c r="AD1061" s="9"/>
      <c r="AE1061" s="9"/>
      <c r="AF1061" s="9"/>
      <c r="AG1061" s="9"/>
      <c r="AH1061" s="9"/>
      <c r="AI1061" s="11"/>
      <c r="AJ1061" s="11"/>
      <c r="AK1061" s="11"/>
      <c r="AL1061" s="11" t="s">
        <v>307</v>
      </c>
      <c r="AM1061" s="11" t="s">
        <v>128</v>
      </c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9"/>
      <c r="BG1061" s="9"/>
      <c r="BH1061" s="9"/>
      <c r="BI1061" s="9"/>
      <c r="BJ1061" s="9"/>
      <c r="BK1061" s="9"/>
      <c r="BL1061" s="9"/>
      <c r="BM1061" s="9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10"/>
      <c r="DO1061" s="10"/>
      <c r="DP1061" s="10"/>
      <c r="DQ1061" s="10"/>
      <c r="DR1061" s="10"/>
      <c r="DS1061" s="10"/>
      <c r="DT1061" s="10"/>
      <c r="DU1061" s="10"/>
      <c r="DV1061" s="10"/>
      <c r="DW1061" s="10"/>
      <c r="DX1061" s="10"/>
      <c r="DY1061" s="10"/>
      <c r="DZ1061" s="10"/>
      <c r="EA1061" s="10"/>
      <c r="EB1061" s="10"/>
      <c r="EC1061" s="10"/>
      <c r="ED1061" s="10"/>
      <c r="EE1061" s="10"/>
      <c r="EF1061" s="10"/>
      <c r="EG1061" s="10"/>
      <c r="EH1061" s="10"/>
      <c r="EI1061" s="10"/>
      <c r="EJ1061" s="10"/>
      <c r="EK1061" s="10"/>
      <c r="EL1061" s="10"/>
      <c r="EM1061" s="10"/>
      <c r="EN1061" s="10"/>
      <c r="EO1061" s="10"/>
      <c r="EP1061" s="10"/>
      <c r="EQ1061" s="10"/>
      <c r="ER1061" s="10"/>
      <c r="ES1061" s="10"/>
      <c r="ET1061" s="10"/>
      <c r="EU1061" s="10"/>
      <c r="EV1061" s="10"/>
      <c r="EW1061" s="10"/>
      <c r="EX1061" s="10"/>
      <c r="EY1061" s="10"/>
      <c r="EZ1061" s="10"/>
      <c r="FA1061" s="10"/>
      <c r="FB1061" s="10"/>
      <c r="FC1061" s="10"/>
      <c r="FD1061" s="10"/>
      <c r="FE1061" s="10"/>
      <c r="FF1061" s="10"/>
      <c r="FG1061" s="10"/>
      <c r="FH1061" s="10"/>
      <c r="FI1061" s="10"/>
      <c r="FJ1061" s="10"/>
      <c r="FK1061" s="10"/>
      <c r="FL1061" s="10"/>
      <c r="FM1061" s="10"/>
      <c r="FN1061" s="10"/>
      <c r="FO1061" s="10"/>
      <c r="FP1061" s="10"/>
      <c r="FQ1061" s="10"/>
      <c r="FR1061" s="10"/>
      <c r="FS1061" s="10"/>
      <c r="FT1061" s="10"/>
      <c r="FU1061" s="10"/>
      <c r="FV1061" s="10"/>
      <c r="FW1061" s="10"/>
      <c r="FX1061" s="10"/>
      <c r="FY1061" s="12"/>
      <c r="FZ1061" s="12"/>
      <c r="GA1061" s="12"/>
      <c r="GB1061" s="12"/>
      <c r="GC1061" s="12"/>
      <c r="GD1061" s="12"/>
      <c r="GE1061" s="12"/>
      <c r="GF1061" s="12"/>
      <c r="GG1061" s="12"/>
      <c r="GH1061" s="12"/>
      <c r="GI1061" s="12"/>
      <c r="GJ1061" s="12"/>
      <c r="GK1061" s="12"/>
      <c r="GL1061" s="12"/>
      <c r="GM1061" s="12"/>
      <c r="GN1061" s="12"/>
      <c r="GO1061" s="12"/>
      <c r="GP1061" s="12"/>
      <c r="GQ1061" s="12"/>
      <c r="GR1061" s="12"/>
      <c r="GS1061" s="12"/>
      <c r="GT1061" s="12"/>
      <c r="GU1061" s="12"/>
      <c r="GV1061" s="12"/>
      <c r="GW1061" s="12"/>
      <c r="GX1061" s="12"/>
      <c r="GY1061" s="12"/>
      <c r="GZ1061" s="12"/>
      <c r="HA1061" s="12"/>
      <c r="HB1061" s="12"/>
      <c r="HC1061" s="12"/>
      <c r="HD1061" s="12"/>
      <c r="HE1061" s="12"/>
      <c r="HF1061" s="12"/>
      <c r="HG1061" s="12"/>
      <c r="HH1061" s="12"/>
      <c r="HI1061" s="12"/>
      <c r="HJ1061" s="12"/>
      <c r="HK1061" s="12"/>
      <c r="HL1061" s="12"/>
      <c r="HM1061" s="12"/>
      <c r="HN1061" s="12"/>
      <c r="HO1061" s="12"/>
      <c r="HP1061" s="12"/>
      <c r="HQ1061" s="12"/>
      <c r="HR1061" s="12"/>
      <c r="HS1061" s="12"/>
      <c r="HT1061" s="12"/>
      <c r="HU1061" s="12"/>
      <c r="HV1061" s="12"/>
      <c r="HW1061" s="12"/>
      <c r="HX1061" s="12"/>
      <c r="HY1061" s="12"/>
      <c r="HZ1061" s="12"/>
      <c r="IA1061" s="12"/>
      <c r="IB1061" s="12"/>
      <c r="IC1061" s="12"/>
      <c r="ID1061" s="12"/>
      <c r="IE1061" s="12"/>
      <c r="IF1061" s="12"/>
      <c r="IG1061" s="12"/>
      <c r="IH1061" s="12"/>
      <c r="II1061" s="12"/>
      <c r="IJ1061" s="12"/>
      <c r="IK1061" s="12"/>
      <c r="IL1061" s="12"/>
      <c r="IM1061" s="12"/>
      <c r="IN1061" s="12"/>
      <c r="IO1061" s="12"/>
      <c r="IP1061" s="12"/>
      <c r="IQ1061" s="12"/>
      <c r="IR1061" s="12"/>
      <c r="IS1061" s="12"/>
      <c r="IT1061" s="12"/>
      <c r="IU1061" s="12"/>
      <c r="IV1061" s="12"/>
    </row>
    <row r="1062" spans="1:256" ht="13.5" customHeight="1">
      <c r="A1062" s="2" t="str">
        <f>"Filing Date:                "&amp;DATE</f>
        <v>Filing Date:                5/3/2004</v>
      </c>
      <c r="B1062" s="11"/>
      <c r="C1062" s="11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11"/>
      <c r="O1062" s="11"/>
      <c r="P1062" s="11"/>
      <c r="Q1062" s="11" t="str">
        <f>"Filing Date:                "&amp;DATE</f>
        <v>Filing Date:                5/3/2004</v>
      </c>
      <c r="R1062" s="9"/>
      <c r="S1062" s="9"/>
      <c r="T1062" s="9"/>
      <c r="U1062" s="9"/>
      <c r="V1062" s="9"/>
      <c r="W1062" s="9"/>
      <c r="X1062" s="11"/>
      <c r="Y1062" s="11"/>
      <c r="Z1062" s="11"/>
      <c r="AA1062" s="11"/>
      <c r="AB1062" s="11"/>
      <c r="AC1062" s="11"/>
      <c r="AD1062" s="9"/>
      <c r="AE1062" s="9"/>
      <c r="AF1062" s="9"/>
      <c r="AG1062" s="9"/>
      <c r="AH1062" s="9"/>
      <c r="AI1062" s="11"/>
      <c r="AJ1062" s="11"/>
      <c r="AK1062" s="11"/>
      <c r="AL1062" s="11" t="str">
        <f>"Filing Date:                "&amp;DATE</f>
        <v>Filing Date:                5/3/2004</v>
      </c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9"/>
      <c r="BG1062" s="9"/>
      <c r="BH1062" s="9"/>
      <c r="BI1062" s="9"/>
      <c r="BJ1062" s="9"/>
      <c r="BK1062" s="9"/>
      <c r="BL1062" s="9"/>
      <c r="BM1062" s="9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10"/>
      <c r="DO1062" s="10"/>
      <c r="DP1062" s="10"/>
      <c r="DQ1062" s="10"/>
      <c r="DR1062" s="10"/>
      <c r="DS1062" s="10"/>
      <c r="DT1062" s="10"/>
      <c r="DU1062" s="10"/>
      <c r="DV1062" s="10"/>
      <c r="DW1062" s="10"/>
      <c r="DX1062" s="10"/>
      <c r="DY1062" s="10"/>
      <c r="DZ1062" s="10"/>
      <c r="EA1062" s="10"/>
      <c r="EB1062" s="10"/>
      <c r="EC1062" s="10"/>
      <c r="ED1062" s="10"/>
      <c r="EE1062" s="10"/>
      <c r="EF1062" s="10"/>
      <c r="EG1062" s="10"/>
      <c r="EH1062" s="10"/>
      <c r="EI1062" s="10"/>
      <c r="EJ1062" s="10"/>
      <c r="EK1062" s="10"/>
      <c r="EL1062" s="10"/>
      <c r="EM1062" s="10"/>
      <c r="EN1062" s="10"/>
      <c r="EO1062" s="10"/>
      <c r="EP1062" s="10"/>
      <c r="EQ1062" s="10"/>
      <c r="ER1062" s="10"/>
      <c r="ES1062" s="10"/>
      <c r="ET1062" s="10"/>
      <c r="EU1062" s="10"/>
      <c r="EV1062" s="10"/>
      <c r="EW1062" s="10"/>
      <c r="EX1062" s="10"/>
      <c r="EY1062" s="10"/>
      <c r="EZ1062" s="10"/>
      <c r="FA1062" s="10"/>
      <c r="FB1062" s="10"/>
      <c r="FC1062" s="10"/>
      <c r="FD1062" s="10"/>
      <c r="FE1062" s="10"/>
      <c r="FF1062" s="10"/>
      <c r="FG1062" s="10"/>
      <c r="FH1062" s="10"/>
      <c r="FI1062" s="10"/>
      <c r="FJ1062" s="10"/>
      <c r="FK1062" s="10"/>
      <c r="FL1062" s="10"/>
      <c r="FM1062" s="10"/>
      <c r="FN1062" s="10"/>
      <c r="FO1062" s="10"/>
      <c r="FP1062" s="10"/>
      <c r="FQ1062" s="10"/>
      <c r="FR1062" s="10"/>
      <c r="FS1062" s="10"/>
      <c r="FT1062" s="10"/>
      <c r="FU1062" s="10"/>
      <c r="FV1062" s="10"/>
      <c r="FW1062" s="10"/>
      <c r="FX1062" s="10"/>
      <c r="FY1062" s="12"/>
      <c r="FZ1062" s="12"/>
      <c r="GA1062" s="12"/>
      <c r="GB1062" s="12"/>
      <c r="GC1062" s="12"/>
      <c r="GD1062" s="12"/>
      <c r="GE1062" s="12"/>
      <c r="GF1062" s="12"/>
      <c r="GG1062" s="12"/>
      <c r="GH1062" s="12"/>
      <c r="GI1062" s="12"/>
      <c r="GJ1062" s="12"/>
      <c r="GK1062" s="12"/>
      <c r="GL1062" s="12"/>
      <c r="GM1062" s="12"/>
      <c r="GN1062" s="12"/>
      <c r="GO1062" s="12"/>
      <c r="GP1062" s="12"/>
      <c r="GQ1062" s="12"/>
      <c r="GR1062" s="12"/>
      <c r="GS1062" s="12"/>
      <c r="GT1062" s="12"/>
      <c r="GU1062" s="12"/>
      <c r="GV1062" s="12"/>
      <c r="GW1062" s="12"/>
      <c r="GX1062" s="12"/>
      <c r="GY1062" s="12"/>
      <c r="GZ1062" s="12"/>
      <c r="HA1062" s="12"/>
      <c r="HB1062" s="12"/>
      <c r="HC1062" s="12"/>
      <c r="HD1062" s="12"/>
      <c r="HE1062" s="12"/>
      <c r="HF1062" s="12"/>
      <c r="HG1062" s="12"/>
      <c r="HH1062" s="12"/>
      <c r="HI1062" s="12"/>
      <c r="HJ1062" s="12"/>
      <c r="HK1062" s="12"/>
      <c r="HL1062" s="12"/>
      <c r="HM1062" s="12"/>
      <c r="HN1062" s="12"/>
      <c r="HO1062" s="12"/>
      <c r="HP1062" s="12"/>
      <c r="HQ1062" s="12"/>
      <c r="HR1062" s="12"/>
      <c r="HS1062" s="12"/>
      <c r="HT1062" s="12"/>
      <c r="HU1062" s="12"/>
      <c r="HV1062" s="12"/>
      <c r="HW1062" s="12"/>
      <c r="HX1062" s="12"/>
      <c r="HY1062" s="12"/>
      <c r="HZ1062" s="12"/>
      <c r="IA1062" s="12"/>
      <c r="IB1062" s="12"/>
      <c r="IC1062" s="12"/>
      <c r="ID1062" s="12"/>
      <c r="IE1062" s="12"/>
      <c r="IF1062" s="12"/>
      <c r="IG1062" s="12"/>
      <c r="IH1062" s="12"/>
      <c r="II1062" s="12"/>
      <c r="IJ1062" s="12"/>
      <c r="IK1062" s="12"/>
      <c r="IL1062" s="12"/>
      <c r="IM1062" s="12"/>
      <c r="IN1062" s="12"/>
      <c r="IO1062" s="12"/>
      <c r="IP1062" s="12"/>
      <c r="IQ1062" s="12"/>
      <c r="IR1062" s="12"/>
      <c r="IS1062" s="12"/>
      <c r="IT1062" s="12"/>
      <c r="IU1062" s="12"/>
      <c r="IV1062" s="12"/>
    </row>
    <row r="1063" spans="1:256" ht="13.5" customHeight="1">
      <c r="A1063" s="2" t="str">
        <f>"Filing Entity:               "&amp;COSA</f>
        <v>Filing Entity:               test</v>
      </c>
      <c r="B1063" s="11"/>
      <c r="C1063" s="11"/>
      <c r="D1063" s="9"/>
      <c r="E1063" s="9"/>
      <c r="F1063" s="9" t="str">
        <f>IF(F77="","",F77)</f>
        <v>   Price Cap Tariff Review Plan</v>
      </c>
      <c r="G1063" s="9"/>
      <c r="H1063" s="9"/>
      <c r="I1063" s="9"/>
      <c r="J1063" s="9"/>
      <c r="K1063" s="9"/>
      <c r="L1063" s="9"/>
      <c r="M1063" s="9"/>
      <c r="N1063" s="11"/>
      <c r="O1063" s="11"/>
      <c r="P1063" s="11"/>
      <c r="Q1063" s="9" t="str">
        <f>"Filing Entity:               "&amp;COSA</f>
        <v>Filing Entity:               test</v>
      </c>
      <c r="R1063" s="9"/>
      <c r="S1063" s="9"/>
      <c r="T1063" s="9"/>
      <c r="U1063" s="9"/>
      <c r="V1063" s="9"/>
      <c r="W1063" s="9"/>
      <c r="X1063" s="11"/>
      <c r="Y1063" s="11"/>
      <c r="Z1063" s="11"/>
      <c r="AA1063" s="11"/>
      <c r="AB1063" s="11"/>
      <c r="AC1063" s="11"/>
      <c r="AD1063" s="9"/>
      <c r="AE1063" s="9"/>
      <c r="AF1063" s="9"/>
      <c r="AG1063" s="9"/>
      <c r="AH1063" s="9"/>
      <c r="AI1063" s="11"/>
      <c r="AJ1063" s="11"/>
      <c r="AK1063" s="11"/>
      <c r="AL1063" s="11" t="str">
        <f>"Filing Entity:               "&amp;COSA</f>
        <v>Filing Entity:               test</v>
      </c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9"/>
      <c r="BG1063" s="9"/>
      <c r="BH1063" s="9"/>
      <c r="BI1063" s="9"/>
      <c r="BJ1063" s="9"/>
      <c r="BK1063" s="9"/>
      <c r="BL1063" s="9"/>
      <c r="BM1063" s="9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  <c r="DF1063" s="10"/>
      <c r="DG1063" s="10"/>
      <c r="DH1063" s="10"/>
      <c r="DI1063" s="10"/>
      <c r="DJ1063" s="10"/>
      <c r="DK1063" s="10"/>
      <c r="DL1063" s="10"/>
      <c r="DM1063" s="10"/>
      <c r="DN1063" s="10"/>
      <c r="DO1063" s="10"/>
      <c r="DP1063" s="10"/>
      <c r="DQ1063" s="10"/>
      <c r="DR1063" s="10"/>
      <c r="DS1063" s="10"/>
      <c r="DT1063" s="10"/>
      <c r="DU1063" s="10"/>
      <c r="DV1063" s="10"/>
      <c r="DW1063" s="10"/>
      <c r="DX1063" s="10"/>
      <c r="DY1063" s="10"/>
      <c r="DZ1063" s="10"/>
      <c r="EA1063" s="10"/>
      <c r="EB1063" s="10"/>
      <c r="EC1063" s="10"/>
      <c r="ED1063" s="10"/>
      <c r="EE1063" s="10"/>
      <c r="EF1063" s="10"/>
      <c r="EG1063" s="10"/>
      <c r="EH1063" s="10"/>
      <c r="EI1063" s="10"/>
      <c r="EJ1063" s="10"/>
      <c r="EK1063" s="10"/>
      <c r="EL1063" s="10"/>
      <c r="EM1063" s="10"/>
      <c r="EN1063" s="10"/>
      <c r="EO1063" s="10"/>
      <c r="EP1063" s="10"/>
      <c r="EQ1063" s="10"/>
      <c r="ER1063" s="10"/>
      <c r="ES1063" s="10"/>
      <c r="ET1063" s="10"/>
      <c r="EU1063" s="10"/>
      <c r="EV1063" s="10"/>
      <c r="EW1063" s="10"/>
      <c r="EX1063" s="10"/>
      <c r="EY1063" s="10"/>
      <c r="EZ1063" s="10"/>
      <c r="FA1063" s="10"/>
      <c r="FB1063" s="10"/>
      <c r="FC1063" s="10"/>
      <c r="FD1063" s="10"/>
      <c r="FE1063" s="10"/>
      <c r="FF1063" s="10"/>
      <c r="FG1063" s="10"/>
      <c r="FH1063" s="10"/>
      <c r="FI1063" s="10"/>
      <c r="FJ1063" s="10"/>
      <c r="FK1063" s="10"/>
      <c r="FL1063" s="10"/>
      <c r="FM1063" s="10"/>
      <c r="FN1063" s="10"/>
      <c r="FO1063" s="10"/>
      <c r="FP1063" s="10"/>
      <c r="FQ1063" s="10"/>
      <c r="FR1063" s="10"/>
      <c r="FS1063" s="10"/>
      <c r="FT1063" s="10"/>
      <c r="FU1063" s="10"/>
      <c r="FV1063" s="10"/>
      <c r="FW1063" s="10"/>
      <c r="FX1063" s="10"/>
      <c r="FY1063" s="12"/>
      <c r="FZ1063" s="12"/>
      <c r="GA1063" s="12"/>
      <c r="GB1063" s="12"/>
      <c r="GC1063" s="12"/>
      <c r="GD1063" s="12"/>
      <c r="GE1063" s="12"/>
      <c r="GF1063" s="12"/>
      <c r="GG1063" s="12"/>
      <c r="GH1063" s="12"/>
      <c r="GI1063" s="12"/>
      <c r="GJ1063" s="12"/>
      <c r="GK1063" s="12"/>
      <c r="GL1063" s="12"/>
      <c r="GM1063" s="12"/>
      <c r="GN1063" s="12"/>
      <c r="GO1063" s="12"/>
      <c r="GP1063" s="12"/>
      <c r="GQ1063" s="12"/>
      <c r="GR1063" s="12"/>
      <c r="GS1063" s="12"/>
      <c r="GT1063" s="12"/>
      <c r="GU1063" s="12"/>
      <c r="GV1063" s="12"/>
      <c r="GW1063" s="12"/>
      <c r="GX1063" s="12"/>
      <c r="GY1063" s="12"/>
      <c r="GZ1063" s="12"/>
      <c r="HA1063" s="12"/>
      <c r="HB1063" s="12"/>
      <c r="HC1063" s="12"/>
      <c r="HD1063" s="12"/>
      <c r="HE1063" s="12"/>
      <c r="HF1063" s="12"/>
      <c r="HG1063" s="12"/>
      <c r="HH1063" s="12"/>
      <c r="HI1063" s="12"/>
      <c r="HJ1063" s="12"/>
      <c r="HK1063" s="12"/>
      <c r="HL1063" s="12"/>
      <c r="HM1063" s="12"/>
      <c r="HN1063" s="12"/>
      <c r="HO1063" s="12"/>
      <c r="HP1063" s="12"/>
      <c r="HQ1063" s="12"/>
      <c r="HR1063" s="12"/>
      <c r="HS1063" s="12"/>
      <c r="HT1063" s="12"/>
      <c r="HU1063" s="12"/>
      <c r="HV1063" s="12"/>
      <c r="HW1063" s="12"/>
      <c r="HX1063" s="12"/>
      <c r="HY1063" s="12"/>
      <c r="HZ1063" s="12"/>
      <c r="IA1063" s="12"/>
      <c r="IB1063" s="12"/>
      <c r="IC1063" s="12"/>
      <c r="ID1063" s="12"/>
      <c r="IE1063" s="12"/>
      <c r="IF1063" s="12"/>
      <c r="IG1063" s="12"/>
      <c r="IH1063" s="12"/>
      <c r="II1063" s="12"/>
      <c r="IJ1063" s="12"/>
      <c r="IK1063" s="12"/>
      <c r="IL1063" s="12"/>
      <c r="IM1063" s="12"/>
      <c r="IN1063" s="12"/>
      <c r="IO1063" s="12"/>
      <c r="IP1063" s="12"/>
      <c r="IQ1063" s="12"/>
      <c r="IR1063" s="12"/>
      <c r="IS1063" s="12"/>
      <c r="IT1063" s="12"/>
      <c r="IU1063" s="12"/>
      <c r="IV1063" s="12"/>
    </row>
    <row r="1064" spans="1:256" ht="13.5" customHeight="1">
      <c r="A1064" s="2" t="str">
        <f>"Transmittal Number:   "&amp;TRANSMITTAL</f>
        <v>Transmittal Number:   xxx</v>
      </c>
      <c r="B1064" s="11"/>
      <c r="C1064" s="11"/>
      <c r="D1064" s="9"/>
      <c r="E1064" s="9"/>
      <c r="F1064" s="9" t="str">
        <f>IF(F78="","",F78)</f>
        <v>             Indices</v>
      </c>
      <c r="G1064" s="9"/>
      <c r="H1064" s="9"/>
      <c r="I1064" s="9"/>
      <c r="J1064" s="9"/>
      <c r="K1064" s="9"/>
      <c r="L1064" s="9"/>
      <c r="M1064" s="9"/>
      <c r="N1064" s="11"/>
      <c r="O1064" s="11"/>
      <c r="P1064" s="11"/>
      <c r="Q1064" s="9" t="str">
        <f>"Transmittal Number:   "&amp;TRANSMITTAL</f>
        <v>Transmittal Number:   xxx</v>
      </c>
      <c r="R1064" s="9"/>
      <c r="S1064" s="9"/>
      <c r="T1064" s="9"/>
      <c r="U1064" s="9"/>
      <c r="V1064" s="9"/>
      <c r="W1064" s="9"/>
      <c r="X1064" s="11"/>
      <c r="Y1064" s="11"/>
      <c r="Z1064" s="11"/>
      <c r="AA1064" s="11"/>
      <c r="AB1064" s="11"/>
      <c r="AC1064" s="11"/>
      <c r="AD1064" s="9"/>
      <c r="AE1064" s="9"/>
      <c r="AF1064" s="9"/>
      <c r="AG1064" s="9"/>
      <c r="AH1064" s="9"/>
      <c r="AI1064" s="11"/>
      <c r="AJ1064" s="11"/>
      <c r="AK1064" s="11"/>
      <c r="AL1064" s="11" t="str">
        <f>"Transmittal Number:   "&amp;TRANSMITTAL</f>
        <v>Transmittal Number:   xxx</v>
      </c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9"/>
      <c r="BG1064" s="9"/>
      <c r="BH1064" s="9"/>
      <c r="BI1064" s="9"/>
      <c r="BJ1064" s="9"/>
      <c r="BK1064" s="9"/>
      <c r="BL1064" s="9"/>
      <c r="BM1064" s="9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  <c r="DF1064" s="10"/>
      <c r="DG1064" s="10"/>
      <c r="DH1064" s="10"/>
      <c r="DI1064" s="10"/>
      <c r="DJ1064" s="10"/>
      <c r="DK1064" s="10"/>
      <c r="DL1064" s="10"/>
      <c r="DM1064" s="10"/>
      <c r="DN1064" s="10"/>
      <c r="DO1064" s="10"/>
      <c r="DP1064" s="10"/>
      <c r="DQ1064" s="10"/>
      <c r="DR1064" s="10"/>
      <c r="DS1064" s="10"/>
      <c r="DT1064" s="10"/>
      <c r="DU1064" s="10"/>
      <c r="DV1064" s="10"/>
      <c r="DW1064" s="10"/>
      <c r="DX1064" s="10"/>
      <c r="DY1064" s="10"/>
      <c r="DZ1064" s="10"/>
      <c r="EA1064" s="10"/>
      <c r="EB1064" s="10"/>
      <c r="EC1064" s="10"/>
      <c r="ED1064" s="10"/>
      <c r="EE1064" s="10"/>
      <c r="EF1064" s="10"/>
      <c r="EG1064" s="10"/>
      <c r="EH1064" s="10"/>
      <c r="EI1064" s="10"/>
      <c r="EJ1064" s="10"/>
      <c r="EK1064" s="10"/>
      <c r="EL1064" s="10"/>
      <c r="EM1064" s="10"/>
      <c r="EN1064" s="10"/>
      <c r="EO1064" s="10"/>
      <c r="EP1064" s="10"/>
      <c r="EQ1064" s="10"/>
      <c r="ER1064" s="10"/>
      <c r="ES1064" s="10"/>
      <c r="ET1064" s="10"/>
      <c r="EU1064" s="10"/>
      <c r="EV1064" s="10"/>
      <c r="EW1064" s="10"/>
      <c r="EX1064" s="10"/>
      <c r="EY1064" s="10"/>
      <c r="EZ1064" s="10"/>
      <c r="FA1064" s="10"/>
      <c r="FB1064" s="10"/>
      <c r="FC1064" s="10"/>
      <c r="FD1064" s="10"/>
      <c r="FE1064" s="10"/>
      <c r="FF1064" s="10"/>
      <c r="FG1064" s="10"/>
      <c r="FH1064" s="10"/>
      <c r="FI1064" s="10"/>
      <c r="FJ1064" s="10"/>
      <c r="FK1064" s="10"/>
      <c r="FL1064" s="10"/>
      <c r="FM1064" s="10"/>
      <c r="FN1064" s="10"/>
      <c r="FO1064" s="10"/>
      <c r="FP1064" s="10"/>
      <c r="FQ1064" s="10"/>
      <c r="FR1064" s="10"/>
      <c r="FS1064" s="10"/>
      <c r="FT1064" s="10"/>
      <c r="FU1064" s="10"/>
      <c r="FV1064" s="10"/>
      <c r="FW1064" s="10"/>
      <c r="FX1064" s="10"/>
      <c r="FY1064" s="12"/>
      <c r="FZ1064" s="12"/>
      <c r="GA1064" s="12"/>
      <c r="GB1064" s="12"/>
      <c r="GC1064" s="12"/>
      <c r="GD1064" s="12"/>
      <c r="GE1064" s="12"/>
      <c r="GF1064" s="12"/>
      <c r="GG1064" s="12"/>
      <c r="GH1064" s="12"/>
      <c r="GI1064" s="12"/>
      <c r="GJ1064" s="12"/>
      <c r="GK1064" s="12"/>
      <c r="GL1064" s="12"/>
      <c r="GM1064" s="12"/>
      <c r="GN1064" s="12"/>
      <c r="GO1064" s="12"/>
      <c r="GP1064" s="12"/>
      <c r="GQ1064" s="12"/>
      <c r="GR1064" s="12"/>
      <c r="GS1064" s="12"/>
      <c r="GT1064" s="12"/>
      <c r="GU1064" s="12"/>
      <c r="GV1064" s="12"/>
      <c r="GW1064" s="12"/>
      <c r="GX1064" s="12"/>
      <c r="GY1064" s="12"/>
      <c r="GZ1064" s="12"/>
      <c r="HA1064" s="12"/>
      <c r="HB1064" s="12"/>
      <c r="HC1064" s="12"/>
      <c r="HD1064" s="12"/>
      <c r="HE1064" s="12"/>
      <c r="HF1064" s="12"/>
      <c r="HG1064" s="12"/>
      <c r="HH1064" s="12"/>
      <c r="HI1064" s="12"/>
      <c r="HJ1064" s="12"/>
      <c r="HK1064" s="12"/>
      <c r="HL1064" s="12"/>
      <c r="HM1064" s="12"/>
      <c r="HN1064" s="12"/>
      <c r="HO1064" s="12"/>
      <c r="HP1064" s="12"/>
      <c r="HQ1064" s="12"/>
      <c r="HR1064" s="12"/>
      <c r="HS1064" s="12"/>
      <c r="HT1064" s="12"/>
      <c r="HU1064" s="12"/>
      <c r="HV1064" s="12"/>
      <c r="HW1064" s="12"/>
      <c r="HX1064" s="12"/>
      <c r="HY1064" s="12"/>
      <c r="HZ1064" s="12"/>
      <c r="IA1064" s="12"/>
      <c r="IB1064" s="12"/>
      <c r="IC1064" s="12"/>
      <c r="ID1064" s="12"/>
      <c r="IE1064" s="12"/>
      <c r="IF1064" s="12"/>
      <c r="IG1064" s="12"/>
      <c r="IH1064" s="12"/>
      <c r="II1064" s="12"/>
      <c r="IJ1064" s="12"/>
      <c r="IK1064" s="12"/>
      <c r="IL1064" s="12"/>
      <c r="IM1064" s="12"/>
      <c r="IN1064" s="12"/>
      <c r="IO1064" s="12"/>
      <c r="IP1064" s="12"/>
      <c r="IQ1064" s="12"/>
      <c r="IR1064" s="12"/>
      <c r="IS1064" s="12"/>
      <c r="IT1064" s="12"/>
      <c r="IU1064" s="12"/>
      <c r="IV1064" s="12"/>
    </row>
    <row r="1065" spans="1:256" ht="13.5" customHeight="1">
      <c r="A1065" s="2" t="str">
        <f>NAME</f>
        <v>Proposed 2004 Annual Filing SHORTFORM TRP</v>
      </c>
      <c r="B1065" s="11"/>
      <c r="C1065" s="11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11"/>
      <c r="O1065" s="11"/>
      <c r="P1065" s="11"/>
      <c r="Q1065" s="9" t="str">
        <f>NAME</f>
        <v>Proposed 2004 Annual Filing SHORTFORM TRP</v>
      </c>
      <c r="R1065" s="9"/>
      <c r="S1065" s="9"/>
      <c r="T1065" s="9" t="str">
        <f>IF(T79="","",T79)</f>
        <v>        Price Cap Tariff Review Plan</v>
      </c>
      <c r="U1065" s="9"/>
      <c r="V1065" s="9"/>
      <c r="W1065" s="9"/>
      <c r="X1065" s="11"/>
      <c r="Y1065" s="11"/>
      <c r="Z1065" s="11"/>
      <c r="AA1065" s="11"/>
      <c r="AB1065" s="11"/>
      <c r="AC1065" s="11"/>
      <c r="AD1065" s="9"/>
      <c r="AE1065" s="9"/>
      <c r="AF1065" s="9"/>
      <c r="AG1065" s="9"/>
      <c r="AH1065" s="9"/>
      <c r="AI1065" s="11"/>
      <c r="AJ1065" s="11"/>
      <c r="AK1065" s="11"/>
      <c r="AL1065" s="11" t="str">
        <f>NAME</f>
        <v>Proposed 2004 Annual Filing SHORTFORM TRP</v>
      </c>
      <c r="AM1065" s="11"/>
      <c r="AN1065" s="11"/>
      <c r="AO1065" s="11"/>
      <c r="AP1065" s="11"/>
      <c r="AQ1065" s="11" t="s">
        <v>343</v>
      </c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9"/>
      <c r="BG1065" s="9"/>
      <c r="BH1065" s="9"/>
      <c r="BI1065" s="9"/>
      <c r="BJ1065" s="9"/>
      <c r="BK1065" s="9"/>
      <c r="BL1065" s="9"/>
      <c r="BM1065" s="9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0"/>
      <c r="DC1065" s="10"/>
      <c r="DD1065" s="10"/>
      <c r="DE1065" s="10"/>
      <c r="DF1065" s="10"/>
      <c r="DG1065" s="10"/>
      <c r="DH1065" s="10"/>
      <c r="DI1065" s="10"/>
      <c r="DJ1065" s="10"/>
      <c r="DK1065" s="10"/>
      <c r="DL1065" s="10"/>
      <c r="DM1065" s="10"/>
      <c r="DN1065" s="10"/>
      <c r="DO1065" s="10"/>
      <c r="DP1065" s="10"/>
      <c r="DQ1065" s="10"/>
      <c r="DR1065" s="10"/>
      <c r="DS1065" s="10"/>
      <c r="DT1065" s="10"/>
      <c r="DU1065" s="10"/>
      <c r="DV1065" s="10"/>
      <c r="DW1065" s="10"/>
      <c r="DX1065" s="10"/>
      <c r="DY1065" s="10"/>
      <c r="DZ1065" s="10"/>
      <c r="EA1065" s="10"/>
      <c r="EB1065" s="10"/>
      <c r="EC1065" s="10"/>
      <c r="ED1065" s="10"/>
      <c r="EE1065" s="10"/>
      <c r="EF1065" s="10"/>
      <c r="EG1065" s="10"/>
      <c r="EH1065" s="10"/>
      <c r="EI1065" s="10"/>
      <c r="EJ1065" s="10"/>
      <c r="EK1065" s="10"/>
      <c r="EL1065" s="10"/>
      <c r="EM1065" s="10"/>
      <c r="EN1065" s="10"/>
      <c r="EO1065" s="10"/>
      <c r="EP1065" s="10"/>
      <c r="EQ1065" s="10"/>
      <c r="ER1065" s="10"/>
      <c r="ES1065" s="10"/>
      <c r="ET1065" s="10"/>
      <c r="EU1065" s="10"/>
      <c r="EV1065" s="10"/>
      <c r="EW1065" s="10"/>
      <c r="EX1065" s="10"/>
      <c r="EY1065" s="10"/>
      <c r="EZ1065" s="10"/>
      <c r="FA1065" s="10"/>
      <c r="FB1065" s="10"/>
      <c r="FC1065" s="10"/>
      <c r="FD1065" s="10"/>
      <c r="FE1065" s="10"/>
      <c r="FF1065" s="10"/>
      <c r="FG1065" s="10"/>
      <c r="FH1065" s="10"/>
      <c r="FI1065" s="10"/>
      <c r="FJ1065" s="10"/>
      <c r="FK1065" s="10"/>
      <c r="FL1065" s="10"/>
      <c r="FM1065" s="10"/>
      <c r="FN1065" s="10"/>
      <c r="FO1065" s="10"/>
      <c r="FP1065" s="10"/>
      <c r="FQ1065" s="10"/>
      <c r="FR1065" s="10"/>
      <c r="FS1065" s="10"/>
      <c r="FT1065" s="10"/>
      <c r="FU1065" s="10"/>
      <c r="FV1065" s="10"/>
      <c r="FW1065" s="10"/>
      <c r="FX1065" s="10"/>
      <c r="FY1065" s="12"/>
      <c r="FZ1065" s="12"/>
      <c r="GA1065" s="12"/>
      <c r="GB1065" s="12"/>
      <c r="GC1065" s="12"/>
      <c r="GD1065" s="12"/>
      <c r="GE1065" s="12"/>
      <c r="GF1065" s="12"/>
      <c r="GG1065" s="12"/>
      <c r="GH1065" s="12"/>
      <c r="GI1065" s="12"/>
      <c r="GJ1065" s="12"/>
      <c r="GK1065" s="12"/>
      <c r="GL1065" s="12"/>
      <c r="GM1065" s="12"/>
      <c r="GN1065" s="12"/>
      <c r="GO1065" s="12"/>
      <c r="GP1065" s="12"/>
      <c r="GQ1065" s="12"/>
      <c r="GR1065" s="12"/>
      <c r="GS1065" s="12"/>
      <c r="GT1065" s="12"/>
      <c r="GU1065" s="12"/>
      <c r="GV1065" s="12"/>
      <c r="GW1065" s="12"/>
      <c r="GX1065" s="12"/>
      <c r="GY1065" s="12"/>
      <c r="GZ1065" s="12"/>
      <c r="HA1065" s="12"/>
      <c r="HB1065" s="12"/>
      <c r="HC1065" s="12"/>
      <c r="HD1065" s="12"/>
      <c r="HE1065" s="12"/>
      <c r="HF1065" s="12"/>
      <c r="HG1065" s="12"/>
      <c r="HH1065" s="12"/>
      <c r="HI1065" s="12"/>
      <c r="HJ1065" s="12"/>
      <c r="HK1065" s="12"/>
      <c r="HL1065" s="12"/>
      <c r="HM1065" s="12"/>
      <c r="HN1065" s="12"/>
      <c r="HO1065" s="12"/>
      <c r="HP1065" s="12"/>
      <c r="HQ1065" s="12"/>
      <c r="HR1065" s="12"/>
      <c r="HS1065" s="12"/>
      <c r="HT1065" s="12"/>
      <c r="HU1065" s="12"/>
      <c r="HV1065" s="12"/>
      <c r="HW1065" s="12"/>
      <c r="HX1065" s="12"/>
      <c r="HY1065" s="12"/>
      <c r="HZ1065" s="12"/>
      <c r="IA1065" s="12"/>
      <c r="IB1065" s="12"/>
      <c r="IC1065" s="12"/>
      <c r="ID1065" s="12"/>
      <c r="IE1065" s="12"/>
      <c r="IF1065" s="12"/>
      <c r="IG1065" s="12"/>
      <c r="IH1065" s="12"/>
      <c r="II1065" s="12"/>
      <c r="IJ1065" s="12"/>
      <c r="IK1065" s="12"/>
      <c r="IL1065" s="12"/>
      <c r="IM1065" s="12"/>
      <c r="IN1065" s="12"/>
      <c r="IO1065" s="12"/>
      <c r="IP1065" s="12"/>
      <c r="IQ1065" s="12"/>
      <c r="IR1065" s="12"/>
      <c r="IS1065" s="12"/>
      <c r="IT1065" s="12"/>
      <c r="IU1065" s="12"/>
      <c r="IV1065" s="12"/>
    </row>
    <row r="1066" spans="1:256" ht="13.5" customHeight="1">
      <c r="A1066" s="2" t="str">
        <f>IF(A80="","",A80)</f>
        <v>Page 2 of 3</v>
      </c>
      <c r="B1066" s="11"/>
      <c r="C1066" s="11"/>
      <c r="D1066" s="20" t="s">
        <v>133</v>
      </c>
      <c r="E1066" s="20" t="s">
        <v>133</v>
      </c>
      <c r="F1066" s="20" t="s">
        <v>133</v>
      </c>
      <c r="G1066" s="20" t="s">
        <v>133</v>
      </c>
      <c r="H1066" s="20" t="s">
        <v>151</v>
      </c>
      <c r="I1066" s="20" t="s">
        <v>151</v>
      </c>
      <c r="J1066" s="20" t="s">
        <v>151</v>
      </c>
      <c r="K1066" s="20" t="s">
        <v>151</v>
      </c>
      <c r="L1066" s="18" t="str">
        <f>EOPYDATE</f>
        <v>6/30/2004</v>
      </c>
      <c r="M1066" s="18" t="str">
        <f>EOPYDATE</f>
        <v>6/30/2004</v>
      </c>
      <c r="N1066" s="11"/>
      <c r="O1066" s="11"/>
      <c r="P1066" s="11"/>
      <c r="Q1066" s="9" t="str">
        <f>IF(Q80="","",Q80)</f>
        <v>Page 1 of 1</v>
      </c>
      <c r="R1066" s="9"/>
      <c r="S1066" s="9"/>
      <c r="T1066" s="9" t="str">
        <f>IF(T80="","",T80)</f>
        <v>Initial Targeting Calculations, for ILECs Not Meeting Target Coming into This Filing</v>
      </c>
      <c r="U1066" s="9"/>
      <c r="V1066" s="9"/>
      <c r="W1066" s="9"/>
      <c r="X1066" s="11"/>
      <c r="Y1066" s="11"/>
      <c r="Z1066" s="11"/>
      <c r="AA1066" s="11"/>
      <c r="AB1066" s="11"/>
      <c r="AC1066" s="11"/>
      <c r="AD1066" s="9"/>
      <c r="AE1066" s="9"/>
      <c r="AF1066" s="9"/>
      <c r="AG1066" s="9"/>
      <c r="AH1066" s="9"/>
      <c r="AI1066" s="11"/>
      <c r="AJ1066" s="11"/>
      <c r="AK1066" s="11"/>
      <c r="AL1066" s="11" t="str">
        <f>IF(AL80="","",AL80)</f>
        <v>Page 2 of 2</v>
      </c>
      <c r="AM1066" s="11"/>
      <c r="AN1066" s="11"/>
      <c r="AO1066" s="11"/>
      <c r="AP1066" s="11"/>
      <c r="AQ1066" s="11" t="s">
        <v>344</v>
      </c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9"/>
      <c r="BG1066" s="9"/>
      <c r="BH1066" s="9"/>
      <c r="BI1066" s="9"/>
      <c r="BJ1066" s="9"/>
      <c r="BK1066" s="9"/>
      <c r="BL1066" s="9"/>
      <c r="BM1066" s="9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0"/>
      <c r="DC1066" s="10"/>
      <c r="DD1066" s="10"/>
      <c r="DE1066" s="10"/>
      <c r="DF1066" s="10"/>
      <c r="DG1066" s="10"/>
      <c r="DH1066" s="10"/>
      <c r="DI1066" s="10"/>
      <c r="DJ1066" s="10"/>
      <c r="DK1066" s="10"/>
      <c r="DL1066" s="10"/>
      <c r="DM1066" s="10"/>
      <c r="DN1066" s="10"/>
      <c r="DO1066" s="10"/>
      <c r="DP1066" s="10"/>
      <c r="DQ1066" s="10"/>
      <c r="DR1066" s="10"/>
      <c r="DS1066" s="10"/>
      <c r="DT1066" s="10"/>
      <c r="DU1066" s="10"/>
      <c r="DV1066" s="10"/>
      <c r="DW1066" s="10"/>
      <c r="DX1066" s="10"/>
      <c r="DY1066" s="10"/>
      <c r="DZ1066" s="10"/>
      <c r="EA1066" s="10"/>
      <c r="EB1066" s="10"/>
      <c r="EC1066" s="10"/>
      <c r="ED1066" s="10"/>
      <c r="EE1066" s="10"/>
      <c r="EF1066" s="10"/>
      <c r="EG1066" s="10"/>
      <c r="EH1066" s="10"/>
      <c r="EI1066" s="10"/>
      <c r="EJ1066" s="10"/>
      <c r="EK1066" s="10"/>
      <c r="EL1066" s="10"/>
      <c r="EM1066" s="10"/>
      <c r="EN1066" s="10"/>
      <c r="EO1066" s="10"/>
      <c r="EP1066" s="10"/>
      <c r="EQ1066" s="10"/>
      <c r="ER1066" s="10"/>
      <c r="ES1066" s="10"/>
      <c r="ET1066" s="10"/>
      <c r="EU1066" s="10"/>
      <c r="EV1066" s="10"/>
      <c r="EW1066" s="10"/>
      <c r="EX1066" s="10"/>
      <c r="EY1066" s="10"/>
      <c r="EZ1066" s="10"/>
      <c r="FA1066" s="10"/>
      <c r="FB1066" s="10"/>
      <c r="FC1066" s="10"/>
      <c r="FD1066" s="10"/>
      <c r="FE1066" s="10"/>
      <c r="FF1066" s="10"/>
      <c r="FG1066" s="10"/>
      <c r="FH1066" s="10"/>
      <c r="FI1066" s="10"/>
      <c r="FJ1066" s="10"/>
      <c r="FK1066" s="10"/>
      <c r="FL1066" s="10"/>
      <c r="FM1066" s="10"/>
      <c r="FN1066" s="10"/>
      <c r="FO1066" s="10"/>
      <c r="FP1066" s="10"/>
      <c r="FQ1066" s="10"/>
      <c r="FR1066" s="10"/>
      <c r="FS1066" s="10"/>
      <c r="FT1066" s="10"/>
      <c r="FU1066" s="10"/>
      <c r="FV1066" s="10"/>
      <c r="FW1066" s="10"/>
      <c r="FX1066" s="10"/>
      <c r="FY1066" s="12"/>
      <c r="FZ1066" s="12"/>
      <c r="GA1066" s="12"/>
      <c r="GB1066" s="12"/>
      <c r="GC1066" s="12"/>
      <c r="GD1066" s="12"/>
      <c r="GE1066" s="12"/>
      <c r="GF1066" s="12"/>
      <c r="GG1066" s="12"/>
      <c r="GH1066" s="12"/>
      <c r="GI1066" s="12"/>
      <c r="GJ1066" s="12"/>
      <c r="GK1066" s="12"/>
      <c r="GL1066" s="12"/>
      <c r="GM1066" s="12"/>
      <c r="GN1066" s="12"/>
      <c r="GO1066" s="12"/>
      <c r="GP1066" s="12"/>
      <c r="GQ1066" s="12"/>
      <c r="GR1066" s="12"/>
      <c r="GS1066" s="12"/>
      <c r="GT1066" s="12"/>
      <c r="GU1066" s="12"/>
      <c r="GV1066" s="12"/>
      <c r="GW1066" s="12"/>
      <c r="GX1066" s="12"/>
      <c r="GY1066" s="12"/>
      <c r="GZ1066" s="12"/>
      <c r="HA1066" s="12"/>
      <c r="HB1066" s="12"/>
      <c r="HC1066" s="12"/>
      <c r="HD1066" s="12"/>
      <c r="HE1066" s="12"/>
      <c r="HF1066" s="12"/>
      <c r="HG1066" s="12"/>
      <c r="HH1066" s="12"/>
      <c r="HI1066" s="12"/>
      <c r="HJ1066" s="12"/>
      <c r="HK1066" s="12"/>
      <c r="HL1066" s="12"/>
      <c r="HM1066" s="12"/>
      <c r="HN1066" s="12"/>
      <c r="HO1066" s="12"/>
      <c r="HP1066" s="12"/>
      <c r="HQ1066" s="12"/>
      <c r="HR1066" s="12"/>
      <c r="HS1066" s="12"/>
      <c r="HT1066" s="12"/>
      <c r="HU1066" s="12"/>
      <c r="HV1066" s="12"/>
      <c r="HW1066" s="12"/>
      <c r="HX1066" s="12"/>
      <c r="HY1066" s="12"/>
      <c r="HZ1066" s="12"/>
      <c r="IA1066" s="12"/>
      <c r="IB1066" s="12"/>
      <c r="IC1066" s="12"/>
      <c r="ID1066" s="12"/>
      <c r="IE1066" s="12"/>
      <c r="IF1066" s="12"/>
      <c r="IG1066" s="12"/>
      <c r="IH1066" s="12"/>
      <c r="II1066" s="12"/>
      <c r="IJ1066" s="12"/>
      <c r="IK1066" s="12"/>
      <c r="IL1066" s="12"/>
      <c r="IM1066" s="12"/>
      <c r="IN1066" s="12"/>
      <c r="IO1066" s="12"/>
      <c r="IP1066" s="12"/>
      <c r="IQ1066" s="12"/>
      <c r="IR1066" s="12"/>
      <c r="IS1066" s="12"/>
      <c r="IT1066" s="12"/>
      <c r="IU1066" s="12"/>
      <c r="IV1066" s="12"/>
    </row>
    <row r="1067" spans="1:256" ht="13.5" customHeight="1">
      <c r="A1067" s="2"/>
      <c r="B1067" s="11"/>
      <c r="C1067" s="11"/>
      <c r="D1067" s="20" t="s">
        <v>134</v>
      </c>
      <c r="E1067" s="20" t="s">
        <v>141</v>
      </c>
      <c r="F1067" s="20" t="s">
        <v>145</v>
      </c>
      <c r="G1067" s="20" t="s">
        <v>149</v>
      </c>
      <c r="H1067" s="20" t="s">
        <v>134</v>
      </c>
      <c r="I1067" s="20" t="s">
        <v>141</v>
      </c>
      <c r="J1067" s="20" t="s">
        <v>145</v>
      </c>
      <c r="K1067" s="20" t="s">
        <v>149</v>
      </c>
      <c r="L1067" s="20" t="s">
        <v>134</v>
      </c>
      <c r="M1067" s="20" t="s">
        <v>145</v>
      </c>
      <c r="N1067" s="11"/>
      <c r="O1067" s="11"/>
      <c r="P1067" s="11"/>
      <c r="Q1067" s="9"/>
      <c r="R1067" s="9"/>
      <c r="S1067" s="9"/>
      <c r="T1067" s="9">
        <f>IF(T81="","",T81)</f>
      </c>
      <c r="U1067" s="9">
        <f aca="true" t="shared" si="24" ref="U1067:W1069">IF(U81="","",U81)</f>
      </c>
      <c r="V1067" s="9">
        <f t="shared" si="24"/>
      </c>
      <c r="W1067" s="9">
        <f t="shared" si="24"/>
      </c>
      <c r="X1067" s="11"/>
      <c r="Y1067" s="11"/>
      <c r="Z1067" s="11"/>
      <c r="AA1067" s="11"/>
      <c r="AB1067" s="11"/>
      <c r="AC1067" s="11"/>
      <c r="AD1067" s="9"/>
      <c r="AE1067" s="9"/>
      <c r="AF1067" s="9"/>
      <c r="AG1067" s="9"/>
      <c r="AH1067" s="9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9"/>
      <c r="BG1067" s="9"/>
      <c r="BH1067" s="9"/>
      <c r="BI1067" s="9"/>
      <c r="BJ1067" s="9"/>
      <c r="BK1067" s="9"/>
      <c r="BL1067" s="9"/>
      <c r="BM1067" s="9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  <c r="DI1067" s="10"/>
      <c r="DJ1067" s="10"/>
      <c r="DK1067" s="10"/>
      <c r="DL1067" s="10"/>
      <c r="DM1067" s="10"/>
      <c r="DN1067" s="10"/>
      <c r="DO1067" s="10"/>
      <c r="DP1067" s="10"/>
      <c r="DQ1067" s="10"/>
      <c r="DR1067" s="10"/>
      <c r="DS1067" s="10"/>
      <c r="DT1067" s="10"/>
      <c r="DU1067" s="10"/>
      <c r="DV1067" s="10"/>
      <c r="DW1067" s="10"/>
      <c r="DX1067" s="10"/>
      <c r="DY1067" s="10"/>
      <c r="DZ1067" s="10"/>
      <c r="EA1067" s="10"/>
      <c r="EB1067" s="10"/>
      <c r="EC1067" s="10"/>
      <c r="ED1067" s="10"/>
      <c r="EE1067" s="10"/>
      <c r="EF1067" s="10"/>
      <c r="EG1067" s="10"/>
      <c r="EH1067" s="10"/>
      <c r="EI1067" s="10"/>
      <c r="EJ1067" s="10"/>
      <c r="EK1067" s="10"/>
      <c r="EL1067" s="10"/>
      <c r="EM1067" s="10"/>
      <c r="EN1067" s="10"/>
      <c r="EO1067" s="10"/>
      <c r="EP1067" s="10"/>
      <c r="EQ1067" s="10"/>
      <c r="ER1067" s="10"/>
      <c r="ES1067" s="10"/>
      <c r="ET1067" s="10"/>
      <c r="EU1067" s="10"/>
      <c r="EV1067" s="10"/>
      <c r="EW1067" s="10"/>
      <c r="EX1067" s="10"/>
      <c r="EY1067" s="10"/>
      <c r="EZ1067" s="10"/>
      <c r="FA1067" s="10"/>
      <c r="FB1067" s="10"/>
      <c r="FC1067" s="10"/>
      <c r="FD1067" s="10"/>
      <c r="FE1067" s="10"/>
      <c r="FF1067" s="10"/>
      <c r="FG1067" s="10"/>
      <c r="FH1067" s="10"/>
      <c r="FI1067" s="10"/>
      <c r="FJ1067" s="10"/>
      <c r="FK1067" s="10"/>
      <c r="FL1067" s="10"/>
      <c r="FM1067" s="10"/>
      <c r="FN1067" s="10"/>
      <c r="FO1067" s="10"/>
      <c r="FP1067" s="10"/>
      <c r="FQ1067" s="10"/>
      <c r="FR1067" s="10"/>
      <c r="FS1067" s="10"/>
      <c r="FT1067" s="10"/>
      <c r="FU1067" s="10"/>
      <c r="FV1067" s="10"/>
      <c r="FW1067" s="10"/>
      <c r="FX1067" s="10"/>
      <c r="FY1067" s="12"/>
      <c r="FZ1067" s="12"/>
      <c r="GA1067" s="12"/>
      <c r="GB1067" s="12"/>
      <c r="GC1067" s="12"/>
      <c r="GD1067" s="12"/>
      <c r="GE1067" s="12"/>
      <c r="GF1067" s="12"/>
      <c r="GG1067" s="12"/>
      <c r="GH1067" s="12"/>
      <c r="GI1067" s="12"/>
      <c r="GJ1067" s="12"/>
      <c r="GK1067" s="12"/>
      <c r="GL1067" s="12"/>
      <c r="GM1067" s="12"/>
      <c r="GN1067" s="12"/>
      <c r="GO1067" s="12"/>
      <c r="GP1067" s="12"/>
      <c r="GQ1067" s="12"/>
      <c r="GR1067" s="12"/>
      <c r="GS1067" s="12"/>
      <c r="GT1067" s="12"/>
      <c r="GU1067" s="12"/>
      <c r="GV1067" s="12"/>
      <c r="GW1067" s="12"/>
      <c r="GX1067" s="12"/>
      <c r="GY1067" s="12"/>
      <c r="GZ1067" s="12"/>
      <c r="HA1067" s="12"/>
      <c r="HB1067" s="12"/>
      <c r="HC1067" s="12"/>
      <c r="HD1067" s="12"/>
      <c r="HE1067" s="12"/>
      <c r="HF1067" s="12"/>
      <c r="HG1067" s="12"/>
      <c r="HH1067" s="12"/>
      <c r="HI1067" s="12"/>
      <c r="HJ1067" s="12"/>
      <c r="HK1067" s="12"/>
      <c r="HL1067" s="12"/>
      <c r="HM1067" s="12"/>
      <c r="HN1067" s="12"/>
      <c r="HO1067" s="12"/>
      <c r="HP1067" s="12"/>
      <c r="HQ1067" s="12"/>
      <c r="HR1067" s="12"/>
      <c r="HS1067" s="12"/>
      <c r="HT1067" s="12"/>
      <c r="HU1067" s="12"/>
      <c r="HV1067" s="12"/>
      <c r="HW1067" s="12"/>
      <c r="HX1067" s="12"/>
      <c r="HY1067" s="12"/>
      <c r="HZ1067" s="12"/>
      <c r="IA1067" s="12"/>
      <c r="IB1067" s="12"/>
      <c r="IC1067" s="12"/>
      <c r="ID1067" s="12"/>
      <c r="IE1067" s="12"/>
      <c r="IF1067" s="12"/>
      <c r="IG1067" s="12"/>
      <c r="IH1067" s="12"/>
      <c r="II1067" s="12"/>
      <c r="IJ1067" s="12"/>
      <c r="IK1067" s="12"/>
      <c r="IL1067" s="12"/>
      <c r="IM1067" s="12"/>
      <c r="IN1067" s="12"/>
      <c r="IO1067" s="12"/>
      <c r="IP1067" s="12"/>
      <c r="IQ1067" s="12"/>
      <c r="IR1067" s="12"/>
      <c r="IS1067" s="12"/>
      <c r="IT1067" s="12"/>
      <c r="IU1067" s="12"/>
      <c r="IV1067" s="12"/>
    </row>
    <row r="1068" spans="1:256" ht="13.5" customHeight="1">
      <c r="A1068" s="2"/>
      <c r="B1068" s="11"/>
      <c r="C1068" s="11"/>
      <c r="D1068" s="20" t="s">
        <v>135</v>
      </c>
      <c r="E1068" s="20" t="s">
        <v>142</v>
      </c>
      <c r="F1068" s="20" t="s">
        <v>146</v>
      </c>
      <c r="G1068" s="20" t="s">
        <v>150</v>
      </c>
      <c r="H1068" s="20" t="s">
        <v>152</v>
      </c>
      <c r="I1068" s="20" t="s">
        <v>154</v>
      </c>
      <c r="J1068" s="20" t="s">
        <v>155</v>
      </c>
      <c r="K1068" s="20" t="s">
        <v>156</v>
      </c>
      <c r="L1068" s="20" t="s">
        <v>157</v>
      </c>
      <c r="M1068" s="20" t="s">
        <v>158</v>
      </c>
      <c r="N1068" s="11"/>
      <c r="O1068" s="11"/>
      <c r="P1068" s="11"/>
      <c r="Q1068" s="9">
        <f>IF(Q82="","",Q82)</f>
      </c>
      <c r="R1068" s="9"/>
      <c r="S1068" s="9">
        <f>IF(S82="","",S82)</f>
      </c>
      <c r="T1068" s="9" t="str">
        <f>IF(T82="","",T82)</f>
        <v>Total</v>
      </c>
      <c r="U1068" s="9" t="str">
        <f t="shared" si="24"/>
        <v>Common Line</v>
      </c>
      <c r="V1068" s="9" t="str">
        <f t="shared" si="24"/>
        <v>Traffic Sensitive</v>
      </c>
      <c r="W1068" s="9" t="str">
        <f t="shared" si="24"/>
        <v>Trunking</v>
      </c>
      <c r="X1068" s="11"/>
      <c r="Y1068" s="11"/>
      <c r="Z1068" s="11"/>
      <c r="AA1068" s="11"/>
      <c r="AB1068" s="11"/>
      <c r="AC1068" s="11"/>
      <c r="AD1068" s="9"/>
      <c r="AE1068" s="9"/>
      <c r="AF1068" s="9"/>
      <c r="AG1068" s="9"/>
      <c r="AH1068" s="9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9"/>
      <c r="BG1068" s="9"/>
      <c r="BH1068" s="9"/>
      <c r="BI1068" s="9"/>
      <c r="BJ1068" s="9"/>
      <c r="BK1068" s="9"/>
      <c r="BL1068" s="9"/>
      <c r="BM1068" s="9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0"/>
      <c r="DC1068" s="10"/>
      <c r="DD1068" s="10"/>
      <c r="DE1068" s="10"/>
      <c r="DF1068" s="10"/>
      <c r="DG1068" s="10"/>
      <c r="DH1068" s="10"/>
      <c r="DI1068" s="10"/>
      <c r="DJ1068" s="10"/>
      <c r="DK1068" s="10"/>
      <c r="DL1068" s="10"/>
      <c r="DM1068" s="10"/>
      <c r="DN1068" s="10"/>
      <c r="DO1068" s="10"/>
      <c r="DP1068" s="10"/>
      <c r="DQ1068" s="10"/>
      <c r="DR1068" s="10"/>
      <c r="DS1068" s="10"/>
      <c r="DT1068" s="10"/>
      <c r="DU1068" s="10"/>
      <c r="DV1068" s="10"/>
      <c r="DW1068" s="10"/>
      <c r="DX1068" s="10"/>
      <c r="DY1068" s="10"/>
      <c r="DZ1068" s="10"/>
      <c r="EA1068" s="10"/>
      <c r="EB1068" s="10"/>
      <c r="EC1068" s="10"/>
      <c r="ED1068" s="10"/>
      <c r="EE1068" s="10"/>
      <c r="EF1068" s="10"/>
      <c r="EG1068" s="10"/>
      <c r="EH1068" s="10"/>
      <c r="EI1068" s="10"/>
      <c r="EJ1068" s="10"/>
      <c r="EK1068" s="10"/>
      <c r="EL1068" s="10"/>
      <c r="EM1068" s="10"/>
      <c r="EN1068" s="10"/>
      <c r="EO1068" s="10"/>
      <c r="EP1068" s="10"/>
      <c r="EQ1068" s="10"/>
      <c r="ER1068" s="10"/>
      <c r="ES1068" s="10"/>
      <c r="ET1068" s="10"/>
      <c r="EU1068" s="10"/>
      <c r="EV1068" s="10"/>
      <c r="EW1068" s="10"/>
      <c r="EX1068" s="10"/>
      <c r="EY1068" s="10"/>
      <c r="EZ1068" s="10"/>
      <c r="FA1068" s="10"/>
      <c r="FB1068" s="10"/>
      <c r="FC1068" s="10"/>
      <c r="FD1068" s="10"/>
      <c r="FE1068" s="10"/>
      <c r="FF1068" s="10"/>
      <c r="FG1068" s="10"/>
      <c r="FH1068" s="10"/>
      <c r="FI1068" s="10"/>
      <c r="FJ1068" s="10"/>
      <c r="FK1068" s="10"/>
      <c r="FL1068" s="10"/>
      <c r="FM1068" s="10"/>
      <c r="FN1068" s="10"/>
      <c r="FO1068" s="10"/>
      <c r="FP1068" s="10"/>
      <c r="FQ1068" s="10"/>
      <c r="FR1068" s="10"/>
      <c r="FS1068" s="10"/>
      <c r="FT1068" s="10"/>
      <c r="FU1068" s="10"/>
      <c r="FV1068" s="10"/>
      <c r="FW1068" s="10"/>
      <c r="FX1068" s="10"/>
      <c r="FY1068" s="12"/>
      <c r="FZ1068" s="12"/>
      <c r="GA1068" s="12"/>
      <c r="GB1068" s="12"/>
      <c r="GC1068" s="12"/>
      <c r="GD1068" s="12"/>
      <c r="GE1068" s="12"/>
      <c r="GF1068" s="12"/>
      <c r="GG1068" s="12"/>
      <c r="GH1068" s="12"/>
      <c r="GI1068" s="12"/>
      <c r="GJ1068" s="12"/>
      <c r="GK1068" s="12"/>
      <c r="GL1068" s="12"/>
      <c r="GM1068" s="12"/>
      <c r="GN1068" s="12"/>
      <c r="GO1068" s="12"/>
      <c r="GP1068" s="12"/>
      <c r="GQ1068" s="12"/>
      <c r="GR1068" s="12"/>
      <c r="GS1068" s="12"/>
      <c r="GT1068" s="12"/>
      <c r="GU1068" s="12"/>
      <c r="GV1068" s="12"/>
      <c r="GW1068" s="12"/>
      <c r="GX1068" s="12"/>
      <c r="GY1068" s="12"/>
      <c r="GZ1068" s="12"/>
      <c r="HA1068" s="12"/>
      <c r="HB1068" s="12"/>
      <c r="HC1068" s="12"/>
      <c r="HD1068" s="12"/>
      <c r="HE1068" s="12"/>
      <c r="HF1068" s="12"/>
      <c r="HG1068" s="12"/>
      <c r="HH1068" s="12"/>
      <c r="HI1068" s="12"/>
      <c r="HJ1068" s="12"/>
      <c r="HK1068" s="12"/>
      <c r="HL1068" s="12"/>
      <c r="HM1068" s="12"/>
      <c r="HN1068" s="12"/>
      <c r="HO1068" s="12"/>
      <c r="HP1068" s="12"/>
      <c r="HQ1068" s="12"/>
      <c r="HR1068" s="12"/>
      <c r="HS1068" s="12"/>
      <c r="HT1068" s="12"/>
      <c r="HU1068" s="12"/>
      <c r="HV1068" s="12"/>
      <c r="HW1068" s="12"/>
      <c r="HX1068" s="12"/>
      <c r="HY1068" s="12"/>
      <c r="HZ1068" s="12"/>
      <c r="IA1068" s="12"/>
      <c r="IB1068" s="12"/>
      <c r="IC1068" s="12"/>
      <c r="ID1068" s="12"/>
      <c r="IE1068" s="12"/>
      <c r="IF1068" s="12"/>
      <c r="IG1068" s="12"/>
      <c r="IH1068" s="12"/>
      <c r="II1068" s="12"/>
      <c r="IJ1068" s="12"/>
      <c r="IK1068" s="12"/>
      <c r="IL1068" s="12"/>
      <c r="IM1068" s="12"/>
      <c r="IN1068" s="12"/>
      <c r="IO1068" s="12"/>
      <c r="IP1068" s="12"/>
      <c r="IQ1068" s="12"/>
      <c r="IR1068" s="12"/>
      <c r="IS1068" s="12"/>
      <c r="IT1068" s="12"/>
      <c r="IU1068" s="12"/>
      <c r="IV1068" s="12"/>
    </row>
    <row r="1069" spans="1:256" ht="13.5" customHeight="1">
      <c r="A1069" s="2">
        <f aca="true" t="shared" si="25" ref="A1069:B1086">IF(A83="","",A83)</f>
        <v>370</v>
      </c>
      <c r="B1069" s="11" t="str">
        <f t="shared" si="25"/>
        <v>    HC Other Sw Density Zone 1</v>
      </c>
      <c r="C1069" s="11"/>
      <c r="D1069" s="22"/>
      <c r="E1069" s="22"/>
      <c r="F1069" s="22"/>
      <c r="G1069" s="22"/>
      <c r="H1069" s="22"/>
      <c r="I1069" s="22"/>
      <c r="J1069" s="59">
        <f aca="true" t="shared" si="26" ref="J1069:K1083">J83</f>
        <v>0</v>
      </c>
      <c r="K1069" s="59">
        <f t="shared" si="26"/>
        <v>0</v>
      </c>
      <c r="L1069" s="22"/>
      <c r="M1069" s="59">
        <f aca="true" t="shared" si="27" ref="M1069:M1083">M83</f>
        <v>0</v>
      </c>
      <c r="N1069" s="11"/>
      <c r="O1069" s="11"/>
      <c r="P1069" s="11"/>
      <c r="Q1069" s="9">
        <f>IF(Q83="","",Q83)</f>
      </c>
      <c r="R1069" s="9">
        <f>IF(R83="","",R83)</f>
      </c>
      <c r="S1069" s="9" t="str">
        <f>IF(S83="","",S83)</f>
        <v>Source</v>
      </c>
      <c r="T1069" s="9" t="str">
        <f>IF(T83="","",T83)</f>
        <v>(A)  </v>
      </c>
      <c r="U1069" s="9" t="str">
        <f t="shared" si="24"/>
        <v>(B)  </v>
      </c>
      <c r="V1069" s="9" t="str">
        <f t="shared" si="24"/>
        <v>(C)  </v>
      </c>
      <c r="W1069" s="9" t="str">
        <f t="shared" si="24"/>
        <v>(D)  </v>
      </c>
      <c r="X1069" s="11"/>
      <c r="Y1069" s="11"/>
      <c r="Z1069" s="11"/>
      <c r="AA1069" s="11"/>
      <c r="AB1069" s="11"/>
      <c r="AC1069" s="11"/>
      <c r="AD1069" s="9"/>
      <c r="AE1069" s="9"/>
      <c r="AF1069" s="9"/>
      <c r="AG1069" s="9"/>
      <c r="AH1069" s="9"/>
      <c r="AI1069" s="11"/>
      <c r="AJ1069" s="11"/>
      <c r="AK1069" s="11"/>
      <c r="AL1069" s="11"/>
      <c r="AM1069" s="11" t="s">
        <v>326</v>
      </c>
      <c r="AN1069" s="60" t="str">
        <f aca="true" t="shared" si="28" ref="AN1069:AV1069">IF(AN83="","",AN83)</f>
        <v>NANPA</v>
      </c>
      <c r="AO1069" s="60" t="str">
        <f t="shared" si="28"/>
        <v>TBNP</v>
      </c>
      <c r="AP1069" s="60">
        <f t="shared" si="28"/>
      </c>
      <c r="AQ1069" s="60">
        <f t="shared" si="28"/>
      </c>
      <c r="AR1069" s="60">
        <f t="shared" si="28"/>
      </c>
      <c r="AS1069" s="60">
        <f t="shared" si="28"/>
      </c>
      <c r="AT1069" s="60">
        <f t="shared" si="28"/>
      </c>
      <c r="AU1069" s="60">
        <f t="shared" si="28"/>
      </c>
      <c r="AV1069" s="60">
        <f t="shared" si="28"/>
      </c>
      <c r="AW1069" s="2"/>
      <c r="AX1069" s="11"/>
      <c r="AY1069" s="11"/>
      <c r="AZ1069" s="11"/>
      <c r="BA1069" s="11"/>
      <c r="BB1069" s="11"/>
      <c r="BC1069" s="11"/>
      <c r="BD1069" s="11"/>
      <c r="BE1069" s="11"/>
      <c r="BF1069" s="9"/>
      <c r="BG1069" s="9"/>
      <c r="BH1069" s="9"/>
      <c r="BI1069" s="9"/>
      <c r="BJ1069" s="9"/>
      <c r="BK1069" s="9"/>
      <c r="BL1069" s="9"/>
      <c r="BM1069" s="9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0"/>
      <c r="DC1069" s="10"/>
      <c r="DD1069" s="10"/>
      <c r="DE1069" s="10"/>
      <c r="DF1069" s="10"/>
      <c r="DG1069" s="10"/>
      <c r="DH1069" s="10"/>
      <c r="DI1069" s="10"/>
      <c r="DJ1069" s="10"/>
      <c r="DK1069" s="10"/>
      <c r="DL1069" s="10"/>
      <c r="DM1069" s="10"/>
      <c r="DN1069" s="10"/>
      <c r="DO1069" s="10"/>
      <c r="DP1069" s="10"/>
      <c r="DQ1069" s="10"/>
      <c r="DR1069" s="10"/>
      <c r="DS1069" s="10"/>
      <c r="DT1069" s="10"/>
      <c r="DU1069" s="10"/>
      <c r="DV1069" s="10"/>
      <c r="DW1069" s="10"/>
      <c r="DX1069" s="10"/>
      <c r="DY1069" s="10"/>
      <c r="DZ1069" s="10"/>
      <c r="EA1069" s="10"/>
      <c r="EB1069" s="10"/>
      <c r="EC1069" s="10"/>
      <c r="ED1069" s="10"/>
      <c r="EE1069" s="10"/>
      <c r="EF1069" s="10"/>
      <c r="EG1069" s="10"/>
      <c r="EH1069" s="10"/>
      <c r="EI1069" s="10"/>
      <c r="EJ1069" s="10"/>
      <c r="EK1069" s="10"/>
      <c r="EL1069" s="10"/>
      <c r="EM1069" s="10"/>
      <c r="EN1069" s="10"/>
      <c r="EO1069" s="10"/>
      <c r="EP1069" s="10"/>
      <c r="EQ1069" s="10"/>
      <c r="ER1069" s="10"/>
      <c r="ES1069" s="10"/>
      <c r="ET1069" s="10"/>
      <c r="EU1069" s="10"/>
      <c r="EV1069" s="10"/>
      <c r="EW1069" s="10"/>
      <c r="EX1069" s="10"/>
      <c r="EY1069" s="10"/>
      <c r="EZ1069" s="10"/>
      <c r="FA1069" s="10"/>
      <c r="FB1069" s="10"/>
      <c r="FC1069" s="10"/>
      <c r="FD1069" s="10"/>
      <c r="FE1069" s="10"/>
      <c r="FF1069" s="10"/>
      <c r="FG1069" s="10"/>
      <c r="FH1069" s="10"/>
      <c r="FI1069" s="10"/>
      <c r="FJ1069" s="10"/>
      <c r="FK1069" s="10"/>
      <c r="FL1069" s="10"/>
      <c r="FM1069" s="10"/>
      <c r="FN1069" s="10"/>
      <c r="FO1069" s="10"/>
      <c r="FP1069" s="10"/>
      <c r="FQ1069" s="10"/>
      <c r="FR1069" s="10"/>
      <c r="FS1069" s="10"/>
      <c r="FT1069" s="10"/>
      <c r="FU1069" s="10"/>
      <c r="FV1069" s="10"/>
      <c r="FW1069" s="10"/>
      <c r="FX1069" s="10"/>
      <c r="FY1069" s="12"/>
      <c r="FZ1069" s="12"/>
      <c r="GA1069" s="12"/>
      <c r="GB1069" s="12"/>
      <c r="GC1069" s="12"/>
      <c r="GD1069" s="12"/>
      <c r="GE1069" s="12"/>
      <c r="GF1069" s="12"/>
      <c r="GG1069" s="12"/>
      <c r="GH1069" s="12"/>
      <c r="GI1069" s="12"/>
      <c r="GJ1069" s="12"/>
      <c r="GK1069" s="12"/>
      <c r="GL1069" s="12"/>
      <c r="GM1069" s="12"/>
      <c r="GN1069" s="12"/>
      <c r="GO1069" s="12"/>
      <c r="GP1069" s="12"/>
      <c r="GQ1069" s="12"/>
      <c r="GR1069" s="12"/>
      <c r="GS1069" s="12"/>
      <c r="GT1069" s="12"/>
      <c r="GU1069" s="12"/>
      <c r="GV1069" s="12"/>
      <c r="GW1069" s="12"/>
      <c r="GX1069" s="12"/>
      <c r="GY1069" s="12"/>
      <c r="GZ1069" s="12"/>
      <c r="HA1069" s="12"/>
      <c r="HB1069" s="12"/>
      <c r="HC1069" s="12"/>
      <c r="HD1069" s="12"/>
      <c r="HE1069" s="12"/>
      <c r="HF1069" s="12"/>
      <c r="HG1069" s="12"/>
      <c r="HH1069" s="12"/>
      <c r="HI1069" s="12"/>
      <c r="HJ1069" s="12"/>
      <c r="HK1069" s="12"/>
      <c r="HL1069" s="12"/>
      <c r="HM1069" s="12"/>
      <c r="HN1069" s="12"/>
      <c r="HO1069" s="12"/>
      <c r="HP1069" s="12"/>
      <c r="HQ1069" s="12"/>
      <c r="HR1069" s="12"/>
      <c r="HS1069" s="12"/>
      <c r="HT1069" s="12"/>
      <c r="HU1069" s="12"/>
      <c r="HV1069" s="12"/>
      <c r="HW1069" s="12"/>
      <c r="HX1069" s="12"/>
      <c r="HY1069" s="12"/>
      <c r="HZ1069" s="12"/>
      <c r="IA1069" s="12"/>
      <c r="IB1069" s="12"/>
      <c r="IC1069" s="12"/>
      <c r="ID1069" s="12"/>
      <c r="IE1069" s="12"/>
      <c r="IF1069" s="12"/>
      <c r="IG1069" s="12"/>
      <c r="IH1069" s="12"/>
      <c r="II1069" s="12"/>
      <c r="IJ1069" s="12"/>
      <c r="IK1069" s="12"/>
      <c r="IL1069" s="12"/>
      <c r="IM1069" s="12"/>
      <c r="IN1069" s="12"/>
      <c r="IO1069" s="12"/>
      <c r="IP1069" s="12"/>
      <c r="IQ1069" s="12"/>
      <c r="IR1069" s="12"/>
      <c r="IS1069" s="12"/>
      <c r="IT1069" s="12"/>
      <c r="IU1069" s="12"/>
      <c r="IV1069" s="12"/>
    </row>
    <row r="1070" spans="1:256" ht="13.5" customHeight="1">
      <c r="A1070" s="2">
        <f t="shared" si="25"/>
        <v>371</v>
      </c>
      <c r="B1070" s="11" t="str">
        <f t="shared" si="25"/>
        <v>    HC Other Sw Density Zone 2</v>
      </c>
      <c r="C1070" s="11"/>
      <c r="D1070" s="9"/>
      <c r="E1070" s="9"/>
      <c r="F1070" s="9"/>
      <c r="G1070" s="9"/>
      <c r="H1070" s="9"/>
      <c r="I1070" s="9"/>
      <c r="J1070" s="24">
        <f t="shared" si="26"/>
        <v>0</v>
      </c>
      <c r="K1070" s="24">
        <f t="shared" si="26"/>
        <v>0</v>
      </c>
      <c r="L1070" s="9"/>
      <c r="M1070" s="24">
        <f t="shared" si="27"/>
        <v>0</v>
      </c>
      <c r="N1070" s="11"/>
      <c r="O1070" s="11"/>
      <c r="P1070" s="11"/>
      <c r="Q1070" s="9">
        <f>IF(Q84="","",Q84)</f>
      </c>
      <c r="R1070" s="9">
        <f>IF(R84="","",R84)</f>
      </c>
      <c r="S1070" s="23" t="s">
        <v>224</v>
      </c>
      <c r="T1070" s="23" t="s">
        <v>224</v>
      </c>
      <c r="U1070" s="23" t="s">
        <v>224</v>
      </c>
      <c r="V1070" s="23" t="s">
        <v>224</v>
      </c>
      <c r="W1070" s="23" t="s">
        <v>224</v>
      </c>
      <c r="X1070" s="11"/>
      <c r="Y1070" s="11"/>
      <c r="Z1070" s="11"/>
      <c r="AA1070" s="11"/>
      <c r="AB1070" s="11"/>
      <c r="AC1070" s="11"/>
      <c r="AD1070" s="9"/>
      <c r="AE1070" s="9"/>
      <c r="AF1070" s="9"/>
      <c r="AG1070" s="9"/>
      <c r="AH1070" s="9"/>
      <c r="AI1070" s="11"/>
      <c r="AJ1070" s="11"/>
      <c r="AK1070" s="11"/>
      <c r="AL1070" s="11"/>
      <c r="AM1070" s="11"/>
      <c r="AN1070" s="60">
        <f aca="true" t="shared" si="29" ref="AN1070:AV1070">IF(AN84="","",AN84)</f>
      </c>
      <c r="AO1070" s="60" t="str">
        <f t="shared" si="29"/>
        <v>(incl. reversal)</v>
      </c>
      <c r="AP1070" s="60">
        <f t="shared" si="29"/>
      </c>
      <c r="AQ1070" s="60">
        <f t="shared" si="29"/>
      </c>
      <c r="AR1070" s="60">
        <f t="shared" si="29"/>
      </c>
      <c r="AS1070" s="60">
        <f t="shared" si="29"/>
      </c>
      <c r="AT1070" s="60">
        <f t="shared" si="29"/>
      </c>
      <c r="AU1070" s="60">
        <f t="shared" si="29"/>
      </c>
      <c r="AV1070" s="60">
        <f t="shared" si="29"/>
      </c>
      <c r="AW1070" s="2"/>
      <c r="AX1070" s="11"/>
      <c r="AY1070" s="11"/>
      <c r="AZ1070" s="11"/>
      <c r="BA1070" s="11"/>
      <c r="BB1070" s="11"/>
      <c r="BC1070" s="11"/>
      <c r="BD1070" s="11"/>
      <c r="BE1070" s="11"/>
      <c r="BF1070" s="9"/>
      <c r="BG1070" s="9"/>
      <c r="BH1070" s="9"/>
      <c r="BI1070" s="9"/>
      <c r="BJ1070" s="9"/>
      <c r="BK1070" s="9"/>
      <c r="BL1070" s="9"/>
      <c r="BM1070" s="9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  <c r="DF1070" s="10"/>
      <c r="DG1070" s="10"/>
      <c r="DH1070" s="10"/>
      <c r="DI1070" s="10"/>
      <c r="DJ1070" s="10"/>
      <c r="DK1070" s="10"/>
      <c r="DL1070" s="10"/>
      <c r="DM1070" s="10"/>
      <c r="DN1070" s="10"/>
      <c r="DO1070" s="10"/>
      <c r="DP1070" s="10"/>
      <c r="DQ1070" s="10"/>
      <c r="DR1070" s="10"/>
      <c r="DS1070" s="10"/>
      <c r="DT1070" s="10"/>
      <c r="DU1070" s="10"/>
      <c r="DV1070" s="10"/>
      <c r="DW1070" s="10"/>
      <c r="DX1070" s="10"/>
      <c r="DY1070" s="10"/>
      <c r="DZ1070" s="10"/>
      <c r="EA1070" s="10"/>
      <c r="EB1070" s="10"/>
      <c r="EC1070" s="10"/>
      <c r="ED1070" s="10"/>
      <c r="EE1070" s="10"/>
      <c r="EF1070" s="10"/>
      <c r="EG1070" s="10"/>
      <c r="EH1070" s="10"/>
      <c r="EI1070" s="10"/>
      <c r="EJ1070" s="10"/>
      <c r="EK1070" s="10"/>
      <c r="EL1070" s="10"/>
      <c r="EM1070" s="10"/>
      <c r="EN1070" s="10"/>
      <c r="EO1070" s="10"/>
      <c r="EP1070" s="10"/>
      <c r="EQ1070" s="10"/>
      <c r="ER1070" s="10"/>
      <c r="ES1070" s="10"/>
      <c r="ET1070" s="10"/>
      <c r="EU1070" s="10"/>
      <c r="EV1070" s="10"/>
      <c r="EW1070" s="10"/>
      <c r="EX1070" s="10"/>
      <c r="EY1070" s="10"/>
      <c r="EZ1070" s="10"/>
      <c r="FA1070" s="10"/>
      <c r="FB1070" s="10"/>
      <c r="FC1070" s="10"/>
      <c r="FD1070" s="10"/>
      <c r="FE1070" s="10"/>
      <c r="FF1070" s="10"/>
      <c r="FG1070" s="10"/>
      <c r="FH1070" s="10"/>
      <c r="FI1070" s="10"/>
      <c r="FJ1070" s="10"/>
      <c r="FK1070" s="10"/>
      <c r="FL1070" s="10"/>
      <c r="FM1070" s="10"/>
      <c r="FN1070" s="10"/>
      <c r="FO1070" s="10"/>
      <c r="FP1070" s="10"/>
      <c r="FQ1070" s="10"/>
      <c r="FR1070" s="10"/>
      <c r="FS1070" s="10"/>
      <c r="FT1070" s="10"/>
      <c r="FU1070" s="10"/>
      <c r="FV1070" s="10"/>
      <c r="FW1070" s="10"/>
      <c r="FX1070" s="10"/>
      <c r="FY1070" s="12"/>
      <c r="FZ1070" s="12"/>
      <c r="GA1070" s="12"/>
      <c r="GB1070" s="12"/>
      <c r="GC1070" s="12"/>
      <c r="GD1070" s="12"/>
      <c r="GE1070" s="12"/>
      <c r="GF1070" s="12"/>
      <c r="GG1070" s="12"/>
      <c r="GH1070" s="12"/>
      <c r="GI1070" s="12"/>
      <c r="GJ1070" s="12"/>
      <c r="GK1070" s="12"/>
      <c r="GL1070" s="12"/>
      <c r="GM1070" s="12"/>
      <c r="GN1070" s="12"/>
      <c r="GO1070" s="12"/>
      <c r="GP1070" s="12"/>
      <c r="GQ1070" s="12"/>
      <c r="GR1070" s="12"/>
      <c r="GS1070" s="12"/>
      <c r="GT1070" s="12"/>
      <c r="GU1070" s="12"/>
      <c r="GV1070" s="12"/>
      <c r="GW1070" s="12"/>
      <c r="GX1070" s="12"/>
      <c r="GY1070" s="12"/>
      <c r="GZ1070" s="12"/>
      <c r="HA1070" s="12"/>
      <c r="HB1070" s="12"/>
      <c r="HC1070" s="12"/>
      <c r="HD1070" s="12"/>
      <c r="HE1070" s="12"/>
      <c r="HF1070" s="12"/>
      <c r="HG1070" s="12"/>
      <c r="HH1070" s="12"/>
      <c r="HI1070" s="12"/>
      <c r="HJ1070" s="12"/>
      <c r="HK1070" s="12"/>
      <c r="HL1070" s="12"/>
      <c r="HM1070" s="12"/>
      <c r="HN1070" s="12"/>
      <c r="HO1070" s="12"/>
      <c r="HP1070" s="12"/>
      <c r="HQ1070" s="12"/>
      <c r="HR1070" s="12"/>
      <c r="HS1070" s="12"/>
      <c r="HT1070" s="12"/>
      <c r="HU1070" s="12"/>
      <c r="HV1070" s="12"/>
      <c r="HW1070" s="12"/>
      <c r="HX1070" s="12"/>
      <c r="HY1070" s="12"/>
      <c r="HZ1070" s="12"/>
      <c r="IA1070" s="12"/>
      <c r="IB1070" s="12"/>
      <c r="IC1070" s="12"/>
      <c r="ID1070" s="12"/>
      <c r="IE1070" s="12"/>
      <c r="IF1070" s="12"/>
      <c r="IG1070" s="12"/>
      <c r="IH1070" s="12"/>
      <c r="II1070" s="12"/>
      <c r="IJ1070" s="12"/>
      <c r="IK1070" s="12"/>
      <c r="IL1070" s="12"/>
      <c r="IM1070" s="12"/>
      <c r="IN1070" s="12"/>
      <c r="IO1070" s="12"/>
      <c r="IP1070" s="12"/>
      <c r="IQ1070" s="12"/>
      <c r="IR1070" s="12"/>
      <c r="IS1070" s="12"/>
      <c r="IT1070" s="12"/>
      <c r="IU1070" s="12"/>
      <c r="IV1070" s="12"/>
    </row>
    <row r="1071" spans="1:256" ht="13.5" customHeight="1">
      <c r="A1071" s="2">
        <f t="shared" si="25"/>
        <v>372</v>
      </c>
      <c r="B1071" s="11" t="str">
        <f t="shared" si="25"/>
        <v>    HC Other Sw Density Zone 3</v>
      </c>
      <c r="C1071" s="11"/>
      <c r="D1071" s="9"/>
      <c r="E1071" s="9"/>
      <c r="F1071" s="9"/>
      <c r="G1071" s="9"/>
      <c r="H1071" s="9"/>
      <c r="I1071" s="9"/>
      <c r="J1071" s="24">
        <f t="shared" si="26"/>
        <v>0</v>
      </c>
      <c r="K1071" s="24">
        <f t="shared" si="26"/>
        <v>0</v>
      </c>
      <c r="L1071" s="9"/>
      <c r="M1071" s="24">
        <f t="shared" si="27"/>
        <v>0</v>
      </c>
      <c r="N1071" s="11"/>
      <c r="O1071" s="11"/>
      <c r="P1071" s="11"/>
      <c r="Q1071" s="9"/>
      <c r="R1071" s="9"/>
      <c r="S1071" s="9" t="str">
        <f>IF(S85="","",S85)</f>
        <v>For all rows: if TGT1r485="TGT2", use sourcing below; else TGT1r485</v>
      </c>
      <c r="T1071" s="9"/>
      <c r="U1071" s="9"/>
      <c r="V1071" s="9"/>
      <c r="W1071" s="9"/>
      <c r="X1071" s="11"/>
      <c r="Y1071" s="11"/>
      <c r="Z1071" s="11"/>
      <c r="AA1071" s="11"/>
      <c r="AB1071" s="11"/>
      <c r="AC1071" s="11"/>
      <c r="AD1071" s="9"/>
      <c r="AE1071" s="9"/>
      <c r="AF1071" s="9"/>
      <c r="AG1071" s="9"/>
      <c r="AH1071" s="9"/>
      <c r="AI1071" s="11"/>
      <c r="AJ1071" s="11"/>
      <c r="AK1071" s="11"/>
      <c r="AL1071" s="11"/>
      <c r="AM1071" s="11"/>
      <c r="AN1071" s="18" t="s">
        <v>330</v>
      </c>
      <c r="AO1071" s="18" t="s">
        <v>336</v>
      </c>
      <c r="AP1071" s="18" t="s">
        <v>341</v>
      </c>
      <c r="AQ1071" s="18" t="s">
        <v>347</v>
      </c>
      <c r="AR1071" s="18" t="s">
        <v>352</v>
      </c>
      <c r="AS1071" s="18" t="s">
        <v>356</v>
      </c>
      <c r="AT1071" s="18" t="s">
        <v>359</v>
      </c>
      <c r="AU1071" s="18" t="s">
        <v>364</v>
      </c>
      <c r="AV1071" s="18" t="s">
        <v>367</v>
      </c>
      <c r="AW1071" s="18" t="s">
        <v>369</v>
      </c>
      <c r="AX1071" s="11"/>
      <c r="AY1071" s="11"/>
      <c r="AZ1071" s="11"/>
      <c r="BA1071" s="11"/>
      <c r="BB1071" s="11"/>
      <c r="BC1071" s="11"/>
      <c r="BD1071" s="11"/>
      <c r="BE1071" s="11"/>
      <c r="BF1071" s="9"/>
      <c r="BG1071" s="9"/>
      <c r="BH1071" s="9"/>
      <c r="BI1071" s="9"/>
      <c r="BJ1071" s="9"/>
      <c r="BK1071" s="9"/>
      <c r="BL1071" s="9"/>
      <c r="BM1071" s="9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0"/>
      <c r="DC1071" s="10"/>
      <c r="DD1071" s="10"/>
      <c r="DE1071" s="10"/>
      <c r="DF1071" s="10"/>
      <c r="DG1071" s="10"/>
      <c r="DH1071" s="10"/>
      <c r="DI1071" s="10"/>
      <c r="DJ1071" s="10"/>
      <c r="DK1071" s="10"/>
      <c r="DL1071" s="10"/>
      <c r="DM1071" s="10"/>
      <c r="DN1071" s="10"/>
      <c r="DO1071" s="10"/>
      <c r="DP1071" s="10"/>
      <c r="DQ1071" s="10"/>
      <c r="DR1071" s="10"/>
      <c r="DS1071" s="10"/>
      <c r="DT1071" s="10"/>
      <c r="DU1071" s="10"/>
      <c r="DV1071" s="10"/>
      <c r="DW1071" s="10"/>
      <c r="DX1071" s="10"/>
      <c r="DY1071" s="10"/>
      <c r="DZ1071" s="10"/>
      <c r="EA1071" s="10"/>
      <c r="EB1071" s="10"/>
      <c r="EC1071" s="10"/>
      <c r="ED1071" s="10"/>
      <c r="EE1071" s="10"/>
      <c r="EF1071" s="10"/>
      <c r="EG1071" s="10"/>
      <c r="EH1071" s="10"/>
      <c r="EI1071" s="10"/>
      <c r="EJ1071" s="10"/>
      <c r="EK1071" s="10"/>
      <c r="EL1071" s="10"/>
      <c r="EM1071" s="10"/>
      <c r="EN1071" s="10"/>
      <c r="EO1071" s="10"/>
      <c r="EP1071" s="10"/>
      <c r="EQ1071" s="10"/>
      <c r="ER1071" s="10"/>
      <c r="ES1071" s="10"/>
      <c r="ET1071" s="10"/>
      <c r="EU1071" s="10"/>
      <c r="EV1071" s="10"/>
      <c r="EW1071" s="10"/>
      <c r="EX1071" s="10"/>
      <c r="EY1071" s="10"/>
      <c r="EZ1071" s="10"/>
      <c r="FA1071" s="10"/>
      <c r="FB1071" s="10"/>
      <c r="FC1071" s="10"/>
      <c r="FD1071" s="10"/>
      <c r="FE1071" s="10"/>
      <c r="FF1071" s="10"/>
      <c r="FG1071" s="10"/>
      <c r="FH1071" s="10"/>
      <c r="FI1071" s="10"/>
      <c r="FJ1071" s="10"/>
      <c r="FK1071" s="10"/>
      <c r="FL1071" s="10"/>
      <c r="FM1071" s="10"/>
      <c r="FN1071" s="10"/>
      <c r="FO1071" s="10"/>
      <c r="FP1071" s="10"/>
      <c r="FQ1071" s="10"/>
      <c r="FR1071" s="10"/>
      <c r="FS1071" s="10"/>
      <c r="FT1071" s="10"/>
      <c r="FU1071" s="10"/>
      <c r="FV1071" s="10"/>
      <c r="FW1071" s="10"/>
      <c r="FX1071" s="10"/>
      <c r="FY1071" s="12"/>
      <c r="FZ1071" s="12"/>
      <c r="GA1071" s="12"/>
      <c r="GB1071" s="12"/>
      <c r="GC1071" s="12"/>
      <c r="GD1071" s="12"/>
      <c r="GE1071" s="12"/>
      <c r="GF1071" s="12"/>
      <c r="GG1071" s="12"/>
      <c r="GH1071" s="12"/>
      <c r="GI1071" s="12"/>
      <c r="GJ1071" s="12"/>
      <c r="GK1071" s="12"/>
      <c r="GL1071" s="12"/>
      <c r="GM1071" s="12"/>
      <c r="GN1071" s="12"/>
      <c r="GO1071" s="12"/>
      <c r="GP1071" s="12"/>
      <c r="GQ1071" s="12"/>
      <c r="GR1071" s="12"/>
      <c r="GS1071" s="12"/>
      <c r="GT1071" s="12"/>
      <c r="GU1071" s="12"/>
      <c r="GV1071" s="12"/>
      <c r="GW1071" s="12"/>
      <c r="GX1071" s="12"/>
      <c r="GY1071" s="12"/>
      <c r="GZ1071" s="12"/>
      <c r="HA1071" s="12"/>
      <c r="HB1071" s="12"/>
      <c r="HC1071" s="12"/>
      <c r="HD1071" s="12"/>
      <c r="HE1071" s="12"/>
      <c r="HF1071" s="12"/>
      <c r="HG1071" s="12"/>
      <c r="HH1071" s="12"/>
      <c r="HI1071" s="12"/>
      <c r="HJ1071" s="12"/>
      <c r="HK1071" s="12"/>
      <c r="HL1071" s="12"/>
      <c r="HM1071" s="12"/>
      <c r="HN1071" s="12"/>
      <c r="HO1071" s="12"/>
      <c r="HP1071" s="12"/>
      <c r="HQ1071" s="12"/>
      <c r="HR1071" s="12"/>
      <c r="HS1071" s="12"/>
      <c r="HT1071" s="12"/>
      <c r="HU1071" s="12"/>
      <c r="HV1071" s="12"/>
      <c r="HW1071" s="12"/>
      <c r="HX1071" s="12"/>
      <c r="HY1071" s="12"/>
      <c r="HZ1071" s="12"/>
      <c r="IA1071" s="12"/>
      <c r="IB1071" s="12"/>
      <c r="IC1071" s="12"/>
      <c r="ID1071" s="12"/>
      <c r="IE1071" s="12"/>
      <c r="IF1071" s="12"/>
      <c r="IG1071" s="12"/>
      <c r="IH1071" s="12"/>
      <c r="II1071" s="12"/>
      <c r="IJ1071" s="12"/>
      <c r="IK1071" s="12"/>
      <c r="IL1071" s="12"/>
      <c r="IM1071" s="12"/>
      <c r="IN1071" s="12"/>
      <c r="IO1071" s="12"/>
      <c r="IP1071" s="12"/>
      <c r="IQ1071" s="12"/>
      <c r="IR1071" s="12"/>
      <c r="IS1071" s="12"/>
      <c r="IT1071" s="12"/>
      <c r="IU1071" s="12"/>
      <c r="IV1071" s="12"/>
    </row>
    <row r="1072" spans="1:256" ht="13.5" customHeight="1">
      <c r="A1072" s="2">
        <f t="shared" si="25"/>
        <v>373</v>
      </c>
      <c r="B1072" s="11" t="str">
        <f t="shared" si="25"/>
        <v>    HC Other Sw Density Zone 4</v>
      </c>
      <c r="C1072" s="11"/>
      <c r="D1072" s="9"/>
      <c r="E1072" s="9"/>
      <c r="F1072" s="9"/>
      <c r="G1072" s="9"/>
      <c r="H1072" s="9"/>
      <c r="I1072" s="9"/>
      <c r="J1072" s="24">
        <f t="shared" si="26"/>
        <v>0</v>
      </c>
      <c r="K1072" s="24">
        <f t="shared" si="26"/>
        <v>0</v>
      </c>
      <c r="L1072" s="9"/>
      <c r="M1072" s="24">
        <f t="shared" si="27"/>
        <v>0</v>
      </c>
      <c r="N1072" s="11"/>
      <c r="O1072" s="11"/>
      <c r="P1072" s="11"/>
      <c r="Q1072" s="9"/>
      <c r="R1072" s="9"/>
      <c r="S1072" s="9"/>
      <c r="T1072" s="9"/>
      <c r="U1072" s="9"/>
      <c r="V1072" s="9"/>
      <c r="W1072" s="9"/>
      <c r="X1072" s="11"/>
      <c r="Y1072" s="11"/>
      <c r="Z1072" s="11"/>
      <c r="AA1072" s="11"/>
      <c r="AB1072" s="11"/>
      <c r="AC1072" s="11"/>
      <c r="AD1072" s="9"/>
      <c r="AE1072" s="9"/>
      <c r="AF1072" s="9"/>
      <c r="AG1072" s="9"/>
      <c r="AH1072" s="9"/>
      <c r="AI1072" s="11"/>
      <c r="AJ1072" s="11"/>
      <c r="AK1072" s="11"/>
      <c r="AL1072" s="11"/>
      <c r="AM1072" s="11"/>
      <c r="AN1072" s="28" t="s">
        <v>224</v>
      </c>
      <c r="AO1072" s="28" t="s">
        <v>224</v>
      </c>
      <c r="AP1072" s="28" t="s">
        <v>224</v>
      </c>
      <c r="AQ1072" s="28" t="s">
        <v>224</v>
      </c>
      <c r="AR1072" s="28" t="s">
        <v>224</v>
      </c>
      <c r="AS1072" s="28" t="s">
        <v>224</v>
      </c>
      <c r="AT1072" s="28" t="s">
        <v>224</v>
      </c>
      <c r="AU1072" s="28" t="s">
        <v>224</v>
      </c>
      <c r="AV1072" s="28" t="s">
        <v>224</v>
      </c>
      <c r="AW1072" s="28" t="s">
        <v>224</v>
      </c>
      <c r="AX1072" s="11"/>
      <c r="AY1072" s="11"/>
      <c r="AZ1072" s="11"/>
      <c r="BA1072" s="11"/>
      <c r="BB1072" s="11"/>
      <c r="BC1072" s="11"/>
      <c r="BD1072" s="11"/>
      <c r="BE1072" s="11"/>
      <c r="BF1072" s="9"/>
      <c r="BG1072" s="9"/>
      <c r="BH1072" s="9"/>
      <c r="BI1072" s="9"/>
      <c r="BJ1072" s="9"/>
      <c r="BK1072" s="9"/>
      <c r="BL1072" s="9"/>
      <c r="BM1072" s="9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0"/>
      <c r="DC1072" s="10"/>
      <c r="DD1072" s="10"/>
      <c r="DE1072" s="10"/>
      <c r="DF1072" s="10"/>
      <c r="DG1072" s="10"/>
      <c r="DH1072" s="10"/>
      <c r="DI1072" s="10"/>
      <c r="DJ1072" s="10"/>
      <c r="DK1072" s="10"/>
      <c r="DL1072" s="10"/>
      <c r="DM1072" s="10"/>
      <c r="DN1072" s="10"/>
      <c r="DO1072" s="10"/>
      <c r="DP1072" s="10"/>
      <c r="DQ1072" s="10"/>
      <c r="DR1072" s="10"/>
      <c r="DS1072" s="10"/>
      <c r="DT1072" s="10"/>
      <c r="DU1072" s="10"/>
      <c r="DV1072" s="10"/>
      <c r="DW1072" s="10"/>
      <c r="DX1072" s="10"/>
      <c r="DY1072" s="10"/>
      <c r="DZ1072" s="10"/>
      <c r="EA1072" s="10"/>
      <c r="EB1072" s="10"/>
      <c r="EC1072" s="10"/>
      <c r="ED1072" s="10"/>
      <c r="EE1072" s="10"/>
      <c r="EF1072" s="10"/>
      <c r="EG1072" s="10"/>
      <c r="EH1072" s="10"/>
      <c r="EI1072" s="10"/>
      <c r="EJ1072" s="10"/>
      <c r="EK1072" s="10"/>
      <c r="EL1072" s="10"/>
      <c r="EM1072" s="10"/>
      <c r="EN1072" s="10"/>
      <c r="EO1072" s="10"/>
      <c r="EP1072" s="10"/>
      <c r="EQ1072" s="10"/>
      <c r="ER1072" s="10"/>
      <c r="ES1072" s="10"/>
      <c r="ET1072" s="10"/>
      <c r="EU1072" s="10"/>
      <c r="EV1072" s="10"/>
      <c r="EW1072" s="10"/>
      <c r="EX1072" s="10"/>
      <c r="EY1072" s="10"/>
      <c r="EZ1072" s="10"/>
      <c r="FA1072" s="10"/>
      <c r="FB1072" s="10"/>
      <c r="FC1072" s="10"/>
      <c r="FD1072" s="10"/>
      <c r="FE1072" s="10"/>
      <c r="FF1072" s="10"/>
      <c r="FG1072" s="10"/>
      <c r="FH1072" s="10"/>
      <c r="FI1072" s="10"/>
      <c r="FJ1072" s="10"/>
      <c r="FK1072" s="10"/>
      <c r="FL1072" s="10"/>
      <c r="FM1072" s="10"/>
      <c r="FN1072" s="10"/>
      <c r="FO1072" s="10"/>
      <c r="FP1072" s="10"/>
      <c r="FQ1072" s="10"/>
      <c r="FR1072" s="10"/>
      <c r="FS1072" s="10"/>
      <c r="FT1072" s="10"/>
      <c r="FU1072" s="10"/>
      <c r="FV1072" s="10"/>
      <c r="FW1072" s="10"/>
      <c r="FX1072" s="10"/>
      <c r="FY1072" s="12"/>
      <c r="FZ1072" s="12"/>
      <c r="GA1072" s="12"/>
      <c r="GB1072" s="12"/>
      <c r="GC1072" s="12"/>
      <c r="GD1072" s="12"/>
      <c r="GE1072" s="12"/>
      <c r="GF1072" s="12"/>
      <c r="GG1072" s="12"/>
      <c r="GH1072" s="12"/>
      <c r="GI1072" s="12"/>
      <c r="GJ1072" s="12"/>
      <c r="GK1072" s="12"/>
      <c r="GL1072" s="12"/>
      <c r="GM1072" s="12"/>
      <c r="GN1072" s="12"/>
      <c r="GO1072" s="12"/>
      <c r="GP1072" s="12"/>
      <c r="GQ1072" s="12"/>
      <c r="GR1072" s="12"/>
      <c r="GS1072" s="12"/>
      <c r="GT1072" s="12"/>
      <c r="GU1072" s="12"/>
      <c r="GV1072" s="12"/>
      <c r="GW1072" s="12"/>
      <c r="GX1072" s="12"/>
      <c r="GY1072" s="12"/>
      <c r="GZ1072" s="12"/>
      <c r="HA1072" s="12"/>
      <c r="HB1072" s="12"/>
      <c r="HC1072" s="12"/>
      <c r="HD1072" s="12"/>
      <c r="HE1072" s="12"/>
      <c r="HF1072" s="12"/>
      <c r="HG1072" s="12"/>
      <c r="HH1072" s="12"/>
      <c r="HI1072" s="12"/>
      <c r="HJ1072" s="12"/>
      <c r="HK1072" s="12"/>
      <c r="HL1072" s="12"/>
      <c r="HM1072" s="12"/>
      <c r="HN1072" s="12"/>
      <c r="HO1072" s="12"/>
      <c r="HP1072" s="12"/>
      <c r="HQ1072" s="12"/>
      <c r="HR1072" s="12"/>
      <c r="HS1072" s="12"/>
      <c r="HT1072" s="12"/>
      <c r="HU1072" s="12"/>
      <c r="HV1072" s="12"/>
      <c r="HW1072" s="12"/>
      <c r="HX1072" s="12"/>
      <c r="HY1072" s="12"/>
      <c r="HZ1072" s="12"/>
      <c r="IA1072" s="12"/>
      <c r="IB1072" s="12"/>
      <c r="IC1072" s="12"/>
      <c r="ID1072" s="12"/>
      <c r="IE1072" s="12"/>
      <c r="IF1072" s="12"/>
      <c r="IG1072" s="12"/>
      <c r="IH1072" s="12"/>
      <c r="II1072" s="12"/>
      <c r="IJ1072" s="12"/>
      <c r="IK1072" s="12"/>
      <c r="IL1072" s="12"/>
      <c r="IM1072" s="12"/>
      <c r="IN1072" s="12"/>
      <c r="IO1072" s="12"/>
      <c r="IP1072" s="12"/>
      <c r="IQ1072" s="12"/>
      <c r="IR1072" s="12"/>
      <c r="IS1072" s="12"/>
      <c r="IT1072" s="12"/>
      <c r="IU1072" s="12"/>
      <c r="IV1072" s="12"/>
    </row>
    <row r="1073" spans="1:256" ht="13.5" customHeight="1">
      <c r="A1073" s="2">
        <f t="shared" si="25"/>
        <v>374</v>
      </c>
      <c r="B1073" s="11" t="str">
        <f t="shared" si="25"/>
        <v>    HC Other Sw Density Zone 5</v>
      </c>
      <c r="C1073" s="11"/>
      <c r="D1073" s="9"/>
      <c r="E1073" s="9"/>
      <c r="F1073" s="9"/>
      <c r="G1073" s="9"/>
      <c r="H1073" s="9"/>
      <c r="I1073" s="9"/>
      <c r="J1073" s="24">
        <f t="shared" si="26"/>
        <v>0</v>
      </c>
      <c r="K1073" s="24">
        <f t="shared" si="26"/>
        <v>0</v>
      </c>
      <c r="L1073" s="9"/>
      <c r="M1073" s="24">
        <f t="shared" si="27"/>
        <v>0</v>
      </c>
      <c r="N1073" s="11"/>
      <c r="O1073" s="11"/>
      <c r="P1073" s="11"/>
      <c r="Q1073" s="9">
        <f aca="true" t="shared" si="30" ref="Q1073:S1075">IF(Q87="","",Q87)</f>
      </c>
      <c r="R1073" s="9">
        <f t="shared" si="30"/>
      </c>
      <c r="S1073" s="9">
        <f t="shared" si="30"/>
      </c>
      <c r="T1073" s="9"/>
      <c r="U1073" s="9"/>
      <c r="V1073" s="9"/>
      <c r="W1073" s="9"/>
      <c r="X1073" s="11"/>
      <c r="Y1073" s="11"/>
      <c r="Z1073" s="11"/>
      <c r="AA1073" s="11"/>
      <c r="AB1073" s="11"/>
      <c r="AC1073" s="11"/>
      <c r="AD1073" s="9"/>
      <c r="AE1073" s="9"/>
      <c r="AF1073" s="9"/>
      <c r="AG1073" s="9"/>
      <c r="AH1073" s="9"/>
      <c r="AI1073" s="11"/>
      <c r="AJ1073" s="11"/>
      <c r="AK1073" s="11"/>
      <c r="AL1073" s="11"/>
      <c r="AM1073" s="11"/>
      <c r="AN1073" s="18" t="s">
        <v>158</v>
      </c>
      <c r="AO1073" s="18" t="s">
        <v>337</v>
      </c>
      <c r="AP1073" s="18" t="s">
        <v>342</v>
      </c>
      <c r="AQ1073" s="18" t="s">
        <v>348</v>
      </c>
      <c r="AR1073" s="18" t="s">
        <v>353</v>
      </c>
      <c r="AS1073" s="18" t="s">
        <v>357</v>
      </c>
      <c r="AT1073" s="18" t="s">
        <v>360</v>
      </c>
      <c r="AU1073" s="18" t="s">
        <v>365</v>
      </c>
      <c r="AV1073" s="18" t="s">
        <v>368</v>
      </c>
      <c r="AW1073" s="18" t="s">
        <v>370</v>
      </c>
      <c r="AX1073" s="11"/>
      <c r="AY1073" s="11"/>
      <c r="AZ1073" s="11"/>
      <c r="BA1073" s="11"/>
      <c r="BB1073" s="11"/>
      <c r="BC1073" s="11"/>
      <c r="BD1073" s="11"/>
      <c r="BE1073" s="11"/>
      <c r="BF1073" s="9"/>
      <c r="BG1073" s="9"/>
      <c r="BH1073" s="9"/>
      <c r="BI1073" s="9"/>
      <c r="BJ1073" s="9"/>
      <c r="BK1073" s="9"/>
      <c r="BL1073" s="9"/>
      <c r="BM1073" s="9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I1073" s="10"/>
      <c r="DJ1073" s="10"/>
      <c r="DK1073" s="10"/>
      <c r="DL1073" s="10"/>
      <c r="DM1073" s="10"/>
      <c r="DN1073" s="10"/>
      <c r="DO1073" s="10"/>
      <c r="DP1073" s="10"/>
      <c r="DQ1073" s="10"/>
      <c r="DR1073" s="10"/>
      <c r="DS1073" s="10"/>
      <c r="DT1073" s="10"/>
      <c r="DU1073" s="10"/>
      <c r="DV1073" s="10"/>
      <c r="DW1073" s="10"/>
      <c r="DX1073" s="10"/>
      <c r="DY1073" s="10"/>
      <c r="DZ1073" s="10"/>
      <c r="EA1073" s="10"/>
      <c r="EB1073" s="10"/>
      <c r="EC1073" s="10"/>
      <c r="ED1073" s="10"/>
      <c r="EE1073" s="10"/>
      <c r="EF1073" s="10"/>
      <c r="EG1073" s="10"/>
      <c r="EH1073" s="10"/>
      <c r="EI1073" s="10"/>
      <c r="EJ1073" s="10"/>
      <c r="EK1073" s="10"/>
      <c r="EL1073" s="10"/>
      <c r="EM1073" s="10"/>
      <c r="EN1073" s="10"/>
      <c r="EO1073" s="10"/>
      <c r="EP1073" s="10"/>
      <c r="EQ1073" s="10"/>
      <c r="ER1073" s="10"/>
      <c r="ES1073" s="10"/>
      <c r="ET1073" s="10"/>
      <c r="EU1073" s="10"/>
      <c r="EV1073" s="10"/>
      <c r="EW1073" s="10"/>
      <c r="EX1073" s="10"/>
      <c r="EY1073" s="10"/>
      <c r="EZ1073" s="10"/>
      <c r="FA1073" s="10"/>
      <c r="FB1073" s="10"/>
      <c r="FC1073" s="10"/>
      <c r="FD1073" s="10"/>
      <c r="FE1073" s="10"/>
      <c r="FF1073" s="10"/>
      <c r="FG1073" s="10"/>
      <c r="FH1073" s="10"/>
      <c r="FI1073" s="10"/>
      <c r="FJ1073" s="10"/>
      <c r="FK1073" s="10"/>
      <c r="FL1073" s="10"/>
      <c r="FM1073" s="10"/>
      <c r="FN1073" s="10"/>
      <c r="FO1073" s="10"/>
      <c r="FP1073" s="10"/>
      <c r="FQ1073" s="10"/>
      <c r="FR1073" s="10"/>
      <c r="FS1073" s="10"/>
      <c r="FT1073" s="10"/>
      <c r="FU1073" s="10"/>
      <c r="FV1073" s="10"/>
      <c r="FW1073" s="10"/>
      <c r="FX1073" s="10"/>
      <c r="FY1073" s="12"/>
      <c r="FZ1073" s="12"/>
      <c r="GA1073" s="12"/>
      <c r="GB1073" s="12"/>
      <c r="GC1073" s="12"/>
      <c r="GD1073" s="12"/>
      <c r="GE1073" s="12"/>
      <c r="GF1073" s="12"/>
      <c r="GG1073" s="12"/>
      <c r="GH1073" s="12"/>
      <c r="GI1073" s="12"/>
      <c r="GJ1073" s="12"/>
      <c r="GK1073" s="12"/>
      <c r="GL1073" s="12"/>
      <c r="GM1073" s="12"/>
      <c r="GN1073" s="12"/>
      <c r="GO1073" s="12"/>
      <c r="GP1073" s="12"/>
      <c r="GQ1073" s="12"/>
      <c r="GR1073" s="12"/>
      <c r="GS1073" s="12"/>
      <c r="GT1073" s="12"/>
      <c r="GU1073" s="12"/>
      <c r="GV1073" s="12"/>
      <c r="GW1073" s="12"/>
      <c r="GX1073" s="12"/>
      <c r="GY1073" s="12"/>
      <c r="GZ1073" s="12"/>
      <c r="HA1073" s="12"/>
      <c r="HB1073" s="12"/>
      <c r="HC1073" s="12"/>
      <c r="HD1073" s="12"/>
      <c r="HE1073" s="12"/>
      <c r="HF1073" s="12"/>
      <c r="HG1073" s="12"/>
      <c r="HH1073" s="12"/>
      <c r="HI1073" s="12"/>
      <c r="HJ1073" s="12"/>
      <c r="HK1073" s="12"/>
      <c r="HL1073" s="12"/>
      <c r="HM1073" s="12"/>
      <c r="HN1073" s="12"/>
      <c r="HO1073" s="12"/>
      <c r="HP1073" s="12"/>
      <c r="HQ1073" s="12"/>
      <c r="HR1073" s="12"/>
      <c r="HS1073" s="12"/>
      <c r="HT1073" s="12"/>
      <c r="HU1073" s="12"/>
      <c r="HV1073" s="12"/>
      <c r="HW1073" s="12"/>
      <c r="HX1073" s="12"/>
      <c r="HY1073" s="12"/>
      <c r="HZ1073" s="12"/>
      <c r="IA1073" s="12"/>
      <c r="IB1073" s="12"/>
      <c r="IC1073" s="12"/>
      <c r="ID1073" s="12"/>
      <c r="IE1073" s="12"/>
      <c r="IF1073" s="12"/>
      <c r="IG1073" s="12"/>
      <c r="IH1073" s="12"/>
      <c r="II1073" s="12"/>
      <c r="IJ1073" s="12"/>
      <c r="IK1073" s="12"/>
      <c r="IL1073" s="12"/>
      <c r="IM1073" s="12"/>
      <c r="IN1073" s="12"/>
      <c r="IO1073" s="12"/>
      <c r="IP1073" s="12"/>
      <c r="IQ1073" s="12"/>
      <c r="IR1073" s="12"/>
      <c r="IS1073" s="12"/>
      <c r="IT1073" s="12"/>
      <c r="IU1073" s="12"/>
      <c r="IV1073" s="12"/>
    </row>
    <row r="1074" spans="1:256" ht="13.5" customHeight="1">
      <c r="A1074" s="2">
        <f t="shared" si="25"/>
        <v>375</v>
      </c>
      <c r="B1074" s="11" t="str">
        <f t="shared" si="25"/>
        <v>    HC Other Sw Density Zone 6</v>
      </c>
      <c r="C1074" s="11"/>
      <c r="D1074" s="9"/>
      <c r="E1074" s="9"/>
      <c r="F1074" s="9"/>
      <c r="G1074" s="9"/>
      <c r="H1074" s="9"/>
      <c r="I1074" s="9"/>
      <c r="J1074" s="24">
        <f t="shared" si="26"/>
        <v>0</v>
      </c>
      <c r="K1074" s="24">
        <f t="shared" si="26"/>
        <v>0</v>
      </c>
      <c r="L1074" s="9"/>
      <c r="M1074" s="24">
        <f t="shared" si="27"/>
        <v>0</v>
      </c>
      <c r="N1074" s="11"/>
      <c r="O1074" s="11"/>
      <c r="P1074" s="11"/>
      <c r="Q1074" s="9">
        <f t="shared" si="30"/>
        <v>490</v>
      </c>
      <c r="R1074" s="9" t="str">
        <f t="shared" si="30"/>
        <v>Maximum Revenue to Target</v>
      </c>
      <c r="S1074" s="9" t="str">
        <f t="shared" si="30"/>
        <v>if TGT1r420&gt;TGT1r430, then TGT1(r480*r420), else</v>
      </c>
      <c r="T1074" s="26" t="str">
        <f>IF($T$1038&lt;&gt;"TGT2",T1038,IF($G$9="y",T88,IF(T1024&gt;T1026,T1036*T1024,T1036*IF(T1021=0,T1026,(T1024*(T1011/T1021)+T1026*(1-T1011/T1021))))))</f>
        <v>June Filing</v>
      </c>
      <c r="U1074" s="9" t="s">
        <v>284</v>
      </c>
      <c r="V1074" s="9" t="s">
        <v>284</v>
      </c>
      <c r="W1074" s="9" t="s">
        <v>284</v>
      </c>
      <c r="X1074" s="11"/>
      <c r="Y1074" s="11"/>
      <c r="Z1074" s="11"/>
      <c r="AA1074" s="11"/>
      <c r="AB1074" s="11"/>
      <c r="AC1074" s="11"/>
      <c r="AD1074" s="9"/>
      <c r="AE1074" s="9"/>
      <c r="AF1074" s="9"/>
      <c r="AG1074" s="9"/>
      <c r="AH1074" s="9"/>
      <c r="AI1074" s="11"/>
      <c r="AJ1074" s="11"/>
      <c r="AK1074" s="11"/>
      <c r="AL1074" s="11">
        <f aca="true" t="shared" si="31" ref="AL1074:AM1093">IF(AL88="","",AL88)</f>
      </c>
      <c r="AM1074" s="9" t="str">
        <f t="shared" si="31"/>
        <v>COMMON LINE  Revenue Effect</v>
      </c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9"/>
      <c r="BG1074" s="9"/>
      <c r="BH1074" s="9"/>
      <c r="BI1074" s="9"/>
      <c r="BJ1074" s="9"/>
      <c r="BK1074" s="9"/>
      <c r="BL1074" s="9"/>
      <c r="BM1074" s="9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0"/>
      <c r="DC1074" s="10"/>
      <c r="DD1074" s="10"/>
      <c r="DE1074" s="10"/>
      <c r="DF1074" s="10"/>
      <c r="DG1074" s="10"/>
      <c r="DH1074" s="10"/>
      <c r="DI1074" s="10"/>
      <c r="DJ1074" s="10"/>
      <c r="DK1074" s="10"/>
      <c r="DL1074" s="10"/>
      <c r="DM1074" s="10"/>
      <c r="DN1074" s="10"/>
      <c r="DO1074" s="10"/>
      <c r="DP1074" s="10"/>
      <c r="DQ1074" s="10"/>
      <c r="DR1074" s="10"/>
      <c r="DS1074" s="10"/>
      <c r="DT1074" s="10"/>
      <c r="DU1074" s="10"/>
      <c r="DV1074" s="10"/>
      <c r="DW1074" s="10"/>
      <c r="DX1074" s="10"/>
      <c r="DY1074" s="10"/>
      <c r="DZ1074" s="10"/>
      <c r="EA1074" s="10"/>
      <c r="EB1074" s="10"/>
      <c r="EC1074" s="10"/>
      <c r="ED1074" s="10"/>
      <c r="EE1074" s="10"/>
      <c r="EF1074" s="10"/>
      <c r="EG1074" s="10"/>
      <c r="EH1074" s="10"/>
      <c r="EI1074" s="10"/>
      <c r="EJ1074" s="10"/>
      <c r="EK1074" s="10"/>
      <c r="EL1074" s="10"/>
      <c r="EM1074" s="10"/>
      <c r="EN1074" s="10"/>
      <c r="EO1074" s="10"/>
      <c r="EP1074" s="10"/>
      <c r="EQ1074" s="10"/>
      <c r="ER1074" s="10"/>
      <c r="ES1074" s="10"/>
      <c r="ET1074" s="10"/>
      <c r="EU1074" s="10"/>
      <c r="EV1074" s="10"/>
      <c r="EW1074" s="10"/>
      <c r="EX1074" s="10"/>
      <c r="EY1074" s="10"/>
      <c r="EZ1074" s="10"/>
      <c r="FA1074" s="10"/>
      <c r="FB1074" s="10"/>
      <c r="FC1074" s="10"/>
      <c r="FD1074" s="10"/>
      <c r="FE1074" s="10"/>
      <c r="FF1074" s="10"/>
      <c r="FG1074" s="10"/>
      <c r="FH1074" s="10"/>
      <c r="FI1074" s="10"/>
      <c r="FJ1074" s="10"/>
      <c r="FK1074" s="10"/>
      <c r="FL1074" s="10"/>
      <c r="FM1074" s="10"/>
      <c r="FN1074" s="10"/>
      <c r="FO1074" s="10"/>
      <c r="FP1074" s="10"/>
      <c r="FQ1074" s="10"/>
      <c r="FR1074" s="10"/>
      <c r="FS1074" s="10"/>
      <c r="FT1074" s="10"/>
      <c r="FU1074" s="10"/>
      <c r="FV1074" s="10"/>
      <c r="FW1074" s="10"/>
      <c r="FX1074" s="10"/>
      <c r="FY1074" s="12"/>
      <c r="FZ1074" s="12"/>
      <c r="GA1074" s="12"/>
      <c r="GB1074" s="12"/>
      <c r="GC1074" s="12"/>
      <c r="GD1074" s="12"/>
      <c r="GE1074" s="12"/>
      <c r="GF1074" s="12"/>
      <c r="GG1074" s="12"/>
      <c r="GH1074" s="12"/>
      <c r="GI1074" s="12"/>
      <c r="GJ1074" s="12"/>
      <c r="GK1074" s="12"/>
      <c r="GL1074" s="12"/>
      <c r="GM1074" s="12"/>
      <c r="GN1074" s="12"/>
      <c r="GO1074" s="12"/>
      <c r="GP1074" s="12"/>
      <c r="GQ1074" s="12"/>
      <c r="GR1074" s="12"/>
      <c r="GS1074" s="12"/>
      <c r="GT1074" s="12"/>
      <c r="GU1074" s="12"/>
      <c r="GV1074" s="12"/>
      <c r="GW1074" s="12"/>
      <c r="GX1074" s="12"/>
      <c r="GY1074" s="12"/>
      <c r="GZ1074" s="12"/>
      <c r="HA1074" s="12"/>
      <c r="HB1074" s="12"/>
      <c r="HC1074" s="12"/>
      <c r="HD1074" s="12"/>
      <c r="HE1074" s="12"/>
      <c r="HF1074" s="12"/>
      <c r="HG1074" s="12"/>
      <c r="HH1074" s="12"/>
      <c r="HI1074" s="12"/>
      <c r="HJ1074" s="12"/>
      <c r="HK1074" s="12"/>
      <c r="HL1074" s="12"/>
      <c r="HM1074" s="12"/>
      <c r="HN1074" s="12"/>
      <c r="HO1074" s="12"/>
      <c r="HP1074" s="12"/>
      <c r="HQ1074" s="12"/>
      <c r="HR1074" s="12"/>
      <c r="HS1074" s="12"/>
      <c r="HT1074" s="12"/>
      <c r="HU1074" s="12"/>
      <c r="HV1074" s="12"/>
      <c r="HW1074" s="12"/>
      <c r="HX1074" s="12"/>
      <c r="HY1074" s="12"/>
      <c r="HZ1074" s="12"/>
      <c r="IA1074" s="12"/>
      <c r="IB1074" s="12"/>
      <c r="IC1074" s="12"/>
      <c r="ID1074" s="12"/>
      <c r="IE1074" s="12"/>
      <c r="IF1074" s="12"/>
      <c r="IG1074" s="12"/>
      <c r="IH1074" s="12"/>
      <c r="II1074" s="12"/>
      <c r="IJ1074" s="12"/>
      <c r="IK1074" s="12"/>
      <c r="IL1074" s="12"/>
      <c r="IM1074" s="12"/>
      <c r="IN1074" s="12"/>
      <c r="IO1074" s="12"/>
      <c r="IP1074" s="12"/>
      <c r="IQ1074" s="12"/>
      <c r="IR1074" s="12"/>
      <c r="IS1074" s="12"/>
      <c r="IT1074" s="12"/>
      <c r="IU1074" s="12"/>
      <c r="IV1074" s="12"/>
    </row>
    <row r="1075" spans="1:256" ht="13.5" customHeight="1">
      <c r="A1075" s="2">
        <f t="shared" si="25"/>
        <v>376</v>
      </c>
      <c r="B1075" s="11" t="str">
        <f t="shared" si="25"/>
        <v>    HC Other Sw Density Zone 7</v>
      </c>
      <c r="C1075" s="11"/>
      <c r="D1075" s="9"/>
      <c r="E1075" s="9"/>
      <c r="F1075" s="9"/>
      <c r="G1075" s="9"/>
      <c r="H1075" s="9"/>
      <c r="I1075" s="9"/>
      <c r="J1075" s="24">
        <f t="shared" si="26"/>
        <v>0</v>
      </c>
      <c r="K1075" s="24">
        <f t="shared" si="26"/>
        <v>0</v>
      </c>
      <c r="L1075" s="9"/>
      <c r="M1075" s="24">
        <f t="shared" si="27"/>
        <v>0</v>
      </c>
      <c r="N1075" s="11"/>
      <c r="O1075" s="11"/>
      <c r="P1075" s="11"/>
      <c r="Q1075" s="9">
        <f t="shared" si="30"/>
      </c>
      <c r="R1075" s="9">
        <f t="shared" si="30"/>
      </c>
      <c r="S1075" s="9" t="str">
        <f t="shared" si="30"/>
        <v>TGT1(r480*(r420*r100/r400+r430*(1-r100/r400))), or</v>
      </c>
      <c r="T1075" s="9"/>
      <c r="U1075" s="9"/>
      <c r="V1075" s="9"/>
      <c r="W1075" s="9"/>
      <c r="X1075" s="11"/>
      <c r="Y1075" s="11"/>
      <c r="Z1075" s="11"/>
      <c r="AA1075" s="11"/>
      <c r="AB1075" s="11"/>
      <c r="AC1075" s="11"/>
      <c r="AD1075" s="9"/>
      <c r="AE1075" s="9"/>
      <c r="AF1075" s="9"/>
      <c r="AG1075" s="9"/>
      <c r="AH1075" s="9"/>
      <c r="AI1075" s="11"/>
      <c r="AJ1075" s="11"/>
      <c r="AK1075" s="11"/>
      <c r="AL1075" s="11">
        <f t="shared" si="31"/>
        <v>100</v>
      </c>
      <c r="AM1075" s="11" t="str">
        <f t="shared" si="31"/>
        <v>Depreciation Expense</v>
      </c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9"/>
      <c r="BG1075" s="9"/>
      <c r="BH1075" s="9"/>
      <c r="BI1075" s="9"/>
      <c r="BJ1075" s="9"/>
      <c r="BK1075" s="9"/>
      <c r="BL1075" s="9"/>
      <c r="BM1075" s="9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0"/>
      <c r="DC1075" s="10"/>
      <c r="DD1075" s="10"/>
      <c r="DE1075" s="10"/>
      <c r="DF1075" s="10"/>
      <c r="DG1075" s="10"/>
      <c r="DH1075" s="10"/>
      <c r="DI1075" s="10"/>
      <c r="DJ1075" s="10"/>
      <c r="DK1075" s="10"/>
      <c r="DL1075" s="10"/>
      <c r="DM1075" s="10"/>
      <c r="DN1075" s="10"/>
      <c r="DO1075" s="10"/>
      <c r="DP1075" s="10"/>
      <c r="DQ1075" s="10"/>
      <c r="DR1075" s="10"/>
      <c r="DS1075" s="10"/>
      <c r="DT1075" s="10"/>
      <c r="DU1075" s="10"/>
      <c r="DV1075" s="10"/>
      <c r="DW1075" s="10"/>
      <c r="DX1075" s="10"/>
      <c r="DY1075" s="10"/>
      <c r="DZ1075" s="10"/>
      <c r="EA1075" s="10"/>
      <c r="EB1075" s="10"/>
      <c r="EC1075" s="10"/>
      <c r="ED1075" s="10"/>
      <c r="EE1075" s="10"/>
      <c r="EF1075" s="10"/>
      <c r="EG1075" s="10"/>
      <c r="EH1075" s="10"/>
      <c r="EI1075" s="10"/>
      <c r="EJ1075" s="10"/>
      <c r="EK1075" s="10"/>
      <c r="EL1075" s="10"/>
      <c r="EM1075" s="10"/>
      <c r="EN1075" s="10"/>
      <c r="EO1075" s="10"/>
      <c r="EP1075" s="10"/>
      <c r="EQ1075" s="10"/>
      <c r="ER1075" s="10"/>
      <c r="ES1075" s="10"/>
      <c r="ET1075" s="10"/>
      <c r="EU1075" s="10"/>
      <c r="EV1075" s="10"/>
      <c r="EW1075" s="10"/>
      <c r="EX1075" s="10"/>
      <c r="EY1075" s="10"/>
      <c r="EZ1075" s="10"/>
      <c r="FA1075" s="10"/>
      <c r="FB1075" s="10"/>
      <c r="FC1075" s="10"/>
      <c r="FD1075" s="10"/>
      <c r="FE1075" s="10"/>
      <c r="FF1075" s="10"/>
      <c r="FG1075" s="10"/>
      <c r="FH1075" s="10"/>
      <c r="FI1075" s="10"/>
      <c r="FJ1075" s="10"/>
      <c r="FK1075" s="10"/>
      <c r="FL1075" s="10"/>
      <c r="FM1075" s="10"/>
      <c r="FN1075" s="10"/>
      <c r="FO1075" s="10"/>
      <c r="FP1075" s="10"/>
      <c r="FQ1075" s="10"/>
      <c r="FR1075" s="10"/>
      <c r="FS1075" s="10"/>
      <c r="FT1075" s="10"/>
      <c r="FU1075" s="10"/>
      <c r="FV1075" s="10"/>
      <c r="FW1075" s="10"/>
      <c r="FX1075" s="10"/>
      <c r="FY1075" s="12"/>
      <c r="FZ1075" s="12"/>
      <c r="GA1075" s="12"/>
      <c r="GB1075" s="12"/>
      <c r="GC1075" s="12"/>
      <c r="GD1075" s="12"/>
      <c r="GE1075" s="12"/>
      <c r="GF1075" s="12"/>
      <c r="GG1075" s="12"/>
      <c r="GH1075" s="12"/>
      <c r="GI1075" s="12"/>
      <c r="GJ1075" s="12"/>
      <c r="GK1075" s="12"/>
      <c r="GL1075" s="12"/>
      <c r="GM1075" s="12"/>
      <c r="GN1075" s="12"/>
      <c r="GO1075" s="12"/>
      <c r="GP1075" s="12"/>
      <c r="GQ1075" s="12"/>
      <c r="GR1075" s="12"/>
      <c r="GS1075" s="12"/>
      <c r="GT1075" s="12"/>
      <c r="GU1075" s="12"/>
      <c r="GV1075" s="12"/>
      <c r="GW1075" s="12"/>
      <c r="GX1075" s="12"/>
      <c r="GY1075" s="12"/>
      <c r="GZ1075" s="12"/>
      <c r="HA1075" s="12"/>
      <c r="HB1075" s="12"/>
      <c r="HC1075" s="12"/>
      <c r="HD1075" s="12"/>
      <c r="HE1075" s="12"/>
      <c r="HF1075" s="12"/>
      <c r="HG1075" s="12"/>
      <c r="HH1075" s="12"/>
      <c r="HI1075" s="12"/>
      <c r="HJ1075" s="12"/>
      <c r="HK1075" s="12"/>
      <c r="HL1075" s="12"/>
      <c r="HM1075" s="12"/>
      <c r="HN1075" s="12"/>
      <c r="HO1075" s="12"/>
      <c r="HP1075" s="12"/>
      <c r="HQ1075" s="12"/>
      <c r="HR1075" s="12"/>
      <c r="HS1075" s="12"/>
      <c r="HT1075" s="12"/>
      <c r="HU1075" s="12"/>
      <c r="HV1075" s="12"/>
      <c r="HW1075" s="12"/>
      <c r="HX1075" s="12"/>
      <c r="HY1075" s="12"/>
      <c r="HZ1075" s="12"/>
      <c r="IA1075" s="12"/>
      <c r="IB1075" s="12"/>
      <c r="IC1075" s="12"/>
      <c r="ID1075" s="12"/>
      <c r="IE1075" s="12"/>
      <c r="IF1075" s="12"/>
      <c r="IG1075" s="12"/>
      <c r="IH1075" s="12"/>
      <c r="II1075" s="12"/>
      <c r="IJ1075" s="12"/>
      <c r="IK1075" s="12"/>
      <c r="IL1075" s="12"/>
      <c r="IM1075" s="12"/>
      <c r="IN1075" s="12"/>
      <c r="IO1075" s="12"/>
      <c r="IP1075" s="12"/>
      <c r="IQ1075" s="12"/>
      <c r="IR1075" s="12"/>
      <c r="IS1075" s="12"/>
      <c r="IT1075" s="12"/>
      <c r="IU1075" s="12"/>
      <c r="IV1075" s="12"/>
    </row>
    <row r="1076" spans="1:256" ht="13.5" customHeight="1">
      <c r="A1076" s="2">
        <f t="shared" si="25"/>
        <v>380</v>
      </c>
      <c r="B1076" s="11" t="str">
        <f t="shared" si="25"/>
        <v>Signalling Interconnection</v>
      </c>
      <c r="C1076" s="11"/>
      <c r="D1076" s="9"/>
      <c r="E1076" s="9"/>
      <c r="F1076" s="9"/>
      <c r="G1076" s="9"/>
      <c r="H1076" s="9"/>
      <c r="I1076" s="9"/>
      <c r="J1076" s="24">
        <f t="shared" si="26"/>
        <v>0</v>
      </c>
      <c r="K1076" s="24">
        <f t="shared" si="26"/>
        <v>0</v>
      </c>
      <c r="L1076" s="9"/>
      <c r="M1076" s="24">
        <f t="shared" si="27"/>
        <v>0</v>
      </c>
      <c r="N1076" s="11"/>
      <c r="O1076" s="11"/>
      <c r="P1076" s="11"/>
      <c r="Q1076" s="11"/>
      <c r="R1076" s="11"/>
      <c r="S1076" s="9" t="str">
        <f aca="true" t="shared" si="32" ref="S1076:S1088">IF(S90="","",S90)</f>
        <v>Input (for specific entities)</v>
      </c>
      <c r="T1076" s="9"/>
      <c r="U1076" s="9"/>
      <c r="V1076" s="9"/>
      <c r="W1076" s="9"/>
      <c r="X1076" s="11"/>
      <c r="Y1076" s="11"/>
      <c r="Z1076" s="11"/>
      <c r="AA1076" s="11"/>
      <c r="AB1076" s="11"/>
      <c r="AC1076" s="11"/>
      <c r="AD1076" s="9"/>
      <c r="AE1076" s="9"/>
      <c r="AF1076" s="9"/>
      <c r="AG1076" s="9"/>
      <c r="AH1076" s="9"/>
      <c r="AI1076" s="11"/>
      <c r="AJ1076" s="11"/>
      <c r="AK1076" s="11"/>
      <c r="AL1076" s="11">
        <f t="shared" si="31"/>
        <v>110</v>
      </c>
      <c r="AM1076" s="11" t="str">
        <f t="shared" si="31"/>
        <v>Expense less Depreciation</v>
      </c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9"/>
      <c r="BG1076" s="9"/>
      <c r="BH1076" s="9"/>
      <c r="BI1076" s="9"/>
      <c r="BJ1076" s="9"/>
      <c r="BK1076" s="9"/>
      <c r="BL1076" s="9"/>
      <c r="BM1076" s="9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  <c r="DF1076" s="10"/>
      <c r="DG1076" s="10"/>
      <c r="DH1076" s="10"/>
      <c r="DI1076" s="10"/>
      <c r="DJ1076" s="10"/>
      <c r="DK1076" s="10"/>
      <c r="DL1076" s="10"/>
      <c r="DM1076" s="10"/>
      <c r="DN1076" s="10"/>
      <c r="DO1076" s="10"/>
      <c r="DP1076" s="10"/>
      <c r="DQ1076" s="10"/>
      <c r="DR1076" s="10"/>
      <c r="DS1076" s="10"/>
      <c r="DT1076" s="10"/>
      <c r="DU1076" s="10"/>
      <c r="DV1076" s="10"/>
      <c r="DW1076" s="10"/>
      <c r="DX1076" s="10"/>
      <c r="DY1076" s="10"/>
      <c r="DZ1076" s="10"/>
      <c r="EA1076" s="10"/>
      <c r="EB1076" s="10"/>
      <c r="EC1076" s="10"/>
      <c r="ED1076" s="10"/>
      <c r="EE1076" s="10"/>
      <c r="EF1076" s="10"/>
      <c r="EG1076" s="10"/>
      <c r="EH1076" s="10"/>
      <c r="EI1076" s="10"/>
      <c r="EJ1076" s="10"/>
      <c r="EK1076" s="10"/>
      <c r="EL1076" s="10"/>
      <c r="EM1076" s="10"/>
      <c r="EN1076" s="10"/>
      <c r="EO1076" s="10"/>
      <c r="EP1076" s="10"/>
      <c r="EQ1076" s="10"/>
      <c r="ER1076" s="10"/>
      <c r="ES1076" s="10"/>
      <c r="ET1076" s="10"/>
      <c r="EU1076" s="10"/>
      <c r="EV1076" s="10"/>
      <c r="EW1076" s="10"/>
      <c r="EX1076" s="10"/>
      <c r="EY1076" s="10"/>
      <c r="EZ1076" s="10"/>
      <c r="FA1076" s="10"/>
      <c r="FB1076" s="10"/>
      <c r="FC1076" s="10"/>
      <c r="FD1076" s="10"/>
      <c r="FE1076" s="10"/>
      <c r="FF1076" s="10"/>
      <c r="FG1076" s="10"/>
      <c r="FH1076" s="10"/>
      <c r="FI1076" s="10"/>
      <c r="FJ1076" s="10"/>
      <c r="FK1076" s="10"/>
      <c r="FL1076" s="10"/>
      <c r="FM1076" s="10"/>
      <c r="FN1076" s="10"/>
      <c r="FO1076" s="10"/>
      <c r="FP1076" s="10"/>
      <c r="FQ1076" s="10"/>
      <c r="FR1076" s="10"/>
      <c r="FS1076" s="10"/>
      <c r="FT1076" s="10"/>
      <c r="FU1076" s="10"/>
      <c r="FV1076" s="10"/>
      <c r="FW1076" s="10"/>
      <c r="FX1076" s="10"/>
      <c r="FY1076" s="12"/>
      <c r="FZ1076" s="12"/>
      <c r="GA1076" s="12"/>
      <c r="GB1076" s="12"/>
      <c r="GC1076" s="12"/>
      <c r="GD1076" s="12"/>
      <c r="GE1076" s="12"/>
      <c r="GF1076" s="12"/>
      <c r="GG1076" s="12"/>
      <c r="GH1076" s="12"/>
      <c r="GI1076" s="12"/>
      <c r="GJ1076" s="12"/>
      <c r="GK1076" s="12"/>
      <c r="GL1076" s="12"/>
      <c r="GM1076" s="12"/>
      <c r="GN1076" s="12"/>
      <c r="GO1076" s="12"/>
      <c r="GP1076" s="12"/>
      <c r="GQ1076" s="12"/>
      <c r="GR1076" s="12"/>
      <c r="GS1076" s="12"/>
      <c r="GT1076" s="12"/>
      <c r="GU1076" s="12"/>
      <c r="GV1076" s="12"/>
      <c r="GW1076" s="12"/>
      <c r="GX1076" s="12"/>
      <c r="GY1076" s="12"/>
      <c r="GZ1076" s="12"/>
      <c r="HA1076" s="12"/>
      <c r="HB1076" s="12"/>
      <c r="HC1076" s="12"/>
      <c r="HD1076" s="12"/>
      <c r="HE1076" s="12"/>
      <c r="HF1076" s="12"/>
      <c r="HG1076" s="12"/>
      <c r="HH1076" s="12"/>
      <c r="HI1076" s="12"/>
      <c r="HJ1076" s="12"/>
      <c r="HK1076" s="12"/>
      <c r="HL1076" s="12"/>
      <c r="HM1076" s="12"/>
      <c r="HN1076" s="12"/>
      <c r="HO1076" s="12"/>
      <c r="HP1076" s="12"/>
      <c r="HQ1076" s="12"/>
      <c r="HR1076" s="12"/>
      <c r="HS1076" s="12"/>
      <c r="HT1076" s="12"/>
      <c r="HU1076" s="12"/>
      <c r="HV1076" s="12"/>
      <c r="HW1076" s="12"/>
      <c r="HX1076" s="12"/>
      <c r="HY1076" s="12"/>
      <c r="HZ1076" s="12"/>
      <c r="IA1076" s="12"/>
      <c r="IB1076" s="12"/>
      <c r="IC1076" s="12"/>
      <c r="ID1076" s="12"/>
      <c r="IE1076" s="12"/>
      <c r="IF1076" s="12"/>
      <c r="IG1076" s="12"/>
      <c r="IH1076" s="12"/>
      <c r="II1076" s="12"/>
      <c r="IJ1076" s="12"/>
      <c r="IK1076" s="12"/>
      <c r="IL1076" s="12"/>
      <c r="IM1076" s="12"/>
      <c r="IN1076" s="12"/>
      <c r="IO1076" s="12"/>
      <c r="IP1076" s="12"/>
      <c r="IQ1076" s="12"/>
      <c r="IR1076" s="12"/>
      <c r="IS1076" s="12"/>
      <c r="IT1076" s="12"/>
      <c r="IU1076" s="12"/>
      <c r="IV1076" s="12"/>
    </row>
    <row r="1077" spans="1:256" ht="13.5" customHeight="1">
      <c r="A1077" s="2">
        <f t="shared" si="25"/>
        <v>381</v>
      </c>
      <c r="B1077" s="11" t="str">
        <f t="shared" si="25"/>
        <v>    SigIntCon Density Zone 1</v>
      </c>
      <c r="C1077" s="11"/>
      <c r="D1077" s="9"/>
      <c r="E1077" s="9"/>
      <c r="F1077" s="9"/>
      <c r="G1077" s="9"/>
      <c r="H1077" s="9"/>
      <c r="I1077" s="9"/>
      <c r="J1077" s="24">
        <f t="shared" si="26"/>
        <v>0</v>
      </c>
      <c r="K1077" s="24">
        <f t="shared" si="26"/>
        <v>0</v>
      </c>
      <c r="L1077" s="9"/>
      <c r="M1077" s="24">
        <f t="shared" si="27"/>
        <v>0</v>
      </c>
      <c r="N1077" s="11"/>
      <c r="O1077" s="11"/>
      <c r="P1077" s="11"/>
      <c r="Q1077" s="9">
        <f aca="true" t="shared" si="33" ref="Q1077:R1088">IF(Q91="","",Q91)</f>
        <v>500</v>
      </c>
      <c r="R1077" s="9" t="str">
        <f t="shared" si="33"/>
        <v>GDPPI</v>
      </c>
      <c r="S1077" s="9" t="str">
        <f t="shared" si="32"/>
        <v>Input</v>
      </c>
      <c r="T1077" s="9" t="s">
        <v>284</v>
      </c>
      <c r="U1077" s="55" t="str">
        <f>IF($T$1038&lt;&gt;"TGT2",T1038,IF($G$1="y",$U91,0))</f>
        <v>June Filing</v>
      </c>
      <c r="V1077" s="55" t="str">
        <f>IF($T$1038&lt;&gt;"TGT2",T1038,IF($G$1="y",$U1077,0))</f>
        <v>June Filing</v>
      </c>
      <c r="W1077" s="55" t="str">
        <f>IF($T$1038&lt;&gt;"TGT2",T1038,IF($G$1="y",$U1077,0))</f>
        <v>June Filing</v>
      </c>
      <c r="X1077" s="11"/>
      <c r="Y1077" s="11"/>
      <c r="Z1077" s="11"/>
      <c r="AA1077" s="11"/>
      <c r="AB1077" s="11"/>
      <c r="AC1077" s="11"/>
      <c r="AD1077" s="9"/>
      <c r="AE1077" s="9"/>
      <c r="AF1077" s="9"/>
      <c r="AG1077" s="9"/>
      <c r="AH1077" s="9"/>
      <c r="AI1077" s="11"/>
      <c r="AJ1077" s="11"/>
      <c r="AK1077" s="11"/>
      <c r="AL1077" s="11">
        <f t="shared" si="31"/>
        <v>120</v>
      </c>
      <c r="AM1077" s="11" t="str">
        <f t="shared" si="31"/>
        <v>Taxes less F.I.T.</v>
      </c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9"/>
      <c r="BG1077" s="9"/>
      <c r="BH1077" s="9"/>
      <c r="BI1077" s="9"/>
      <c r="BJ1077" s="9"/>
      <c r="BK1077" s="9"/>
      <c r="BL1077" s="9"/>
      <c r="BM1077" s="9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0"/>
      <c r="DC1077" s="10"/>
      <c r="DD1077" s="10"/>
      <c r="DE1077" s="10"/>
      <c r="DF1077" s="10"/>
      <c r="DG1077" s="10"/>
      <c r="DH1077" s="10"/>
      <c r="DI1077" s="10"/>
      <c r="DJ1077" s="10"/>
      <c r="DK1077" s="10"/>
      <c r="DL1077" s="10"/>
      <c r="DM1077" s="10"/>
      <c r="DN1077" s="10"/>
      <c r="DO1077" s="10"/>
      <c r="DP1077" s="10"/>
      <c r="DQ1077" s="10"/>
      <c r="DR1077" s="10"/>
      <c r="DS1077" s="10"/>
      <c r="DT1077" s="10"/>
      <c r="DU1077" s="10"/>
      <c r="DV1077" s="10"/>
      <c r="DW1077" s="10"/>
      <c r="DX1077" s="10"/>
      <c r="DY1077" s="10"/>
      <c r="DZ1077" s="10"/>
      <c r="EA1077" s="10"/>
      <c r="EB1077" s="10"/>
      <c r="EC1077" s="10"/>
      <c r="ED1077" s="10"/>
      <c r="EE1077" s="10"/>
      <c r="EF1077" s="10"/>
      <c r="EG1077" s="10"/>
      <c r="EH1077" s="10"/>
      <c r="EI1077" s="10"/>
      <c r="EJ1077" s="10"/>
      <c r="EK1077" s="10"/>
      <c r="EL1077" s="10"/>
      <c r="EM1077" s="10"/>
      <c r="EN1077" s="10"/>
      <c r="EO1077" s="10"/>
      <c r="EP1077" s="10"/>
      <c r="EQ1077" s="10"/>
      <c r="ER1077" s="10"/>
      <c r="ES1077" s="10"/>
      <c r="ET1077" s="10"/>
      <c r="EU1077" s="10"/>
      <c r="EV1077" s="10"/>
      <c r="EW1077" s="10"/>
      <c r="EX1077" s="10"/>
      <c r="EY1077" s="10"/>
      <c r="EZ1077" s="10"/>
      <c r="FA1077" s="10"/>
      <c r="FB1077" s="10"/>
      <c r="FC1077" s="10"/>
      <c r="FD1077" s="10"/>
      <c r="FE1077" s="10"/>
      <c r="FF1077" s="10"/>
      <c r="FG1077" s="10"/>
      <c r="FH1077" s="10"/>
      <c r="FI1077" s="10"/>
      <c r="FJ1077" s="10"/>
      <c r="FK1077" s="10"/>
      <c r="FL1077" s="10"/>
      <c r="FM1077" s="10"/>
      <c r="FN1077" s="10"/>
      <c r="FO1077" s="10"/>
      <c r="FP1077" s="10"/>
      <c r="FQ1077" s="10"/>
      <c r="FR1077" s="10"/>
      <c r="FS1077" s="10"/>
      <c r="FT1077" s="10"/>
      <c r="FU1077" s="10"/>
      <c r="FV1077" s="10"/>
      <c r="FW1077" s="10"/>
      <c r="FX1077" s="10"/>
      <c r="FY1077" s="12"/>
      <c r="FZ1077" s="12"/>
      <c r="GA1077" s="12"/>
      <c r="GB1077" s="12"/>
      <c r="GC1077" s="12"/>
      <c r="GD1077" s="12"/>
      <c r="GE1077" s="12"/>
      <c r="GF1077" s="12"/>
      <c r="GG1077" s="12"/>
      <c r="GH1077" s="12"/>
      <c r="GI1077" s="12"/>
      <c r="GJ1077" s="12"/>
      <c r="GK1077" s="12"/>
      <c r="GL1077" s="12"/>
      <c r="GM1077" s="12"/>
      <c r="GN1077" s="12"/>
      <c r="GO1077" s="12"/>
      <c r="GP1077" s="12"/>
      <c r="GQ1077" s="12"/>
      <c r="GR1077" s="12"/>
      <c r="GS1077" s="12"/>
      <c r="GT1077" s="12"/>
      <c r="GU1077" s="12"/>
      <c r="GV1077" s="12"/>
      <c r="GW1077" s="12"/>
      <c r="GX1077" s="12"/>
      <c r="GY1077" s="12"/>
      <c r="GZ1077" s="12"/>
      <c r="HA1077" s="12"/>
      <c r="HB1077" s="12"/>
      <c r="HC1077" s="12"/>
      <c r="HD1077" s="12"/>
      <c r="HE1077" s="12"/>
      <c r="HF1077" s="12"/>
      <c r="HG1077" s="12"/>
      <c r="HH1077" s="12"/>
      <c r="HI1077" s="12"/>
      <c r="HJ1077" s="12"/>
      <c r="HK1077" s="12"/>
      <c r="HL1077" s="12"/>
      <c r="HM1077" s="12"/>
      <c r="HN1077" s="12"/>
      <c r="HO1077" s="12"/>
      <c r="HP1077" s="12"/>
      <c r="HQ1077" s="12"/>
      <c r="HR1077" s="12"/>
      <c r="HS1077" s="12"/>
      <c r="HT1077" s="12"/>
      <c r="HU1077" s="12"/>
      <c r="HV1077" s="12"/>
      <c r="HW1077" s="12"/>
      <c r="HX1077" s="12"/>
      <c r="HY1077" s="12"/>
      <c r="HZ1077" s="12"/>
      <c r="IA1077" s="12"/>
      <c r="IB1077" s="12"/>
      <c r="IC1077" s="12"/>
      <c r="ID1077" s="12"/>
      <c r="IE1077" s="12"/>
      <c r="IF1077" s="12"/>
      <c r="IG1077" s="12"/>
      <c r="IH1077" s="12"/>
      <c r="II1077" s="12"/>
      <c r="IJ1077" s="12"/>
      <c r="IK1077" s="12"/>
      <c r="IL1077" s="12"/>
      <c r="IM1077" s="12"/>
      <c r="IN1077" s="12"/>
      <c r="IO1077" s="12"/>
      <c r="IP1077" s="12"/>
      <c r="IQ1077" s="12"/>
      <c r="IR1077" s="12"/>
      <c r="IS1077" s="12"/>
      <c r="IT1077" s="12"/>
      <c r="IU1077" s="12"/>
      <c r="IV1077" s="12"/>
    </row>
    <row r="1078" spans="1:256" ht="13.5" customHeight="1">
      <c r="A1078" s="2">
        <f t="shared" si="25"/>
        <v>382</v>
      </c>
      <c r="B1078" s="11" t="str">
        <f t="shared" si="25"/>
        <v>    SigIntCon Density Zone 2</v>
      </c>
      <c r="C1078" s="11"/>
      <c r="D1078" s="9"/>
      <c r="E1078" s="9"/>
      <c r="F1078" s="9"/>
      <c r="G1078" s="9"/>
      <c r="H1078" s="9"/>
      <c r="I1078" s="9"/>
      <c r="J1078" s="24">
        <f t="shared" si="26"/>
        <v>0</v>
      </c>
      <c r="K1078" s="24">
        <f t="shared" si="26"/>
        <v>0</v>
      </c>
      <c r="L1078" s="9"/>
      <c r="M1078" s="24">
        <f t="shared" si="27"/>
        <v>0</v>
      </c>
      <c r="N1078" s="11"/>
      <c r="O1078" s="11"/>
      <c r="P1078" s="11"/>
      <c r="Q1078" s="9">
        <f t="shared" si="33"/>
        <v>510</v>
      </c>
      <c r="R1078" s="9" t="str">
        <f t="shared" si="33"/>
        <v>X</v>
      </c>
      <c r="S1078" s="9" t="str">
        <f t="shared" si="32"/>
        <v>Input</v>
      </c>
      <c r="T1078" s="9" t="s">
        <v>284</v>
      </c>
      <c r="U1078" s="55" t="str">
        <f>IF($T$1038&lt;&gt;"TGT2",T1038,IF($G$1="y",+U92,0))</f>
        <v>June Filing</v>
      </c>
      <c r="V1078" s="55" t="str">
        <f>IF($T$1038&lt;&gt;"TGT2",T1038,IF($G$1="y",IF($T47="yes",$U1077,$U1078),0))</f>
        <v>June Filing</v>
      </c>
      <c r="W1078" s="55" t="str">
        <f>IF($T$1038&lt;&gt;"TGT2",T1038,IF($G$1="y",IF($T47="yes",$U1077,$U1078),0))</f>
        <v>June Filing</v>
      </c>
      <c r="X1078" s="11"/>
      <c r="Y1078" s="11"/>
      <c r="Z1078" s="11"/>
      <c r="AA1078" s="11"/>
      <c r="AB1078" s="11"/>
      <c r="AC1078" s="11"/>
      <c r="AD1078" s="9"/>
      <c r="AE1078" s="9"/>
      <c r="AF1078" s="9"/>
      <c r="AG1078" s="9"/>
      <c r="AH1078" s="9"/>
      <c r="AI1078" s="11"/>
      <c r="AJ1078" s="11"/>
      <c r="AK1078" s="11"/>
      <c r="AL1078" s="11">
        <f t="shared" si="31"/>
        <v>130</v>
      </c>
      <c r="AM1078" s="11" t="str">
        <f t="shared" si="31"/>
        <v>Net Return</v>
      </c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9"/>
      <c r="BG1078" s="9"/>
      <c r="BH1078" s="9"/>
      <c r="BI1078" s="9"/>
      <c r="BJ1078" s="9"/>
      <c r="BK1078" s="9"/>
      <c r="BL1078" s="9"/>
      <c r="BM1078" s="9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  <c r="DF1078" s="10"/>
      <c r="DG1078" s="10"/>
      <c r="DH1078" s="10"/>
      <c r="DI1078" s="10"/>
      <c r="DJ1078" s="10"/>
      <c r="DK1078" s="10"/>
      <c r="DL1078" s="10"/>
      <c r="DM1078" s="10"/>
      <c r="DN1078" s="10"/>
      <c r="DO1078" s="10"/>
      <c r="DP1078" s="10"/>
      <c r="DQ1078" s="10"/>
      <c r="DR1078" s="10"/>
      <c r="DS1078" s="10"/>
      <c r="DT1078" s="10"/>
      <c r="DU1078" s="10"/>
      <c r="DV1078" s="10"/>
      <c r="DW1078" s="10"/>
      <c r="DX1078" s="10"/>
      <c r="DY1078" s="10"/>
      <c r="DZ1078" s="10"/>
      <c r="EA1078" s="10"/>
      <c r="EB1078" s="10"/>
      <c r="EC1078" s="10"/>
      <c r="ED1078" s="10"/>
      <c r="EE1078" s="10"/>
      <c r="EF1078" s="10"/>
      <c r="EG1078" s="10"/>
      <c r="EH1078" s="10"/>
      <c r="EI1078" s="10"/>
      <c r="EJ1078" s="10"/>
      <c r="EK1078" s="10"/>
      <c r="EL1078" s="10"/>
      <c r="EM1078" s="10"/>
      <c r="EN1078" s="10"/>
      <c r="EO1078" s="10"/>
      <c r="EP1078" s="10"/>
      <c r="EQ1078" s="10"/>
      <c r="ER1078" s="10"/>
      <c r="ES1078" s="10"/>
      <c r="ET1078" s="10"/>
      <c r="EU1078" s="10"/>
      <c r="EV1078" s="10"/>
      <c r="EW1078" s="10"/>
      <c r="EX1078" s="10"/>
      <c r="EY1078" s="10"/>
      <c r="EZ1078" s="10"/>
      <c r="FA1078" s="10"/>
      <c r="FB1078" s="10"/>
      <c r="FC1078" s="10"/>
      <c r="FD1078" s="10"/>
      <c r="FE1078" s="10"/>
      <c r="FF1078" s="10"/>
      <c r="FG1078" s="10"/>
      <c r="FH1078" s="10"/>
      <c r="FI1078" s="10"/>
      <c r="FJ1078" s="10"/>
      <c r="FK1078" s="10"/>
      <c r="FL1078" s="10"/>
      <c r="FM1078" s="10"/>
      <c r="FN1078" s="10"/>
      <c r="FO1078" s="10"/>
      <c r="FP1078" s="10"/>
      <c r="FQ1078" s="10"/>
      <c r="FR1078" s="10"/>
      <c r="FS1078" s="10"/>
      <c r="FT1078" s="10"/>
      <c r="FU1078" s="10"/>
      <c r="FV1078" s="10"/>
      <c r="FW1078" s="10"/>
      <c r="FX1078" s="10"/>
      <c r="FY1078" s="12"/>
      <c r="FZ1078" s="12"/>
      <c r="GA1078" s="12"/>
      <c r="GB1078" s="12"/>
      <c r="GC1078" s="12"/>
      <c r="GD1078" s="12"/>
      <c r="GE1078" s="12"/>
      <c r="GF1078" s="12"/>
      <c r="GG1078" s="12"/>
      <c r="GH1078" s="12"/>
      <c r="GI1078" s="12"/>
      <c r="GJ1078" s="12"/>
      <c r="GK1078" s="12"/>
      <c r="GL1078" s="12"/>
      <c r="GM1078" s="12"/>
      <c r="GN1078" s="12"/>
      <c r="GO1078" s="12"/>
      <c r="GP1078" s="12"/>
      <c r="GQ1078" s="12"/>
      <c r="GR1078" s="12"/>
      <c r="GS1078" s="12"/>
      <c r="GT1078" s="12"/>
      <c r="GU1078" s="12"/>
      <c r="GV1078" s="12"/>
      <c r="GW1078" s="12"/>
      <c r="GX1078" s="12"/>
      <c r="GY1078" s="12"/>
      <c r="GZ1078" s="12"/>
      <c r="HA1078" s="12"/>
      <c r="HB1078" s="12"/>
      <c r="HC1078" s="12"/>
      <c r="HD1078" s="12"/>
      <c r="HE1078" s="12"/>
      <c r="HF1078" s="12"/>
      <c r="HG1078" s="12"/>
      <c r="HH1078" s="12"/>
      <c r="HI1078" s="12"/>
      <c r="HJ1078" s="12"/>
      <c r="HK1078" s="12"/>
      <c r="HL1078" s="12"/>
      <c r="HM1078" s="12"/>
      <c r="HN1078" s="12"/>
      <c r="HO1078" s="12"/>
      <c r="HP1078" s="12"/>
      <c r="HQ1078" s="12"/>
      <c r="HR1078" s="12"/>
      <c r="HS1078" s="12"/>
      <c r="HT1078" s="12"/>
      <c r="HU1078" s="12"/>
      <c r="HV1078" s="12"/>
      <c r="HW1078" s="12"/>
      <c r="HX1078" s="12"/>
      <c r="HY1078" s="12"/>
      <c r="HZ1078" s="12"/>
      <c r="IA1078" s="12"/>
      <c r="IB1078" s="12"/>
      <c r="IC1078" s="12"/>
      <c r="ID1078" s="12"/>
      <c r="IE1078" s="12"/>
      <c r="IF1078" s="12"/>
      <c r="IG1078" s="12"/>
      <c r="IH1078" s="12"/>
      <c r="II1078" s="12"/>
      <c r="IJ1078" s="12"/>
      <c r="IK1078" s="12"/>
      <c r="IL1078" s="12"/>
      <c r="IM1078" s="12"/>
      <c r="IN1078" s="12"/>
      <c r="IO1078" s="12"/>
      <c r="IP1078" s="12"/>
      <c r="IQ1078" s="12"/>
      <c r="IR1078" s="12"/>
      <c r="IS1078" s="12"/>
      <c r="IT1078" s="12"/>
      <c r="IU1078" s="12"/>
      <c r="IV1078" s="12"/>
    </row>
    <row r="1079" spans="1:256" ht="13.5" customHeight="1">
      <c r="A1079" s="2">
        <f t="shared" si="25"/>
        <v>383</v>
      </c>
      <c r="B1079" s="11" t="str">
        <f t="shared" si="25"/>
        <v>    SigIntCon Density Zone 3</v>
      </c>
      <c r="C1079" s="11"/>
      <c r="D1079" s="9"/>
      <c r="E1079" s="9"/>
      <c r="F1079" s="9"/>
      <c r="G1079" s="9"/>
      <c r="H1079" s="9"/>
      <c r="I1079" s="9"/>
      <c r="J1079" s="24">
        <f t="shared" si="26"/>
        <v>0</v>
      </c>
      <c r="K1079" s="24">
        <f t="shared" si="26"/>
        <v>0</v>
      </c>
      <c r="L1079" s="9"/>
      <c r="M1079" s="24">
        <f t="shared" si="27"/>
        <v>0</v>
      </c>
      <c r="N1079" s="11"/>
      <c r="O1079" s="11"/>
      <c r="P1079" s="11"/>
      <c r="Q1079" s="9">
        <f t="shared" si="33"/>
        <v>520</v>
      </c>
      <c r="R1079" s="9" t="str">
        <f t="shared" si="33"/>
        <v>g factor</v>
      </c>
      <c r="S1079" s="9" t="str">
        <f t="shared" si="32"/>
        <v>for ShortForm: Input</v>
      </c>
      <c r="T1079" s="9" t="s">
        <v>284</v>
      </c>
      <c r="U1079" s="26" t="str">
        <f>IF($T$1038&lt;&gt;"TGT2",T1038,U93)</f>
        <v>June Filing</v>
      </c>
      <c r="V1079" s="9" t="s">
        <v>284</v>
      </c>
      <c r="W1079" s="9" t="s">
        <v>284</v>
      </c>
      <c r="X1079" s="11"/>
      <c r="Y1079" s="11"/>
      <c r="Z1079" s="11"/>
      <c r="AA1079" s="11"/>
      <c r="AB1079" s="11"/>
      <c r="AC1079" s="11"/>
      <c r="AD1079" s="9"/>
      <c r="AE1079" s="9"/>
      <c r="AF1079" s="9"/>
      <c r="AG1079" s="9"/>
      <c r="AH1079" s="9"/>
      <c r="AI1079" s="11"/>
      <c r="AJ1079" s="11"/>
      <c r="AK1079" s="11"/>
      <c r="AL1079" s="11">
        <f t="shared" si="31"/>
        <v>140</v>
      </c>
      <c r="AM1079" s="11" t="str">
        <f t="shared" si="31"/>
        <v>F.I.T.</v>
      </c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9"/>
      <c r="BG1079" s="9"/>
      <c r="BH1079" s="9"/>
      <c r="BI1079" s="9"/>
      <c r="BJ1079" s="9"/>
      <c r="BK1079" s="9"/>
      <c r="BL1079" s="9"/>
      <c r="BM1079" s="9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0"/>
      <c r="DC1079" s="10"/>
      <c r="DD1079" s="10"/>
      <c r="DE1079" s="10"/>
      <c r="DF1079" s="10"/>
      <c r="DG1079" s="10"/>
      <c r="DH1079" s="10"/>
      <c r="DI1079" s="10"/>
      <c r="DJ1079" s="10"/>
      <c r="DK1079" s="10"/>
      <c r="DL1079" s="10"/>
      <c r="DM1079" s="10"/>
      <c r="DN1079" s="10"/>
      <c r="DO1079" s="10"/>
      <c r="DP1079" s="10"/>
      <c r="DQ1079" s="10"/>
      <c r="DR1079" s="10"/>
      <c r="DS1079" s="10"/>
      <c r="DT1079" s="10"/>
      <c r="DU1079" s="10"/>
      <c r="DV1079" s="10"/>
      <c r="DW1079" s="10"/>
      <c r="DX1079" s="10"/>
      <c r="DY1079" s="10"/>
      <c r="DZ1079" s="10"/>
      <c r="EA1079" s="10"/>
      <c r="EB1079" s="10"/>
      <c r="EC1079" s="10"/>
      <c r="ED1079" s="10"/>
      <c r="EE1079" s="10"/>
      <c r="EF1079" s="10"/>
      <c r="EG1079" s="10"/>
      <c r="EH1079" s="10"/>
      <c r="EI1079" s="10"/>
      <c r="EJ1079" s="10"/>
      <c r="EK1079" s="10"/>
      <c r="EL1079" s="10"/>
      <c r="EM1079" s="10"/>
      <c r="EN1079" s="10"/>
      <c r="EO1079" s="10"/>
      <c r="EP1079" s="10"/>
      <c r="EQ1079" s="10"/>
      <c r="ER1079" s="10"/>
      <c r="ES1079" s="10"/>
      <c r="ET1079" s="10"/>
      <c r="EU1079" s="10"/>
      <c r="EV1079" s="10"/>
      <c r="EW1079" s="10"/>
      <c r="EX1079" s="10"/>
      <c r="EY1079" s="10"/>
      <c r="EZ1079" s="10"/>
      <c r="FA1079" s="10"/>
      <c r="FB1079" s="10"/>
      <c r="FC1079" s="10"/>
      <c r="FD1079" s="10"/>
      <c r="FE1079" s="10"/>
      <c r="FF1079" s="10"/>
      <c r="FG1079" s="10"/>
      <c r="FH1079" s="10"/>
      <c r="FI1079" s="10"/>
      <c r="FJ1079" s="10"/>
      <c r="FK1079" s="10"/>
      <c r="FL1079" s="10"/>
      <c r="FM1079" s="10"/>
      <c r="FN1079" s="10"/>
      <c r="FO1079" s="10"/>
      <c r="FP1079" s="10"/>
      <c r="FQ1079" s="10"/>
      <c r="FR1079" s="10"/>
      <c r="FS1079" s="10"/>
      <c r="FT1079" s="10"/>
      <c r="FU1079" s="10"/>
      <c r="FV1079" s="10"/>
      <c r="FW1079" s="10"/>
      <c r="FX1079" s="10"/>
      <c r="FY1079" s="12"/>
      <c r="FZ1079" s="12"/>
      <c r="GA1079" s="12"/>
      <c r="GB1079" s="12"/>
      <c r="GC1079" s="12"/>
      <c r="GD1079" s="12"/>
      <c r="GE1079" s="12"/>
      <c r="GF1079" s="12"/>
      <c r="GG1079" s="12"/>
      <c r="GH1079" s="12"/>
      <c r="GI1079" s="12"/>
      <c r="GJ1079" s="12"/>
      <c r="GK1079" s="12"/>
      <c r="GL1079" s="12"/>
      <c r="GM1079" s="12"/>
      <c r="GN1079" s="12"/>
      <c r="GO1079" s="12"/>
      <c r="GP1079" s="12"/>
      <c r="GQ1079" s="12"/>
      <c r="GR1079" s="12"/>
      <c r="GS1079" s="12"/>
      <c r="GT1079" s="12"/>
      <c r="GU1079" s="12"/>
      <c r="GV1079" s="12"/>
      <c r="GW1079" s="12"/>
      <c r="GX1079" s="12"/>
      <c r="GY1079" s="12"/>
      <c r="GZ1079" s="12"/>
      <c r="HA1079" s="12"/>
      <c r="HB1079" s="12"/>
      <c r="HC1079" s="12"/>
      <c r="HD1079" s="12"/>
      <c r="HE1079" s="12"/>
      <c r="HF1079" s="12"/>
      <c r="HG1079" s="12"/>
      <c r="HH1079" s="12"/>
      <c r="HI1079" s="12"/>
      <c r="HJ1079" s="12"/>
      <c r="HK1079" s="12"/>
      <c r="HL1079" s="12"/>
      <c r="HM1079" s="12"/>
      <c r="HN1079" s="12"/>
      <c r="HO1079" s="12"/>
      <c r="HP1079" s="12"/>
      <c r="HQ1079" s="12"/>
      <c r="HR1079" s="12"/>
      <c r="HS1079" s="12"/>
      <c r="HT1079" s="12"/>
      <c r="HU1079" s="12"/>
      <c r="HV1079" s="12"/>
      <c r="HW1079" s="12"/>
      <c r="HX1079" s="12"/>
      <c r="HY1079" s="12"/>
      <c r="HZ1079" s="12"/>
      <c r="IA1079" s="12"/>
      <c r="IB1079" s="12"/>
      <c r="IC1079" s="12"/>
      <c r="ID1079" s="12"/>
      <c r="IE1079" s="12"/>
      <c r="IF1079" s="12"/>
      <c r="IG1079" s="12"/>
      <c r="IH1079" s="12"/>
      <c r="II1079" s="12"/>
      <c r="IJ1079" s="12"/>
      <c r="IK1079" s="12"/>
      <c r="IL1079" s="12"/>
      <c r="IM1079" s="12"/>
      <c r="IN1079" s="12"/>
      <c r="IO1079" s="12"/>
      <c r="IP1079" s="12"/>
      <c r="IQ1079" s="12"/>
      <c r="IR1079" s="12"/>
      <c r="IS1079" s="12"/>
      <c r="IT1079" s="12"/>
      <c r="IU1079" s="12"/>
      <c r="IV1079" s="12"/>
    </row>
    <row r="1080" spans="1:256" ht="13.5" customHeight="1">
      <c r="A1080" s="2">
        <f t="shared" si="25"/>
        <v>384</v>
      </c>
      <c r="B1080" s="11" t="str">
        <f t="shared" si="25"/>
        <v>    SigIntCon Density Zone 4</v>
      </c>
      <c r="C1080" s="11"/>
      <c r="D1080" s="9"/>
      <c r="E1080" s="9"/>
      <c r="F1080" s="9"/>
      <c r="G1080" s="9"/>
      <c r="H1080" s="9"/>
      <c r="I1080" s="9"/>
      <c r="J1080" s="24">
        <f t="shared" si="26"/>
        <v>0</v>
      </c>
      <c r="K1080" s="24">
        <f t="shared" si="26"/>
        <v>0</v>
      </c>
      <c r="L1080" s="9"/>
      <c r="M1080" s="24">
        <f t="shared" si="27"/>
        <v>0</v>
      </c>
      <c r="N1080" s="11"/>
      <c r="O1080" s="11"/>
      <c r="P1080" s="11"/>
      <c r="Q1080" s="9">
        <f t="shared" si="33"/>
        <v>530</v>
      </c>
      <c r="R1080" s="9" t="str">
        <f t="shared" si="33"/>
        <v>CL MOU Revenue (t-1) (EXCLUDING Mktg)</v>
      </c>
      <c r="S1080" s="9" t="str">
        <f t="shared" si="32"/>
        <v>Input</v>
      </c>
      <c r="T1080" s="9" t="s">
        <v>284</v>
      </c>
      <c r="U1080" s="26" t="str">
        <f>IF($T$1038&lt;&gt;"TGT2",T1038,U94)</f>
        <v>June Filing</v>
      </c>
      <c r="V1080" s="9" t="s">
        <v>284</v>
      </c>
      <c r="W1080" s="9" t="s">
        <v>284</v>
      </c>
      <c r="X1080" s="11"/>
      <c r="Y1080" s="11"/>
      <c r="Z1080" s="11"/>
      <c r="AA1080" s="11"/>
      <c r="AB1080" s="11"/>
      <c r="AC1080" s="11"/>
      <c r="AD1080" s="9"/>
      <c r="AE1080" s="9"/>
      <c r="AF1080" s="9"/>
      <c r="AG1080" s="9"/>
      <c r="AH1080" s="9"/>
      <c r="AI1080" s="11"/>
      <c r="AJ1080" s="11"/>
      <c r="AK1080" s="11"/>
      <c r="AL1080" s="11">
        <f t="shared" si="31"/>
        <v>150</v>
      </c>
      <c r="AM1080" s="11" t="str">
        <f t="shared" si="31"/>
        <v>Uncollectible Rev.  &amp; Other Adj.</v>
      </c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9"/>
      <c r="BG1080" s="9"/>
      <c r="BH1080" s="9"/>
      <c r="BI1080" s="9"/>
      <c r="BJ1080" s="9"/>
      <c r="BK1080" s="9"/>
      <c r="BL1080" s="9"/>
      <c r="BM1080" s="9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0"/>
      <c r="DC1080" s="10"/>
      <c r="DD1080" s="10"/>
      <c r="DE1080" s="10"/>
      <c r="DF1080" s="10"/>
      <c r="DG1080" s="10"/>
      <c r="DH1080" s="10"/>
      <c r="DI1080" s="10"/>
      <c r="DJ1080" s="10"/>
      <c r="DK1080" s="10"/>
      <c r="DL1080" s="10"/>
      <c r="DM1080" s="10"/>
      <c r="DN1080" s="10"/>
      <c r="DO1080" s="10"/>
      <c r="DP1080" s="10"/>
      <c r="DQ1080" s="10"/>
      <c r="DR1080" s="10"/>
      <c r="DS1080" s="10"/>
      <c r="DT1080" s="10"/>
      <c r="DU1080" s="10"/>
      <c r="DV1080" s="10"/>
      <c r="DW1080" s="10"/>
      <c r="DX1080" s="10"/>
      <c r="DY1080" s="10"/>
      <c r="DZ1080" s="10"/>
      <c r="EA1080" s="10"/>
      <c r="EB1080" s="10"/>
      <c r="EC1080" s="10"/>
      <c r="ED1080" s="10"/>
      <c r="EE1080" s="10"/>
      <c r="EF1080" s="10"/>
      <c r="EG1080" s="10"/>
      <c r="EH1080" s="10"/>
      <c r="EI1080" s="10"/>
      <c r="EJ1080" s="10"/>
      <c r="EK1080" s="10"/>
      <c r="EL1080" s="10"/>
      <c r="EM1080" s="10"/>
      <c r="EN1080" s="10"/>
      <c r="EO1080" s="10"/>
      <c r="EP1080" s="10"/>
      <c r="EQ1080" s="10"/>
      <c r="ER1080" s="10"/>
      <c r="ES1080" s="10"/>
      <c r="ET1080" s="10"/>
      <c r="EU1080" s="10"/>
      <c r="EV1080" s="10"/>
      <c r="EW1080" s="10"/>
      <c r="EX1080" s="10"/>
      <c r="EY1080" s="10"/>
      <c r="EZ1080" s="10"/>
      <c r="FA1080" s="10"/>
      <c r="FB1080" s="10"/>
      <c r="FC1080" s="10"/>
      <c r="FD1080" s="10"/>
      <c r="FE1080" s="10"/>
      <c r="FF1080" s="10"/>
      <c r="FG1080" s="10"/>
      <c r="FH1080" s="10"/>
      <c r="FI1080" s="10"/>
      <c r="FJ1080" s="10"/>
      <c r="FK1080" s="10"/>
      <c r="FL1080" s="10"/>
      <c r="FM1080" s="10"/>
      <c r="FN1080" s="10"/>
      <c r="FO1080" s="10"/>
      <c r="FP1080" s="10"/>
      <c r="FQ1080" s="10"/>
      <c r="FR1080" s="10"/>
      <c r="FS1080" s="10"/>
      <c r="FT1080" s="10"/>
      <c r="FU1080" s="10"/>
      <c r="FV1080" s="10"/>
      <c r="FW1080" s="10"/>
      <c r="FX1080" s="10"/>
      <c r="FY1080" s="12"/>
      <c r="FZ1080" s="12"/>
      <c r="GA1080" s="12"/>
      <c r="GB1080" s="12"/>
      <c r="GC1080" s="12"/>
      <c r="GD1080" s="12"/>
      <c r="GE1080" s="12"/>
      <c r="GF1080" s="12"/>
      <c r="GG1080" s="12"/>
      <c r="GH1080" s="12"/>
      <c r="GI1080" s="12"/>
      <c r="GJ1080" s="12"/>
      <c r="GK1080" s="12"/>
      <c r="GL1080" s="12"/>
      <c r="GM1080" s="12"/>
      <c r="GN1080" s="12"/>
      <c r="GO1080" s="12"/>
      <c r="GP1080" s="12"/>
      <c r="GQ1080" s="12"/>
      <c r="GR1080" s="12"/>
      <c r="GS1080" s="12"/>
      <c r="GT1080" s="12"/>
      <c r="GU1080" s="12"/>
      <c r="GV1080" s="12"/>
      <c r="GW1080" s="12"/>
      <c r="GX1080" s="12"/>
      <c r="GY1080" s="12"/>
      <c r="GZ1080" s="12"/>
      <c r="HA1080" s="12"/>
      <c r="HB1080" s="12"/>
      <c r="HC1080" s="12"/>
      <c r="HD1080" s="12"/>
      <c r="HE1080" s="12"/>
      <c r="HF1080" s="12"/>
      <c r="HG1080" s="12"/>
      <c r="HH1080" s="12"/>
      <c r="HI1080" s="12"/>
      <c r="HJ1080" s="12"/>
      <c r="HK1080" s="12"/>
      <c r="HL1080" s="12"/>
      <c r="HM1080" s="12"/>
      <c r="HN1080" s="12"/>
      <c r="HO1080" s="12"/>
      <c r="HP1080" s="12"/>
      <c r="HQ1080" s="12"/>
      <c r="HR1080" s="12"/>
      <c r="HS1080" s="12"/>
      <c r="HT1080" s="12"/>
      <c r="HU1080" s="12"/>
      <c r="HV1080" s="12"/>
      <c r="HW1080" s="12"/>
      <c r="HX1080" s="12"/>
      <c r="HY1080" s="12"/>
      <c r="HZ1080" s="12"/>
      <c r="IA1080" s="12"/>
      <c r="IB1080" s="12"/>
      <c r="IC1080" s="12"/>
      <c r="ID1080" s="12"/>
      <c r="IE1080" s="12"/>
      <c r="IF1080" s="12"/>
      <c r="IG1080" s="12"/>
      <c r="IH1080" s="12"/>
      <c r="II1080" s="12"/>
      <c r="IJ1080" s="12"/>
      <c r="IK1080" s="12"/>
      <c r="IL1080" s="12"/>
      <c r="IM1080" s="12"/>
      <c r="IN1080" s="12"/>
      <c r="IO1080" s="12"/>
      <c r="IP1080" s="12"/>
      <c r="IQ1080" s="12"/>
      <c r="IR1080" s="12"/>
      <c r="IS1080" s="12"/>
      <c r="IT1080" s="12"/>
      <c r="IU1080" s="12"/>
      <c r="IV1080" s="12"/>
    </row>
    <row r="1081" spans="1:256" ht="13.5" customHeight="1">
      <c r="A1081" s="2">
        <f t="shared" si="25"/>
        <v>385</v>
      </c>
      <c r="B1081" s="11" t="str">
        <f t="shared" si="25"/>
        <v>    SigIntCon Density Zone 5</v>
      </c>
      <c r="C1081" s="11"/>
      <c r="D1081" s="9"/>
      <c r="E1081" s="9"/>
      <c r="F1081" s="9"/>
      <c r="G1081" s="9"/>
      <c r="H1081" s="9"/>
      <c r="I1081" s="9"/>
      <c r="J1081" s="24">
        <f t="shared" si="26"/>
        <v>0</v>
      </c>
      <c r="K1081" s="24">
        <f t="shared" si="26"/>
        <v>0</v>
      </c>
      <c r="L1081" s="9"/>
      <c r="M1081" s="24">
        <f t="shared" si="27"/>
        <v>0</v>
      </c>
      <c r="N1081" s="11"/>
      <c r="O1081" s="11"/>
      <c r="P1081" s="11"/>
      <c r="Q1081" s="9">
        <f t="shared" si="33"/>
        <v>540</v>
      </c>
      <c r="R1081" s="9" t="str">
        <f t="shared" si="33"/>
        <v>R(t-1)</v>
      </c>
      <c r="S1081" s="9" t="str">
        <f t="shared" si="32"/>
        <v>for ShortForm: Input</v>
      </c>
      <c r="T1081" s="26" t="str">
        <f>IF($T$1038&lt;&gt;"TGT2",T1038,SUM(U1081:W1081))</f>
        <v>June Filing</v>
      </c>
      <c r="U1081" s="26" t="str">
        <f>IF($T$1038&lt;&gt;"TGT2",T1038,U95)</f>
        <v>June Filing</v>
      </c>
      <c r="V1081" s="26" t="str">
        <f>IF($T$1038&lt;&gt;"TGT2",T1038,V95)</f>
        <v>June Filing</v>
      </c>
      <c r="W1081" s="26" t="str">
        <f>IF($T$1038&lt;&gt;"TGT2",T1038,W95)</f>
        <v>June Filing</v>
      </c>
      <c r="X1081" s="11"/>
      <c r="Y1081" s="11"/>
      <c r="Z1081" s="11"/>
      <c r="AA1081" s="11"/>
      <c r="AB1081" s="11"/>
      <c r="AC1081" s="11"/>
      <c r="AD1081" s="9"/>
      <c r="AE1081" s="9"/>
      <c r="AF1081" s="9"/>
      <c r="AG1081" s="9"/>
      <c r="AH1081" s="9"/>
      <c r="AI1081" s="11"/>
      <c r="AJ1081" s="11"/>
      <c r="AK1081" s="11"/>
      <c r="AL1081" s="11">
        <f t="shared" si="31"/>
        <v>160</v>
      </c>
      <c r="AM1081" s="11" t="str">
        <f t="shared" si="31"/>
        <v>Revenue Effects</v>
      </c>
      <c r="AN1081" s="26">
        <f aca="true" t="shared" si="34" ref="AN1081:AW1081">AN95</f>
        <v>0</v>
      </c>
      <c r="AO1081" s="26">
        <f t="shared" si="34"/>
        <v>0</v>
      </c>
      <c r="AP1081" s="26">
        <f t="shared" si="34"/>
        <v>0</v>
      </c>
      <c r="AQ1081" s="26">
        <f t="shared" si="34"/>
        <v>0</v>
      </c>
      <c r="AR1081" s="26">
        <f t="shared" si="34"/>
        <v>0</v>
      </c>
      <c r="AS1081" s="26">
        <f t="shared" si="34"/>
        <v>0</v>
      </c>
      <c r="AT1081" s="26">
        <f t="shared" si="34"/>
        <v>0</v>
      </c>
      <c r="AU1081" s="26">
        <f t="shared" si="34"/>
        <v>0</v>
      </c>
      <c r="AV1081" s="26">
        <f t="shared" si="34"/>
        <v>0</v>
      </c>
      <c r="AW1081" s="26">
        <f t="shared" si="34"/>
        <v>0</v>
      </c>
      <c r="AX1081" s="11"/>
      <c r="AY1081" s="11"/>
      <c r="AZ1081" s="11"/>
      <c r="BA1081" s="11"/>
      <c r="BB1081" s="11"/>
      <c r="BC1081" s="11"/>
      <c r="BD1081" s="11"/>
      <c r="BE1081" s="11"/>
      <c r="BF1081" s="9"/>
      <c r="BG1081" s="9"/>
      <c r="BH1081" s="9"/>
      <c r="BI1081" s="9"/>
      <c r="BJ1081" s="9"/>
      <c r="BK1081" s="9"/>
      <c r="BL1081" s="9"/>
      <c r="BM1081" s="9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  <c r="DF1081" s="10"/>
      <c r="DG1081" s="10"/>
      <c r="DH1081" s="10"/>
      <c r="DI1081" s="10"/>
      <c r="DJ1081" s="10"/>
      <c r="DK1081" s="10"/>
      <c r="DL1081" s="10"/>
      <c r="DM1081" s="10"/>
      <c r="DN1081" s="10"/>
      <c r="DO1081" s="10"/>
      <c r="DP1081" s="10"/>
      <c r="DQ1081" s="10"/>
      <c r="DR1081" s="10"/>
      <c r="DS1081" s="10"/>
      <c r="DT1081" s="10"/>
      <c r="DU1081" s="10"/>
      <c r="DV1081" s="10"/>
      <c r="DW1081" s="10"/>
      <c r="DX1081" s="10"/>
      <c r="DY1081" s="10"/>
      <c r="DZ1081" s="10"/>
      <c r="EA1081" s="10"/>
      <c r="EB1081" s="10"/>
      <c r="EC1081" s="10"/>
      <c r="ED1081" s="10"/>
      <c r="EE1081" s="10"/>
      <c r="EF1081" s="10"/>
      <c r="EG1081" s="10"/>
      <c r="EH1081" s="10"/>
      <c r="EI1081" s="10"/>
      <c r="EJ1081" s="10"/>
      <c r="EK1081" s="10"/>
      <c r="EL1081" s="10"/>
      <c r="EM1081" s="10"/>
      <c r="EN1081" s="10"/>
      <c r="EO1081" s="10"/>
      <c r="EP1081" s="10"/>
      <c r="EQ1081" s="10"/>
      <c r="ER1081" s="10"/>
      <c r="ES1081" s="10"/>
      <c r="ET1081" s="10"/>
      <c r="EU1081" s="10"/>
      <c r="EV1081" s="10"/>
      <c r="EW1081" s="10"/>
      <c r="EX1081" s="10"/>
      <c r="EY1081" s="10"/>
      <c r="EZ1081" s="10"/>
      <c r="FA1081" s="10"/>
      <c r="FB1081" s="10"/>
      <c r="FC1081" s="10"/>
      <c r="FD1081" s="10"/>
      <c r="FE1081" s="10"/>
      <c r="FF1081" s="10"/>
      <c r="FG1081" s="10"/>
      <c r="FH1081" s="10"/>
      <c r="FI1081" s="10"/>
      <c r="FJ1081" s="10"/>
      <c r="FK1081" s="10"/>
      <c r="FL1081" s="10"/>
      <c r="FM1081" s="10"/>
      <c r="FN1081" s="10"/>
      <c r="FO1081" s="10"/>
      <c r="FP1081" s="10"/>
      <c r="FQ1081" s="10"/>
      <c r="FR1081" s="10"/>
      <c r="FS1081" s="10"/>
      <c r="FT1081" s="10"/>
      <c r="FU1081" s="10"/>
      <c r="FV1081" s="10"/>
      <c r="FW1081" s="10"/>
      <c r="FX1081" s="10"/>
      <c r="FY1081" s="12"/>
      <c r="FZ1081" s="12"/>
      <c r="GA1081" s="12"/>
      <c r="GB1081" s="12"/>
      <c r="GC1081" s="12"/>
      <c r="GD1081" s="12"/>
      <c r="GE1081" s="12"/>
      <c r="GF1081" s="12"/>
      <c r="GG1081" s="12"/>
      <c r="GH1081" s="12"/>
      <c r="GI1081" s="12"/>
      <c r="GJ1081" s="12"/>
      <c r="GK1081" s="12"/>
      <c r="GL1081" s="12"/>
      <c r="GM1081" s="12"/>
      <c r="GN1081" s="12"/>
      <c r="GO1081" s="12"/>
      <c r="GP1081" s="12"/>
      <c r="GQ1081" s="12"/>
      <c r="GR1081" s="12"/>
      <c r="GS1081" s="12"/>
      <c r="GT1081" s="12"/>
      <c r="GU1081" s="12"/>
      <c r="GV1081" s="12"/>
      <c r="GW1081" s="12"/>
      <c r="GX1081" s="12"/>
      <c r="GY1081" s="12"/>
      <c r="GZ1081" s="12"/>
      <c r="HA1081" s="12"/>
      <c r="HB1081" s="12"/>
      <c r="HC1081" s="12"/>
      <c r="HD1081" s="12"/>
      <c r="HE1081" s="12"/>
      <c r="HF1081" s="12"/>
      <c r="HG1081" s="12"/>
      <c r="HH1081" s="12"/>
      <c r="HI1081" s="12"/>
      <c r="HJ1081" s="12"/>
      <c r="HK1081" s="12"/>
      <c r="HL1081" s="12"/>
      <c r="HM1081" s="12"/>
      <c r="HN1081" s="12"/>
      <c r="HO1081" s="12"/>
      <c r="HP1081" s="12"/>
      <c r="HQ1081" s="12"/>
      <c r="HR1081" s="12"/>
      <c r="HS1081" s="12"/>
      <c r="HT1081" s="12"/>
      <c r="HU1081" s="12"/>
      <c r="HV1081" s="12"/>
      <c r="HW1081" s="12"/>
      <c r="HX1081" s="12"/>
      <c r="HY1081" s="12"/>
      <c r="HZ1081" s="12"/>
      <c r="IA1081" s="12"/>
      <c r="IB1081" s="12"/>
      <c r="IC1081" s="12"/>
      <c r="ID1081" s="12"/>
      <c r="IE1081" s="12"/>
      <c r="IF1081" s="12"/>
      <c r="IG1081" s="12"/>
      <c r="IH1081" s="12"/>
      <c r="II1081" s="12"/>
      <c r="IJ1081" s="12"/>
      <c r="IK1081" s="12"/>
      <c r="IL1081" s="12"/>
      <c r="IM1081" s="12"/>
      <c r="IN1081" s="12"/>
      <c r="IO1081" s="12"/>
      <c r="IP1081" s="12"/>
      <c r="IQ1081" s="12"/>
      <c r="IR1081" s="12"/>
      <c r="IS1081" s="12"/>
      <c r="IT1081" s="12"/>
      <c r="IU1081" s="12"/>
      <c r="IV1081" s="12"/>
    </row>
    <row r="1082" spans="1:256" ht="13.5" customHeight="1">
      <c r="A1082" s="2">
        <f t="shared" si="25"/>
        <v>386</v>
      </c>
      <c r="B1082" s="11" t="str">
        <f t="shared" si="25"/>
        <v>    SigIntCon Density Zone 6</v>
      </c>
      <c r="C1082" s="11"/>
      <c r="D1082" s="9"/>
      <c r="E1082" s="9"/>
      <c r="F1082" s="9"/>
      <c r="G1082" s="9"/>
      <c r="H1082" s="9"/>
      <c r="I1082" s="9"/>
      <c r="J1082" s="24">
        <f t="shared" si="26"/>
        <v>0</v>
      </c>
      <c r="K1082" s="24">
        <f t="shared" si="26"/>
        <v>0</v>
      </c>
      <c r="L1082" s="9"/>
      <c r="M1082" s="24">
        <f t="shared" si="27"/>
        <v>0</v>
      </c>
      <c r="N1082" s="11"/>
      <c r="O1082" s="11"/>
      <c r="P1082" s="11"/>
      <c r="Q1082" s="9">
        <f t="shared" si="33"/>
        <v>547</v>
      </c>
      <c r="R1082" s="9" t="str">
        <f t="shared" si="33"/>
        <v>Reversal of Prior Yr Pooling btwn Jurisdictions</v>
      </c>
      <c r="S1082" s="9" t="str">
        <f t="shared" si="32"/>
        <v>Input</v>
      </c>
      <c r="T1082" s="26" t="str">
        <f>IF($T$1038&lt;&gt;"TGT2",T1038,SUM(U1082:W1082))</f>
        <v>June Filing</v>
      </c>
      <c r="U1082" s="26" t="str">
        <f>IF($T$1038&lt;&gt;"TGT2",T1038,U96)</f>
        <v>June Filing</v>
      </c>
      <c r="V1082" s="9" t="s">
        <v>284</v>
      </c>
      <c r="W1082" s="9" t="s">
        <v>284</v>
      </c>
      <c r="X1082" s="11"/>
      <c r="Y1082" s="11"/>
      <c r="Z1082" s="11"/>
      <c r="AA1082" s="11"/>
      <c r="AB1082" s="11"/>
      <c r="AC1082" s="11"/>
      <c r="AD1082" s="9"/>
      <c r="AE1082" s="9"/>
      <c r="AF1082" s="9"/>
      <c r="AG1082" s="9"/>
      <c r="AH1082" s="9"/>
      <c r="AI1082" s="11"/>
      <c r="AJ1082" s="11"/>
      <c r="AK1082" s="11"/>
      <c r="AL1082" s="11">
        <f t="shared" si="31"/>
      </c>
      <c r="AM1082" s="11">
        <f t="shared" si="31"/>
      </c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9"/>
      <c r="BG1082" s="9"/>
      <c r="BH1082" s="9"/>
      <c r="BI1082" s="9"/>
      <c r="BJ1082" s="9"/>
      <c r="BK1082" s="9"/>
      <c r="BL1082" s="9"/>
      <c r="BM1082" s="9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P1082" s="10"/>
      <c r="DQ1082" s="10"/>
      <c r="DR1082" s="10"/>
      <c r="DS1082" s="10"/>
      <c r="DT1082" s="10"/>
      <c r="DU1082" s="10"/>
      <c r="DV1082" s="10"/>
      <c r="DW1082" s="10"/>
      <c r="DX1082" s="10"/>
      <c r="DY1082" s="10"/>
      <c r="DZ1082" s="10"/>
      <c r="EA1082" s="10"/>
      <c r="EB1082" s="10"/>
      <c r="EC1082" s="10"/>
      <c r="ED1082" s="10"/>
      <c r="EE1082" s="10"/>
      <c r="EF1082" s="10"/>
      <c r="EG1082" s="10"/>
      <c r="EH1082" s="10"/>
      <c r="EI1082" s="10"/>
      <c r="EJ1082" s="10"/>
      <c r="EK1082" s="10"/>
      <c r="EL1082" s="10"/>
      <c r="EM1082" s="10"/>
      <c r="EN1082" s="10"/>
      <c r="EO1082" s="10"/>
      <c r="EP1082" s="10"/>
      <c r="EQ1082" s="10"/>
      <c r="ER1082" s="10"/>
      <c r="ES1082" s="10"/>
      <c r="ET1082" s="10"/>
      <c r="EU1082" s="10"/>
      <c r="EV1082" s="10"/>
      <c r="EW1082" s="10"/>
      <c r="EX1082" s="10"/>
      <c r="EY1082" s="10"/>
      <c r="EZ1082" s="10"/>
      <c r="FA1082" s="10"/>
      <c r="FB1082" s="10"/>
      <c r="FC1082" s="10"/>
      <c r="FD1082" s="10"/>
      <c r="FE1082" s="10"/>
      <c r="FF1082" s="10"/>
      <c r="FG1082" s="10"/>
      <c r="FH1082" s="10"/>
      <c r="FI1082" s="10"/>
      <c r="FJ1082" s="10"/>
      <c r="FK1082" s="10"/>
      <c r="FL1082" s="10"/>
      <c r="FM1082" s="10"/>
      <c r="FN1082" s="10"/>
      <c r="FO1082" s="10"/>
      <c r="FP1082" s="10"/>
      <c r="FQ1082" s="10"/>
      <c r="FR1082" s="10"/>
      <c r="FS1082" s="10"/>
      <c r="FT1082" s="10"/>
      <c r="FU1082" s="10"/>
      <c r="FV1082" s="10"/>
      <c r="FW1082" s="10"/>
      <c r="FX1082" s="10"/>
      <c r="FY1082" s="12"/>
      <c r="FZ1082" s="12"/>
      <c r="GA1082" s="12"/>
      <c r="GB1082" s="12"/>
      <c r="GC1082" s="12"/>
      <c r="GD1082" s="12"/>
      <c r="GE1082" s="12"/>
      <c r="GF1082" s="12"/>
      <c r="GG1082" s="12"/>
      <c r="GH1082" s="12"/>
      <c r="GI1082" s="12"/>
      <c r="GJ1082" s="12"/>
      <c r="GK1082" s="12"/>
      <c r="GL1082" s="12"/>
      <c r="GM1082" s="12"/>
      <c r="GN1082" s="12"/>
      <c r="GO1082" s="12"/>
      <c r="GP1082" s="12"/>
      <c r="GQ1082" s="12"/>
      <c r="GR1082" s="12"/>
      <c r="GS1082" s="12"/>
      <c r="GT1082" s="12"/>
      <c r="GU1082" s="12"/>
      <c r="GV1082" s="12"/>
      <c r="GW1082" s="12"/>
      <c r="GX1082" s="12"/>
      <c r="GY1082" s="12"/>
      <c r="GZ1082" s="12"/>
      <c r="HA1082" s="12"/>
      <c r="HB1082" s="12"/>
      <c r="HC1082" s="12"/>
      <c r="HD1082" s="12"/>
      <c r="HE1082" s="12"/>
      <c r="HF1082" s="12"/>
      <c r="HG1082" s="12"/>
      <c r="HH1082" s="12"/>
      <c r="HI1082" s="12"/>
      <c r="HJ1082" s="12"/>
      <c r="HK1082" s="12"/>
      <c r="HL1082" s="12"/>
      <c r="HM1082" s="12"/>
      <c r="HN1082" s="12"/>
      <c r="HO1082" s="12"/>
      <c r="HP1082" s="12"/>
      <c r="HQ1082" s="12"/>
      <c r="HR1082" s="12"/>
      <c r="HS1082" s="12"/>
      <c r="HT1082" s="12"/>
      <c r="HU1082" s="12"/>
      <c r="HV1082" s="12"/>
      <c r="HW1082" s="12"/>
      <c r="HX1082" s="12"/>
      <c r="HY1082" s="12"/>
      <c r="HZ1082" s="12"/>
      <c r="IA1082" s="12"/>
      <c r="IB1082" s="12"/>
      <c r="IC1082" s="12"/>
      <c r="ID1082" s="12"/>
      <c r="IE1082" s="12"/>
      <c r="IF1082" s="12"/>
      <c r="IG1082" s="12"/>
      <c r="IH1082" s="12"/>
      <c r="II1082" s="12"/>
      <c r="IJ1082" s="12"/>
      <c r="IK1082" s="12"/>
      <c r="IL1082" s="12"/>
      <c r="IM1082" s="12"/>
      <c r="IN1082" s="12"/>
      <c r="IO1082" s="12"/>
      <c r="IP1082" s="12"/>
      <c r="IQ1082" s="12"/>
      <c r="IR1082" s="12"/>
      <c r="IS1082" s="12"/>
      <c r="IT1082" s="12"/>
      <c r="IU1082" s="12"/>
      <c r="IV1082" s="12"/>
    </row>
    <row r="1083" spans="1:256" ht="13.5" customHeight="1">
      <c r="A1083" s="2">
        <f t="shared" si="25"/>
        <v>387</v>
      </c>
      <c r="B1083" s="11" t="str">
        <f t="shared" si="25"/>
        <v>    SigIntCon Density Zone 7</v>
      </c>
      <c r="C1083" s="11"/>
      <c r="D1083" s="9"/>
      <c r="E1083" s="9"/>
      <c r="F1083" s="9"/>
      <c r="G1083" s="9"/>
      <c r="H1083" s="9"/>
      <c r="I1083" s="9"/>
      <c r="J1083" s="24">
        <f t="shared" si="26"/>
        <v>0</v>
      </c>
      <c r="K1083" s="24">
        <f t="shared" si="26"/>
        <v>0</v>
      </c>
      <c r="L1083" s="9"/>
      <c r="M1083" s="24">
        <f t="shared" si="27"/>
        <v>0</v>
      </c>
      <c r="N1083" s="11"/>
      <c r="O1083" s="11"/>
      <c r="P1083" s="11"/>
      <c r="Q1083" s="9">
        <f t="shared" si="33"/>
        <v>550</v>
      </c>
      <c r="R1083" s="9" t="str">
        <f t="shared" si="33"/>
        <v>Initial Target Reduction</v>
      </c>
      <c r="S1083" s="9" t="str">
        <f t="shared" si="32"/>
        <v>col.b:(r540+r547-r530+r530/(1+r520/200))*</v>
      </c>
      <c r="T1083" s="26" t="str">
        <f>IF($T$1038&lt;&gt;"TGT2",T1038,SUM(U1083:W1083))</f>
        <v>June Filing</v>
      </c>
      <c r="U1083" s="26" t="str">
        <f>IF($T$1038&lt;&gt;"TGT2",T1038,(U1081+U1082-U1080+U1080/(1+U1079/200))*(1+(U1077-U1078)/100)-U1081-U1082)</f>
        <v>June Filing</v>
      </c>
      <c r="V1083" s="26" t="str">
        <f>IF($T$1038&lt;&gt;"TGT2",T1038,(V1077-V1078)/100*V1081)</f>
        <v>June Filing</v>
      </c>
      <c r="W1083" s="26" t="str">
        <f>IF($T$1038&lt;&gt;"TGT2",T1038,(W1077-W1078)/100*W1081)</f>
        <v>June Filing</v>
      </c>
      <c r="X1083" s="11"/>
      <c r="Y1083" s="11"/>
      <c r="Z1083" s="11"/>
      <c r="AA1083" s="11"/>
      <c r="AB1083" s="11"/>
      <c r="AC1083" s="11"/>
      <c r="AD1083" s="9"/>
      <c r="AE1083" s="9"/>
      <c r="AF1083" s="9"/>
      <c r="AG1083" s="9"/>
      <c r="AH1083" s="9"/>
      <c r="AI1083" s="11"/>
      <c r="AJ1083" s="11"/>
      <c r="AK1083" s="11"/>
      <c r="AL1083" s="11">
        <f t="shared" si="31"/>
      </c>
      <c r="AM1083" s="9" t="str">
        <f t="shared" si="31"/>
        <v>TRAFFIC SENSITIVE  Revenue Effect</v>
      </c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9"/>
      <c r="BG1083" s="9"/>
      <c r="BH1083" s="9"/>
      <c r="BI1083" s="9"/>
      <c r="BJ1083" s="9"/>
      <c r="BK1083" s="9"/>
      <c r="BL1083" s="9"/>
      <c r="BM1083" s="9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  <c r="DO1083" s="10"/>
      <c r="DP1083" s="10"/>
      <c r="DQ1083" s="10"/>
      <c r="DR1083" s="10"/>
      <c r="DS1083" s="10"/>
      <c r="DT1083" s="10"/>
      <c r="DU1083" s="10"/>
      <c r="DV1083" s="10"/>
      <c r="DW1083" s="10"/>
      <c r="DX1083" s="10"/>
      <c r="DY1083" s="10"/>
      <c r="DZ1083" s="10"/>
      <c r="EA1083" s="10"/>
      <c r="EB1083" s="10"/>
      <c r="EC1083" s="10"/>
      <c r="ED1083" s="10"/>
      <c r="EE1083" s="10"/>
      <c r="EF1083" s="10"/>
      <c r="EG1083" s="10"/>
      <c r="EH1083" s="10"/>
      <c r="EI1083" s="10"/>
      <c r="EJ1083" s="10"/>
      <c r="EK1083" s="10"/>
      <c r="EL1083" s="10"/>
      <c r="EM1083" s="10"/>
      <c r="EN1083" s="10"/>
      <c r="EO1083" s="10"/>
      <c r="EP1083" s="10"/>
      <c r="EQ1083" s="10"/>
      <c r="ER1083" s="10"/>
      <c r="ES1083" s="10"/>
      <c r="ET1083" s="10"/>
      <c r="EU1083" s="10"/>
      <c r="EV1083" s="10"/>
      <c r="EW1083" s="10"/>
      <c r="EX1083" s="10"/>
      <c r="EY1083" s="10"/>
      <c r="EZ1083" s="10"/>
      <c r="FA1083" s="10"/>
      <c r="FB1083" s="10"/>
      <c r="FC1083" s="10"/>
      <c r="FD1083" s="10"/>
      <c r="FE1083" s="10"/>
      <c r="FF1083" s="10"/>
      <c r="FG1083" s="10"/>
      <c r="FH1083" s="10"/>
      <c r="FI1083" s="10"/>
      <c r="FJ1083" s="10"/>
      <c r="FK1083" s="10"/>
      <c r="FL1083" s="10"/>
      <c r="FM1083" s="10"/>
      <c r="FN1083" s="10"/>
      <c r="FO1083" s="10"/>
      <c r="FP1083" s="10"/>
      <c r="FQ1083" s="10"/>
      <c r="FR1083" s="10"/>
      <c r="FS1083" s="10"/>
      <c r="FT1083" s="10"/>
      <c r="FU1083" s="10"/>
      <c r="FV1083" s="10"/>
      <c r="FW1083" s="10"/>
      <c r="FX1083" s="10"/>
      <c r="FY1083" s="12"/>
      <c r="FZ1083" s="12"/>
      <c r="GA1083" s="12"/>
      <c r="GB1083" s="12"/>
      <c r="GC1083" s="12"/>
      <c r="GD1083" s="12"/>
      <c r="GE1083" s="12"/>
      <c r="GF1083" s="12"/>
      <c r="GG1083" s="12"/>
      <c r="GH1083" s="12"/>
      <c r="GI1083" s="12"/>
      <c r="GJ1083" s="12"/>
      <c r="GK1083" s="12"/>
      <c r="GL1083" s="12"/>
      <c r="GM1083" s="12"/>
      <c r="GN1083" s="12"/>
      <c r="GO1083" s="12"/>
      <c r="GP1083" s="12"/>
      <c r="GQ1083" s="12"/>
      <c r="GR1083" s="12"/>
      <c r="GS1083" s="12"/>
      <c r="GT1083" s="12"/>
      <c r="GU1083" s="12"/>
      <c r="GV1083" s="12"/>
      <c r="GW1083" s="12"/>
      <c r="GX1083" s="12"/>
      <c r="GY1083" s="12"/>
      <c r="GZ1083" s="12"/>
      <c r="HA1083" s="12"/>
      <c r="HB1083" s="12"/>
      <c r="HC1083" s="12"/>
      <c r="HD1083" s="12"/>
      <c r="HE1083" s="12"/>
      <c r="HF1083" s="12"/>
      <c r="HG1083" s="12"/>
      <c r="HH1083" s="12"/>
      <c r="HI1083" s="12"/>
      <c r="HJ1083" s="12"/>
      <c r="HK1083" s="12"/>
      <c r="HL1083" s="12"/>
      <c r="HM1083" s="12"/>
      <c r="HN1083" s="12"/>
      <c r="HO1083" s="12"/>
      <c r="HP1083" s="12"/>
      <c r="HQ1083" s="12"/>
      <c r="HR1083" s="12"/>
      <c r="HS1083" s="12"/>
      <c r="HT1083" s="12"/>
      <c r="HU1083" s="12"/>
      <c r="HV1083" s="12"/>
      <c r="HW1083" s="12"/>
      <c r="HX1083" s="12"/>
      <c r="HY1083" s="12"/>
      <c r="HZ1083" s="12"/>
      <c r="IA1083" s="12"/>
      <c r="IB1083" s="12"/>
      <c r="IC1083" s="12"/>
      <c r="ID1083" s="12"/>
      <c r="IE1083" s="12"/>
      <c r="IF1083" s="12"/>
      <c r="IG1083" s="12"/>
      <c r="IH1083" s="12"/>
      <c r="II1083" s="12"/>
      <c r="IJ1083" s="12"/>
      <c r="IK1083" s="12"/>
      <c r="IL1083" s="12"/>
      <c r="IM1083" s="12"/>
      <c r="IN1083" s="12"/>
      <c r="IO1083" s="12"/>
      <c r="IP1083" s="12"/>
      <c r="IQ1083" s="12"/>
      <c r="IR1083" s="12"/>
      <c r="IS1083" s="12"/>
      <c r="IT1083" s="12"/>
      <c r="IU1083" s="12"/>
      <c r="IV1083" s="12"/>
    </row>
    <row r="1084" spans="1:256" ht="13.5" customHeight="1">
      <c r="A1084" s="2">
        <f t="shared" si="25"/>
        <v>499</v>
      </c>
      <c r="B1084" s="11" t="str">
        <f t="shared" si="25"/>
        <v>Total Trunking</v>
      </c>
      <c r="C1084" s="11"/>
      <c r="D1084" s="9"/>
      <c r="E1084" s="9"/>
      <c r="F1084" s="9"/>
      <c r="G1084" s="9"/>
      <c r="H1084" s="9"/>
      <c r="I1084" s="24">
        <f>I98</f>
        <v>0</v>
      </c>
      <c r="J1084" s="9"/>
      <c r="K1084" s="9"/>
      <c r="L1084" s="24">
        <f>L98</f>
        <v>0</v>
      </c>
      <c r="M1084" s="9"/>
      <c r="N1084" s="11"/>
      <c r="O1084" s="11"/>
      <c r="P1084" s="11"/>
      <c r="Q1084" s="9">
        <f t="shared" si="33"/>
      </c>
      <c r="R1084" s="9">
        <f t="shared" si="33"/>
      </c>
      <c r="S1084" s="9" t="str">
        <f t="shared" si="32"/>
        <v>            (1+(r500-r510)/100)-r540-r547</v>
      </c>
      <c r="T1084" s="9"/>
      <c r="U1084" s="9"/>
      <c r="V1084" s="9"/>
      <c r="W1084" s="9"/>
      <c r="X1084" s="11"/>
      <c r="Y1084" s="11"/>
      <c r="Z1084" s="11"/>
      <c r="AA1084" s="11"/>
      <c r="AB1084" s="11"/>
      <c r="AC1084" s="11"/>
      <c r="AD1084" s="9"/>
      <c r="AE1084" s="9"/>
      <c r="AF1084" s="9"/>
      <c r="AG1084" s="9"/>
      <c r="AH1084" s="9"/>
      <c r="AI1084" s="11"/>
      <c r="AJ1084" s="11"/>
      <c r="AK1084" s="11"/>
      <c r="AL1084" s="11">
        <f t="shared" si="31"/>
        <v>300</v>
      </c>
      <c r="AM1084" s="11" t="str">
        <f t="shared" si="31"/>
        <v>Depreciation Expense</v>
      </c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9"/>
      <c r="BG1084" s="9"/>
      <c r="BH1084" s="9"/>
      <c r="BI1084" s="9"/>
      <c r="BJ1084" s="9"/>
      <c r="BK1084" s="9"/>
      <c r="BL1084" s="9"/>
      <c r="BM1084" s="9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P1084" s="10"/>
      <c r="DQ1084" s="10"/>
      <c r="DR1084" s="10"/>
      <c r="DS1084" s="10"/>
      <c r="DT1084" s="10"/>
      <c r="DU1084" s="10"/>
      <c r="DV1084" s="10"/>
      <c r="DW1084" s="10"/>
      <c r="DX1084" s="10"/>
      <c r="DY1084" s="10"/>
      <c r="DZ1084" s="10"/>
      <c r="EA1084" s="10"/>
      <c r="EB1084" s="10"/>
      <c r="EC1084" s="10"/>
      <c r="ED1084" s="10"/>
      <c r="EE1084" s="10"/>
      <c r="EF1084" s="10"/>
      <c r="EG1084" s="10"/>
      <c r="EH1084" s="10"/>
      <c r="EI1084" s="10"/>
      <c r="EJ1084" s="10"/>
      <c r="EK1084" s="10"/>
      <c r="EL1084" s="10"/>
      <c r="EM1084" s="10"/>
      <c r="EN1084" s="10"/>
      <c r="EO1084" s="10"/>
      <c r="EP1084" s="10"/>
      <c r="EQ1084" s="10"/>
      <c r="ER1084" s="10"/>
      <c r="ES1084" s="10"/>
      <c r="ET1084" s="10"/>
      <c r="EU1084" s="10"/>
      <c r="EV1084" s="10"/>
      <c r="EW1084" s="10"/>
      <c r="EX1084" s="10"/>
      <c r="EY1084" s="10"/>
      <c r="EZ1084" s="10"/>
      <c r="FA1084" s="10"/>
      <c r="FB1084" s="10"/>
      <c r="FC1084" s="10"/>
      <c r="FD1084" s="10"/>
      <c r="FE1084" s="10"/>
      <c r="FF1084" s="10"/>
      <c r="FG1084" s="10"/>
      <c r="FH1084" s="10"/>
      <c r="FI1084" s="10"/>
      <c r="FJ1084" s="10"/>
      <c r="FK1084" s="10"/>
      <c r="FL1084" s="10"/>
      <c r="FM1084" s="10"/>
      <c r="FN1084" s="10"/>
      <c r="FO1084" s="10"/>
      <c r="FP1084" s="10"/>
      <c r="FQ1084" s="10"/>
      <c r="FR1084" s="10"/>
      <c r="FS1084" s="10"/>
      <c r="FT1084" s="10"/>
      <c r="FU1084" s="10"/>
      <c r="FV1084" s="10"/>
      <c r="FW1084" s="10"/>
      <c r="FX1084" s="10"/>
      <c r="FY1084" s="12"/>
      <c r="FZ1084" s="12"/>
      <c r="GA1084" s="12"/>
      <c r="GB1084" s="12"/>
      <c r="GC1084" s="12"/>
      <c r="GD1084" s="12"/>
      <c r="GE1084" s="12"/>
      <c r="GF1084" s="12"/>
      <c r="GG1084" s="12"/>
      <c r="GH1084" s="12"/>
      <c r="GI1084" s="12"/>
      <c r="GJ1084" s="12"/>
      <c r="GK1084" s="12"/>
      <c r="GL1084" s="12"/>
      <c r="GM1084" s="12"/>
      <c r="GN1084" s="12"/>
      <c r="GO1084" s="12"/>
      <c r="GP1084" s="12"/>
      <c r="GQ1084" s="12"/>
      <c r="GR1084" s="12"/>
      <c r="GS1084" s="12"/>
      <c r="GT1084" s="12"/>
      <c r="GU1084" s="12"/>
      <c r="GV1084" s="12"/>
      <c r="GW1084" s="12"/>
      <c r="GX1084" s="12"/>
      <c r="GY1084" s="12"/>
      <c r="GZ1084" s="12"/>
      <c r="HA1084" s="12"/>
      <c r="HB1084" s="12"/>
      <c r="HC1084" s="12"/>
      <c r="HD1084" s="12"/>
      <c r="HE1084" s="12"/>
      <c r="HF1084" s="12"/>
      <c r="HG1084" s="12"/>
      <c r="HH1084" s="12"/>
      <c r="HI1084" s="12"/>
      <c r="HJ1084" s="12"/>
      <c r="HK1084" s="12"/>
      <c r="HL1084" s="12"/>
      <c r="HM1084" s="12"/>
      <c r="HN1084" s="12"/>
      <c r="HO1084" s="12"/>
      <c r="HP1084" s="12"/>
      <c r="HQ1084" s="12"/>
      <c r="HR1084" s="12"/>
      <c r="HS1084" s="12"/>
      <c r="HT1084" s="12"/>
      <c r="HU1084" s="12"/>
      <c r="HV1084" s="12"/>
      <c r="HW1084" s="12"/>
      <c r="HX1084" s="12"/>
      <c r="HY1084" s="12"/>
      <c r="HZ1084" s="12"/>
      <c r="IA1084" s="12"/>
      <c r="IB1084" s="12"/>
      <c r="IC1084" s="12"/>
      <c r="ID1084" s="12"/>
      <c r="IE1084" s="12"/>
      <c r="IF1084" s="12"/>
      <c r="IG1084" s="12"/>
      <c r="IH1084" s="12"/>
      <c r="II1084" s="12"/>
      <c r="IJ1084" s="12"/>
      <c r="IK1084" s="12"/>
      <c r="IL1084" s="12"/>
      <c r="IM1084" s="12"/>
      <c r="IN1084" s="12"/>
      <c r="IO1084" s="12"/>
      <c r="IP1084" s="12"/>
      <c r="IQ1084" s="12"/>
      <c r="IR1084" s="12"/>
      <c r="IS1084" s="12"/>
      <c r="IT1084" s="12"/>
      <c r="IU1084" s="12"/>
      <c r="IV1084" s="12"/>
    </row>
    <row r="1085" spans="1:256" ht="13.5" customHeight="1">
      <c r="A1085" s="2">
        <f t="shared" si="25"/>
      </c>
      <c r="B1085" s="9" t="str">
        <f t="shared" si="25"/>
        <v>Interexchange Basket</v>
      </c>
      <c r="C1085" s="11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11"/>
      <c r="O1085" s="11"/>
      <c r="P1085" s="11"/>
      <c r="Q1085" s="9">
        <f t="shared" si="33"/>
      </c>
      <c r="R1085" s="9">
        <f t="shared" si="33"/>
      </c>
      <c r="S1085" s="9" t="str">
        <f t="shared" si="32"/>
        <v>col.c,d: (r500-r510)/100*r540</v>
      </c>
      <c r="T1085" s="9"/>
      <c r="U1085" s="9"/>
      <c r="V1085" s="9"/>
      <c r="W1085" s="9"/>
      <c r="X1085" s="11"/>
      <c r="Y1085" s="11"/>
      <c r="Z1085" s="11"/>
      <c r="AA1085" s="11"/>
      <c r="AB1085" s="11"/>
      <c r="AC1085" s="11"/>
      <c r="AD1085" s="9"/>
      <c r="AE1085" s="9"/>
      <c r="AF1085" s="9"/>
      <c r="AG1085" s="9"/>
      <c r="AH1085" s="9"/>
      <c r="AI1085" s="11"/>
      <c r="AJ1085" s="11"/>
      <c r="AK1085" s="11"/>
      <c r="AL1085" s="11">
        <f t="shared" si="31"/>
        <v>310</v>
      </c>
      <c r="AM1085" s="11" t="str">
        <f t="shared" si="31"/>
        <v>Expense less Depreciation</v>
      </c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9"/>
      <c r="BG1085" s="9"/>
      <c r="BH1085" s="9"/>
      <c r="BI1085" s="9"/>
      <c r="BJ1085" s="9"/>
      <c r="BK1085" s="9"/>
      <c r="BL1085" s="9"/>
      <c r="BM1085" s="9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0"/>
      <c r="DR1085" s="10"/>
      <c r="DS1085" s="10"/>
      <c r="DT1085" s="10"/>
      <c r="DU1085" s="10"/>
      <c r="DV1085" s="10"/>
      <c r="DW1085" s="10"/>
      <c r="DX1085" s="10"/>
      <c r="DY1085" s="10"/>
      <c r="DZ1085" s="10"/>
      <c r="EA1085" s="10"/>
      <c r="EB1085" s="10"/>
      <c r="EC1085" s="10"/>
      <c r="ED1085" s="10"/>
      <c r="EE1085" s="10"/>
      <c r="EF1085" s="10"/>
      <c r="EG1085" s="10"/>
      <c r="EH1085" s="10"/>
      <c r="EI1085" s="10"/>
      <c r="EJ1085" s="10"/>
      <c r="EK1085" s="10"/>
      <c r="EL1085" s="10"/>
      <c r="EM1085" s="10"/>
      <c r="EN1085" s="10"/>
      <c r="EO1085" s="10"/>
      <c r="EP1085" s="10"/>
      <c r="EQ1085" s="10"/>
      <c r="ER1085" s="10"/>
      <c r="ES1085" s="10"/>
      <c r="ET1085" s="10"/>
      <c r="EU1085" s="10"/>
      <c r="EV1085" s="10"/>
      <c r="EW1085" s="10"/>
      <c r="EX1085" s="10"/>
      <c r="EY1085" s="10"/>
      <c r="EZ1085" s="10"/>
      <c r="FA1085" s="10"/>
      <c r="FB1085" s="10"/>
      <c r="FC1085" s="10"/>
      <c r="FD1085" s="10"/>
      <c r="FE1085" s="10"/>
      <c r="FF1085" s="10"/>
      <c r="FG1085" s="10"/>
      <c r="FH1085" s="10"/>
      <c r="FI1085" s="10"/>
      <c r="FJ1085" s="10"/>
      <c r="FK1085" s="10"/>
      <c r="FL1085" s="10"/>
      <c r="FM1085" s="10"/>
      <c r="FN1085" s="10"/>
      <c r="FO1085" s="10"/>
      <c r="FP1085" s="10"/>
      <c r="FQ1085" s="10"/>
      <c r="FR1085" s="10"/>
      <c r="FS1085" s="10"/>
      <c r="FT1085" s="10"/>
      <c r="FU1085" s="10"/>
      <c r="FV1085" s="10"/>
      <c r="FW1085" s="10"/>
      <c r="FX1085" s="10"/>
      <c r="FY1085" s="12"/>
      <c r="FZ1085" s="12"/>
      <c r="GA1085" s="12"/>
      <c r="GB1085" s="12"/>
      <c r="GC1085" s="12"/>
      <c r="GD1085" s="12"/>
      <c r="GE1085" s="12"/>
      <c r="GF1085" s="12"/>
      <c r="GG1085" s="12"/>
      <c r="GH1085" s="12"/>
      <c r="GI1085" s="12"/>
      <c r="GJ1085" s="12"/>
      <c r="GK1085" s="12"/>
      <c r="GL1085" s="12"/>
      <c r="GM1085" s="12"/>
      <c r="GN1085" s="12"/>
      <c r="GO1085" s="12"/>
      <c r="GP1085" s="12"/>
      <c r="GQ1085" s="12"/>
      <c r="GR1085" s="12"/>
      <c r="GS1085" s="12"/>
      <c r="GT1085" s="12"/>
      <c r="GU1085" s="12"/>
      <c r="GV1085" s="12"/>
      <c r="GW1085" s="12"/>
      <c r="GX1085" s="12"/>
      <c r="GY1085" s="12"/>
      <c r="GZ1085" s="12"/>
      <c r="HA1085" s="12"/>
      <c r="HB1085" s="12"/>
      <c r="HC1085" s="12"/>
      <c r="HD1085" s="12"/>
      <c r="HE1085" s="12"/>
      <c r="HF1085" s="12"/>
      <c r="HG1085" s="12"/>
      <c r="HH1085" s="12"/>
      <c r="HI1085" s="12"/>
      <c r="HJ1085" s="12"/>
      <c r="HK1085" s="12"/>
      <c r="HL1085" s="12"/>
      <c r="HM1085" s="12"/>
      <c r="HN1085" s="12"/>
      <c r="HO1085" s="12"/>
      <c r="HP1085" s="12"/>
      <c r="HQ1085" s="12"/>
      <c r="HR1085" s="12"/>
      <c r="HS1085" s="12"/>
      <c r="HT1085" s="12"/>
      <c r="HU1085" s="12"/>
      <c r="HV1085" s="12"/>
      <c r="HW1085" s="12"/>
      <c r="HX1085" s="12"/>
      <c r="HY1085" s="12"/>
      <c r="HZ1085" s="12"/>
      <c r="IA1085" s="12"/>
      <c r="IB1085" s="12"/>
      <c r="IC1085" s="12"/>
      <c r="ID1085" s="12"/>
      <c r="IE1085" s="12"/>
      <c r="IF1085" s="12"/>
      <c r="IG1085" s="12"/>
      <c r="IH1085" s="12"/>
      <c r="II1085" s="12"/>
      <c r="IJ1085" s="12"/>
      <c r="IK1085" s="12"/>
      <c r="IL1085" s="12"/>
      <c r="IM1085" s="12"/>
      <c r="IN1085" s="12"/>
      <c r="IO1085" s="12"/>
      <c r="IP1085" s="12"/>
      <c r="IQ1085" s="12"/>
      <c r="IR1085" s="12"/>
      <c r="IS1085" s="12"/>
      <c r="IT1085" s="12"/>
      <c r="IU1085" s="12"/>
      <c r="IV1085" s="12"/>
    </row>
    <row r="1086" spans="1:256" ht="13.5" customHeight="1">
      <c r="A1086" s="2">
        <f t="shared" si="25"/>
        <v>600</v>
      </c>
      <c r="B1086" s="11" t="str">
        <f t="shared" si="25"/>
        <v>Total Interexchange</v>
      </c>
      <c r="C1086" s="11"/>
      <c r="D1086" s="9"/>
      <c r="E1086" s="9"/>
      <c r="F1086" s="9"/>
      <c r="G1086" s="9"/>
      <c r="H1086" s="9"/>
      <c r="I1086" s="24">
        <f>I100</f>
        <v>0</v>
      </c>
      <c r="J1086" s="9"/>
      <c r="K1086" s="9"/>
      <c r="L1086" s="24">
        <f>L100</f>
        <v>0</v>
      </c>
      <c r="M1086" s="9"/>
      <c r="N1086" s="11"/>
      <c r="O1086" s="11"/>
      <c r="P1086" s="11"/>
      <c r="Q1086" s="9">
        <f t="shared" si="33"/>
        <v>555</v>
      </c>
      <c r="R1086" s="9" t="str">
        <f t="shared" si="33"/>
        <v>Transfer Targeting Amount</v>
      </c>
      <c r="S1086" s="9" t="str">
        <f t="shared" si="32"/>
        <v>Input</v>
      </c>
      <c r="T1086" s="26" t="str">
        <f>IF($T$1038&lt;&gt;"TGT2",T1038,SUM(U1086:W1086))</f>
        <v>June Filing</v>
      </c>
      <c r="U1086" s="26" t="str">
        <f>IF($T$1038&lt;&gt;"TGT2",T1038,U100)</f>
        <v>June Filing</v>
      </c>
      <c r="V1086" s="11" t="s">
        <v>284</v>
      </c>
      <c r="W1086" s="11" t="s">
        <v>284</v>
      </c>
      <c r="X1086" s="11"/>
      <c r="Y1086" s="11"/>
      <c r="Z1086" s="11"/>
      <c r="AA1086" s="11"/>
      <c r="AB1086" s="11"/>
      <c r="AC1086" s="11"/>
      <c r="AD1086" s="9"/>
      <c r="AE1086" s="9"/>
      <c r="AF1086" s="9"/>
      <c r="AG1086" s="9"/>
      <c r="AH1086" s="9"/>
      <c r="AI1086" s="11"/>
      <c r="AJ1086" s="11"/>
      <c r="AK1086" s="11"/>
      <c r="AL1086" s="11">
        <f t="shared" si="31"/>
        <v>320</v>
      </c>
      <c r="AM1086" s="11" t="str">
        <f t="shared" si="31"/>
        <v>Taxes less F.I.T.</v>
      </c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9"/>
      <c r="BG1086" s="9"/>
      <c r="BH1086" s="9"/>
      <c r="BI1086" s="9"/>
      <c r="BJ1086" s="9"/>
      <c r="BK1086" s="9"/>
      <c r="BL1086" s="9"/>
      <c r="BM1086" s="9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P1086" s="10"/>
      <c r="DQ1086" s="10"/>
      <c r="DR1086" s="10"/>
      <c r="DS1086" s="10"/>
      <c r="DT1086" s="10"/>
      <c r="DU1086" s="10"/>
      <c r="DV1086" s="10"/>
      <c r="DW1086" s="10"/>
      <c r="DX1086" s="10"/>
      <c r="DY1086" s="10"/>
      <c r="DZ1086" s="10"/>
      <c r="EA1086" s="10"/>
      <c r="EB1086" s="10"/>
      <c r="EC1086" s="10"/>
      <c r="ED1086" s="10"/>
      <c r="EE1086" s="10"/>
      <c r="EF1086" s="10"/>
      <c r="EG1086" s="10"/>
      <c r="EH1086" s="10"/>
      <c r="EI1086" s="10"/>
      <c r="EJ1086" s="10"/>
      <c r="EK1086" s="10"/>
      <c r="EL1086" s="10"/>
      <c r="EM1086" s="10"/>
      <c r="EN1086" s="10"/>
      <c r="EO1086" s="10"/>
      <c r="EP1086" s="10"/>
      <c r="EQ1086" s="10"/>
      <c r="ER1086" s="10"/>
      <c r="ES1086" s="10"/>
      <c r="ET1086" s="10"/>
      <c r="EU1086" s="10"/>
      <c r="EV1086" s="10"/>
      <c r="EW1086" s="10"/>
      <c r="EX1086" s="10"/>
      <c r="EY1086" s="10"/>
      <c r="EZ1086" s="10"/>
      <c r="FA1086" s="10"/>
      <c r="FB1086" s="10"/>
      <c r="FC1086" s="10"/>
      <c r="FD1086" s="10"/>
      <c r="FE1086" s="10"/>
      <c r="FF1086" s="10"/>
      <c r="FG1086" s="10"/>
      <c r="FH1086" s="10"/>
      <c r="FI1086" s="10"/>
      <c r="FJ1086" s="10"/>
      <c r="FK1086" s="10"/>
      <c r="FL1086" s="10"/>
      <c r="FM1086" s="10"/>
      <c r="FN1086" s="10"/>
      <c r="FO1086" s="10"/>
      <c r="FP1086" s="10"/>
      <c r="FQ1086" s="10"/>
      <c r="FR1086" s="10"/>
      <c r="FS1086" s="10"/>
      <c r="FT1086" s="10"/>
      <c r="FU1086" s="10"/>
      <c r="FV1086" s="10"/>
      <c r="FW1086" s="10"/>
      <c r="FX1086" s="10"/>
      <c r="FY1086" s="12"/>
      <c r="FZ1086" s="12"/>
      <c r="GA1086" s="12"/>
      <c r="GB1086" s="12"/>
      <c r="GC1086" s="12"/>
      <c r="GD1086" s="12"/>
      <c r="GE1086" s="12"/>
      <c r="GF1086" s="12"/>
      <c r="GG1086" s="12"/>
      <c r="GH1086" s="12"/>
      <c r="GI1086" s="12"/>
      <c r="GJ1086" s="12"/>
      <c r="GK1086" s="12"/>
      <c r="GL1086" s="12"/>
      <c r="GM1086" s="12"/>
      <c r="GN1086" s="12"/>
      <c r="GO1086" s="12"/>
      <c r="GP1086" s="12"/>
      <c r="GQ1086" s="12"/>
      <c r="GR1086" s="12"/>
      <c r="GS1086" s="12"/>
      <c r="GT1086" s="12"/>
      <c r="GU1086" s="12"/>
      <c r="GV1086" s="12"/>
      <c r="GW1086" s="12"/>
      <c r="GX1086" s="12"/>
      <c r="GY1086" s="12"/>
      <c r="GZ1086" s="12"/>
      <c r="HA1086" s="12"/>
      <c r="HB1086" s="12"/>
      <c r="HC1086" s="12"/>
      <c r="HD1086" s="12"/>
      <c r="HE1086" s="12"/>
      <c r="HF1086" s="12"/>
      <c r="HG1086" s="12"/>
      <c r="HH1086" s="12"/>
      <c r="HI1086" s="12"/>
      <c r="HJ1086" s="12"/>
      <c r="HK1086" s="12"/>
      <c r="HL1086" s="12"/>
      <c r="HM1086" s="12"/>
      <c r="HN1086" s="12"/>
      <c r="HO1086" s="12"/>
      <c r="HP1086" s="12"/>
      <c r="HQ1086" s="12"/>
      <c r="HR1086" s="12"/>
      <c r="HS1086" s="12"/>
      <c r="HT1086" s="12"/>
      <c r="HU1086" s="12"/>
      <c r="HV1086" s="12"/>
      <c r="HW1086" s="12"/>
      <c r="HX1086" s="12"/>
      <c r="HY1086" s="12"/>
      <c r="HZ1086" s="12"/>
      <c r="IA1086" s="12"/>
      <c r="IB1086" s="12"/>
      <c r="IC1086" s="12"/>
      <c r="ID1086" s="12"/>
      <c r="IE1086" s="12"/>
      <c r="IF1086" s="12"/>
      <c r="IG1086" s="12"/>
      <c r="IH1086" s="12"/>
      <c r="II1086" s="12"/>
      <c r="IJ1086" s="12"/>
      <c r="IK1086" s="12"/>
      <c r="IL1086" s="12"/>
      <c r="IM1086" s="12"/>
      <c r="IN1086" s="12"/>
      <c r="IO1086" s="12"/>
      <c r="IP1086" s="12"/>
      <c r="IQ1086" s="12"/>
      <c r="IR1086" s="12"/>
      <c r="IS1086" s="12"/>
      <c r="IT1086" s="12"/>
      <c r="IU1086" s="12"/>
      <c r="IV1086" s="12"/>
    </row>
    <row r="1087" spans="1:256" ht="13.5" customHeight="1">
      <c r="A1087" s="2">
        <f aca="true" t="shared" si="35" ref="A1087:A1120">IF(A101="","",A101)</f>
      </c>
      <c r="B1087" s="9" t="s">
        <v>78</v>
      </c>
      <c r="C1087" s="11"/>
      <c r="D1087" s="9"/>
      <c r="E1087" s="9"/>
      <c r="F1087" s="9"/>
      <c r="G1087" s="9"/>
      <c r="H1087" s="9"/>
      <c r="I1087" s="9"/>
      <c r="J1087" s="24"/>
      <c r="K1087" s="24"/>
      <c r="L1087" s="9"/>
      <c r="M1087" s="24"/>
      <c r="N1087" s="11"/>
      <c r="O1087" s="11"/>
      <c r="P1087" s="11"/>
      <c r="Q1087" s="9">
        <f t="shared" si="33"/>
        <v>560</v>
      </c>
      <c r="R1087" s="9" t="str">
        <f t="shared" si="33"/>
        <v>Actual Available Targeting Revenue</v>
      </c>
      <c r="S1087" s="9" t="str">
        <f t="shared" si="32"/>
        <v>-Min(-r550-r555, r490); or Input for specific entities</v>
      </c>
      <c r="T1087" s="26" t="str">
        <f>IF($T$1038&lt;&gt;"TGT2",T1038,IF($G$9="y",T101,-MIN(-T1083-T1086,T1074)))</f>
        <v>June Filing</v>
      </c>
      <c r="U1087" s="26" t="s">
        <v>284</v>
      </c>
      <c r="V1087" s="9" t="s">
        <v>284</v>
      </c>
      <c r="W1087" s="9" t="s">
        <v>284</v>
      </c>
      <c r="X1087" s="11"/>
      <c r="Y1087" s="11"/>
      <c r="Z1087" s="11"/>
      <c r="AA1087" s="11"/>
      <c r="AB1087" s="11"/>
      <c r="AC1087" s="11"/>
      <c r="AD1087" s="9"/>
      <c r="AE1087" s="9"/>
      <c r="AF1087" s="9"/>
      <c r="AG1087" s="9"/>
      <c r="AH1087" s="9"/>
      <c r="AI1087" s="11"/>
      <c r="AJ1087" s="11"/>
      <c r="AK1087" s="11"/>
      <c r="AL1087" s="11">
        <f t="shared" si="31"/>
        <v>330</v>
      </c>
      <c r="AM1087" s="11" t="str">
        <f t="shared" si="31"/>
        <v>Net Return</v>
      </c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9"/>
      <c r="BG1087" s="9"/>
      <c r="BH1087" s="9"/>
      <c r="BI1087" s="9"/>
      <c r="BJ1087" s="9"/>
      <c r="BK1087" s="9"/>
      <c r="BL1087" s="9"/>
      <c r="BM1087" s="9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0"/>
      <c r="DJ1087" s="10"/>
      <c r="DK1087" s="10"/>
      <c r="DL1087" s="10"/>
      <c r="DM1087" s="10"/>
      <c r="DN1087" s="10"/>
      <c r="DO1087" s="10"/>
      <c r="DP1087" s="10"/>
      <c r="DQ1087" s="10"/>
      <c r="DR1087" s="10"/>
      <c r="DS1087" s="10"/>
      <c r="DT1087" s="10"/>
      <c r="DU1087" s="10"/>
      <c r="DV1087" s="10"/>
      <c r="DW1087" s="10"/>
      <c r="DX1087" s="10"/>
      <c r="DY1087" s="10"/>
      <c r="DZ1087" s="10"/>
      <c r="EA1087" s="10"/>
      <c r="EB1087" s="10"/>
      <c r="EC1087" s="10"/>
      <c r="ED1087" s="10"/>
      <c r="EE1087" s="10"/>
      <c r="EF1087" s="10"/>
      <c r="EG1087" s="10"/>
      <c r="EH1087" s="10"/>
      <c r="EI1087" s="10"/>
      <c r="EJ1087" s="10"/>
      <c r="EK1087" s="10"/>
      <c r="EL1087" s="10"/>
      <c r="EM1087" s="10"/>
      <c r="EN1087" s="10"/>
      <c r="EO1087" s="10"/>
      <c r="EP1087" s="10"/>
      <c r="EQ1087" s="10"/>
      <c r="ER1087" s="10"/>
      <c r="ES1087" s="10"/>
      <c r="ET1087" s="10"/>
      <c r="EU1087" s="10"/>
      <c r="EV1087" s="10"/>
      <c r="EW1087" s="10"/>
      <c r="EX1087" s="10"/>
      <c r="EY1087" s="10"/>
      <c r="EZ1087" s="10"/>
      <c r="FA1087" s="10"/>
      <c r="FB1087" s="10"/>
      <c r="FC1087" s="10"/>
      <c r="FD1087" s="10"/>
      <c r="FE1087" s="10"/>
      <c r="FF1087" s="10"/>
      <c r="FG1087" s="10"/>
      <c r="FH1087" s="10"/>
      <c r="FI1087" s="10"/>
      <c r="FJ1087" s="10"/>
      <c r="FK1087" s="10"/>
      <c r="FL1087" s="10"/>
      <c r="FM1087" s="10"/>
      <c r="FN1087" s="10"/>
      <c r="FO1087" s="10"/>
      <c r="FP1087" s="10"/>
      <c r="FQ1087" s="10"/>
      <c r="FR1087" s="10"/>
      <c r="FS1087" s="10"/>
      <c r="FT1087" s="10"/>
      <c r="FU1087" s="10"/>
      <c r="FV1087" s="10"/>
      <c r="FW1087" s="10"/>
      <c r="FX1087" s="10"/>
      <c r="FY1087" s="12"/>
      <c r="FZ1087" s="12"/>
      <c r="GA1087" s="12"/>
      <c r="GB1087" s="12"/>
      <c r="GC1087" s="12"/>
      <c r="GD1087" s="12"/>
      <c r="GE1087" s="12"/>
      <c r="GF1087" s="12"/>
      <c r="GG1087" s="12"/>
      <c r="GH1087" s="12"/>
      <c r="GI1087" s="12"/>
      <c r="GJ1087" s="12"/>
      <c r="GK1087" s="12"/>
      <c r="GL1087" s="12"/>
      <c r="GM1087" s="12"/>
      <c r="GN1087" s="12"/>
      <c r="GO1087" s="12"/>
      <c r="GP1087" s="12"/>
      <c r="GQ1087" s="12"/>
      <c r="GR1087" s="12"/>
      <c r="GS1087" s="12"/>
      <c r="GT1087" s="12"/>
      <c r="GU1087" s="12"/>
      <c r="GV1087" s="12"/>
      <c r="GW1087" s="12"/>
      <c r="GX1087" s="12"/>
      <c r="GY1087" s="12"/>
      <c r="GZ1087" s="12"/>
      <c r="HA1087" s="12"/>
      <c r="HB1087" s="12"/>
      <c r="HC1087" s="12"/>
      <c r="HD1087" s="12"/>
      <c r="HE1087" s="12"/>
      <c r="HF1087" s="12"/>
      <c r="HG1087" s="12"/>
      <c r="HH1087" s="12"/>
      <c r="HI1087" s="12"/>
      <c r="HJ1087" s="12"/>
      <c r="HK1087" s="12"/>
      <c r="HL1087" s="12"/>
      <c r="HM1087" s="12"/>
      <c r="HN1087" s="12"/>
      <c r="HO1087" s="12"/>
      <c r="HP1087" s="12"/>
      <c r="HQ1087" s="12"/>
      <c r="HR1087" s="12"/>
      <c r="HS1087" s="12"/>
      <c r="HT1087" s="12"/>
      <c r="HU1087" s="12"/>
      <c r="HV1087" s="12"/>
      <c r="HW1087" s="12"/>
      <c r="HX1087" s="12"/>
      <c r="HY1087" s="12"/>
      <c r="HZ1087" s="12"/>
      <c r="IA1087" s="12"/>
      <c r="IB1087" s="12"/>
      <c r="IC1087" s="12"/>
      <c r="ID1087" s="12"/>
      <c r="IE1087" s="12"/>
      <c r="IF1087" s="12"/>
      <c r="IG1087" s="12"/>
      <c r="IH1087" s="12"/>
      <c r="II1087" s="12"/>
      <c r="IJ1087" s="12"/>
      <c r="IK1087" s="12"/>
      <c r="IL1087" s="12"/>
      <c r="IM1087" s="12"/>
      <c r="IN1087" s="12"/>
      <c r="IO1087" s="12"/>
      <c r="IP1087" s="12"/>
      <c r="IQ1087" s="12"/>
      <c r="IR1087" s="12"/>
      <c r="IS1087" s="12"/>
      <c r="IT1087" s="12"/>
      <c r="IU1087" s="12"/>
      <c r="IV1087" s="12"/>
    </row>
    <row r="1088" spans="1:256" ht="13.5" customHeight="1">
      <c r="A1088" s="2">
        <f t="shared" si="35"/>
        <v>720</v>
      </c>
      <c r="B1088" s="11" t="str">
        <f aca="true" t="shared" si="36" ref="B1088:B1120">IF(B102="","",B102)</f>
        <v>VG/WATS,Met,Tgh - Special  </v>
      </c>
      <c r="C1088" s="11"/>
      <c r="D1088" s="9"/>
      <c r="E1088" s="9"/>
      <c r="F1088" s="9"/>
      <c r="G1088" s="9"/>
      <c r="H1088" s="9"/>
      <c r="I1088" s="9"/>
      <c r="J1088" s="24">
        <f aca="true" t="shared" si="37" ref="J1088:K1107">J102</f>
        <v>0</v>
      </c>
      <c r="K1088" s="24">
        <f t="shared" si="37"/>
        <v>0</v>
      </c>
      <c r="L1088" s="9"/>
      <c r="M1088" s="24">
        <f aca="true" t="shared" si="38" ref="M1088:M1120">M102</f>
        <v>0</v>
      </c>
      <c r="N1088" s="11"/>
      <c r="O1088" s="11"/>
      <c r="P1088" s="11"/>
      <c r="Q1088" s="9">
        <f t="shared" si="33"/>
        <v>570</v>
      </c>
      <c r="R1088" s="9" t="str">
        <f t="shared" si="33"/>
        <v>Revenue remaining to Target</v>
      </c>
      <c r="S1088" s="9" t="str">
        <f t="shared" si="32"/>
        <v>r490+r560</v>
      </c>
      <c r="T1088" s="26" t="str">
        <f>IF($T$1038&lt;&gt;"TGT2",T1038,T1074+T1087)</f>
        <v>June Filing</v>
      </c>
      <c r="U1088" s="26" t="s">
        <v>284</v>
      </c>
      <c r="V1088" s="9" t="s">
        <v>284</v>
      </c>
      <c r="W1088" s="9" t="s">
        <v>284</v>
      </c>
      <c r="X1088" s="11"/>
      <c r="Y1088" s="11"/>
      <c r="Z1088" s="11"/>
      <c r="AA1088" s="11"/>
      <c r="AB1088" s="11"/>
      <c r="AC1088" s="11"/>
      <c r="AD1088" s="9"/>
      <c r="AE1088" s="9"/>
      <c r="AF1088" s="9"/>
      <c r="AG1088" s="9"/>
      <c r="AH1088" s="9"/>
      <c r="AI1088" s="11"/>
      <c r="AJ1088" s="11"/>
      <c r="AK1088" s="11"/>
      <c r="AL1088" s="11">
        <f t="shared" si="31"/>
        <v>340</v>
      </c>
      <c r="AM1088" s="11" t="str">
        <f t="shared" si="31"/>
        <v>F.I.T.</v>
      </c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9"/>
      <c r="BG1088" s="9"/>
      <c r="BH1088" s="9"/>
      <c r="BI1088" s="9"/>
      <c r="BJ1088" s="9"/>
      <c r="BK1088" s="9"/>
      <c r="BL1088" s="9"/>
      <c r="BM1088" s="9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  <c r="DO1088" s="10"/>
      <c r="DP1088" s="10"/>
      <c r="DQ1088" s="10"/>
      <c r="DR1088" s="10"/>
      <c r="DS1088" s="10"/>
      <c r="DT1088" s="10"/>
      <c r="DU1088" s="10"/>
      <c r="DV1088" s="10"/>
      <c r="DW1088" s="10"/>
      <c r="DX1088" s="10"/>
      <c r="DY1088" s="10"/>
      <c r="DZ1088" s="10"/>
      <c r="EA1088" s="10"/>
      <c r="EB1088" s="10"/>
      <c r="EC1088" s="10"/>
      <c r="ED1088" s="10"/>
      <c r="EE1088" s="10"/>
      <c r="EF1088" s="10"/>
      <c r="EG1088" s="10"/>
      <c r="EH1088" s="10"/>
      <c r="EI1088" s="10"/>
      <c r="EJ1088" s="10"/>
      <c r="EK1088" s="10"/>
      <c r="EL1088" s="10"/>
      <c r="EM1088" s="10"/>
      <c r="EN1088" s="10"/>
      <c r="EO1088" s="10"/>
      <c r="EP1088" s="10"/>
      <c r="EQ1088" s="10"/>
      <c r="ER1088" s="10"/>
      <c r="ES1088" s="10"/>
      <c r="ET1088" s="10"/>
      <c r="EU1088" s="10"/>
      <c r="EV1088" s="10"/>
      <c r="EW1088" s="10"/>
      <c r="EX1088" s="10"/>
      <c r="EY1088" s="10"/>
      <c r="EZ1088" s="10"/>
      <c r="FA1088" s="10"/>
      <c r="FB1088" s="10"/>
      <c r="FC1088" s="10"/>
      <c r="FD1088" s="10"/>
      <c r="FE1088" s="10"/>
      <c r="FF1088" s="10"/>
      <c r="FG1088" s="10"/>
      <c r="FH1088" s="10"/>
      <c r="FI1088" s="10"/>
      <c r="FJ1088" s="10"/>
      <c r="FK1088" s="10"/>
      <c r="FL1088" s="10"/>
      <c r="FM1088" s="10"/>
      <c r="FN1088" s="10"/>
      <c r="FO1088" s="10"/>
      <c r="FP1088" s="10"/>
      <c r="FQ1088" s="10"/>
      <c r="FR1088" s="10"/>
      <c r="FS1088" s="10"/>
      <c r="FT1088" s="10"/>
      <c r="FU1088" s="10"/>
      <c r="FV1088" s="10"/>
      <c r="FW1088" s="10"/>
      <c r="FX1088" s="10"/>
      <c r="FY1088" s="12"/>
      <c r="FZ1088" s="12"/>
      <c r="GA1088" s="12"/>
      <c r="GB1088" s="12"/>
      <c r="GC1088" s="12"/>
      <c r="GD1088" s="12"/>
      <c r="GE1088" s="12"/>
      <c r="GF1088" s="12"/>
      <c r="GG1088" s="12"/>
      <c r="GH1088" s="12"/>
      <c r="GI1088" s="12"/>
      <c r="GJ1088" s="12"/>
      <c r="GK1088" s="12"/>
      <c r="GL1088" s="12"/>
      <c r="GM1088" s="12"/>
      <c r="GN1088" s="12"/>
      <c r="GO1088" s="12"/>
      <c r="GP1088" s="12"/>
      <c r="GQ1088" s="12"/>
      <c r="GR1088" s="12"/>
      <c r="GS1088" s="12"/>
      <c r="GT1088" s="12"/>
      <c r="GU1088" s="12"/>
      <c r="GV1088" s="12"/>
      <c r="GW1088" s="12"/>
      <c r="GX1088" s="12"/>
      <c r="GY1088" s="12"/>
      <c r="GZ1088" s="12"/>
      <c r="HA1088" s="12"/>
      <c r="HB1088" s="12"/>
      <c r="HC1088" s="12"/>
      <c r="HD1088" s="12"/>
      <c r="HE1088" s="12"/>
      <c r="HF1088" s="12"/>
      <c r="HG1088" s="12"/>
      <c r="HH1088" s="12"/>
      <c r="HI1088" s="12"/>
      <c r="HJ1088" s="12"/>
      <c r="HK1088" s="12"/>
      <c r="HL1088" s="12"/>
      <c r="HM1088" s="12"/>
      <c r="HN1088" s="12"/>
      <c r="HO1088" s="12"/>
      <c r="HP1088" s="12"/>
      <c r="HQ1088" s="12"/>
      <c r="HR1088" s="12"/>
      <c r="HS1088" s="12"/>
      <c r="HT1088" s="12"/>
      <c r="HU1088" s="12"/>
      <c r="HV1088" s="12"/>
      <c r="HW1088" s="12"/>
      <c r="HX1088" s="12"/>
      <c r="HY1088" s="12"/>
      <c r="HZ1088" s="12"/>
      <c r="IA1088" s="12"/>
      <c r="IB1088" s="12"/>
      <c r="IC1088" s="12"/>
      <c r="ID1088" s="12"/>
      <c r="IE1088" s="12"/>
      <c r="IF1088" s="12"/>
      <c r="IG1088" s="12"/>
      <c r="IH1088" s="12"/>
      <c r="II1088" s="12"/>
      <c r="IJ1088" s="12"/>
      <c r="IK1088" s="12"/>
      <c r="IL1088" s="12"/>
      <c r="IM1088" s="12"/>
      <c r="IN1088" s="12"/>
      <c r="IO1088" s="12"/>
      <c r="IP1088" s="12"/>
      <c r="IQ1088" s="12"/>
      <c r="IR1088" s="12"/>
      <c r="IS1088" s="12"/>
      <c r="IT1088" s="12"/>
      <c r="IU1088" s="12"/>
      <c r="IV1088" s="12"/>
    </row>
    <row r="1089" spans="1:256" ht="13.5" customHeight="1">
      <c r="A1089" s="2">
        <f t="shared" si="35"/>
        <v>721</v>
      </c>
      <c r="B1089" s="11" t="str">
        <f t="shared" si="36"/>
        <v>    VG Spec Density Zone 1</v>
      </c>
      <c r="C1089" s="11"/>
      <c r="D1089" s="9"/>
      <c r="E1089" s="9"/>
      <c r="F1089" s="9"/>
      <c r="G1089" s="9"/>
      <c r="H1089" s="9"/>
      <c r="I1089" s="9"/>
      <c r="J1089" s="24">
        <f t="shared" si="37"/>
        <v>0</v>
      </c>
      <c r="K1089" s="24">
        <f t="shared" si="37"/>
        <v>0</v>
      </c>
      <c r="L1089" s="9"/>
      <c r="M1089" s="24">
        <f t="shared" si="38"/>
        <v>0</v>
      </c>
      <c r="N1089" s="11"/>
      <c r="O1089" s="11"/>
      <c r="P1089" s="11"/>
      <c r="Q1089" s="9"/>
      <c r="R1089" s="9"/>
      <c r="S1089" s="9"/>
      <c r="T1089" s="9"/>
      <c r="U1089" s="9"/>
      <c r="V1089" s="9"/>
      <c r="W1089" s="9"/>
      <c r="X1089" s="11"/>
      <c r="Y1089" s="11"/>
      <c r="Z1089" s="11"/>
      <c r="AA1089" s="11"/>
      <c r="AB1089" s="11"/>
      <c r="AC1089" s="11"/>
      <c r="AD1089" s="9"/>
      <c r="AE1089" s="9"/>
      <c r="AF1089" s="9"/>
      <c r="AG1089" s="9"/>
      <c r="AH1089" s="9"/>
      <c r="AI1089" s="11"/>
      <c r="AJ1089" s="11"/>
      <c r="AK1089" s="11"/>
      <c r="AL1089" s="11">
        <f t="shared" si="31"/>
        <v>350</v>
      </c>
      <c r="AM1089" s="11" t="str">
        <f t="shared" si="31"/>
        <v>Uncollectible Rev. &amp; Other Adj.</v>
      </c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9"/>
      <c r="BG1089" s="9"/>
      <c r="BH1089" s="9"/>
      <c r="BI1089" s="9"/>
      <c r="BJ1089" s="9"/>
      <c r="BK1089" s="9"/>
      <c r="BL1089" s="9"/>
      <c r="BM1089" s="9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  <c r="DF1089" s="10"/>
      <c r="DG1089" s="10"/>
      <c r="DH1089" s="10"/>
      <c r="DI1089" s="10"/>
      <c r="DJ1089" s="10"/>
      <c r="DK1089" s="10"/>
      <c r="DL1089" s="10"/>
      <c r="DM1089" s="10"/>
      <c r="DN1089" s="10"/>
      <c r="DO1089" s="10"/>
      <c r="DP1089" s="10"/>
      <c r="DQ1089" s="10"/>
      <c r="DR1089" s="10"/>
      <c r="DS1089" s="10"/>
      <c r="DT1089" s="10"/>
      <c r="DU1089" s="10"/>
      <c r="DV1089" s="10"/>
      <c r="DW1089" s="10"/>
      <c r="DX1089" s="10"/>
      <c r="DY1089" s="10"/>
      <c r="DZ1089" s="10"/>
      <c r="EA1089" s="10"/>
      <c r="EB1089" s="10"/>
      <c r="EC1089" s="10"/>
      <c r="ED1089" s="10"/>
      <c r="EE1089" s="10"/>
      <c r="EF1089" s="10"/>
      <c r="EG1089" s="10"/>
      <c r="EH1089" s="10"/>
      <c r="EI1089" s="10"/>
      <c r="EJ1089" s="10"/>
      <c r="EK1089" s="10"/>
      <c r="EL1089" s="10"/>
      <c r="EM1089" s="10"/>
      <c r="EN1089" s="10"/>
      <c r="EO1089" s="10"/>
      <c r="EP1089" s="10"/>
      <c r="EQ1089" s="10"/>
      <c r="ER1089" s="10"/>
      <c r="ES1089" s="10"/>
      <c r="ET1089" s="10"/>
      <c r="EU1089" s="10"/>
      <c r="EV1089" s="10"/>
      <c r="EW1089" s="10"/>
      <c r="EX1089" s="10"/>
      <c r="EY1089" s="10"/>
      <c r="EZ1089" s="10"/>
      <c r="FA1089" s="10"/>
      <c r="FB1089" s="10"/>
      <c r="FC1089" s="10"/>
      <c r="FD1089" s="10"/>
      <c r="FE1089" s="10"/>
      <c r="FF1089" s="10"/>
      <c r="FG1089" s="10"/>
      <c r="FH1089" s="10"/>
      <c r="FI1089" s="10"/>
      <c r="FJ1089" s="10"/>
      <c r="FK1089" s="10"/>
      <c r="FL1089" s="10"/>
      <c r="FM1089" s="10"/>
      <c r="FN1089" s="10"/>
      <c r="FO1089" s="10"/>
      <c r="FP1089" s="10"/>
      <c r="FQ1089" s="10"/>
      <c r="FR1089" s="10"/>
      <c r="FS1089" s="10"/>
      <c r="FT1089" s="10"/>
      <c r="FU1089" s="10"/>
      <c r="FV1089" s="10"/>
      <c r="FW1089" s="10"/>
      <c r="FX1089" s="10"/>
      <c r="FY1089" s="12"/>
      <c r="FZ1089" s="12"/>
      <c r="GA1089" s="12"/>
      <c r="GB1089" s="12"/>
      <c r="GC1089" s="12"/>
      <c r="GD1089" s="12"/>
      <c r="GE1089" s="12"/>
      <c r="GF1089" s="12"/>
      <c r="GG1089" s="12"/>
      <c r="GH1089" s="12"/>
      <c r="GI1089" s="12"/>
      <c r="GJ1089" s="12"/>
      <c r="GK1089" s="12"/>
      <c r="GL1089" s="12"/>
      <c r="GM1089" s="12"/>
      <c r="GN1089" s="12"/>
      <c r="GO1089" s="12"/>
      <c r="GP1089" s="12"/>
      <c r="GQ1089" s="12"/>
      <c r="GR1089" s="12"/>
      <c r="GS1089" s="12"/>
      <c r="GT1089" s="12"/>
      <c r="GU1089" s="12"/>
      <c r="GV1089" s="12"/>
      <c r="GW1089" s="12"/>
      <c r="GX1089" s="12"/>
      <c r="GY1089" s="12"/>
      <c r="GZ1089" s="12"/>
      <c r="HA1089" s="12"/>
      <c r="HB1089" s="12"/>
      <c r="HC1089" s="12"/>
      <c r="HD1089" s="12"/>
      <c r="HE1089" s="12"/>
      <c r="HF1089" s="12"/>
      <c r="HG1089" s="12"/>
      <c r="HH1089" s="12"/>
      <c r="HI1089" s="12"/>
      <c r="HJ1089" s="12"/>
      <c r="HK1089" s="12"/>
      <c r="HL1089" s="12"/>
      <c r="HM1089" s="12"/>
      <c r="HN1089" s="12"/>
      <c r="HO1089" s="12"/>
      <c r="HP1089" s="12"/>
      <c r="HQ1089" s="12"/>
      <c r="HR1089" s="12"/>
      <c r="HS1089" s="12"/>
      <c r="HT1089" s="12"/>
      <c r="HU1089" s="12"/>
      <c r="HV1089" s="12"/>
      <c r="HW1089" s="12"/>
      <c r="HX1089" s="12"/>
      <c r="HY1089" s="12"/>
      <c r="HZ1089" s="12"/>
      <c r="IA1089" s="12"/>
      <c r="IB1089" s="12"/>
      <c r="IC1089" s="12"/>
      <c r="ID1089" s="12"/>
      <c r="IE1089" s="12"/>
      <c r="IF1089" s="12"/>
      <c r="IG1089" s="12"/>
      <c r="IH1089" s="12"/>
      <c r="II1089" s="12"/>
      <c r="IJ1089" s="12"/>
      <c r="IK1089" s="12"/>
      <c r="IL1089" s="12"/>
      <c r="IM1089" s="12"/>
      <c r="IN1089" s="12"/>
      <c r="IO1089" s="12"/>
      <c r="IP1089" s="12"/>
      <c r="IQ1089" s="12"/>
      <c r="IR1089" s="12"/>
      <c r="IS1089" s="12"/>
      <c r="IT1089" s="12"/>
      <c r="IU1089" s="12"/>
      <c r="IV1089" s="12"/>
    </row>
    <row r="1090" spans="1:256" ht="13.5" customHeight="1">
      <c r="A1090" s="2">
        <f t="shared" si="35"/>
        <v>722</v>
      </c>
      <c r="B1090" s="11" t="str">
        <f t="shared" si="36"/>
        <v>    VG Spec Density Zone 2</v>
      </c>
      <c r="C1090" s="11"/>
      <c r="D1090" s="9"/>
      <c r="E1090" s="9"/>
      <c r="F1090" s="9"/>
      <c r="G1090" s="9"/>
      <c r="H1090" s="9"/>
      <c r="I1090" s="9"/>
      <c r="J1090" s="24">
        <f t="shared" si="37"/>
        <v>0</v>
      </c>
      <c r="K1090" s="24">
        <f t="shared" si="37"/>
        <v>0</v>
      </c>
      <c r="L1090" s="9"/>
      <c r="M1090" s="24">
        <f t="shared" si="38"/>
        <v>0</v>
      </c>
      <c r="N1090" s="11"/>
      <c r="O1090" s="11"/>
      <c r="P1090" s="11"/>
      <c r="Q1090" s="9">
        <f aca="true" t="shared" si="39" ref="Q1090:S1091">IF(Q104="","",Q104)</f>
        <v>595</v>
      </c>
      <c r="R1090" s="9" t="str">
        <f t="shared" si="39"/>
        <v>Percentage Reduction in LS</v>
      </c>
      <c r="S1090" s="9" t="str">
        <f t="shared" si="39"/>
        <v>Input (enter 0 if not your initial CALLS filing)</v>
      </c>
      <c r="T1090" s="24" t="str">
        <f>IF($T$1038&lt;&gt;"TGT2",T1038,T104)</f>
        <v>June Filing</v>
      </c>
      <c r="U1090" s="9" t="s">
        <v>284</v>
      </c>
      <c r="V1090" s="9" t="s">
        <v>284</v>
      </c>
      <c r="W1090" s="9" t="s">
        <v>284</v>
      </c>
      <c r="X1090" s="11"/>
      <c r="Y1090" s="11"/>
      <c r="Z1090" s="11"/>
      <c r="AA1090" s="11"/>
      <c r="AB1090" s="11"/>
      <c r="AC1090" s="11"/>
      <c r="AD1090" s="9"/>
      <c r="AE1090" s="9"/>
      <c r="AF1090" s="9"/>
      <c r="AG1090" s="9"/>
      <c r="AH1090" s="9"/>
      <c r="AI1090" s="11"/>
      <c r="AJ1090" s="11"/>
      <c r="AK1090" s="11"/>
      <c r="AL1090" s="11">
        <f t="shared" si="31"/>
        <v>360</v>
      </c>
      <c r="AM1090" s="11" t="str">
        <f t="shared" si="31"/>
        <v>Revenue Effects</v>
      </c>
      <c r="AN1090" s="26">
        <f aca="true" t="shared" si="40" ref="AN1090:AW1090">AN104</f>
        <v>0</v>
      </c>
      <c r="AO1090" s="26">
        <f t="shared" si="40"/>
        <v>0</v>
      </c>
      <c r="AP1090" s="26">
        <f t="shared" si="40"/>
        <v>0</v>
      </c>
      <c r="AQ1090" s="26">
        <f t="shared" si="40"/>
        <v>0</v>
      </c>
      <c r="AR1090" s="26">
        <f t="shared" si="40"/>
        <v>0</v>
      </c>
      <c r="AS1090" s="26">
        <f t="shared" si="40"/>
        <v>0</v>
      </c>
      <c r="AT1090" s="26">
        <f t="shared" si="40"/>
        <v>0</v>
      </c>
      <c r="AU1090" s="26">
        <f t="shared" si="40"/>
        <v>0</v>
      </c>
      <c r="AV1090" s="26">
        <f t="shared" si="40"/>
        <v>0</v>
      </c>
      <c r="AW1090" s="26">
        <f t="shared" si="40"/>
        <v>0</v>
      </c>
      <c r="AX1090" s="11"/>
      <c r="AY1090" s="11"/>
      <c r="AZ1090" s="11"/>
      <c r="BA1090" s="11"/>
      <c r="BB1090" s="11"/>
      <c r="BC1090" s="11"/>
      <c r="BD1090" s="11"/>
      <c r="BE1090" s="11"/>
      <c r="BF1090" s="9"/>
      <c r="BG1090" s="9"/>
      <c r="BH1090" s="9"/>
      <c r="BI1090" s="9"/>
      <c r="BJ1090" s="9"/>
      <c r="BK1090" s="9"/>
      <c r="BL1090" s="9"/>
      <c r="BM1090" s="9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  <c r="DF1090" s="10"/>
      <c r="DG1090" s="10"/>
      <c r="DH1090" s="10"/>
      <c r="DI1090" s="10"/>
      <c r="DJ1090" s="10"/>
      <c r="DK1090" s="10"/>
      <c r="DL1090" s="10"/>
      <c r="DM1090" s="10"/>
      <c r="DN1090" s="10"/>
      <c r="DO1090" s="10"/>
      <c r="DP1090" s="10"/>
      <c r="DQ1090" s="10"/>
      <c r="DR1090" s="10"/>
      <c r="DS1090" s="10"/>
      <c r="DT1090" s="10"/>
      <c r="DU1090" s="10"/>
      <c r="DV1090" s="10"/>
      <c r="DW1090" s="10"/>
      <c r="DX1090" s="10"/>
      <c r="DY1090" s="10"/>
      <c r="DZ1090" s="10"/>
      <c r="EA1090" s="10"/>
      <c r="EB1090" s="10"/>
      <c r="EC1090" s="10"/>
      <c r="ED1090" s="10"/>
      <c r="EE1090" s="10"/>
      <c r="EF1090" s="10"/>
      <c r="EG1090" s="10"/>
      <c r="EH1090" s="10"/>
      <c r="EI1090" s="10"/>
      <c r="EJ1090" s="10"/>
      <c r="EK1090" s="10"/>
      <c r="EL1090" s="10"/>
      <c r="EM1090" s="10"/>
      <c r="EN1090" s="10"/>
      <c r="EO1090" s="10"/>
      <c r="EP1090" s="10"/>
      <c r="EQ1090" s="10"/>
      <c r="ER1090" s="10"/>
      <c r="ES1090" s="10"/>
      <c r="ET1090" s="10"/>
      <c r="EU1090" s="10"/>
      <c r="EV1090" s="10"/>
      <c r="EW1090" s="10"/>
      <c r="EX1090" s="10"/>
      <c r="EY1090" s="10"/>
      <c r="EZ1090" s="10"/>
      <c r="FA1090" s="10"/>
      <c r="FB1090" s="10"/>
      <c r="FC1090" s="10"/>
      <c r="FD1090" s="10"/>
      <c r="FE1090" s="10"/>
      <c r="FF1090" s="10"/>
      <c r="FG1090" s="10"/>
      <c r="FH1090" s="10"/>
      <c r="FI1090" s="10"/>
      <c r="FJ1090" s="10"/>
      <c r="FK1090" s="10"/>
      <c r="FL1090" s="10"/>
      <c r="FM1090" s="10"/>
      <c r="FN1090" s="10"/>
      <c r="FO1090" s="10"/>
      <c r="FP1090" s="10"/>
      <c r="FQ1090" s="10"/>
      <c r="FR1090" s="10"/>
      <c r="FS1090" s="10"/>
      <c r="FT1090" s="10"/>
      <c r="FU1090" s="10"/>
      <c r="FV1090" s="10"/>
      <c r="FW1090" s="10"/>
      <c r="FX1090" s="10"/>
      <c r="FY1090" s="12"/>
      <c r="FZ1090" s="12"/>
      <c r="GA1090" s="12"/>
      <c r="GB1090" s="12"/>
      <c r="GC1090" s="12"/>
      <c r="GD1090" s="12"/>
      <c r="GE1090" s="12"/>
      <c r="GF1090" s="12"/>
      <c r="GG1090" s="12"/>
      <c r="GH1090" s="12"/>
      <c r="GI1090" s="12"/>
      <c r="GJ1090" s="12"/>
      <c r="GK1090" s="12"/>
      <c r="GL1090" s="12"/>
      <c r="GM1090" s="12"/>
      <c r="GN1090" s="12"/>
      <c r="GO1090" s="12"/>
      <c r="GP1090" s="12"/>
      <c r="GQ1090" s="12"/>
      <c r="GR1090" s="12"/>
      <c r="GS1090" s="12"/>
      <c r="GT1090" s="12"/>
      <c r="GU1090" s="12"/>
      <c r="GV1090" s="12"/>
      <c r="GW1090" s="12"/>
      <c r="GX1090" s="12"/>
      <c r="GY1090" s="12"/>
      <c r="GZ1090" s="12"/>
      <c r="HA1090" s="12"/>
      <c r="HB1090" s="12"/>
      <c r="HC1090" s="12"/>
      <c r="HD1090" s="12"/>
      <c r="HE1090" s="12"/>
      <c r="HF1090" s="12"/>
      <c r="HG1090" s="12"/>
      <c r="HH1090" s="12"/>
      <c r="HI1090" s="12"/>
      <c r="HJ1090" s="12"/>
      <c r="HK1090" s="12"/>
      <c r="HL1090" s="12"/>
      <c r="HM1090" s="12"/>
      <c r="HN1090" s="12"/>
      <c r="HO1090" s="12"/>
      <c r="HP1090" s="12"/>
      <c r="HQ1090" s="12"/>
      <c r="HR1090" s="12"/>
      <c r="HS1090" s="12"/>
      <c r="HT1090" s="12"/>
      <c r="HU1090" s="12"/>
      <c r="HV1090" s="12"/>
      <c r="HW1090" s="12"/>
      <c r="HX1090" s="12"/>
      <c r="HY1090" s="12"/>
      <c r="HZ1090" s="12"/>
      <c r="IA1090" s="12"/>
      <c r="IB1090" s="12"/>
      <c r="IC1090" s="12"/>
      <c r="ID1090" s="12"/>
      <c r="IE1090" s="12"/>
      <c r="IF1090" s="12"/>
      <c r="IG1090" s="12"/>
      <c r="IH1090" s="12"/>
      <c r="II1090" s="12"/>
      <c r="IJ1090" s="12"/>
      <c r="IK1090" s="12"/>
      <c r="IL1090" s="12"/>
      <c r="IM1090" s="12"/>
      <c r="IN1090" s="12"/>
      <c r="IO1090" s="12"/>
      <c r="IP1090" s="12"/>
      <c r="IQ1090" s="12"/>
      <c r="IR1090" s="12"/>
      <c r="IS1090" s="12"/>
      <c r="IT1090" s="12"/>
      <c r="IU1090" s="12"/>
      <c r="IV1090" s="12"/>
    </row>
    <row r="1091" spans="1:256" ht="13.5" customHeight="1">
      <c r="A1091" s="2">
        <f t="shared" si="35"/>
        <v>723</v>
      </c>
      <c r="B1091" s="11" t="str">
        <f t="shared" si="36"/>
        <v>    VG Spec Density Zone 3</v>
      </c>
      <c r="C1091" s="11"/>
      <c r="D1091" s="9"/>
      <c r="E1091" s="9"/>
      <c r="F1091" s="9"/>
      <c r="G1091" s="9"/>
      <c r="H1091" s="9"/>
      <c r="I1091" s="9"/>
      <c r="J1091" s="24">
        <f t="shared" si="37"/>
        <v>0</v>
      </c>
      <c r="K1091" s="24">
        <f t="shared" si="37"/>
        <v>0</v>
      </c>
      <c r="L1091" s="9"/>
      <c r="M1091" s="24">
        <f t="shared" si="38"/>
        <v>0</v>
      </c>
      <c r="N1091" s="11"/>
      <c r="O1091" s="11"/>
      <c r="P1091" s="11"/>
      <c r="Q1091" s="9">
        <f t="shared" si="39"/>
        <v>600</v>
      </c>
      <c r="R1091" s="9" t="str">
        <f t="shared" si="39"/>
        <v>Specified LS Revenue Reduction </v>
      </c>
      <c r="S1091" s="9" t="str">
        <f t="shared" si="39"/>
        <v>Initial restructure: r595*TGT1r100; else 0; or Input</v>
      </c>
      <c r="T1091" s="26" t="str">
        <f>IF($T$1038&lt;&gt;"TGT2",T1038,IF($G$2="y",IF($G$9="y",T105,T1090/100*T1011),0))</f>
        <v>June Filing</v>
      </c>
      <c r="U1091" s="9" t="s">
        <v>284</v>
      </c>
      <c r="V1091" s="9" t="s">
        <v>284</v>
      </c>
      <c r="W1091" s="9" t="s">
        <v>284</v>
      </c>
      <c r="X1091" s="11"/>
      <c r="Y1091" s="11"/>
      <c r="Z1091" s="11"/>
      <c r="AA1091" s="11"/>
      <c r="AB1091" s="11"/>
      <c r="AC1091" s="11"/>
      <c r="AD1091" s="9"/>
      <c r="AE1091" s="9"/>
      <c r="AF1091" s="9"/>
      <c r="AG1091" s="9"/>
      <c r="AH1091" s="9"/>
      <c r="AI1091" s="11"/>
      <c r="AJ1091" s="11"/>
      <c r="AK1091" s="11"/>
      <c r="AL1091" s="11">
        <f t="shared" si="31"/>
      </c>
      <c r="AM1091" s="11">
        <f t="shared" si="31"/>
      </c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9"/>
      <c r="BG1091" s="9"/>
      <c r="BH1091" s="9"/>
      <c r="BI1091" s="9"/>
      <c r="BJ1091" s="9"/>
      <c r="BK1091" s="9"/>
      <c r="BL1091" s="9"/>
      <c r="BM1091" s="9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  <c r="DO1091" s="10"/>
      <c r="DP1091" s="10"/>
      <c r="DQ1091" s="10"/>
      <c r="DR1091" s="10"/>
      <c r="DS1091" s="10"/>
      <c r="DT1091" s="10"/>
      <c r="DU1091" s="10"/>
      <c r="DV1091" s="10"/>
      <c r="DW1091" s="10"/>
      <c r="DX1091" s="10"/>
      <c r="DY1091" s="10"/>
      <c r="DZ1091" s="10"/>
      <c r="EA1091" s="10"/>
      <c r="EB1091" s="10"/>
      <c r="EC1091" s="10"/>
      <c r="ED1091" s="10"/>
      <c r="EE1091" s="10"/>
      <c r="EF1091" s="10"/>
      <c r="EG1091" s="10"/>
      <c r="EH1091" s="10"/>
      <c r="EI1091" s="10"/>
      <c r="EJ1091" s="10"/>
      <c r="EK1091" s="10"/>
      <c r="EL1091" s="10"/>
      <c r="EM1091" s="10"/>
      <c r="EN1091" s="10"/>
      <c r="EO1091" s="10"/>
      <c r="EP1091" s="10"/>
      <c r="EQ1091" s="10"/>
      <c r="ER1091" s="10"/>
      <c r="ES1091" s="10"/>
      <c r="ET1091" s="10"/>
      <c r="EU1091" s="10"/>
      <c r="EV1091" s="10"/>
      <c r="EW1091" s="10"/>
      <c r="EX1091" s="10"/>
      <c r="EY1091" s="10"/>
      <c r="EZ1091" s="10"/>
      <c r="FA1091" s="10"/>
      <c r="FB1091" s="10"/>
      <c r="FC1091" s="10"/>
      <c r="FD1091" s="10"/>
      <c r="FE1091" s="10"/>
      <c r="FF1091" s="10"/>
      <c r="FG1091" s="10"/>
      <c r="FH1091" s="10"/>
      <c r="FI1091" s="10"/>
      <c r="FJ1091" s="10"/>
      <c r="FK1091" s="10"/>
      <c r="FL1091" s="10"/>
      <c r="FM1091" s="10"/>
      <c r="FN1091" s="10"/>
      <c r="FO1091" s="10"/>
      <c r="FP1091" s="10"/>
      <c r="FQ1091" s="10"/>
      <c r="FR1091" s="10"/>
      <c r="FS1091" s="10"/>
      <c r="FT1091" s="10"/>
      <c r="FU1091" s="10"/>
      <c r="FV1091" s="10"/>
      <c r="FW1091" s="10"/>
      <c r="FX1091" s="10"/>
      <c r="FY1091" s="12"/>
      <c r="FZ1091" s="12"/>
      <c r="GA1091" s="12"/>
      <c r="GB1091" s="12"/>
      <c r="GC1091" s="12"/>
      <c r="GD1091" s="12"/>
      <c r="GE1091" s="12"/>
      <c r="GF1091" s="12"/>
      <c r="GG1091" s="12"/>
      <c r="GH1091" s="12"/>
      <c r="GI1091" s="12"/>
      <c r="GJ1091" s="12"/>
      <c r="GK1091" s="12"/>
      <c r="GL1091" s="12"/>
      <c r="GM1091" s="12"/>
      <c r="GN1091" s="12"/>
      <c r="GO1091" s="12"/>
      <c r="GP1091" s="12"/>
      <c r="GQ1091" s="12"/>
      <c r="GR1091" s="12"/>
      <c r="GS1091" s="12"/>
      <c r="GT1091" s="12"/>
      <c r="GU1091" s="12"/>
      <c r="GV1091" s="12"/>
      <c r="GW1091" s="12"/>
      <c r="GX1091" s="12"/>
      <c r="GY1091" s="12"/>
      <c r="GZ1091" s="12"/>
      <c r="HA1091" s="12"/>
      <c r="HB1091" s="12"/>
      <c r="HC1091" s="12"/>
      <c r="HD1091" s="12"/>
      <c r="HE1091" s="12"/>
      <c r="HF1091" s="12"/>
      <c r="HG1091" s="12"/>
      <c r="HH1091" s="12"/>
      <c r="HI1091" s="12"/>
      <c r="HJ1091" s="12"/>
      <c r="HK1091" s="12"/>
      <c r="HL1091" s="12"/>
      <c r="HM1091" s="12"/>
      <c r="HN1091" s="12"/>
      <c r="HO1091" s="12"/>
      <c r="HP1091" s="12"/>
      <c r="HQ1091" s="12"/>
      <c r="HR1091" s="12"/>
      <c r="HS1091" s="12"/>
      <c r="HT1091" s="12"/>
      <c r="HU1091" s="12"/>
      <c r="HV1091" s="12"/>
      <c r="HW1091" s="12"/>
      <c r="HX1091" s="12"/>
      <c r="HY1091" s="12"/>
      <c r="HZ1091" s="12"/>
      <c r="IA1091" s="12"/>
      <c r="IB1091" s="12"/>
      <c r="IC1091" s="12"/>
      <c r="ID1091" s="12"/>
      <c r="IE1091" s="12"/>
      <c r="IF1091" s="12"/>
      <c r="IG1091" s="12"/>
      <c r="IH1091" s="12"/>
      <c r="II1091" s="12"/>
      <c r="IJ1091" s="12"/>
      <c r="IK1091" s="12"/>
      <c r="IL1091" s="12"/>
      <c r="IM1091" s="12"/>
      <c r="IN1091" s="12"/>
      <c r="IO1091" s="12"/>
      <c r="IP1091" s="12"/>
      <c r="IQ1091" s="12"/>
      <c r="IR1091" s="12"/>
      <c r="IS1091" s="12"/>
      <c r="IT1091" s="12"/>
      <c r="IU1091" s="12"/>
      <c r="IV1091" s="12"/>
    </row>
    <row r="1092" spans="1:256" ht="13.5" customHeight="1">
      <c r="A1092" s="2">
        <f t="shared" si="35"/>
        <v>724</v>
      </c>
      <c r="B1092" s="11" t="str">
        <f t="shared" si="36"/>
        <v>    VG Spec Density Zone 4</v>
      </c>
      <c r="C1092" s="11"/>
      <c r="D1092" s="9"/>
      <c r="E1092" s="9"/>
      <c r="F1092" s="9"/>
      <c r="G1092" s="9"/>
      <c r="H1092" s="9"/>
      <c r="I1092" s="9"/>
      <c r="J1092" s="24">
        <f t="shared" si="37"/>
        <v>0</v>
      </c>
      <c r="K1092" s="24">
        <f t="shared" si="37"/>
        <v>0</v>
      </c>
      <c r="L1092" s="9"/>
      <c r="M1092" s="24">
        <f t="shared" si="38"/>
        <v>0</v>
      </c>
      <c r="N1092" s="11"/>
      <c r="O1092" s="11"/>
      <c r="P1092" s="11"/>
      <c r="Q1092" s="9"/>
      <c r="R1092" s="9"/>
      <c r="S1092" s="9" t="str">
        <f>IF(S106="","",S106)</f>
        <v>           for specific entities</v>
      </c>
      <c r="T1092" s="9"/>
      <c r="U1092" s="9"/>
      <c r="V1092" s="9"/>
      <c r="W1092" s="9"/>
      <c r="X1092" s="11"/>
      <c r="Y1092" s="11"/>
      <c r="Z1092" s="11"/>
      <c r="AA1092" s="11"/>
      <c r="AB1092" s="11"/>
      <c r="AC1092" s="11"/>
      <c r="AD1092" s="9"/>
      <c r="AE1092" s="9"/>
      <c r="AF1092" s="9"/>
      <c r="AG1092" s="9"/>
      <c r="AH1092" s="9"/>
      <c r="AI1092" s="11"/>
      <c r="AJ1092" s="11"/>
      <c r="AK1092" s="11"/>
      <c r="AL1092" s="11">
        <f t="shared" si="31"/>
      </c>
      <c r="AM1092" s="9" t="str">
        <f t="shared" si="31"/>
        <v>TRUNKING  Revenue Effect</v>
      </c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9"/>
      <c r="BG1092" s="9"/>
      <c r="BH1092" s="9"/>
      <c r="BI1092" s="9"/>
      <c r="BJ1092" s="9"/>
      <c r="BK1092" s="9"/>
      <c r="BL1092" s="9"/>
      <c r="BM1092" s="9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  <c r="DF1092" s="10"/>
      <c r="DG1092" s="10"/>
      <c r="DH1092" s="10"/>
      <c r="DI1092" s="10"/>
      <c r="DJ1092" s="10"/>
      <c r="DK1092" s="10"/>
      <c r="DL1092" s="10"/>
      <c r="DM1092" s="10"/>
      <c r="DN1092" s="10"/>
      <c r="DO1092" s="10"/>
      <c r="DP1092" s="10"/>
      <c r="DQ1092" s="10"/>
      <c r="DR1092" s="10"/>
      <c r="DS1092" s="10"/>
      <c r="DT1092" s="10"/>
      <c r="DU1092" s="10"/>
      <c r="DV1092" s="10"/>
      <c r="DW1092" s="10"/>
      <c r="DX1092" s="10"/>
      <c r="DY1092" s="10"/>
      <c r="DZ1092" s="10"/>
      <c r="EA1092" s="10"/>
      <c r="EB1092" s="10"/>
      <c r="EC1092" s="10"/>
      <c r="ED1092" s="10"/>
      <c r="EE1092" s="10"/>
      <c r="EF1092" s="10"/>
      <c r="EG1092" s="10"/>
      <c r="EH1092" s="10"/>
      <c r="EI1092" s="10"/>
      <c r="EJ1092" s="10"/>
      <c r="EK1092" s="10"/>
      <c r="EL1092" s="10"/>
      <c r="EM1092" s="10"/>
      <c r="EN1092" s="10"/>
      <c r="EO1092" s="10"/>
      <c r="EP1092" s="10"/>
      <c r="EQ1092" s="10"/>
      <c r="ER1092" s="10"/>
      <c r="ES1092" s="10"/>
      <c r="ET1092" s="10"/>
      <c r="EU1092" s="10"/>
      <c r="EV1092" s="10"/>
      <c r="EW1092" s="10"/>
      <c r="EX1092" s="10"/>
      <c r="EY1092" s="10"/>
      <c r="EZ1092" s="10"/>
      <c r="FA1092" s="10"/>
      <c r="FB1092" s="10"/>
      <c r="FC1092" s="10"/>
      <c r="FD1092" s="10"/>
      <c r="FE1092" s="10"/>
      <c r="FF1092" s="10"/>
      <c r="FG1092" s="10"/>
      <c r="FH1092" s="10"/>
      <c r="FI1092" s="10"/>
      <c r="FJ1092" s="10"/>
      <c r="FK1092" s="10"/>
      <c r="FL1092" s="10"/>
      <c r="FM1092" s="10"/>
      <c r="FN1092" s="10"/>
      <c r="FO1092" s="10"/>
      <c r="FP1092" s="10"/>
      <c r="FQ1092" s="10"/>
      <c r="FR1092" s="10"/>
      <c r="FS1092" s="10"/>
      <c r="FT1092" s="10"/>
      <c r="FU1092" s="10"/>
      <c r="FV1092" s="10"/>
      <c r="FW1092" s="10"/>
      <c r="FX1092" s="10"/>
      <c r="FY1092" s="12"/>
      <c r="FZ1092" s="12"/>
      <c r="GA1092" s="12"/>
      <c r="GB1092" s="12"/>
      <c r="GC1092" s="12"/>
      <c r="GD1092" s="12"/>
      <c r="GE1092" s="12"/>
      <c r="GF1092" s="12"/>
      <c r="GG1092" s="12"/>
      <c r="GH1092" s="12"/>
      <c r="GI1092" s="12"/>
      <c r="GJ1092" s="12"/>
      <c r="GK1092" s="12"/>
      <c r="GL1092" s="12"/>
      <c r="GM1092" s="12"/>
      <c r="GN1092" s="12"/>
      <c r="GO1092" s="12"/>
      <c r="GP1092" s="12"/>
      <c r="GQ1092" s="12"/>
      <c r="GR1092" s="12"/>
      <c r="GS1092" s="12"/>
      <c r="GT1092" s="12"/>
      <c r="GU1092" s="12"/>
      <c r="GV1092" s="12"/>
      <c r="GW1092" s="12"/>
      <c r="GX1092" s="12"/>
      <c r="GY1092" s="12"/>
      <c r="GZ1092" s="12"/>
      <c r="HA1092" s="12"/>
      <c r="HB1092" s="12"/>
      <c r="HC1092" s="12"/>
      <c r="HD1092" s="12"/>
      <c r="HE1092" s="12"/>
      <c r="HF1092" s="12"/>
      <c r="HG1092" s="12"/>
      <c r="HH1092" s="12"/>
      <c r="HI1092" s="12"/>
      <c r="HJ1092" s="12"/>
      <c r="HK1092" s="12"/>
      <c r="HL1092" s="12"/>
      <c r="HM1092" s="12"/>
      <c r="HN1092" s="12"/>
      <c r="HO1092" s="12"/>
      <c r="HP1092" s="12"/>
      <c r="HQ1092" s="12"/>
      <c r="HR1092" s="12"/>
      <c r="HS1092" s="12"/>
      <c r="HT1092" s="12"/>
      <c r="HU1092" s="12"/>
      <c r="HV1092" s="12"/>
      <c r="HW1092" s="12"/>
      <c r="HX1092" s="12"/>
      <c r="HY1092" s="12"/>
      <c r="HZ1092" s="12"/>
      <c r="IA1092" s="12"/>
      <c r="IB1092" s="12"/>
      <c r="IC1092" s="12"/>
      <c r="ID1092" s="12"/>
      <c r="IE1092" s="12"/>
      <c r="IF1092" s="12"/>
      <c r="IG1092" s="12"/>
      <c r="IH1092" s="12"/>
      <c r="II1092" s="12"/>
      <c r="IJ1092" s="12"/>
      <c r="IK1092" s="12"/>
      <c r="IL1092" s="12"/>
      <c r="IM1092" s="12"/>
      <c r="IN1092" s="12"/>
      <c r="IO1092" s="12"/>
      <c r="IP1092" s="12"/>
      <c r="IQ1092" s="12"/>
      <c r="IR1092" s="12"/>
      <c r="IS1092" s="12"/>
      <c r="IT1092" s="12"/>
      <c r="IU1092" s="12"/>
      <c r="IV1092" s="12"/>
    </row>
    <row r="1093" spans="1:256" ht="13.5" customHeight="1">
      <c r="A1093" s="2">
        <f t="shared" si="35"/>
        <v>725</v>
      </c>
      <c r="B1093" s="11" t="str">
        <f t="shared" si="36"/>
        <v>    VG Spec Density Zone 5</v>
      </c>
      <c r="C1093" s="11"/>
      <c r="D1093" s="9"/>
      <c r="E1093" s="9"/>
      <c r="F1093" s="9"/>
      <c r="G1093" s="9"/>
      <c r="H1093" s="9"/>
      <c r="I1093" s="9"/>
      <c r="J1093" s="24">
        <f t="shared" si="37"/>
        <v>0</v>
      </c>
      <c r="K1093" s="24">
        <f t="shared" si="37"/>
        <v>0</v>
      </c>
      <c r="L1093" s="9"/>
      <c r="M1093" s="24">
        <f t="shared" si="38"/>
        <v>0</v>
      </c>
      <c r="N1093" s="11"/>
      <c r="O1093" s="11"/>
      <c r="P1093" s="11"/>
      <c r="Q1093" s="9">
        <f>IF(Q107="","",Q107)</f>
        <v>610</v>
      </c>
      <c r="R1093" s="9" t="str">
        <f>IF(R107="","",R107)</f>
        <v>Amount of Calculated LS Reduction</v>
      </c>
      <c r="S1093" s="9" t="str">
        <f>IF(S107="","",S107)</f>
        <v>Min(r600, r570); or Input for specific entities</v>
      </c>
      <c r="T1093" s="26" t="str">
        <f>IF($T$1038&lt;&gt;"TGT2",T1038,IF($G$9="y",T107,MIN(T1091,T1088)))</f>
        <v>June Filing</v>
      </c>
      <c r="U1093" s="9" t="s">
        <v>284</v>
      </c>
      <c r="V1093" s="9" t="s">
        <v>284</v>
      </c>
      <c r="W1093" s="9" t="s">
        <v>284</v>
      </c>
      <c r="X1093" s="11"/>
      <c r="Y1093" s="11"/>
      <c r="Z1093" s="11"/>
      <c r="AA1093" s="11"/>
      <c r="AB1093" s="11"/>
      <c r="AC1093" s="11"/>
      <c r="AD1093" s="9"/>
      <c r="AE1093" s="9"/>
      <c r="AF1093" s="9"/>
      <c r="AG1093" s="9"/>
      <c r="AH1093" s="9"/>
      <c r="AI1093" s="11"/>
      <c r="AJ1093" s="11"/>
      <c r="AK1093" s="11"/>
      <c r="AL1093" s="11">
        <f t="shared" si="31"/>
        <v>500</v>
      </c>
      <c r="AM1093" s="11" t="str">
        <f t="shared" si="31"/>
        <v>Depreciation Expense</v>
      </c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9"/>
      <c r="BG1093" s="9"/>
      <c r="BH1093" s="9"/>
      <c r="BI1093" s="9"/>
      <c r="BJ1093" s="9"/>
      <c r="BK1093" s="9"/>
      <c r="BL1093" s="9"/>
      <c r="BM1093" s="9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  <c r="DO1093" s="10"/>
      <c r="DP1093" s="10"/>
      <c r="DQ1093" s="10"/>
      <c r="DR1093" s="10"/>
      <c r="DS1093" s="10"/>
      <c r="DT1093" s="10"/>
      <c r="DU1093" s="10"/>
      <c r="DV1093" s="10"/>
      <c r="DW1093" s="10"/>
      <c r="DX1093" s="10"/>
      <c r="DY1093" s="10"/>
      <c r="DZ1093" s="10"/>
      <c r="EA1093" s="10"/>
      <c r="EB1093" s="10"/>
      <c r="EC1093" s="10"/>
      <c r="ED1093" s="10"/>
      <c r="EE1093" s="10"/>
      <c r="EF1093" s="10"/>
      <c r="EG1093" s="10"/>
      <c r="EH1093" s="10"/>
      <c r="EI1093" s="10"/>
      <c r="EJ1093" s="10"/>
      <c r="EK1093" s="10"/>
      <c r="EL1093" s="10"/>
      <c r="EM1093" s="10"/>
      <c r="EN1093" s="10"/>
      <c r="EO1093" s="10"/>
      <c r="EP1093" s="10"/>
      <c r="EQ1093" s="10"/>
      <c r="ER1093" s="10"/>
      <c r="ES1093" s="10"/>
      <c r="ET1093" s="10"/>
      <c r="EU1093" s="10"/>
      <c r="EV1093" s="10"/>
      <c r="EW1093" s="10"/>
      <c r="EX1093" s="10"/>
      <c r="EY1093" s="10"/>
      <c r="EZ1093" s="10"/>
      <c r="FA1093" s="10"/>
      <c r="FB1093" s="10"/>
      <c r="FC1093" s="10"/>
      <c r="FD1093" s="10"/>
      <c r="FE1093" s="10"/>
      <c r="FF1093" s="10"/>
      <c r="FG1093" s="10"/>
      <c r="FH1093" s="10"/>
      <c r="FI1093" s="10"/>
      <c r="FJ1093" s="10"/>
      <c r="FK1093" s="10"/>
      <c r="FL1093" s="10"/>
      <c r="FM1093" s="10"/>
      <c r="FN1093" s="10"/>
      <c r="FO1093" s="10"/>
      <c r="FP1093" s="10"/>
      <c r="FQ1093" s="10"/>
      <c r="FR1093" s="10"/>
      <c r="FS1093" s="10"/>
      <c r="FT1093" s="10"/>
      <c r="FU1093" s="10"/>
      <c r="FV1093" s="10"/>
      <c r="FW1093" s="10"/>
      <c r="FX1093" s="10"/>
      <c r="FY1093" s="12"/>
      <c r="FZ1093" s="12"/>
      <c r="GA1093" s="12"/>
      <c r="GB1093" s="12"/>
      <c r="GC1093" s="12"/>
      <c r="GD1093" s="12"/>
      <c r="GE1093" s="12"/>
      <c r="GF1093" s="12"/>
      <c r="GG1093" s="12"/>
      <c r="GH1093" s="12"/>
      <c r="GI1093" s="12"/>
      <c r="GJ1093" s="12"/>
      <c r="GK1093" s="12"/>
      <c r="GL1093" s="12"/>
      <c r="GM1093" s="12"/>
      <c r="GN1093" s="12"/>
      <c r="GO1093" s="12"/>
      <c r="GP1093" s="12"/>
      <c r="GQ1093" s="12"/>
      <c r="GR1093" s="12"/>
      <c r="GS1093" s="12"/>
      <c r="GT1093" s="12"/>
      <c r="GU1093" s="12"/>
      <c r="GV1093" s="12"/>
      <c r="GW1093" s="12"/>
      <c r="GX1093" s="12"/>
      <c r="GY1093" s="12"/>
      <c r="GZ1093" s="12"/>
      <c r="HA1093" s="12"/>
      <c r="HB1093" s="12"/>
      <c r="HC1093" s="12"/>
      <c r="HD1093" s="12"/>
      <c r="HE1093" s="12"/>
      <c r="HF1093" s="12"/>
      <c r="HG1093" s="12"/>
      <c r="HH1093" s="12"/>
      <c r="HI1093" s="12"/>
      <c r="HJ1093" s="12"/>
      <c r="HK1093" s="12"/>
      <c r="HL1093" s="12"/>
      <c r="HM1093" s="12"/>
      <c r="HN1093" s="12"/>
      <c r="HO1093" s="12"/>
      <c r="HP1093" s="12"/>
      <c r="HQ1093" s="12"/>
      <c r="HR1093" s="12"/>
      <c r="HS1093" s="12"/>
      <c r="HT1093" s="12"/>
      <c r="HU1093" s="12"/>
      <c r="HV1093" s="12"/>
      <c r="HW1093" s="12"/>
      <c r="HX1093" s="12"/>
      <c r="HY1093" s="12"/>
      <c r="HZ1093" s="12"/>
      <c r="IA1093" s="12"/>
      <c r="IB1093" s="12"/>
      <c r="IC1093" s="12"/>
      <c r="ID1093" s="12"/>
      <c r="IE1093" s="12"/>
      <c r="IF1093" s="12"/>
      <c r="IG1093" s="12"/>
      <c r="IH1093" s="12"/>
      <c r="II1093" s="12"/>
      <c r="IJ1093" s="12"/>
      <c r="IK1093" s="12"/>
      <c r="IL1093" s="12"/>
      <c r="IM1093" s="12"/>
      <c r="IN1093" s="12"/>
      <c r="IO1093" s="12"/>
      <c r="IP1093" s="12"/>
      <c r="IQ1093" s="12"/>
      <c r="IR1093" s="12"/>
      <c r="IS1093" s="12"/>
      <c r="IT1093" s="12"/>
      <c r="IU1093" s="12"/>
      <c r="IV1093" s="12"/>
    </row>
    <row r="1094" spans="1:256" ht="13.5" customHeight="1">
      <c r="A1094" s="2">
        <f t="shared" si="35"/>
        <v>726</v>
      </c>
      <c r="B1094" s="11" t="str">
        <f t="shared" si="36"/>
        <v>    VG Spec Density Zone 6</v>
      </c>
      <c r="C1094" s="11"/>
      <c r="D1094" s="9"/>
      <c r="E1094" s="9"/>
      <c r="F1094" s="9"/>
      <c r="G1094" s="9"/>
      <c r="H1094" s="9"/>
      <c r="I1094" s="9"/>
      <c r="J1094" s="24">
        <f t="shared" si="37"/>
        <v>0</v>
      </c>
      <c r="K1094" s="24">
        <f t="shared" si="37"/>
        <v>0</v>
      </c>
      <c r="L1094" s="9"/>
      <c r="M1094" s="24">
        <f t="shared" si="38"/>
        <v>0</v>
      </c>
      <c r="N1094" s="11"/>
      <c r="O1094" s="11"/>
      <c r="P1094" s="11"/>
      <c r="Q1094" s="9"/>
      <c r="R1094" s="9"/>
      <c r="S1094" s="9"/>
      <c r="T1094" s="9"/>
      <c r="U1094" s="9"/>
      <c r="V1094" s="9"/>
      <c r="W1094" s="9"/>
      <c r="X1094" s="11"/>
      <c r="Y1094" s="11"/>
      <c r="Z1094" s="11"/>
      <c r="AA1094" s="11"/>
      <c r="AB1094" s="11"/>
      <c r="AC1094" s="11"/>
      <c r="AD1094" s="9"/>
      <c r="AE1094" s="9"/>
      <c r="AF1094" s="9"/>
      <c r="AG1094" s="9"/>
      <c r="AH1094" s="9"/>
      <c r="AI1094" s="11"/>
      <c r="AJ1094" s="11"/>
      <c r="AK1094" s="11"/>
      <c r="AL1094" s="11">
        <f aca="true" t="shared" si="41" ref="AL1094:AM1113">IF(AL108="","",AL108)</f>
        <v>510</v>
      </c>
      <c r="AM1094" s="11" t="str">
        <f t="shared" si="41"/>
        <v>Expense less Depreciation</v>
      </c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9"/>
      <c r="BG1094" s="9"/>
      <c r="BH1094" s="9"/>
      <c r="BI1094" s="9"/>
      <c r="BJ1094" s="9"/>
      <c r="BK1094" s="9"/>
      <c r="BL1094" s="9"/>
      <c r="BM1094" s="9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  <c r="DF1094" s="10"/>
      <c r="DG1094" s="10"/>
      <c r="DH1094" s="10"/>
      <c r="DI1094" s="10"/>
      <c r="DJ1094" s="10"/>
      <c r="DK1094" s="10"/>
      <c r="DL1094" s="10"/>
      <c r="DM1094" s="10"/>
      <c r="DN1094" s="10"/>
      <c r="DO1094" s="10"/>
      <c r="DP1094" s="10"/>
      <c r="DQ1094" s="10"/>
      <c r="DR1094" s="10"/>
      <c r="DS1094" s="10"/>
      <c r="DT1094" s="10"/>
      <c r="DU1094" s="10"/>
      <c r="DV1094" s="10"/>
      <c r="DW1094" s="10"/>
      <c r="DX1094" s="10"/>
      <c r="DY1094" s="10"/>
      <c r="DZ1094" s="10"/>
      <c r="EA1094" s="10"/>
      <c r="EB1094" s="10"/>
      <c r="EC1094" s="10"/>
      <c r="ED1094" s="10"/>
      <c r="EE1094" s="10"/>
      <c r="EF1094" s="10"/>
      <c r="EG1094" s="10"/>
      <c r="EH1094" s="10"/>
      <c r="EI1094" s="10"/>
      <c r="EJ1094" s="10"/>
      <c r="EK1094" s="10"/>
      <c r="EL1094" s="10"/>
      <c r="EM1094" s="10"/>
      <c r="EN1094" s="10"/>
      <c r="EO1094" s="10"/>
      <c r="EP1094" s="10"/>
      <c r="EQ1094" s="10"/>
      <c r="ER1094" s="10"/>
      <c r="ES1094" s="10"/>
      <c r="ET1094" s="10"/>
      <c r="EU1094" s="10"/>
      <c r="EV1094" s="10"/>
      <c r="EW1094" s="10"/>
      <c r="EX1094" s="10"/>
      <c r="EY1094" s="10"/>
      <c r="EZ1094" s="10"/>
      <c r="FA1094" s="10"/>
      <c r="FB1094" s="10"/>
      <c r="FC1094" s="10"/>
      <c r="FD1094" s="10"/>
      <c r="FE1094" s="10"/>
      <c r="FF1094" s="10"/>
      <c r="FG1094" s="10"/>
      <c r="FH1094" s="10"/>
      <c r="FI1094" s="10"/>
      <c r="FJ1094" s="10"/>
      <c r="FK1094" s="10"/>
      <c r="FL1094" s="10"/>
      <c r="FM1094" s="10"/>
      <c r="FN1094" s="10"/>
      <c r="FO1094" s="10"/>
      <c r="FP1094" s="10"/>
      <c r="FQ1094" s="10"/>
      <c r="FR1094" s="10"/>
      <c r="FS1094" s="10"/>
      <c r="FT1094" s="10"/>
      <c r="FU1094" s="10"/>
      <c r="FV1094" s="10"/>
      <c r="FW1094" s="10"/>
      <c r="FX1094" s="10"/>
      <c r="FY1094" s="12"/>
      <c r="FZ1094" s="12"/>
      <c r="GA1094" s="12"/>
      <c r="GB1094" s="12"/>
      <c r="GC1094" s="12"/>
      <c r="GD1094" s="12"/>
      <c r="GE1094" s="12"/>
      <c r="GF1094" s="12"/>
      <c r="GG1094" s="12"/>
      <c r="GH1094" s="12"/>
      <c r="GI1094" s="12"/>
      <c r="GJ1094" s="12"/>
      <c r="GK1094" s="12"/>
      <c r="GL1094" s="12"/>
      <c r="GM1094" s="12"/>
      <c r="GN1094" s="12"/>
      <c r="GO1094" s="12"/>
      <c r="GP1094" s="12"/>
      <c r="GQ1094" s="12"/>
      <c r="GR1094" s="12"/>
      <c r="GS1094" s="12"/>
      <c r="GT1094" s="12"/>
      <c r="GU1094" s="12"/>
      <c r="GV1094" s="12"/>
      <c r="GW1094" s="12"/>
      <c r="GX1094" s="12"/>
      <c r="GY1094" s="12"/>
      <c r="GZ1094" s="12"/>
      <c r="HA1094" s="12"/>
      <c r="HB1094" s="12"/>
      <c r="HC1094" s="12"/>
      <c r="HD1094" s="12"/>
      <c r="HE1094" s="12"/>
      <c r="HF1094" s="12"/>
      <c r="HG1094" s="12"/>
      <c r="HH1094" s="12"/>
      <c r="HI1094" s="12"/>
      <c r="HJ1094" s="12"/>
      <c r="HK1094" s="12"/>
      <c r="HL1094" s="12"/>
      <c r="HM1094" s="12"/>
      <c r="HN1094" s="12"/>
      <c r="HO1094" s="12"/>
      <c r="HP1094" s="12"/>
      <c r="HQ1094" s="12"/>
      <c r="HR1094" s="12"/>
      <c r="HS1094" s="12"/>
      <c r="HT1094" s="12"/>
      <c r="HU1094" s="12"/>
      <c r="HV1094" s="12"/>
      <c r="HW1094" s="12"/>
      <c r="HX1094" s="12"/>
      <c r="HY1094" s="12"/>
      <c r="HZ1094" s="12"/>
      <c r="IA1094" s="12"/>
      <c r="IB1094" s="12"/>
      <c r="IC1094" s="12"/>
      <c r="ID1094" s="12"/>
      <c r="IE1094" s="12"/>
      <c r="IF1094" s="12"/>
      <c r="IG1094" s="12"/>
      <c r="IH1094" s="12"/>
      <c r="II1094" s="12"/>
      <c r="IJ1094" s="12"/>
      <c r="IK1094" s="12"/>
      <c r="IL1094" s="12"/>
      <c r="IM1094" s="12"/>
      <c r="IN1094" s="12"/>
      <c r="IO1094" s="12"/>
      <c r="IP1094" s="12"/>
      <c r="IQ1094" s="12"/>
      <c r="IR1094" s="12"/>
      <c r="IS1094" s="12"/>
      <c r="IT1094" s="12"/>
      <c r="IU1094" s="12"/>
      <c r="IV1094" s="12"/>
    </row>
    <row r="1095" spans="1:256" ht="13.5" customHeight="1">
      <c r="A1095" s="2">
        <f t="shared" si="35"/>
        <v>727</v>
      </c>
      <c r="B1095" s="11" t="str">
        <f t="shared" si="36"/>
        <v>    VG Spec Density Zone 7</v>
      </c>
      <c r="C1095" s="11"/>
      <c r="D1095" s="9"/>
      <c r="E1095" s="9"/>
      <c r="F1095" s="9"/>
      <c r="G1095" s="9"/>
      <c r="H1095" s="9"/>
      <c r="I1095" s="9"/>
      <c r="J1095" s="24">
        <f t="shared" si="37"/>
        <v>0</v>
      </c>
      <c r="K1095" s="24">
        <f t="shared" si="37"/>
        <v>0</v>
      </c>
      <c r="L1095" s="9"/>
      <c r="M1095" s="24">
        <f t="shared" si="38"/>
        <v>0</v>
      </c>
      <c r="N1095" s="11"/>
      <c r="O1095" s="11"/>
      <c r="P1095" s="11"/>
      <c r="Q1095" s="9">
        <f>IF(Q109="","",Q109)</f>
        <v>620</v>
      </c>
      <c r="R1095" s="9" t="str">
        <f>IF(R109="","",R109)</f>
        <v>Final Revenue Remaining to Target</v>
      </c>
      <c r="S1095" s="9" t="str">
        <f>IF(S109="","",S109)</f>
        <v>r570-r610</v>
      </c>
      <c r="T1095" s="26" t="str">
        <f>IF($T$1038&lt;&gt;"TGT2",T1038,T1088-T1093)</f>
        <v>June Filing</v>
      </c>
      <c r="U1095" s="9" t="s">
        <v>284</v>
      </c>
      <c r="V1095" s="9" t="s">
        <v>284</v>
      </c>
      <c r="W1095" s="9" t="s">
        <v>284</v>
      </c>
      <c r="X1095" s="11"/>
      <c r="Y1095" s="11"/>
      <c r="Z1095" s="11"/>
      <c r="AA1095" s="11"/>
      <c r="AB1095" s="11"/>
      <c r="AC1095" s="11"/>
      <c r="AD1095" s="9"/>
      <c r="AE1095" s="9"/>
      <c r="AF1095" s="9"/>
      <c r="AG1095" s="9"/>
      <c r="AH1095" s="9"/>
      <c r="AI1095" s="11"/>
      <c r="AJ1095" s="11"/>
      <c r="AK1095" s="11"/>
      <c r="AL1095" s="11">
        <f t="shared" si="41"/>
        <v>520</v>
      </c>
      <c r="AM1095" s="11" t="str">
        <f t="shared" si="41"/>
        <v>Taxes less F.I.T.</v>
      </c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9"/>
      <c r="BG1095" s="9"/>
      <c r="BH1095" s="9"/>
      <c r="BI1095" s="9"/>
      <c r="BJ1095" s="9"/>
      <c r="BK1095" s="9"/>
      <c r="BL1095" s="9"/>
      <c r="BM1095" s="9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  <c r="DF1095" s="10"/>
      <c r="DG1095" s="10"/>
      <c r="DH1095" s="10"/>
      <c r="DI1095" s="10"/>
      <c r="DJ1095" s="10"/>
      <c r="DK1095" s="10"/>
      <c r="DL1095" s="10"/>
      <c r="DM1095" s="10"/>
      <c r="DN1095" s="10"/>
      <c r="DO1095" s="10"/>
      <c r="DP1095" s="10"/>
      <c r="DQ1095" s="10"/>
      <c r="DR1095" s="10"/>
      <c r="DS1095" s="10"/>
      <c r="DT1095" s="10"/>
      <c r="DU1095" s="10"/>
      <c r="DV1095" s="10"/>
      <c r="DW1095" s="10"/>
      <c r="DX1095" s="10"/>
      <c r="DY1095" s="10"/>
      <c r="DZ1095" s="10"/>
      <c r="EA1095" s="10"/>
      <c r="EB1095" s="10"/>
      <c r="EC1095" s="10"/>
      <c r="ED1095" s="10"/>
      <c r="EE1095" s="10"/>
      <c r="EF1095" s="10"/>
      <c r="EG1095" s="10"/>
      <c r="EH1095" s="10"/>
      <c r="EI1095" s="10"/>
      <c r="EJ1095" s="10"/>
      <c r="EK1095" s="10"/>
      <c r="EL1095" s="10"/>
      <c r="EM1095" s="10"/>
      <c r="EN1095" s="10"/>
      <c r="EO1095" s="10"/>
      <c r="EP1095" s="10"/>
      <c r="EQ1095" s="10"/>
      <c r="ER1095" s="10"/>
      <c r="ES1095" s="10"/>
      <c r="ET1095" s="10"/>
      <c r="EU1095" s="10"/>
      <c r="EV1095" s="10"/>
      <c r="EW1095" s="10"/>
      <c r="EX1095" s="10"/>
      <c r="EY1095" s="10"/>
      <c r="EZ1095" s="10"/>
      <c r="FA1095" s="10"/>
      <c r="FB1095" s="10"/>
      <c r="FC1095" s="10"/>
      <c r="FD1095" s="10"/>
      <c r="FE1095" s="10"/>
      <c r="FF1095" s="10"/>
      <c r="FG1095" s="10"/>
      <c r="FH1095" s="10"/>
      <c r="FI1095" s="10"/>
      <c r="FJ1095" s="10"/>
      <c r="FK1095" s="10"/>
      <c r="FL1095" s="10"/>
      <c r="FM1095" s="10"/>
      <c r="FN1095" s="10"/>
      <c r="FO1095" s="10"/>
      <c r="FP1095" s="10"/>
      <c r="FQ1095" s="10"/>
      <c r="FR1095" s="10"/>
      <c r="FS1095" s="10"/>
      <c r="FT1095" s="10"/>
      <c r="FU1095" s="10"/>
      <c r="FV1095" s="10"/>
      <c r="FW1095" s="10"/>
      <c r="FX1095" s="10"/>
      <c r="FY1095" s="12"/>
      <c r="FZ1095" s="12"/>
      <c r="GA1095" s="12"/>
      <c r="GB1095" s="12"/>
      <c r="GC1095" s="12"/>
      <c r="GD1095" s="12"/>
      <c r="GE1095" s="12"/>
      <c r="GF1095" s="12"/>
      <c r="GG1095" s="12"/>
      <c r="GH1095" s="12"/>
      <c r="GI1095" s="12"/>
      <c r="GJ1095" s="12"/>
      <c r="GK1095" s="12"/>
      <c r="GL1095" s="12"/>
      <c r="GM1095" s="12"/>
      <c r="GN1095" s="12"/>
      <c r="GO1095" s="12"/>
      <c r="GP1095" s="12"/>
      <c r="GQ1095" s="12"/>
      <c r="GR1095" s="12"/>
      <c r="GS1095" s="12"/>
      <c r="GT1095" s="12"/>
      <c r="GU1095" s="12"/>
      <c r="GV1095" s="12"/>
      <c r="GW1095" s="12"/>
      <c r="GX1095" s="12"/>
      <c r="GY1095" s="12"/>
      <c r="GZ1095" s="12"/>
      <c r="HA1095" s="12"/>
      <c r="HB1095" s="12"/>
      <c r="HC1095" s="12"/>
      <c r="HD1095" s="12"/>
      <c r="HE1095" s="12"/>
      <c r="HF1095" s="12"/>
      <c r="HG1095" s="12"/>
      <c r="HH1095" s="12"/>
      <c r="HI1095" s="12"/>
      <c r="HJ1095" s="12"/>
      <c r="HK1095" s="12"/>
      <c r="HL1095" s="12"/>
      <c r="HM1095" s="12"/>
      <c r="HN1095" s="12"/>
      <c r="HO1095" s="12"/>
      <c r="HP1095" s="12"/>
      <c r="HQ1095" s="12"/>
      <c r="HR1095" s="12"/>
      <c r="HS1095" s="12"/>
      <c r="HT1095" s="12"/>
      <c r="HU1095" s="12"/>
      <c r="HV1095" s="12"/>
      <c r="HW1095" s="12"/>
      <c r="HX1095" s="12"/>
      <c r="HY1095" s="12"/>
      <c r="HZ1095" s="12"/>
      <c r="IA1095" s="12"/>
      <c r="IB1095" s="12"/>
      <c r="IC1095" s="12"/>
      <c r="ID1095" s="12"/>
      <c r="IE1095" s="12"/>
      <c r="IF1095" s="12"/>
      <c r="IG1095" s="12"/>
      <c r="IH1095" s="12"/>
      <c r="II1095" s="12"/>
      <c r="IJ1095" s="12"/>
      <c r="IK1095" s="12"/>
      <c r="IL1095" s="12"/>
      <c r="IM1095" s="12"/>
      <c r="IN1095" s="12"/>
      <c r="IO1095" s="12"/>
      <c r="IP1095" s="12"/>
      <c r="IQ1095" s="12"/>
      <c r="IR1095" s="12"/>
      <c r="IS1095" s="12"/>
      <c r="IT1095" s="12"/>
      <c r="IU1095" s="12"/>
      <c r="IV1095" s="12"/>
    </row>
    <row r="1096" spans="1:256" ht="13.5" customHeight="1">
      <c r="A1096" s="2">
        <f t="shared" si="35"/>
        <v>730</v>
      </c>
      <c r="B1096" s="11" t="str">
        <f t="shared" si="36"/>
        <v>Audio &amp; Video</v>
      </c>
      <c r="C1096" s="11"/>
      <c r="D1096" s="9"/>
      <c r="E1096" s="9"/>
      <c r="F1096" s="9"/>
      <c r="G1096" s="9"/>
      <c r="H1096" s="9"/>
      <c r="I1096" s="9"/>
      <c r="J1096" s="24">
        <f t="shared" si="37"/>
        <v>0</v>
      </c>
      <c r="K1096" s="24">
        <f t="shared" si="37"/>
        <v>0</v>
      </c>
      <c r="L1096" s="9"/>
      <c r="M1096" s="24">
        <f t="shared" si="38"/>
        <v>0</v>
      </c>
      <c r="N1096" s="11"/>
      <c r="O1096" s="11"/>
      <c r="P1096" s="11"/>
      <c r="Q1096" s="9"/>
      <c r="R1096" s="9"/>
      <c r="S1096" s="9"/>
      <c r="T1096" s="9"/>
      <c r="U1096" s="9"/>
      <c r="V1096" s="9"/>
      <c r="W1096" s="9"/>
      <c r="X1096" s="11"/>
      <c r="Y1096" s="11"/>
      <c r="Z1096" s="11"/>
      <c r="AA1096" s="11"/>
      <c r="AB1096" s="11"/>
      <c r="AC1096" s="11"/>
      <c r="AD1096" s="9"/>
      <c r="AE1096" s="9"/>
      <c r="AF1096" s="9"/>
      <c r="AG1096" s="9"/>
      <c r="AH1096" s="9"/>
      <c r="AI1096" s="11"/>
      <c r="AJ1096" s="11"/>
      <c r="AK1096" s="11"/>
      <c r="AL1096" s="11">
        <f t="shared" si="41"/>
        <v>530</v>
      </c>
      <c r="AM1096" s="11" t="str">
        <f t="shared" si="41"/>
        <v>Net Return</v>
      </c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9"/>
      <c r="BG1096" s="9"/>
      <c r="BH1096" s="9"/>
      <c r="BI1096" s="9"/>
      <c r="BJ1096" s="9"/>
      <c r="BK1096" s="9"/>
      <c r="BL1096" s="9"/>
      <c r="BM1096" s="9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0"/>
      <c r="DC1096" s="10"/>
      <c r="DD1096" s="10"/>
      <c r="DE1096" s="10"/>
      <c r="DF1096" s="10"/>
      <c r="DG1096" s="10"/>
      <c r="DH1096" s="10"/>
      <c r="DI1096" s="10"/>
      <c r="DJ1096" s="10"/>
      <c r="DK1096" s="10"/>
      <c r="DL1096" s="10"/>
      <c r="DM1096" s="10"/>
      <c r="DN1096" s="10"/>
      <c r="DO1096" s="10"/>
      <c r="DP1096" s="10"/>
      <c r="DQ1096" s="10"/>
      <c r="DR1096" s="10"/>
      <c r="DS1096" s="10"/>
      <c r="DT1096" s="10"/>
      <c r="DU1096" s="10"/>
      <c r="DV1096" s="10"/>
      <c r="DW1096" s="10"/>
      <c r="DX1096" s="10"/>
      <c r="DY1096" s="10"/>
      <c r="DZ1096" s="10"/>
      <c r="EA1096" s="10"/>
      <c r="EB1096" s="10"/>
      <c r="EC1096" s="10"/>
      <c r="ED1096" s="10"/>
      <c r="EE1096" s="10"/>
      <c r="EF1096" s="10"/>
      <c r="EG1096" s="10"/>
      <c r="EH1096" s="10"/>
      <c r="EI1096" s="10"/>
      <c r="EJ1096" s="10"/>
      <c r="EK1096" s="10"/>
      <c r="EL1096" s="10"/>
      <c r="EM1096" s="10"/>
      <c r="EN1096" s="10"/>
      <c r="EO1096" s="10"/>
      <c r="EP1096" s="10"/>
      <c r="EQ1096" s="10"/>
      <c r="ER1096" s="10"/>
      <c r="ES1096" s="10"/>
      <c r="ET1096" s="10"/>
      <c r="EU1096" s="10"/>
      <c r="EV1096" s="10"/>
      <c r="EW1096" s="10"/>
      <c r="EX1096" s="10"/>
      <c r="EY1096" s="10"/>
      <c r="EZ1096" s="10"/>
      <c r="FA1096" s="10"/>
      <c r="FB1096" s="10"/>
      <c r="FC1096" s="10"/>
      <c r="FD1096" s="10"/>
      <c r="FE1096" s="10"/>
      <c r="FF1096" s="10"/>
      <c r="FG1096" s="10"/>
      <c r="FH1096" s="10"/>
      <c r="FI1096" s="10"/>
      <c r="FJ1096" s="10"/>
      <c r="FK1096" s="10"/>
      <c r="FL1096" s="10"/>
      <c r="FM1096" s="10"/>
      <c r="FN1096" s="10"/>
      <c r="FO1096" s="10"/>
      <c r="FP1096" s="10"/>
      <c r="FQ1096" s="10"/>
      <c r="FR1096" s="10"/>
      <c r="FS1096" s="10"/>
      <c r="FT1096" s="10"/>
      <c r="FU1096" s="10"/>
      <c r="FV1096" s="10"/>
      <c r="FW1096" s="10"/>
      <c r="FX1096" s="10"/>
      <c r="FY1096" s="12"/>
      <c r="FZ1096" s="12"/>
      <c r="GA1096" s="12"/>
      <c r="GB1096" s="12"/>
      <c r="GC1096" s="12"/>
      <c r="GD1096" s="12"/>
      <c r="GE1096" s="12"/>
      <c r="GF1096" s="12"/>
      <c r="GG1096" s="12"/>
      <c r="GH1096" s="12"/>
      <c r="GI1096" s="12"/>
      <c r="GJ1096" s="12"/>
      <c r="GK1096" s="12"/>
      <c r="GL1096" s="12"/>
      <c r="GM1096" s="12"/>
      <c r="GN1096" s="12"/>
      <c r="GO1096" s="12"/>
      <c r="GP1096" s="12"/>
      <c r="GQ1096" s="12"/>
      <c r="GR1096" s="12"/>
      <c r="GS1096" s="12"/>
      <c r="GT1096" s="12"/>
      <c r="GU1096" s="12"/>
      <c r="GV1096" s="12"/>
      <c r="GW1096" s="12"/>
      <c r="GX1096" s="12"/>
      <c r="GY1096" s="12"/>
      <c r="GZ1096" s="12"/>
      <c r="HA1096" s="12"/>
      <c r="HB1096" s="12"/>
      <c r="HC1096" s="12"/>
      <c r="HD1096" s="12"/>
      <c r="HE1096" s="12"/>
      <c r="HF1096" s="12"/>
      <c r="HG1096" s="12"/>
      <c r="HH1096" s="12"/>
      <c r="HI1096" s="12"/>
      <c r="HJ1096" s="12"/>
      <c r="HK1096" s="12"/>
      <c r="HL1096" s="12"/>
      <c r="HM1096" s="12"/>
      <c r="HN1096" s="12"/>
      <c r="HO1096" s="12"/>
      <c r="HP1096" s="12"/>
      <c r="HQ1096" s="12"/>
      <c r="HR1096" s="12"/>
      <c r="HS1096" s="12"/>
      <c r="HT1096" s="12"/>
      <c r="HU1096" s="12"/>
      <c r="HV1096" s="12"/>
      <c r="HW1096" s="12"/>
      <c r="HX1096" s="12"/>
      <c r="HY1096" s="12"/>
      <c r="HZ1096" s="12"/>
      <c r="IA1096" s="12"/>
      <c r="IB1096" s="12"/>
      <c r="IC1096" s="12"/>
      <c r="ID1096" s="12"/>
      <c r="IE1096" s="12"/>
      <c r="IF1096" s="12"/>
      <c r="IG1096" s="12"/>
      <c r="IH1096" s="12"/>
      <c r="II1096" s="12"/>
      <c r="IJ1096" s="12"/>
      <c r="IK1096" s="12"/>
      <c r="IL1096" s="12"/>
      <c r="IM1096" s="12"/>
      <c r="IN1096" s="12"/>
      <c r="IO1096" s="12"/>
      <c r="IP1096" s="12"/>
      <c r="IQ1096" s="12"/>
      <c r="IR1096" s="12"/>
      <c r="IS1096" s="12"/>
      <c r="IT1096" s="12"/>
      <c r="IU1096" s="12"/>
      <c r="IV1096" s="12"/>
    </row>
    <row r="1097" spans="1:256" ht="13.5" customHeight="1">
      <c r="A1097" s="2">
        <f t="shared" si="35"/>
        <v>731</v>
      </c>
      <c r="B1097" s="11" t="str">
        <f t="shared" si="36"/>
        <v>    Audio/Video Density Zone 1</v>
      </c>
      <c r="C1097" s="11"/>
      <c r="D1097" s="9"/>
      <c r="E1097" s="9"/>
      <c r="F1097" s="9"/>
      <c r="G1097" s="9"/>
      <c r="H1097" s="9"/>
      <c r="I1097" s="9"/>
      <c r="J1097" s="24">
        <f t="shared" si="37"/>
        <v>0</v>
      </c>
      <c r="K1097" s="24">
        <f t="shared" si="37"/>
        <v>0</v>
      </c>
      <c r="L1097" s="9"/>
      <c r="M1097" s="24">
        <f t="shared" si="38"/>
        <v>0</v>
      </c>
      <c r="N1097" s="11"/>
      <c r="O1097" s="11"/>
      <c r="P1097" s="11"/>
      <c r="Q1097" s="9">
        <f aca="true" t="shared" si="42" ref="Q1097:S1098">IF(Q111="","",Q111)</f>
        <v>700</v>
      </c>
      <c r="R1097" s="9" t="str">
        <f t="shared" si="42"/>
        <v>Required TIC Reduction</v>
      </c>
      <c r="S1097" s="9" t="str">
        <f t="shared" si="42"/>
        <v>if TGT1r125a&gt;0,-Min(-r560a, TGT1r125a); else 0</v>
      </c>
      <c r="T1097" s="26" t="str">
        <f>IF($T$1038&lt;&gt;"TGT2",T1038,SUM(U1097:W1097))</f>
        <v>June Filing</v>
      </c>
      <c r="U1097" s="9" t="s">
        <v>284</v>
      </c>
      <c r="V1097" s="9" t="s">
        <v>284</v>
      </c>
      <c r="W1097" s="61" t="str">
        <f>IF($T$1038&lt;&gt;"TGT2",T1038,IF(T1015&gt;0,-MIN(-T1087,T1015),0))</f>
        <v>June Filing</v>
      </c>
      <c r="X1097" s="11"/>
      <c r="Y1097" s="11"/>
      <c r="Z1097" s="11"/>
      <c r="AA1097" s="11"/>
      <c r="AB1097" s="11"/>
      <c r="AC1097" s="11"/>
      <c r="AD1097" s="9"/>
      <c r="AE1097" s="9"/>
      <c r="AF1097" s="9"/>
      <c r="AG1097" s="9"/>
      <c r="AH1097" s="9"/>
      <c r="AI1097" s="11"/>
      <c r="AJ1097" s="11"/>
      <c r="AK1097" s="11"/>
      <c r="AL1097" s="11">
        <f t="shared" si="41"/>
        <v>540</v>
      </c>
      <c r="AM1097" s="11" t="str">
        <f t="shared" si="41"/>
        <v>F.I.T.</v>
      </c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9"/>
      <c r="BG1097" s="9"/>
      <c r="BH1097" s="9"/>
      <c r="BI1097" s="9"/>
      <c r="BJ1097" s="9"/>
      <c r="BK1097" s="9"/>
      <c r="BL1097" s="9"/>
      <c r="BM1097" s="9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0"/>
      <c r="DC1097" s="10"/>
      <c r="DD1097" s="10"/>
      <c r="DE1097" s="10"/>
      <c r="DF1097" s="10"/>
      <c r="DG1097" s="10"/>
      <c r="DH1097" s="10"/>
      <c r="DI1097" s="10"/>
      <c r="DJ1097" s="10"/>
      <c r="DK1097" s="10"/>
      <c r="DL1097" s="10"/>
      <c r="DM1097" s="10"/>
      <c r="DN1097" s="10"/>
      <c r="DO1097" s="10"/>
      <c r="DP1097" s="10"/>
      <c r="DQ1097" s="10"/>
      <c r="DR1097" s="10"/>
      <c r="DS1097" s="10"/>
      <c r="DT1097" s="10"/>
      <c r="DU1097" s="10"/>
      <c r="DV1097" s="10"/>
      <c r="DW1097" s="10"/>
      <c r="DX1097" s="10"/>
      <c r="DY1097" s="10"/>
      <c r="DZ1097" s="10"/>
      <c r="EA1097" s="10"/>
      <c r="EB1097" s="10"/>
      <c r="EC1097" s="10"/>
      <c r="ED1097" s="10"/>
      <c r="EE1097" s="10"/>
      <c r="EF1097" s="10"/>
      <c r="EG1097" s="10"/>
      <c r="EH1097" s="10"/>
      <c r="EI1097" s="10"/>
      <c r="EJ1097" s="10"/>
      <c r="EK1097" s="10"/>
      <c r="EL1097" s="10"/>
      <c r="EM1097" s="10"/>
      <c r="EN1097" s="10"/>
      <c r="EO1097" s="10"/>
      <c r="EP1097" s="10"/>
      <c r="EQ1097" s="10"/>
      <c r="ER1097" s="10"/>
      <c r="ES1097" s="10"/>
      <c r="ET1097" s="10"/>
      <c r="EU1097" s="10"/>
      <c r="EV1097" s="10"/>
      <c r="EW1097" s="10"/>
      <c r="EX1097" s="10"/>
      <c r="EY1097" s="10"/>
      <c r="EZ1097" s="10"/>
      <c r="FA1097" s="10"/>
      <c r="FB1097" s="10"/>
      <c r="FC1097" s="10"/>
      <c r="FD1097" s="10"/>
      <c r="FE1097" s="10"/>
      <c r="FF1097" s="10"/>
      <c r="FG1097" s="10"/>
      <c r="FH1097" s="10"/>
      <c r="FI1097" s="10"/>
      <c r="FJ1097" s="10"/>
      <c r="FK1097" s="10"/>
      <c r="FL1097" s="10"/>
      <c r="FM1097" s="10"/>
      <c r="FN1097" s="10"/>
      <c r="FO1097" s="10"/>
      <c r="FP1097" s="10"/>
      <c r="FQ1097" s="10"/>
      <c r="FR1097" s="10"/>
      <c r="FS1097" s="10"/>
      <c r="FT1097" s="10"/>
      <c r="FU1097" s="10"/>
      <c r="FV1097" s="10"/>
      <c r="FW1097" s="10"/>
      <c r="FX1097" s="10"/>
      <c r="FY1097" s="12"/>
      <c r="FZ1097" s="12"/>
      <c r="GA1097" s="12"/>
      <c r="GB1097" s="12"/>
      <c r="GC1097" s="12"/>
      <c r="GD1097" s="12"/>
      <c r="GE1097" s="12"/>
      <c r="GF1097" s="12"/>
      <c r="GG1097" s="12"/>
      <c r="GH1097" s="12"/>
      <c r="GI1097" s="12"/>
      <c r="GJ1097" s="12"/>
      <c r="GK1097" s="12"/>
      <c r="GL1097" s="12"/>
      <c r="GM1097" s="12"/>
      <c r="GN1097" s="12"/>
      <c r="GO1097" s="12"/>
      <c r="GP1097" s="12"/>
      <c r="GQ1097" s="12"/>
      <c r="GR1097" s="12"/>
      <c r="GS1097" s="12"/>
      <c r="GT1097" s="12"/>
      <c r="GU1097" s="12"/>
      <c r="GV1097" s="12"/>
      <c r="GW1097" s="12"/>
      <c r="GX1097" s="12"/>
      <c r="GY1097" s="12"/>
      <c r="GZ1097" s="12"/>
      <c r="HA1097" s="12"/>
      <c r="HB1097" s="12"/>
      <c r="HC1097" s="12"/>
      <c r="HD1097" s="12"/>
      <c r="HE1097" s="12"/>
      <c r="HF1097" s="12"/>
      <c r="HG1097" s="12"/>
      <c r="HH1097" s="12"/>
      <c r="HI1097" s="12"/>
      <c r="HJ1097" s="12"/>
      <c r="HK1097" s="12"/>
      <c r="HL1097" s="12"/>
      <c r="HM1097" s="12"/>
      <c r="HN1097" s="12"/>
      <c r="HO1097" s="12"/>
      <c r="HP1097" s="12"/>
      <c r="HQ1097" s="12"/>
      <c r="HR1097" s="12"/>
      <c r="HS1097" s="12"/>
      <c r="HT1097" s="12"/>
      <c r="HU1097" s="12"/>
      <c r="HV1097" s="12"/>
      <c r="HW1097" s="12"/>
      <c r="HX1097" s="12"/>
      <c r="HY1097" s="12"/>
      <c r="HZ1097" s="12"/>
      <c r="IA1097" s="12"/>
      <c r="IB1097" s="12"/>
      <c r="IC1097" s="12"/>
      <c r="ID1097" s="12"/>
      <c r="IE1097" s="12"/>
      <c r="IF1097" s="12"/>
      <c r="IG1097" s="12"/>
      <c r="IH1097" s="12"/>
      <c r="II1097" s="12"/>
      <c r="IJ1097" s="12"/>
      <c r="IK1097" s="12"/>
      <c r="IL1097" s="12"/>
      <c r="IM1097" s="12"/>
      <c r="IN1097" s="12"/>
      <c r="IO1097" s="12"/>
      <c r="IP1097" s="12"/>
      <c r="IQ1097" s="12"/>
      <c r="IR1097" s="12"/>
      <c r="IS1097" s="12"/>
      <c r="IT1097" s="12"/>
      <c r="IU1097" s="12"/>
      <c r="IV1097" s="12"/>
    </row>
    <row r="1098" spans="1:256" ht="13.5" customHeight="1">
      <c r="A1098" s="2">
        <f t="shared" si="35"/>
        <v>732</v>
      </c>
      <c r="B1098" s="11" t="str">
        <f t="shared" si="36"/>
        <v>    Audio/Video Density Zone 2</v>
      </c>
      <c r="C1098" s="11"/>
      <c r="D1098" s="9"/>
      <c r="E1098" s="9"/>
      <c r="F1098" s="9"/>
      <c r="G1098" s="9"/>
      <c r="H1098" s="9"/>
      <c r="I1098" s="9"/>
      <c r="J1098" s="24">
        <f t="shared" si="37"/>
        <v>0</v>
      </c>
      <c r="K1098" s="24">
        <f t="shared" si="37"/>
        <v>0</v>
      </c>
      <c r="L1098" s="9"/>
      <c r="M1098" s="24">
        <f t="shared" si="38"/>
        <v>0</v>
      </c>
      <c r="N1098" s="11"/>
      <c r="O1098" s="11"/>
      <c r="P1098" s="11"/>
      <c r="Q1098" s="9">
        <f t="shared" si="42"/>
        <v>710</v>
      </c>
      <c r="R1098" s="9" t="str">
        <f t="shared" si="42"/>
        <v>Required Info Surcharge Reduction</v>
      </c>
      <c r="S1098" s="9" t="str">
        <f t="shared" si="42"/>
        <v>if TGT1r110a&gt;0,-Min(-r560a+r700a,TGT1r110a);else 0</v>
      </c>
      <c r="T1098" s="26" t="str">
        <f>IF($T$1038&lt;&gt;"TGT2",T1038,SUM(U1098:W1098))</f>
        <v>June Filing</v>
      </c>
      <c r="U1098" s="9" t="s">
        <v>284</v>
      </c>
      <c r="V1098" s="26" t="str">
        <f>IF($T$1038&lt;&gt;"TGT2",T1038,IF(T1013&gt;0,-MIN(-T1087+T1097,T1013),0))</f>
        <v>June Filing</v>
      </c>
      <c r="W1098" s="9" t="s">
        <v>284</v>
      </c>
      <c r="X1098" s="11"/>
      <c r="Y1098" s="11"/>
      <c r="Z1098" s="11"/>
      <c r="AA1098" s="11"/>
      <c r="AB1098" s="11"/>
      <c r="AC1098" s="11"/>
      <c r="AD1098" s="9"/>
      <c r="AE1098" s="9"/>
      <c r="AF1098" s="9"/>
      <c r="AG1098" s="9"/>
      <c r="AH1098" s="9"/>
      <c r="AI1098" s="11"/>
      <c r="AJ1098" s="11"/>
      <c r="AK1098" s="11"/>
      <c r="AL1098" s="11">
        <f t="shared" si="41"/>
        <v>550</v>
      </c>
      <c r="AM1098" s="11" t="str">
        <f t="shared" si="41"/>
        <v>Uncollectible Rev. &amp; Other Adj.</v>
      </c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9"/>
      <c r="BG1098" s="9"/>
      <c r="BH1098" s="9"/>
      <c r="BI1098" s="9"/>
      <c r="BJ1098" s="9"/>
      <c r="BK1098" s="9"/>
      <c r="BL1098" s="9"/>
      <c r="BM1098" s="9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  <c r="DF1098" s="10"/>
      <c r="DG1098" s="10"/>
      <c r="DH1098" s="10"/>
      <c r="DI1098" s="10"/>
      <c r="DJ1098" s="10"/>
      <c r="DK1098" s="10"/>
      <c r="DL1098" s="10"/>
      <c r="DM1098" s="10"/>
      <c r="DN1098" s="10"/>
      <c r="DO1098" s="10"/>
      <c r="DP1098" s="10"/>
      <c r="DQ1098" s="10"/>
      <c r="DR1098" s="10"/>
      <c r="DS1098" s="10"/>
      <c r="DT1098" s="10"/>
      <c r="DU1098" s="10"/>
      <c r="DV1098" s="10"/>
      <c r="DW1098" s="10"/>
      <c r="DX1098" s="10"/>
      <c r="DY1098" s="10"/>
      <c r="DZ1098" s="10"/>
      <c r="EA1098" s="10"/>
      <c r="EB1098" s="10"/>
      <c r="EC1098" s="10"/>
      <c r="ED1098" s="10"/>
      <c r="EE1098" s="10"/>
      <c r="EF1098" s="10"/>
      <c r="EG1098" s="10"/>
      <c r="EH1098" s="10"/>
      <c r="EI1098" s="10"/>
      <c r="EJ1098" s="10"/>
      <c r="EK1098" s="10"/>
      <c r="EL1098" s="10"/>
      <c r="EM1098" s="10"/>
      <c r="EN1098" s="10"/>
      <c r="EO1098" s="10"/>
      <c r="EP1098" s="10"/>
      <c r="EQ1098" s="10"/>
      <c r="ER1098" s="10"/>
      <c r="ES1098" s="10"/>
      <c r="ET1098" s="10"/>
      <c r="EU1098" s="10"/>
      <c r="EV1098" s="10"/>
      <c r="EW1098" s="10"/>
      <c r="EX1098" s="10"/>
      <c r="EY1098" s="10"/>
      <c r="EZ1098" s="10"/>
      <c r="FA1098" s="10"/>
      <c r="FB1098" s="10"/>
      <c r="FC1098" s="10"/>
      <c r="FD1098" s="10"/>
      <c r="FE1098" s="10"/>
      <c r="FF1098" s="10"/>
      <c r="FG1098" s="10"/>
      <c r="FH1098" s="10"/>
      <c r="FI1098" s="10"/>
      <c r="FJ1098" s="10"/>
      <c r="FK1098" s="10"/>
      <c r="FL1098" s="10"/>
      <c r="FM1098" s="10"/>
      <c r="FN1098" s="10"/>
      <c r="FO1098" s="10"/>
      <c r="FP1098" s="10"/>
      <c r="FQ1098" s="10"/>
      <c r="FR1098" s="10"/>
      <c r="FS1098" s="10"/>
      <c r="FT1098" s="10"/>
      <c r="FU1098" s="10"/>
      <c r="FV1098" s="10"/>
      <c r="FW1098" s="10"/>
      <c r="FX1098" s="10"/>
      <c r="FY1098" s="12"/>
      <c r="FZ1098" s="12"/>
      <c r="GA1098" s="12"/>
      <c r="GB1098" s="12"/>
      <c r="GC1098" s="12"/>
      <c r="GD1098" s="12"/>
      <c r="GE1098" s="12"/>
      <c r="GF1098" s="12"/>
      <c r="GG1098" s="12"/>
      <c r="GH1098" s="12"/>
      <c r="GI1098" s="12"/>
      <c r="GJ1098" s="12"/>
      <c r="GK1098" s="12"/>
      <c r="GL1098" s="12"/>
      <c r="GM1098" s="12"/>
      <c r="GN1098" s="12"/>
      <c r="GO1098" s="12"/>
      <c r="GP1098" s="12"/>
      <c r="GQ1098" s="12"/>
      <c r="GR1098" s="12"/>
      <c r="GS1098" s="12"/>
      <c r="GT1098" s="12"/>
      <c r="GU1098" s="12"/>
      <c r="GV1098" s="12"/>
      <c r="GW1098" s="12"/>
      <c r="GX1098" s="12"/>
      <c r="GY1098" s="12"/>
      <c r="GZ1098" s="12"/>
      <c r="HA1098" s="12"/>
      <c r="HB1098" s="12"/>
      <c r="HC1098" s="12"/>
      <c r="HD1098" s="12"/>
      <c r="HE1098" s="12"/>
      <c r="HF1098" s="12"/>
      <c r="HG1098" s="12"/>
      <c r="HH1098" s="12"/>
      <c r="HI1098" s="12"/>
      <c r="HJ1098" s="12"/>
      <c r="HK1098" s="12"/>
      <c r="HL1098" s="12"/>
      <c r="HM1098" s="12"/>
      <c r="HN1098" s="12"/>
      <c r="HO1098" s="12"/>
      <c r="HP1098" s="12"/>
      <c r="HQ1098" s="12"/>
      <c r="HR1098" s="12"/>
      <c r="HS1098" s="12"/>
      <c r="HT1098" s="12"/>
      <c r="HU1098" s="12"/>
      <c r="HV1098" s="12"/>
      <c r="HW1098" s="12"/>
      <c r="HX1098" s="12"/>
      <c r="HY1098" s="12"/>
      <c r="HZ1098" s="12"/>
      <c r="IA1098" s="12"/>
      <c r="IB1098" s="12"/>
      <c r="IC1098" s="12"/>
      <c r="ID1098" s="12"/>
      <c r="IE1098" s="12"/>
      <c r="IF1098" s="12"/>
      <c r="IG1098" s="12"/>
      <c r="IH1098" s="12"/>
      <c r="II1098" s="12"/>
      <c r="IJ1098" s="12"/>
      <c r="IK1098" s="12"/>
      <c r="IL1098" s="12"/>
      <c r="IM1098" s="12"/>
      <c r="IN1098" s="12"/>
      <c r="IO1098" s="12"/>
      <c r="IP1098" s="12"/>
      <c r="IQ1098" s="12"/>
      <c r="IR1098" s="12"/>
      <c r="IS1098" s="12"/>
      <c r="IT1098" s="12"/>
      <c r="IU1098" s="12"/>
      <c r="IV1098" s="12"/>
    </row>
    <row r="1099" spans="1:256" ht="13.5" customHeight="1">
      <c r="A1099" s="2">
        <f t="shared" si="35"/>
        <v>733</v>
      </c>
      <c r="B1099" s="11" t="str">
        <f t="shared" si="36"/>
        <v>    Audio/Video Density Zone 3</v>
      </c>
      <c r="C1099" s="11"/>
      <c r="D1099" s="9"/>
      <c r="E1099" s="9"/>
      <c r="F1099" s="9"/>
      <c r="G1099" s="9"/>
      <c r="H1099" s="9"/>
      <c r="I1099" s="9"/>
      <c r="J1099" s="24">
        <f t="shared" si="37"/>
        <v>0</v>
      </c>
      <c r="K1099" s="24">
        <f t="shared" si="37"/>
        <v>0</v>
      </c>
      <c r="L1099" s="9"/>
      <c r="M1099" s="24">
        <f t="shared" si="38"/>
        <v>0</v>
      </c>
      <c r="N1099" s="11"/>
      <c r="O1099" s="11"/>
      <c r="P1099" s="11"/>
      <c r="Q1099" s="11">
        <v>715</v>
      </c>
      <c r="R1099" s="11" t="s">
        <v>222</v>
      </c>
      <c r="S1099" s="9" t="str">
        <f>IF(S113="","",S113)</f>
        <v>r560a-r700a-r710a-r610a</v>
      </c>
      <c r="T1099" s="26" t="str">
        <f>IF($T$1038&lt;&gt;"TGT2",T1038,T1087-T1097-T1098-T1093)</f>
        <v>June Filing</v>
      </c>
      <c r="U1099" s="9" t="s">
        <v>284</v>
      </c>
      <c r="V1099" s="26" t="str">
        <f>IF($T$1038&lt;&gt;"TGT2",T1038,T1087-T1097-T1098-T1093)</f>
        <v>June Filing</v>
      </c>
      <c r="W1099" s="9" t="s">
        <v>284</v>
      </c>
      <c r="X1099" s="11"/>
      <c r="Y1099" s="11"/>
      <c r="Z1099" s="11"/>
      <c r="AA1099" s="11"/>
      <c r="AB1099" s="11"/>
      <c r="AC1099" s="11"/>
      <c r="AD1099" s="9"/>
      <c r="AE1099" s="9"/>
      <c r="AF1099" s="9"/>
      <c r="AG1099" s="9"/>
      <c r="AH1099" s="9"/>
      <c r="AI1099" s="11"/>
      <c r="AJ1099" s="11"/>
      <c r="AK1099" s="11"/>
      <c r="AL1099" s="11">
        <f t="shared" si="41"/>
        <v>560</v>
      </c>
      <c r="AM1099" s="11" t="str">
        <f t="shared" si="41"/>
        <v>Revenue Effects</v>
      </c>
      <c r="AN1099" s="26">
        <f aca="true" t="shared" si="43" ref="AN1099:AW1099">AN113</f>
        <v>0</v>
      </c>
      <c r="AO1099" s="26">
        <f t="shared" si="43"/>
        <v>0</v>
      </c>
      <c r="AP1099" s="26">
        <f t="shared" si="43"/>
        <v>0</v>
      </c>
      <c r="AQ1099" s="26">
        <f t="shared" si="43"/>
        <v>0</v>
      </c>
      <c r="AR1099" s="26">
        <f t="shared" si="43"/>
        <v>0</v>
      </c>
      <c r="AS1099" s="26">
        <f t="shared" si="43"/>
        <v>0</v>
      </c>
      <c r="AT1099" s="26">
        <f t="shared" si="43"/>
        <v>0</v>
      </c>
      <c r="AU1099" s="26">
        <f t="shared" si="43"/>
        <v>0</v>
      </c>
      <c r="AV1099" s="26">
        <f t="shared" si="43"/>
        <v>0</v>
      </c>
      <c r="AW1099" s="26">
        <f t="shared" si="43"/>
        <v>0</v>
      </c>
      <c r="AX1099" s="11"/>
      <c r="AY1099" s="11"/>
      <c r="AZ1099" s="11"/>
      <c r="BA1099" s="11"/>
      <c r="BB1099" s="11"/>
      <c r="BC1099" s="11"/>
      <c r="BD1099" s="11"/>
      <c r="BE1099" s="11"/>
      <c r="BF1099" s="9"/>
      <c r="BG1099" s="9"/>
      <c r="BH1099" s="9"/>
      <c r="BI1099" s="9"/>
      <c r="BJ1099" s="9"/>
      <c r="BK1099" s="9"/>
      <c r="BL1099" s="9"/>
      <c r="BM1099" s="9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0"/>
      <c r="DC1099" s="10"/>
      <c r="DD1099" s="10"/>
      <c r="DE1099" s="10"/>
      <c r="DF1099" s="10"/>
      <c r="DG1099" s="10"/>
      <c r="DH1099" s="10"/>
      <c r="DI1099" s="10"/>
      <c r="DJ1099" s="10"/>
      <c r="DK1099" s="10"/>
      <c r="DL1099" s="10"/>
      <c r="DM1099" s="10"/>
      <c r="DN1099" s="10"/>
      <c r="DO1099" s="10"/>
      <c r="DP1099" s="10"/>
      <c r="DQ1099" s="10"/>
      <c r="DR1099" s="10"/>
      <c r="DS1099" s="10"/>
      <c r="DT1099" s="10"/>
      <c r="DU1099" s="10"/>
      <c r="DV1099" s="10"/>
      <c r="DW1099" s="10"/>
      <c r="DX1099" s="10"/>
      <c r="DY1099" s="10"/>
      <c r="DZ1099" s="10"/>
      <c r="EA1099" s="10"/>
      <c r="EB1099" s="10"/>
      <c r="EC1099" s="10"/>
      <c r="ED1099" s="10"/>
      <c r="EE1099" s="10"/>
      <c r="EF1099" s="10"/>
      <c r="EG1099" s="10"/>
      <c r="EH1099" s="10"/>
      <c r="EI1099" s="10"/>
      <c r="EJ1099" s="10"/>
      <c r="EK1099" s="10"/>
      <c r="EL1099" s="10"/>
      <c r="EM1099" s="10"/>
      <c r="EN1099" s="10"/>
      <c r="EO1099" s="10"/>
      <c r="EP1099" s="10"/>
      <c r="EQ1099" s="10"/>
      <c r="ER1099" s="10"/>
      <c r="ES1099" s="10"/>
      <c r="ET1099" s="10"/>
      <c r="EU1099" s="10"/>
      <c r="EV1099" s="10"/>
      <c r="EW1099" s="10"/>
      <c r="EX1099" s="10"/>
      <c r="EY1099" s="10"/>
      <c r="EZ1099" s="10"/>
      <c r="FA1099" s="10"/>
      <c r="FB1099" s="10"/>
      <c r="FC1099" s="10"/>
      <c r="FD1099" s="10"/>
      <c r="FE1099" s="10"/>
      <c r="FF1099" s="10"/>
      <c r="FG1099" s="10"/>
      <c r="FH1099" s="10"/>
      <c r="FI1099" s="10"/>
      <c r="FJ1099" s="10"/>
      <c r="FK1099" s="10"/>
      <c r="FL1099" s="10"/>
      <c r="FM1099" s="10"/>
      <c r="FN1099" s="10"/>
      <c r="FO1099" s="10"/>
      <c r="FP1099" s="10"/>
      <c r="FQ1099" s="10"/>
      <c r="FR1099" s="10"/>
      <c r="FS1099" s="10"/>
      <c r="FT1099" s="10"/>
      <c r="FU1099" s="10"/>
      <c r="FV1099" s="10"/>
      <c r="FW1099" s="10"/>
      <c r="FX1099" s="10"/>
      <c r="FY1099" s="12"/>
      <c r="FZ1099" s="12"/>
      <c r="GA1099" s="12"/>
      <c r="GB1099" s="12"/>
      <c r="GC1099" s="12"/>
      <c r="GD1099" s="12"/>
      <c r="GE1099" s="12"/>
      <c r="GF1099" s="12"/>
      <c r="GG1099" s="12"/>
      <c r="GH1099" s="12"/>
      <c r="GI1099" s="12"/>
      <c r="GJ1099" s="12"/>
      <c r="GK1099" s="12"/>
      <c r="GL1099" s="12"/>
      <c r="GM1099" s="12"/>
      <c r="GN1099" s="12"/>
      <c r="GO1099" s="12"/>
      <c r="GP1099" s="12"/>
      <c r="GQ1099" s="12"/>
      <c r="GR1099" s="12"/>
      <c r="GS1099" s="12"/>
      <c r="GT1099" s="12"/>
      <c r="GU1099" s="12"/>
      <c r="GV1099" s="12"/>
      <c r="GW1099" s="12"/>
      <c r="GX1099" s="12"/>
      <c r="GY1099" s="12"/>
      <c r="GZ1099" s="12"/>
      <c r="HA1099" s="12"/>
      <c r="HB1099" s="12"/>
      <c r="HC1099" s="12"/>
      <c r="HD1099" s="12"/>
      <c r="HE1099" s="12"/>
      <c r="HF1099" s="12"/>
      <c r="HG1099" s="12"/>
      <c r="HH1099" s="12"/>
      <c r="HI1099" s="12"/>
      <c r="HJ1099" s="12"/>
      <c r="HK1099" s="12"/>
      <c r="HL1099" s="12"/>
      <c r="HM1099" s="12"/>
      <c r="HN1099" s="12"/>
      <c r="HO1099" s="12"/>
      <c r="HP1099" s="12"/>
      <c r="HQ1099" s="12"/>
      <c r="HR1099" s="12"/>
      <c r="HS1099" s="12"/>
      <c r="HT1099" s="12"/>
      <c r="HU1099" s="12"/>
      <c r="HV1099" s="12"/>
      <c r="HW1099" s="12"/>
      <c r="HX1099" s="12"/>
      <c r="HY1099" s="12"/>
      <c r="HZ1099" s="12"/>
      <c r="IA1099" s="12"/>
      <c r="IB1099" s="12"/>
      <c r="IC1099" s="12"/>
      <c r="ID1099" s="12"/>
      <c r="IE1099" s="12"/>
      <c r="IF1099" s="12"/>
      <c r="IG1099" s="12"/>
      <c r="IH1099" s="12"/>
      <c r="II1099" s="12"/>
      <c r="IJ1099" s="12"/>
      <c r="IK1099" s="12"/>
      <c r="IL1099" s="12"/>
      <c r="IM1099" s="12"/>
      <c r="IN1099" s="12"/>
      <c r="IO1099" s="12"/>
      <c r="IP1099" s="12"/>
      <c r="IQ1099" s="12"/>
      <c r="IR1099" s="12"/>
      <c r="IS1099" s="12"/>
      <c r="IT1099" s="12"/>
      <c r="IU1099" s="12"/>
      <c r="IV1099" s="12"/>
    </row>
    <row r="1100" spans="1:256" ht="13.5" customHeight="1">
      <c r="A1100" s="2">
        <f t="shared" si="35"/>
        <v>734</v>
      </c>
      <c r="B1100" s="11" t="str">
        <f t="shared" si="36"/>
        <v>    Audio/Video Density Zone 4</v>
      </c>
      <c r="C1100" s="11"/>
      <c r="D1100" s="9"/>
      <c r="E1100" s="9"/>
      <c r="F1100" s="9"/>
      <c r="G1100" s="9"/>
      <c r="H1100" s="9"/>
      <c r="I1100" s="9"/>
      <c r="J1100" s="24">
        <f t="shared" si="37"/>
        <v>0</v>
      </c>
      <c r="K1100" s="24">
        <f t="shared" si="37"/>
        <v>0</v>
      </c>
      <c r="L1100" s="9"/>
      <c r="M1100" s="24">
        <f t="shared" si="38"/>
        <v>0</v>
      </c>
      <c r="N1100" s="11"/>
      <c r="O1100" s="11"/>
      <c r="P1100" s="11"/>
      <c r="Q1100" s="9">
        <f>IF(Q114="","",Q114)</f>
        <v>720</v>
      </c>
      <c r="R1100" s="9" t="str">
        <f>IF(R114="","",R114)</f>
        <v>Minimum Amount for LS Band</v>
      </c>
      <c r="S1100" s="9" t="str">
        <f>IF(S114="","",S114)</f>
        <v>if TGT1r470&gt;.0095 &amp; not met in prior filing</v>
      </c>
      <c r="T1100" s="26" t="str">
        <f>IF($T$1038&lt;&gt;"TGT2",T1038,SUM(U1100:W1100))</f>
        <v>June Filing</v>
      </c>
      <c r="U1100" s="9" t="s">
        <v>284</v>
      </c>
      <c r="V1100" s="26" t="str">
        <f>IF($T$1038&lt;&gt;"TGT2",T1038,IF($G$9="y",V114,IF(T1021+T1097+T1098=0,0,IF(AND(AND(T1099&gt;0,T1032&gt;0.0095),T47="no"),MIN(T1011/(T1021+T1097+T1098)*T1099,T1099),MAX(T1011/(T1021+T1097+T1098)*T1099,T1099)))))</f>
        <v>June Filing</v>
      </c>
      <c r="W1100" s="9" t="s">
        <v>284</v>
      </c>
      <c r="X1100" s="11"/>
      <c r="Y1100" s="11"/>
      <c r="Z1100" s="11"/>
      <c r="AA1100" s="11"/>
      <c r="AB1100" s="11"/>
      <c r="AC1100" s="11"/>
      <c r="AD1100" s="9"/>
      <c r="AE1100" s="9"/>
      <c r="AF1100" s="9"/>
      <c r="AG1100" s="9"/>
      <c r="AH1100" s="9"/>
      <c r="AI1100" s="11"/>
      <c r="AJ1100" s="11"/>
      <c r="AK1100" s="11"/>
      <c r="AL1100" s="11">
        <f t="shared" si="41"/>
      </c>
      <c r="AM1100" s="11">
        <f t="shared" si="41"/>
      </c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9"/>
      <c r="BG1100" s="9"/>
      <c r="BH1100" s="9"/>
      <c r="BI1100" s="9"/>
      <c r="BJ1100" s="9"/>
      <c r="BK1100" s="9"/>
      <c r="BL1100" s="9"/>
      <c r="BM1100" s="9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0"/>
      <c r="DC1100" s="10"/>
      <c r="DD1100" s="10"/>
      <c r="DE1100" s="10"/>
      <c r="DF1100" s="10"/>
      <c r="DG1100" s="10"/>
      <c r="DH1100" s="10"/>
      <c r="DI1100" s="10"/>
      <c r="DJ1100" s="10"/>
      <c r="DK1100" s="10"/>
      <c r="DL1100" s="10"/>
      <c r="DM1100" s="10"/>
      <c r="DN1100" s="10"/>
      <c r="DO1100" s="10"/>
      <c r="DP1100" s="10"/>
      <c r="DQ1100" s="10"/>
      <c r="DR1100" s="10"/>
      <c r="DS1100" s="10"/>
      <c r="DT1100" s="10"/>
      <c r="DU1100" s="10"/>
      <c r="DV1100" s="10"/>
      <c r="DW1100" s="10"/>
      <c r="DX1100" s="10"/>
      <c r="DY1100" s="10"/>
      <c r="DZ1100" s="10"/>
      <c r="EA1100" s="10"/>
      <c r="EB1100" s="10"/>
      <c r="EC1100" s="10"/>
      <c r="ED1100" s="10"/>
      <c r="EE1100" s="10"/>
      <c r="EF1100" s="10"/>
      <c r="EG1100" s="10"/>
      <c r="EH1100" s="10"/>
      <c r="EI1100" s="10"/>
      <c r="EJ1100" s="10"/>
      <c r="EK1100" s="10"/>
      <c r="EL1100" s="10"/>
      <c r="EM1100" s="10"/>
      <c r="EN1100" s="10"/>
      <c r="EO1100" s="10"/>
      <c r="EP1100" s="10"/>
      <c r="EQ1100" s="10"/>
      <c r="ER1100" s="10"/>
      <c r="ES1100" s="10"/>
      <c r="ET1100" s="10"/>
      <c r="EU1100" s="10"/>
      <c r="EV1100" s="10"/>
      <c r="EW1100" s="10"/>
      <c r="EX1100" s="10"/>
      <c r="EY1100" s="10"/>
      <c r="EZ1100" s="10"/>
      <c r="FA1100" s="10"/>
      <c r="FB1100" s="10"/>
      <c r="FC1100" s="10"/>
      <c r="FD1100" s="10"/>
      <c r="FE1100" s="10"/>
      <c r="FF1100" s="10"/>
      <c r="FG1100" s="10"/>
      <c r="FH1100" s="10"/>
      <c r="FI1100" s="10"/>
      <c r="FJ1100" s="10"/>
      <c r="FK1100" s="10"/>
      <c r="FL1100" s="10"/>
      <c r="FM1100" s="10"/>
      <c r="FN1100" s="10"/>
      <c r="FO1100" s="10"/>
      <c r="FP1100" s="10"/>
      <c r="FQ1100" s="10"/>
      <c r="FR1100" s="10"/>
      <c r="FS1100" s="10"/>
      <c r="FT1100" s="10"/>
      <c r="FU1100" s="10"/>
      <c r="FV1100" s="10"/>
      <c r="FW1100" s="10"/>
      <c r="FX1100" s="10"/>
      <c r="FY1100" s="12"/>
      <c r="FZ1100" s="12"/>
      <c r="GA1100" s="12"/>
      <c r="GB1100" s="12"/>
      <c r="GC1100" s="12"/>
      <c r="GD1100" s="12"/>
      <c r="GE1100" s="12"/>
      <c r="GF1100" s="12"/>
      <c r="GG1100" s="12"/>
      <c r="GH1100" s="12"/>
      <c r="GI1100" s="12"/>
      <c r="GJ1100" s="12"/>
      <c r="GK1100" s="12"/>
      <c r="GL1100" s="12"/>
      <c r="GM1100" s="12"/>
      <c r="GN1100" s="12"/>
      <c r="GO1100" s="12"/>
      <c r="GP1100" s="12"/>
      <c r="GQ1100" s="12"/>
      <c r="GR1100" s="12"/>
      <c r="GS1100" s="12"/>
      <c r="GT1100" s="12"/>
      <c r="GU1100" s="12"/>
      <c r="GV1100" s="12"/>
      <c r="GW1100" s="12"/>
      <c r="GX1100" s="12"/>
      <c r="GY1100" s="12"/>
      <c r="GZ1100" s="12"/>
      <c r="HA1100" s="12"/>
      <c r="HB1100" s="12"/>
      <c r="HC1100" s="12"/>
      <c r="HD1100" s="12"/>
      <c r="HE1100" s="12"/>
      <c r="HF1100" s="12"/>
      <c r="HG1100" s="12"/>
      <c r="HH1100" s="12"/>
      <c r="HI1100" s="12"/>
      <c r="HJ1100" s="12"/>
      <c r="HK1100" s="12"/>
      <c r="HL1100" s="12"/>
      <c r="HM1100" s="12"/>
      <c r="HN1100" s="12"/>
      <c r="HO1100" s="12"/>
      <c r="HP1100" s="12"/>
      <c r="HQ1100" s="12"/>
      <c r="HR1100" s="12"/>
      <c r="HS1100" s="12"/>
      <c r="HT1100" s="12"/>
      <c r="HU1100" s="12"/>
      <c r="HV1100" s="12"/>
      <c r="HW1100" s="12"/>
      <c r="HX1100" s="12"/>
      <c r="HY1100" s="12"/>
      <c r="HZ1100" s="12"/>
      <c r="IA1100" s="12"/>
      <c r="IB1100" s="12"/>
      <c r="IC1100" s="12"/>
      <c r="ID1100" s="12"/>
      <c r="IE1100" s="12"/>
      <c r="IF1100" s="12"/>
      <c r="IG1100" s="12"/>
      <c r="IH1100" s="12"/>
      <c r="II1100" s="12"/>
      <c r="IJ1100" s="12"/>
      <c r="IK1100" s="12"/>
      <c r="IL1100" s="12"/>
      <c r="IM1100" s="12"/>
      <c r="IN1100" s="12"/>
      <c r="IO1100" s="12"/>
      <c r="IP1100" s="12"/>
      <c r="IQ1100" s="12"/>
      <c r="IR1100" s="12"/>
      <c r="IS1100" s="12"/>
      <c r="IT1100" s="12"/>
      <c r="IU1100" s="12"/>
      <c r="IV1100" s="12"/>
    </row>
    <row r="1101" spans="1:256" ht="13.5" customHeight="1">
      <c r="A1101" s="2">
        <f t="shared" si="35"/>
        <v>735</v>
      </c>
      <c r="B1101" s="11" t="str">
        <f t="shared" si="36"/>
        <v>    Audio/Video Density Zone 5</v>
      </c>
      <c r="C1101" s="11"/>
      <c r="D1101" s="9"/>
      <c r="E1101" s="9"/>
      <c r="F1101" s="9"/>
      <c r="G1101" s="9"/>
      <c r="H1101" s="9"/>
      <c r="I1101" s="9"/>
      <c r="J1101" s="24">
        <f t="shared" si="37"/>
        <v>0</v>
      </c>
      <c r="K1101" s="24">
        <f t="shared" si="37"/>
        <v>0</v>
      </c>
      <c r="L1101" s="9"/>
      <c r="M1101" s="24">
        <f t="shared" si="38"/>
        <v>0</v>
      </c>
      <c r="N1101" s="11"/>
      <c r="O1101" s="11"/>
      <c r="P1101" s="11"/>
      <c r="Q1101" s="49"/>
      <c r="S1101" s="9" t="str">
        <f>IF(S115="","",S115)</f>
        <v>    Min(TGT1r100/(r700+r710+TGT1r400)*r715,r715); else </v>
      </c>
      <c r="X1101" s="11"/>
      <c r="Y1101" s="11"/>
      <c r="Z1101" s="11"/>
      <c r="AA1101" s="11"/>
      <c r="AB1101" s="11"/>
      <c r="AC1101" s="11"/>
      <c r="AD1101" s="9"/>
      <c r="AE1101" s="9"/>
      <c r="AF1101" s="9"/>
      <c r="AG1101" s="9"/>
      <c r="AH1101" s="9"/>
      <c r="AI1101" s="11"/>
      <c r="AJ1101" s="11"/>
      <c r="AK1101" s="11"/>
      <c r="AL1101" s="11">
        <f t="shared" si="41"/>
      </c>
      <c r="AM1101" s="9" t="str">
        <f t="shared" si="41"/>
        <v>INTEREXCHANGE  Revenue Effect</v>
      </c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9"/>
      <c r="BG1101" s="9"/>
      <c r="BH1101" s="9"/>
      <c r="BI1101" s="9"/>
      <c r="BJ1101" s="9"/>
      <c r="BK1101" s="9"/>
      <c r="BL1101" s="9"/>
      <c r="BM1101" s="9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  <c r="DF1101" s="10"/>
      <c r="DG1101" s="10"/>
      <c r="DH1101" s="10"/>
      <c r="DI1101" s="10"/>
      <c r="DJ1101" s="10"/>
      <c r="DK1101" s="10"/>
      <c r="DL1101" s="10"/>
      <c r="DM1101" s="10"/>
      <c r="DN1101" s="10"/>
      <c r="DO1101" s="10"/>
      <c r="DP1101" s="10"/>
      <c r="DQ1101" s="10"/>
      <c r="DR1101" s="10"/>
      <c r="DS1101" s="10"/>
      <c r="DT1101" s="10"/>
      <c r="DU1101" s="10"/>
      <c r="DV1101" s="10"/>
      <c r="DW1101" s="10"/>
      <c r="DX1101" s="10"/>
      <c r="DY1101" s="10"/>
      <c r="DZ1101" s="10"/>
      <c r="EA1101" s="10"/>
      <c r="EB1101" s="10"/>
      <c r="EC1101" s="10"/>
      <c r="ED1101" s="10"/>
      <c r="EE1101" s="10"/>
      <c r="EF1101" s="10"/>
      <c r="EG1101" s="10"/>
      <c r="EH1101" s="10"/>
      <c r="EI1101" s="10"/>
      <c r="EJ1101" s="10"/>
      <c r="EK1101" s="10"/>
      <c r="EL1101" s="10"/>
      <c r="EM1101" s="10"/>
      <c r="EN1101" s="10"/>
      <c r="EO1101" s="10"/>
      <c r="EP1101" s="10"/>
      <c r="EQ1101" s="10"/>
      <c r="ER1101" s="10"/>
      <c r="ES1101" s="10"/>
      <c r="ET1101" s="10"/>
      <c r="EU1101" s="10"/>
      <c r="EV1101" s="10"/>
      <c r="EW1101" s="10"/>
      <c r="EX1101" s="10"/>
      <c r="EY1101" s="10"/>
      <c r="EZ1101" s="10"/>
      <c r="FA1101" s="10"/>
      <c r="FB1101" s="10"/>
      <c r="FC1101" s="10"/>
      <c r="FD1101" s="10"/>
      <c r="FE1101" s="10"/>
      <c r="FF1101" s="10"/>
      <c r="FG1101" s="10"/>
      <c r="FH1101" s="10"/>
      <c r="FI1101" s="10"/>
      <c r="FJ1101" s="10"/>
      <c r="FK1101" s="10"/>
      <c r="FL1101" s="10"/>
      <c r="FM1101" s="10"/>
      <c r="FN1101" s="10"/>
      <c r="FO1101" s="10"/>
      <c r="FP1101" s="10"/>
      <c r="FQ1101" s="10"/>
      <c r="FR1101" s="10"/>
      <c r="FS1101" s="10"/>
      <c r="FT1101" s="10"/>
      <c r="FU1101" s="10"/>
      <c r="FV1101" s="10"/>
      <c r="FW1101" s="10"/>
      <c r="FX1101" s="10"/>
      <c r="FY1101" s="12"/>
      <c r="FZ1101" s="12"/>
      <c r="GA1101" s="12"/>
      <c r="GB1101" s="12"/>
      <c r="GC1101" s="12"/>
      <c r="GD1101" s="12"/>
      <c r="GE1101" s="12"/>
      <c r="GF1101" s="12"/>
      <c r="GG1101" s="12"/>
      <c r="GH1101" s="12"/>
      <c r="GI1101" s="12"/>
      <c r="GJ1101" s="12"/>
      <c r="GK1101" s="12"/>
      <c r="GL1101" s="12"/>
      <c r="GM1101" s="12"/>
      <c r="GN1101" s="12"/>
      <c r="GO1101" s="12"/>
      <c r="GP1101" s="12"/>
      <c r="GQ1101" s="12"/>
      <c r="GR1101" s="12"/>
      <c r="GS1101" s="12"/>
      <c r="GT1101" s="12"/>
      <c r="GU1101" s="12"/>
      <c r="GV1101" s="12"/>
      <c r="GW1101" s="12"/>
      <c r="GX1101" s="12"/>
      <c r="GY1101" s="12"/>
      <c r="GZ1101" s="12"/>
      <c r="HA1101" s="12"/>
      <c r="HB1101" s="12"/>
      <c r="HC1101" s="12"/>
      <c r="HD1101" s="12"/>
      <c r="HE1101" s="12"/>
      <c r="HF1101" s="12"/>
      <c r="HG1101" s="12"/>
      <c r="HH1101" s="12"/>
      <c r="HI1101" s="12"/>
      <c r="HJ1101" s="12"/>
      <c r="HK1101" s="12"/>
      <c r="HL1101" s="12"/>
      <c r="HM1101" s="12"/>
      <c r="HN1101" s="12"/>
      <c r="HO1101" s="12"/>
      <c r="HP1101" s="12"/>
      <c r="HQ1101" s="12"/>
      <c r="HR1101" s="12"/>
      <c r="HS1101" s="12"/>
      <c r="HT1101" s="12"/>
      <c r="HU1101" s="12"/>
      <c r="HV1101" s="12"/>
      <c r="HW1101" s="12"/>
      <c r="HX1101" s="12"/>
      <c r="HY1101" s="12"/>
      <c r="HZ1101" s="12"/>
      <c r="IA1101" s="12"/>
      <c r="IB1101" s="12"/>
      <c r="IC1101" s="12"/>
      <c r="ID1101" s="12"/>
      <c r="IE1101" s="12"/>
      <c r="IF1101" s="12"/>
      <c r="IG1101" s="12"/>
      <c r="IH1101" s="12"/>
      <c r="II1101" s="12"/>
      <c r="IJ1101" s="12"/>
      <c r="IK1101" s="12"/>
      <c r="IL1101" s="12"/>
      <c r="IM1101" s="12"/>
      <c r="IN1101" s="12"/>
      <c r="IO1101" s="12"/>
      <c r="IP1101" s="12"/>
      <c r="IQ1101" s="12"/>
      <c r="IR1101" s="12"/>
      <c r="IS1101" s="12"/>
      <c r="IT1101" s="12"/>
      <c r="IU1101" s="12"/>
      <c r="IV1101" s="12"/>
    </row>
    <row r="1102" spans="1:256" ht="13.5" customHeight="1">
      <c r="A1102" s="2">
        <f t="shared" si="35"/>
        <v>736</v>
      </c>
      <c r="B1102" s="11" t="str">
        <f t="shared" si="36"/>
        <v>    Audio/Video Density Zone 6</v>
      </c>
      <c r="C1102" s="11"/>
      <c r="D1102" s="9"/>
      <c r="E1102" s="9"/>
      <c r="F1102" s="9"/>
      <c r="G1102" s="9"/>
      <c r="H1102" s="9"/>
      <c r="I1102" s="9"/>
      <c r="J1102" s="24">
        <f t="shared" si="37"/>
        <v>0</v>
      </c>
      <c r="K1102" s="24">
        <f t="shared" si="37"/>
        <v>0</v>
      </c>
      <c r="L1102" s="9"/>
      <c r="M1102" s="24">
        <f t="shared" si="38"/>
        <v>0</v>
      </c>
      <c r="N1102" s="11"/>
      <c r="O1102" s="11"/>
      <c r="P1102" s="11"/>
      <c r="Q1102" s="9"/>
      <c r="R1102" s="9"/>
      <c r="S1102" s="9" t="str">
        <f>IF(S116="","",S116)</f>
        <v>    Max(TGT1r100/(r700+r710+TGT1r400)*r715,r715)</v>
      </c>
      <c r="T1102" s="9"/>
      <c r="U1102" s="9"/>
      <c r="V1102" s="9"/>
      <c r="W1102" s="9"/>
      <c r="X1102" s="11"/>
      <c r="Y1102" s="11"/>
      <c r="Z1102" s="11"/>
      <c r="AA1102" s="11"/>
      <c r="AB1102" s="11"/>
      <c r="AC1102" s="11"/>
      <c r="AD1102" s="9"/>
      <c r="AE1102" s="9"/>
      <c r="AF1102" s="9"/>
      <c r="AG1102" s="9"/>
      <c r="AH1102" s="9"/>
      <c r="AI1102" s="11"/>
      <c r="AJ1102" s="11"/>
      <c r="AK1102" s="11"/>
      <c r="AL1102" s="11">
        <f t="shared" si="41"/>
        <v>700</v>
      </c>
      <c r="AM1102" s="11" t="str">
        <f t="shared" si="41"/>
        <v>Depreciation Expense</v>
      </c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9"/>
      <c r="BG1102" s="9"/>
      <c r="BH1102" s="9"/>
      <c r="BI1102" s="9"/>
      <c r="BJ1102" s="9"/>
      <c r="BK1102" s="9"/>
      <c r="BL1102" s="9"/>
      <c r="BM1102" s="9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0"/>
      <c r="DC1102" s="10"/>
      <c r="DD1102" s="10"/>
      <c r="DE1102" s="10"/>
      <c r="DF1102" s="10"/>
      <c r="DG1102" s="10"/>
      <c r="DH1102" s="10"/>
      <c r="DI1102" s="10"/>
      <c r="DJ1102" s="10"/>
      <c r="DK1102" s="10"/>
      <c r="DL1102" s="10"/>
      <c r="DM1102" s="10"/>
      <c r="DN1102" s="10"/>
      <c r="DO1102" s="10"/>
      <c r="DP1102" s="10"/>
      <c r="DQ1102" s="10"/>
      <c r="DR1102" s="10"/>
      <c r="DS1102" s="10"/>
      <c r="DT1102" s="10"/>
      <c r="DU1102" s="10"/>
      <c r="DV1102" s="10"/>
      <c r="DW1102" s="10"/>
      <c r="DX1102" s="10"/>
      <c r="DY1102" s="10"/>
      <c r="DZ1102" s="10"/>
      <c r="EA1102" s="10"/>
      <c r="EB1102" s="10"/>
      <c r="EC1102" s="10"/>
      <c r="ED1102" s="10"/>
      <c r="EE1102" s="10"/>
      <c r="EF1102" s="10"/>
      <c r="EG1102" s="10"/>
      <c r="EH1102" s="10"/>
      <c r="EI1102" s="10"/>
      <c r="EJ1102" s="10"/>
      <c r="EK1102" s="10"/>
      <c r="EL1102" s="10"/>
      <c r="EM1102" s="10"/>
      <c r="EN1102" s="10"/>
      <c r="EO1102" s="10"/>
      <c r="EP1102" s="10"/>
      <c r="EQ1102" s="10"/>
      <c r="ER1102" s="10"/>
      <c r="ES1102" s="10"/>
      <c r="ET1102" s="10"/>
      <c r="EU1102" s="10"/>
      <c r="EV1102" s="10"/>
      <c r="EW1102" s="10"/>
      <c r="EX1102" s="10"/>
      <c r="EY1102" s="10"/>
      <c r="EZ1102" s="10"/>
      <c r="FA1102" s="10"/>
      <c r="FB1102" s="10"/>
      <c r="FC1102" s="10"/>
      <c r="FD1102" s="10"/>
      <c r="FE1102" s="10"/>
      <c r="FF1102" s="10"/>
      <c r="FG1102" s="10"/>
      <c r="FH1102" s="10"/>
      <c r="FI1102" s="10"/>
      <c r="FJ1102" s="10"/>
      <c r="FK1102" s="10"/>
      <c r="FL1102" s="10"/>
      <c r="FM1102" s="10"/>
      <c r="FN1102" s="10"/>
      <c r="FO1102" s="10"/>
      <c r="FP1102" s="10"/>
      <c r="FQ1102" s="10"/>
      <c r="FR1102" s="10"/>
      <c r="FS1102" s="10"/>
      <c r="FT1102" s="10"/>
      <c r="FU1102" s="10"/>
      <c r="FV1102" s="10"/>
      <c r="FW1102" s="10"/>
      <c r="FX1102" s="10"/>
      <c r="FY1102" s="12"/>
      <c r="FZ1102" s="12"/>
      <c r="GA1102" s="12"/>
      <c r="GB1102" s="12"/>
      <c r="GC1102" s="12"/>
      <c r="GD1102" s="12"/>
      <c r="GE1102" s="12"/>
      <c r="GF1102" s="12"/>
      <c r="GG1102" s="12"/>
      <c r="GH1102" s="12"/>
      <c r="GI1102" s="12"/>
      <c r="GJ1102" s="12"/>
      <c r="GK1102" s="12"/>
      <c r="GL1102" s="12"/>
      <c r="GM1102" s="12"/>
      <c r="GN1102" s="12"/>
      <c r="GO1102" s="12"/>
      <c r="GP1102" s="12"/>
      <c r="GQ1102" s="12"/>
      <c r="GR1102" s="12"/>
      <c r="GS1102" s="12"/>
      <c r="GT1102" s="12"/>
      <c r="GU1102" s="12"/>
      <c r="GV1102" s="12"/>
      <c r="GW1102" s="12"/>
      <c r="GX1102" s="12"/>
      <c r="GY1102" s="12"/>
      <c r="GZ1102" s="12"/>
      <c r="HA1102" s="12"/>
      <c r="HB1102" s="12"/>
      <c r="HC1102" s="12"/>
      <c r="HD1102" s="12"/>
      <c r="HE1102" s="12"/>
      <c r="HF1102" s="12"/>
      <c r="HG1102" s="12"/>
      <c r="HH1102" s="12"/>
      <c r="HI1102" s="12"/>
      <c r="HJ1102" s="12"/>
      <c r="HK1102" s="12"/>
      <c r="HL1102" s="12"/>
      <c r="HM1102" s="12"/>
      <c r="HN1102" s="12"/>
      <c r="HO1102" s="12"/>
      <c r="HP1102" s="12"/>
      <c r="HQ1102" s="12"/>
      <c r="HR1102" s="12"/>
      <c r="HS1102" s="12"/>
      <c r="HT1102" s="12"/>
      <c r="HU1102" s="12"/>
      <c r="HV1102" s="12"/>
      <c r="HW1102" s="12"/>
      <c r="HX1102" s="12"/>
      <c r="HY1102" s="12"/>
      <c r="HZ1102" s="12"/>
      <c r="IA1102" s="12"/>
      <c r="IB1102" s="12"/>
      <c r="IC1102" s="12"/>
      <c r="ID1102" s="12"/>
      <c r="IE1102" s="12"/>
      <c r="IF1102" s="12"/>
      <c r="IG1102" s="12"/>
      <c r="IH1102" s="12"/>
      <c r="II1102" s="12"/>
      <c r="IJ1102" s="12"/>
      <c r="IK1102" s="12"/>
      <c r="IL1102" s="12"/>
      <c r="IM1102" s="12"/>
      <c r="IN1102" s="12"/>
      <c r="IO1102" s="12"/>
      <c r="IP1102" s="12"/>
      <c r="IQ1102" s="12"/>
      <c r="IR1102" s="12"/>
      <c r="IS1102" s="12"/>
      <c r="IT1102" s="12"/>
      <c r="IU1102" s="12"/>
      <c r="IV1102" s="12"/>
    </row>
    <row r="1103" spans="1:256" ht="13.5" customHeight="1">
      <c r="A1103" s="2">
        <f t="shared" si="35"/>
        <v>737</v>
      </c>
      <c r="B1103" s="11" t="str">
        <f t="shared" si="36"/>
        <v>    Audio/Video Density Zone 7</v>
      </c>
      <c r="C1103" s="11"/>
      <c r="D1103" s="9"/>
      <c r="E1103" s="9"/>
      <c r="F1103" s="9"/>
      <c r="G1103" s="9"/>
      <c r="H1103" s="9"/>
      <c r="I1103" s="9"/>
      <c r="J1103" s="24">
        <f t="shared" si="37"/>
        <v>0</v>
      </c>
      <c r="K1103" s="24">
        <f t="shared" si="37"/>
        <v>0</v>
      </c>
      <c r="L1103" s="9"/>
      <c r="M1103" s="24">
        <f t="shared" si="38"/>
        <v>0</v>
      </c>
      <c r="N1103" s="11"/>
      <c r="O1103" s="11"/>
      <c r="P1103" s="11"/>
      <c r="Q1103" s="9">
        <f>IF(Q117="","",Q117)</f>
        <v>730</v>
      </c>
      <c r="R1103" s="9" t="str">
        <f>IF(R117="","",R117)</f>
        <v>Max. Avail. for Other ATS Ratemaking</v>
      </c>
      <c r="S1103" s="9" t="str">
        <f>IF(S117="","",S117)</f>
        <v>r715-r720</v>
      </c>
      <c r="T1103" s="26" t="str">
        <f>IF($T$1038&lt;&gt;"TGT2",T1038,T1099-T1100)</f>
        <v>June Filing</v>
      </c>
      <c r="U1103" s="9" t="s">
        <v>284</v>
      </c>
      <c r="V1103" s="26" t="s">
        <v>284</v>
      </c>
      <c r="W1103" s="9" t="s">
        <v>284</v>
      </c>
      <c r="X1103" s="11"/>
      <c r="Y1103" s="11"/>
      <c r="Z1103" s="11"/>
      <c r="AA1103" s="11"/>
      <c r="AB1103" s="11"/>
      <c r="AC1103" s="11"/>
      <c r="AD1103" s="9"/>
      <c r="AE1103" s="9"/>
      <c r="AF1103" s="9"/>
      <c r="AG1103" s="9"/>
      <c r="AH1103" s="9"/>
      <c r="AI1103" s="11"/>
      <c r="AJ1103" s="11"/>
      <c r="AK1103" s="11"/>
      <c r="AL1103" s="11">
        <f t="shared" si="41"/>
        <v>710</v>
      </c>
      <c r="AM1103" s="11" t="str">
        <f t="shared" si="41"/>
        <v>Expense less Depreciation</v>
      </c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9"/>
      <c r="BG1103" s="9"/>
      <c r="BH1103" s="9"/>
      <c r="BI1103" s="9"/>
      <c r="BJ1103" s="9"/>
      <c r="BK1103" s="9"/>
      <c r="BL1103" s="9"/>
      <c r="BM1103" s="9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0"/>
      <c r="DC1103" s="10"/>
      <c r="DD1103" s="10"/>
      <c r="DE1103" s="10"/>
      <c r="DF1103" s="10"/>
      <c r="DG1103" s="10"/>
      <c r="DH1103" s="10"/>
      <c r="DI1103" s="10"/>
      <c r="DJ1103" s="10"/>
      <c r="DK1103" s="10"/>
      <c r="DL1103" s="10"/>
      <c r="DM1103" s="10"/>
      <c r="DN1103" s="10"/>
      <c r="DO1103" s="10"/>
      <c r="DP1103" s="10"/>
      <c r="DQ1103" s="10"/>
      <c r="DR1103" s="10"/>
      <c r="DS1103" s="10"/>
      <c r="DT1103" s="10"/>
      <c r="DU1103" s="10"/>
      <c r="DV1103" s="10"/>
      <c r="DW1103" s="10"/>
      <c r="DX1103" s="10"/>
      <c r="DY1103" s="10"/>
      <c r="DZ1103" s="10"/>
      <c r="EA1103" s="10"/>
      <c r="EB1103" s="10"/>
      <c r="EC1103" s="10"/>
      <c r="ED1103" s="10"/>
      <c r="EE1103" s="10"/>
      <c r="EF1103" s="10"/>
      <c r="EG1103" s="10"/>
      <c r="EH1103" s="10"/>
      <c r="EI1103" s="10"/>
      <c r="EJ1103" s="10"/>
      <c r="EK1103" s="10"/>
      <c r="EL1103" s="10"/>
      <c r="EM1103" s="10"/>
      <c r="EN1103" s="10"/>
      <c r="EO1103" s="10"/>
      <c r="EP1103" s="10"/>
      <c r="EQ1103" s="10"/>
      <c r="ER1103" s="10"/>
      <c r="ES1103" s="10"/>
      <c r="ET1103" s="10"/>
      <c r="EU1103" s="10"/>
      <c r="EV1103" s="10"/>
      <c r="EW1103" s="10"/>
      <c r="EX1103" s="10"/>
      <c r="EY1103" s="10"/>
      <c r="EZ1103" s="10"/>
      <c r="FA1103" s="10"/>
      <c r="FB1103" s="10"/>
      <c r="FC1103" s="10"/>
      <c r="FD1103" s="10"/>
      <c r="FE1103" s="10"/>
      <c r="FF1103" s="10"/>
      <c r="FG1103" s="10"/>
      <c r="FH1103" s="10"/>
      <c r="FI1103" s="10"/>
      <c r="FJ1103" s="10"/>
      <c r="FK1103" s="10"/>
      <c r="FL1103" s="10"/>
      <c r="FM1103" s="10"/>
      <c r="FN1103" s="10"/>
      <c r="FO1103" s="10"/>
      <c r="FP1103" s="10"/>
      <c r="FQ1103" s="10"/>
      <c r="FR1103" s="10"/>
      <c r="FS1103" s="10"/>
      <c r="FT1103" s="10"/>
      <c r="FU1103" s="10"/>
      <c r="FV1103" s="10"/>
      <c r="FW1103" s="10"/>
      <c r="FX1103" s="10"/>
      <c r="FY1103" s="12"/>
      <c r="FZ1103" s="12"/>
      <c r="GA1103" s="12"/>
      <c r="GB1103" s="12"/>
      <c r="GC1103" s="12"/>
      <c r="GD1103" s="12"/>
      <c r="GE1103" s="12"/>
      <c r="GF1103" s="12"/>
      <c r="GG1103" s="12"/>
      <c r="GH1103" s="12"/>
      <c r="GI1103" s="12"/>
      <c r="GJ1103" s="12"/>
      <c r="GK1103" s="12"/>
      <c r="GL1103" s="12"/>
      <c r="GM1103" s="12"/>
      <c r="GN1103" s="12"/>
      <c r="GO1103" s="12"/>
      <c r="GP1103" s="12"/>
      <c r="GQ1103" s="12"/>
      <c r="GR1103" s="12"/>
      <c r="GS1103" s="12"/>
      <c r="GT1103" s="12"/>
      <c r="GU1103" s="12"/>
      <c r="GV1103" s="12"/>
      <c r="GW1103" s="12"/>
      <c r="GX1103" s="12"/>
      <c r="GY1103" s="12"/>
      <c r="GZ1103" s="12"/>
      <c r="HA1103" s="12"/>
      <c r="HB1103" s="12"/>
      <c r="HC1103" s="12"/>
      <c r="HD1103" s="12"/>
      <c r="HE1103" s="12"/>
      <c r="HF1103" s="12"/>
      <c r="HG1103" s="12"/>
      <c r="HH1103" s="12"/>
      <c r="HI1103" s="12"/>
      <c r="HJ1103" s="12"/>
      <c r="HK1103" s="12"/>
      <c r="HL1103" s="12"/>
      <c r="HM1103" s="12"/>
      <c r="HN1103" s="12"/>
      <c r="HO1103" s="12"/>
      <c r="HP1103" s="12"/>
      <c r="HQ1103" s="12"/>
      <c r="HR1103" s="12"/>
      <c r="HS1103" s="12"/>
      <c r="HT1103" s="12"/>
      <c r="HU1103" s="12"/>
      <c r="HV1103" s="12"/>
      <c r="HW1103" s="12"/>
      <c r="HX1103" s="12"/>
      <c r="HY1103" s="12"/>
      <c r="HZ1103" s="12"/>
      <c r="IA1103" s="12"/>
      <c r="IB1103" s="12"/>
      <c r="IC1103" s="12"/>
      <c r="ID1103" s="12"/>
      <c r="IE1103" s="12"/>
      <c r="IF1103" s="12"/>
      <c r="IG1103" s="12"/>
      <c r="IH1103" s="12"/>
      <c r="II1103" s="12"/>
      <c r="IJ1103" s="12"/>
      <c r="IK1103" s="12"/>
      <c r="IL1103" s="12"/>
      <c r="IM1103" s="12"/>
      <c r="IN1103" s="12"/>
      <c r="IO1103" s="12"/>
      <c r="IP1103" s="12"/>
      <c r="IQ1103" s="12"/>
      <c r="IR1103" s="12"/>
      <c r="IS1103" s="12"/>
      <c r="IT1103" s="12"/>
      <c r="IU1103" s="12"/>
      <c r="IV1103" s="12"/>
    </row>
    <row r="1104" spans="1:256" ht="13.5" customHeight="1">
      <c r="A1104" s="2">
        <f t="shared" si="35"/>
        <v>740</v>
      </c>
      <c r="B1104" s="11" t="str">
        <f t="shared" si="36"/>
        <v>High Cap &amp; DDS - Special</v>
      </c>
      <c r="C1104" s="11"/>
      <c r="D1104" s="9"/>
      <c r="E1104" s="9"/>
      <c r="F1104" s="9"/>
      <c r="G1104" s="9"/>
      <c r="H1104" s="9"/>
      <c r="I1104" s="9"/>
      <c r="J1104" s="24">
        <f t="shared" si="37"/>
        <v>0</v>
      </c>
      <c r="K1104" s="24">
        <f t="shared" si="37"/>
        <v>0</v>
      </c>
      <c r="L1104" s="9"/>
      <c r="M1104" s="24">
        <f t="shared" si="38"/>
        <v>0</v>
      </c>
      <c r="N1104" s="11"/>
      <c r="O1104" s="11"/>
      <c r="P1104" s="11"/>
      <c r="Q1104" s="9"/>
      <c r="R1104" s="9"/>
      <c r="S1104" s="9"/>
      <c r="T1104" s="26"/>
      <c r="U1104" s="26"/>
      <c r="V1104" s="9"/>
      <c r="W1104" s="9"/>
      <c r="X1104" s="11"/>
      <c r="Y1104" s="11"/>
      <c r="Z1104" s="11"/>
      <c r="AA1104" s="11"/>
      <c r="AB1104" s="11"/>
      <c r="AC1104" s="11"/>
      <c r="AD1104" s="9"/>
      <c r="AE1104" s="9"/>
      <c r="AF1104" s="9"/>
      <c r="AG1104" s="9"/>
      <c r="AH1104" s="9"/>
      <c r="AI1104" s="11"/>
      <c r="AJ1104" s="11"/>
      <c r="AK1104" s="11"/>
      <c r="AL1104" s="11">
        <f t="shared" si="41"/>
        <v>720</v>
      </c>
      <c r="AM1104" s="11" t="str">
        <f t="shared" si="41"/>
        <v>Taxes less F.I.T.</v>
      </c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9"/>
      <c r="BG1104" s="9"/>
      <c r="BH1104" s="9"/>
      <c r="BI1104" s="9"/>
      <c r="BJ1104" s="9"/>
      <c r="BK1104" s="9"/>
      <c r="BL1104" s="9"/>
      <c r="BM1104" s="9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0"/>
      <c r="DC1104" s="10"/>
      <c r="DD1104" s="10"/>
      <c r="DE1104" s="10"/>
      <c r="DF1104" s="10"/>
      <c r="DG1104" s="10"/>
      <c r="DH1104" s="10"/>
      <c r="DI1104" s="10"/>
      <c r="DJ1104" s="10"/>
      <c r="DK1104" s="10"/>
      <c r="DL1104" s="10"/>
      <c r="DM1104" s="10"/>
      <c r="DN1104" s="10"/>
      <c r="DO1104" s="10"/>
      <c r="DP1104" s="10"/>
      <c r="DQ1104" s="10"/>
      <c r="DR1104" s="10"/>
      <c r="DS1104" s="10"/>
      <c r="DT1104" s="10"/>
      <c r="DU1104" s="10"/>
      <c r="DV1104" s="10"/>
      <c r="DW1104" s="10"/>
      <c r="DX1104" s="10"/>
      <c r="DY1104" s="10"/>
      <c r="DZ1104" s="10"/>
      <c r="EA1104" s="10"/>
      <c r="EB1104" s="10"/>
      <c r="EC1104" s="10"/>
      <c r="ED1104" s="10"/>
      <c r="EE1104" s="10"/>
      <c r="EF1104" s="10"/>
      <c r="EG1104" s="10"/>
      <c r="EH1104" s="10"/>
      <c r="EI1104" s="10"/>
      <c r="EJ1104" s="10"/>
      <c r="EK1104" s="10"/>
      <c r="EL1104" s="10"/>
      <c r="EM1104" s="10"/>
      <c r="EN1104" s="10"/>
      <c r="EO1104" s="10"/>
      <c r="EP1104" s="10"/>
      <c r="EQ1104" s="10"/>
      <c r="ER1104" s="10"/>
      <c r="ES1104" s="10"/>
      <c r="ET1104" s="10"/>
      <c r="EU1104" s="10"/>
      <c r="EV1104" s="10"/>
      <c r="EW1104" s="10"/>
      <c r="EX1104" s="10"/>
      <c r="EY1104" s="10"/>
      <c r="EZ1104" s="10"/>
      <c r="FA1104" s="10"/>
      <c r="FB1104" s="10"/>
      <c r="FC1104" s="10"/>
      <c r="FD1104" s="10"/>
      <c r="FE1104" s="10"/>
      <c r="FF1104" s="10"/>
      <c r="FG1104" s="10"/>
      <c r="FH1104" s="10"/>
      <c r="FI1104" s="10"/>
      <c r="FJ1104" s="10"/>
      <c r="FK1104" s="10"/>
      <c r="FL1104" s="10"/>
      <c r="FM1104" s="10"/>
      <c r="FN1104" s="10"/>
      <c r="FO1104" s="10"/>
      <c r="FP1104" s="10"/>
      <c r="FQ1104" s="10"/>
      <c r="FR1104" s="10"/>
      <c r="FS1104" s="10"/>
      <c r="FT1104" s="10"/>
      <c r="FU1104" s="10"/>
      <c r="FV1104" s="10"/>
      <c r="FW1104" s="10"/>
      <c r="FX1104" s="10"/>
      <c r="FY1104" s="12"/>
      <c r="FZ1104" s="12"/>
      <c r="GA1104" s="12"/>
      <c r="GB1104" s="12"/>
      <c r="GC1104" s="12"/>
      <c r="GD1104" s="12"/>
      <c r="GE1104" s="12"/>
      <c r="GF1104" s="12"/>
      <c r="GG1104" s="12"/>
      <c r="GH1104" s="12"/>
      <c r="GI1104" s="12"/>
      <c r="GJ1104" s="12"/>
      <c r="GK1104" s="12"/>
      <c r="GL1104" s="12"/>
      <c r="GM1104" s="12"/>
      <c r="GN1104" s="12"/>
      <c r="GO1104" s="12"/>
      <c r="GP1104" s="12"/>
      <c r="GQ1104" s="12"/>
      <c r="GR1104" s="12"/>
      <c r="GS1104" s="12"/>
      <c r="GT1104" s="12"/>
      <c r="GU1104" s="12"/>
      <c r="GV1104" s="12"/>
      <c r="GW1104" s="12"/>
      <c r="GX1104" s="12"/>
      <c r="GY1104" s="12"/>
      <c r="GZ1104" s="12"/>
      <c r="HA1104" s="12"/>
      <c r="HB1104" s="12"/>
      <c r="HC1104" s="12"/>
      <c r="HD1104" s="12"/>
      <c r="HE1104" s="12"/>
      <c r="HF1104" s="12"/>
      <c r="HG1104" s="12"/>
      <c r="HH1104" s="12"/>
      <c r="HI1104" s="12"/>
      <c r="HJ1104" s="12"/>
      <c r="HK1104" s="12"/>
      <c r="HL1104" s="12"/>
      <c r="HM1104" s="12"/>
      <c r="HN1104" s="12"/>
      <c r="HO1104" s="12"/>
      <c r="HP1104" s="12"/>
      <c r="HQ1104" s="12"/>
      <c r="HR1104" s="12"/>
      <c r="HS1104" s="12"/>
      <c r="HT1104" s="12"/>
      <c r="HU1104" s="12"/>
      <c r="HV1104" s="12"/>
      <c r="HW1104" s="12"/>
      <c r="HX1104" s="12"/>
      <c r="HY1104" s="12"/>
      <c r="HZ1104" s="12"/>
      <c r="IA1104" s="12"/>
      <c r="IB1104" s="12"/>
      <c r="IC1104" s="12"/>
      <c r="ID1104" s="12"/>
      <c r="IE1104" s="12"/>
      <c r="IF1104" s="12"/>
      <c r="IG1104" s="12"/>
      <c r="IH1104" s="12"/>
      <c r="II1104" s="12"/>
      <c r="IJ1104" s="12"/>
      <c r="IK1104" s="12"/>
      <c r="IL1104" s="12"/>
      <c r="IM1104" s="12"/>
      <c r="IN1104" s="12"/>
      <c r="IO1104" s="12"/>
      <c r="IP1104" s="12"/>
      <c r="IQ1104" s="12"/>
      <c r="IR1104" s="12"/>
      <c r="IS1104" s="12"/>
      <c r="IT1104" s="12"/>
      <c r="IU1104" s="12"/>
      <c r="IV1104" s="12"/>
    </row>
    <row r="1105" spans="1:256" ht="13.5" customHeight="1">
      <c r="A1105" s="2">
        <f t="shared" si="35"/>
        <v>750</v>
      </c>
      <c r="B1105" s="11" t="str">
        <f t="shared" si="36"/>
        <v>    DS-1 SubCat - Special</v>
      </c>
      <c r="C1105" s="11"/>
      <c r="D1105" s="9"/>
      <c r="E1105" s="9"/>
      <c r="F1105" s="9"/>
      <c r="G1105" s="9"/>
      <c r="H1105" s="9"/>
      <c r="I1105" s="9"/>
      <c r="J1105" s="24">
        <f t="shared" si="37"/>
        <v>0</v>
      </c>
      <c r="K1105" s="24">
        <f t="shared" si="37"/>
        <v>0</v>
      </c>
      <c r="L1105" s="9"/>
      <c r="M1105" s="24">
        <f t="shared" si="38"/>
        <v>0</v>
      </c>
      <c r="N1105" s="11"/>
      <c r="O1105" s="11"/>
      <c r="P1105" s="11"/>
      <c r="Q1105" s="9"/>
      <c r="R1105" s="9"/>
      <c r="S1105" s="9"/>
      <c r="T1105" s="9"/>
      <c r="U1105" s="9"/>
      <c r="V1105" s="9"/>
      <c r="W1105" s="9"/>
      <c r="X1105" s="11"/>
      <c r="Y1105" s="11"/>
      <c r="Z1105" s="11"/>
      <c r="AA1105" s="11"/>
      <c r="AB1105" s="11"/>
      <c r="AC1105" s="11"/>
      <c r="AD1105" s="9"/>
      <c r="AE1105" s="9"/>
      <c r="AF1105" s="9"/>
      <c r="AG1105" s="9"/>
      <c r="AH1105" s="9"/>
      <c r="AI1105" s="11"/>
      <c r="AJ1105" s="11"/>
      <c r="AK1105" s="11"/>
      <c r="AL1105" s="11">
        <f t="shared" si="41"/>
        <v>730</v>
      </c>
      <c r="AM1105" s="11" t="str">
        <f t="shared" si="41"/>
        <v>Net Return</v>
      </c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9"/>
      <c r="BG1105" s="9"/>
      <c r="BH1105" s="9"/>
      <c r="BI1105" s="9"/>
      <c r="BJ1105" s="9"/>
      <c r="BK1105" s="9"/>
      <c r="BL1105" s="9"/>
      <c r="BM1105" s="9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  <c r="DF1105" s="10"/>
      <c r="DG1105" s="10"/>
      <c r="DH1105" s="10"/>
      <c r="DI1105" s="10"/>
      <c r="DJ1105" s="10"/>
      <c r="DK1105" s="10"/>
      <c r="DL1105" s="10"/>
      <c r="DM1105" s="10"/>
      <c r="DN1105" s="10"/>
      <c r="DO1105" s="10"/>
      <c r="DP1105" s="10"/>
      <c r="DQ1105" s="10"/>
      <c r="DR1105" s="10"/>
      <c r="DS1105" s="10"/>
      <c r="DT1105" s="10"/>
      <c r="DU1105" s="10"/>
      <c r="DV1105" s="10"/>
      <c r="DW1105" s="10"/>
      <c r="DX1105" s="10"/>
      <c r="DY1105" s="10"/>
      <c r="DZ1105" s="10"/>
      <c r="EA1105" s="10"/>
      <c r="EB1105" s="10"/>
      <c r="EC1105" s="10"/>
      <c r="ED1105" s="10"/>
      <c r="EE1105" s="10"/>
      <c r="EF1105" s="10"/>
      <c r="EG1105" s="10"/>
      <c r="EH1105" s="10"/>
      <c r="EI1105" s="10"/>
      <c r="EJ1105" s="10"/>
      <c r="EK1105" s="10"/>
      <c r="EL1105" s="10"/>
      <c r="EM1105" s="10"/>
      <c r="EN1105" s="10"/>
      <c r="EO1105" s="10"/>
      <c r="EP1105" s="10"/>
      <c r="EQ1105" s="10"/>
      <c r="ER1105" s="10"/>
      <c r="ES1105" s="10"/>
      <c r="ET1105" s="10"/>
      <c r="EU1105" s="10"/>
      <c r="EV1105" s="10"/>
      <c r="EW1105" s="10"/>
      <c r="EX1105" s="10"/>
      <c r="EY1105" s="10"/>
      <c r="EZ1105" s="10"/>
      <c r="FA1105" s="10"/>
      <c r="FB1105" s="10"/>
      <c r="FC1105" s="10"/>
      <c r="FD1105" s="10"/>
      <c r="FE1105" s="10"/>
      <c r="FF1105" s="10"/>
      <c r="FG1105" s="10"/>
      <c r="FH1105" s="10"/>
      <c r="FI1105" s="10"/>
      <c r="FJ1105" s="10"/>
      <c r="FK1105" s="10"/>
      <c r="FL1105" s="10"/>
      <c r="FM1105" s="10"/>
      <c r="FN1105" s="10"/>
      <c r="FO1105" s="10"/>
      <c r="FP1105" s="10"/>
      <c r="FQ1105" s="10"/>
      <c r="FR1105" s="10"/>
      <c r="FS1105" s="10"/>
      <c r="FT1105" s="10"/>
      <c r="FU1105" s="10"/>
      <c r="FV1105" s="10"/>
      <c r="FW1105" s="10"/>
      <c r="FX1105" s="10"/>
      <c r="FY1105" s="12"/>
      <c r="FZ1105" s="12"/>
      <c r="GA1105" s="12"/>
      <c r="GB1105" s="12"/>
      <c r="GC1105" s="12"/>
      <c r="GD1105" s="12"/>
      <c r="GE1105" s="12"/>
      <c r="GF1105" s="12"/>
      <c r="GG1105" s="12"/>
      <c r="GH1105" s="12"/>
      <c r="GI1105" s="12"/>
      <c r="GJ1105" s="12"/>
      <c r="GK1105" s="12"/>
      <c r="GL1105" s="12"/>
      <c r="GM1105" s="12"/>
      <c r="GN1105" s="12"/>
      <c r="GO1105" s="12"/>
      <c r="GP1105" s="12"/>
      <c r="GQ1105" s="12"/>
      <c r="GR1105" s="12"/>
      <c r="GS1105" s="12"/>
      <c r="GT1105" s="12"/>
      <c r="GU1105" s="12"/>
      <c r="GV1105" s="12"/>
      <c r="GW1105" s="12"/>
      <c r="GX1105" s="12"/>
      <c r="GY1105" s="12"/>
      <c r="GZ1105" s="12"/>
      <c r="HA1105" s="12"/>
      <c r="HB1105" s="12"/>
      <c r="HC1105" s="12"/>
      <c r="HD1105" s="12"/>
      <c r="HE1105" s="12"/>
      <c r="HF1105" s="12"/>
      <c r="HG1105" s="12"/>
      <c r="HH1105" s="12"/>
      <c r="HI1105" s="12"/>
      <c r="HJ1105" s="12"/>
      <c r="HK1105" s="12"/>
      <c r="HL1105" s="12"/>
      <c r="HM1105" s="12"/>
      <c r="HN1105" s="12"/>
      <c r="HO1105" s="12"/>
      <c r="HP1105" s="12"/>
      <c r="HQ1105" s="12"/>
      <c r="HR1105" s="12"/>
      <c r="HS1105" s="12"/>
      <c r="HT1105" s="12"/>
      <c r="HU1105" s="12"/>
      <c r="HV1105" s="12"/>
      <c r="HW1105" s="12"/>
      <c r="HX1105" s="12"/>
      <c r="HY1105" s="12"/>
      <c r="HZ1105" s="12"/>
      <c r="IA1105" s="12"/>
      <c r="IB1105" s="12"/>
      <c r="IC1105" s="12"/>
      <c r="ID1105" s="12"/>
      <c r="IE1105" s="12"/>
      <c r="IF1105" s="12"/>
      <c r="IG1105" s="12"/>
      <c r="IH1105" s="12"/>
      <c r="II1105" s="12"/>
      <c r="IJ1105" s="12"/>
      <c r="IK1105" s="12"/>
      <c r="IL1105" s="12"/>
      <c r="IM1105" s="12"/>
      <c r="IN1105" s="12"/>
      <c r="IO1105" s="12"/>
      <c r="IP1105" s="12"/>
      <c r="IQ1105" s="12"/>
      <c r="IR1105" s="12"/>
      <c r="IS1105" s="12"/>
      <c r="IT1105" s="12"/>
      <c r="IU1105" s="12"/>
      <c r="IV1105" s="12"/>
    </row>
    <row r="1106" spans="1:256" ht="13.5" customHeight="1">
      <c r="A1106" s="2">
        <f t="shared" si="35"/>
        <v>751</v>
      </c>
      <c r="B1106" s="11" t="str">
        <f t="shared" si="36"/>
        <v>         DS1 Spec Density Zone 1</v>
      </c>
      <c r="C1106" s="11"/>
      <c r="D1106" s="9"/>
      <c r="E1106" s="9"/>
      <c r="F1106" s="9"/>
      <c r="G1106" s="9"/>
      <c r="H1106" s="9"/>
      <c r="I1106" s="9"/>
      <c r="J1106" s="24">
        <f t="shared" si="37"/>
        <v>0</v>
      </c>
      <c r="K1106" s="24">
        <f t="shared" si="37"/>
        <v>0</v>
      </c>
      <c r="L1106" s="9"/>
      <c r="M1106" s="24">
        <f t="shared" si="38"/>
        <v>0</v>
      </c>
      <c r="N1106" s="11"/>
      <c r="O1106" s="11"/>
      <c r="P1106" s="11"/>
      <c r="Q1106" s="9"/>
      <c r="R1106" s="9"/>
      <c r="S1106" s="9"/>
      <c r="T1106" s="9"/>
      <c r="U1106" s="9"/>
      <c r="V1106" s="9"/>
      <c r="W1106" s="9"/>
      <c r="X1106" s="11"/>
      <c r="Y1106" s="11"/>
      <c r="Z1106" s="11"/>
      <c r="AA1106" s="11"/>
      <c r="AB1106" s="11"/>
      <c r="AC1106" s="11"/>
      <c r="AD1106" s="9"/>
      <c r="AE1106" s="9"/>
      <c r="AF1106" s="9"/>
      <c r="AG1106" s="9"/>
      <c r="AH1106" s="9"/>
      <c r="AI1106" s="11"/>
      <c r="AJ1106" s="11"/>
      <c r="AK1106" s="11"/>
      <c r="AL1106" s="11">
        <f t="shared" si="41"/>
        <v>740</v>
      </c>
      <c r="AM1106" s="11" t="str">
        <f t="shared" si="41"/>
        <v>F.I.T.</v>
      </c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9"/>
      <c r="BG1106" s="9"/>
      <c r="BH1106" s="9"/>
      <c r="BI1106" s="9"/>
      <c r="BJ1106" s="9"/>
      <c r="BK1106" s="9"/>
      <c r="BL1106" s="9"/>
      <c r="BM1106" s="9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0"/>
      <c r="DC1106" s="10"/>
      <c r="DD1106" s="10"/>
      <c r="DE1106" s="10"/>
      <c r="DF1106" s="10"/>
      <c r="DG1106" s="10"/>
      <c r="DH1106" s="10"/>
      <c r="DI1106" s="10"/>
      <c r="DJ1106" s="10"/>
      <c r="DK1106" s="10"/>
      <c r="DL1106" s="10"/>
      <c r="DM1106" s="10"/>
      <c r="DN1106" s="10"/>
      <c r="DO1106" s="10"/>
      <c r="DP1106" s="10"/>
      <c r="DQ1106" s="10"/>
      <c r="DR1106" s="10"/>
      <c r="DS1106" s="10"/>
      <c r="DT1106" s="10"/>
      <c r="DU1106" s="10"/>
      <c r="DV1106" s="10"/>
      <c r="DW1106" s="10"/>
      <c r="DX1106" s="10"/>
      <c r="DY1106" s="10"/>
      <c r="DZ1106" s="10"/>
      <c r="EA1106" s="10"/>
      <c r="EB1106" s="10"/>
      <c r="EC1106" s="10"/>
      <c r="ED1106" s="10"/>
      <c r="EE1106" s="10"/>
      <c r="EF1106" s="10"/>
      <c r="EG1106" s="10"/>
      <c r="EH1106" s="10"/>
      <c r="EI1106" s="10"/>
      <c r="EJ1106" s="10"/>
      <c r="EK1106" s="10"/>
      <c r="EL1106" s="10"/>
      <c r="EM1106" s="10"/>
      <c r="EN1106" s="10"/>
      <c r="EO1106" s="10"/>
      <c r="EP1106" s="10"/>
      <c r="EQ1106" s="10"/>
      <c r="ER1106" s="10"/>
      <c r="ES1106" s="10"/>
      <c r="ET1106" s="10"/>
      <c r="EU1106" s="10"/>
      <c r="EV1106" s="10"/>
      <c r="EW1106" s="10"/>
      <c r="EX1106" s="10"/>
      <c r="EY1106" s="10"/>
      <c r="EZ1106" s="10"/>
      <c r="FA1106" s="10"/>
      <c r="FB1106" s="10"/>
      <c r="FC1106" s="10"/>
      <c r="FD1106" s="10"/>
      <c r="FE1106" s="10"/>
      <c r="FF1106" s="10"/>
      <c r="FG1106" s="10"/>
      <c r="FH1106" s="10"/>
      <c r="FI1106" s="10"/>
      <c r="FJ1106" s="10"/>
      <c r="FK1106" s="10"/>
      <c r="FL1106" s="10"/>
      <c r="FM1106" s="10"/>
      <c r="FN1106" s="10"/>
      <c r="FO1106" s="10"/>
      <c r="FP1106" s="10"/>
      <c r="FQ1106" s="10"/>
      <c r="FR1106" s="10"/>
      <c r="FS1106" s="10"/>
      <c r="FT1106" s="10"/>
      <c r="FU1106" s="10"/>
      <c r="FV1106" s="10"/>
      <c r="FW1106" s="10"/>
      <c r="FX1106" s="10"/>
      <c r="FY1106" s="12"/>
      <c r="FZ1106" s="12"/>
      <c r="GA1106" s="12"/>
      <c r="GB1106" s="12"/>
      <c r="GC1106" s="12"/>
      <c r="GD1106" s="12"/>
      <c r="GE1106" s="12"/>
      <c r="GF1106" s="12"/>
      <c r="GG1106" s="12"/>
      <c r="GH1106" s="12"/>
      <c r="GI1106" s="12"/>
      <c r="GJ1106" s="12"/>
      <c r="GK1106" s="12"/>
      <c r="GL1106" s="12"/>
      <c r="GM1106" s="12"/>
      <c r="GN1106" s="12"/>
      <c r="GO1106" s="12"/>
      <c r="GP1106" s="12"/>
      <c r="GQ1106" s="12"/>
      <c r="GR1106" s="12"/>
      <c r="GS1106" s="12"/>
      <c r="GT1106" s="12"/>
      <c r="GU1106" s="12"/>
      <c r="GV1106" s="12"/>
      <c r="GW1106" s="12"/>
      <c r="GX1106" s="12"/>
      <c r="GY1106" s="12"/>
      <c r="GZ1106" s="12"/>
      <c r="HA1106" s="12"/>
      <c r="HB1106" s="12"/>
      <c r="HC1106" s="12"/>
      <c r="HD1106" s="12"/>
      <c r="HE1106" s="12"/>
      <c r="HF1106" s="12"/>
      <c r="HG1106" s="12"/>
      <c r="HH1106" s="12"/>
      <c r="HI1106" s="12"/>
      <c r="HJ1106" s="12"/>
      <c r="HK1106" s="12"/>
      <c r="HL1106" s="12"/>
      <c r="HM1106" s="12"/>
      <c r="HN1106" s="12"/>
      <c r="HO1106" s="12"/>
      <c r="HP1106" s="12"/>
      <c r="HQ1106" s="12"/>
      <c r="HR1106" s="12"/>
      <c r="HS1106" s="12"/>
      <c r="HT1106" s="12"/>
      <c r="HU1106" s="12"/>
      <c r="HV1106" s="12"/>
      <c r="HW1106" s="12"/>
      <c r="HX1106" s="12"/>
      <c r="HY1106" s="12"/>
      <c r="HZ1106" s="12"/>
      <c r="IA1106" s="12"/>
      <c r="IB1106" s="12"/>
      <c r="IC1106" s="12"/>
      <c r="ID1106" s="12"/>
      <c r="IE1106" s="12"/>
      <c r="IF1106" s="12"/>
      <c r="IG1106" s="12"/>
      <c r="IH1106" s="12"/>
      <c r="II1106" s="12"/>
      <c r="IJ1106" s="12"/>
      <c r="IK1106" s="12"/>
      <c r="IL1106" s="12"/>
      <c r="IM1106" s="12"/>
      <c r="IN1106" s="12"/>
      <c r="IO1106" s="12"/>
      <c r="IP1106" s="12"/>
      <c r="IQ1106" s="12"/>
      <c r="IR1106" s="12"/>
      <c r="IS1106" s="12"/>
      <c r="IT1106" s="12"/>
      <c r="IU1106" s="12"/>
      <c r="IV1106" s="12"/>
    </row>
    <row r="1107" spans="1:256" ht="13.5" customHeight="1">
      <c r="A1107" s="2">
        <f t="shared" si="35"/>
        <v>752</v>
      </c>
      <c r="B1107" s="11" t="str">
        <f t="shared" si="36"/>
        <v>         DS1 Spec Density Zone 2</v>
      </c>
      <c r="C1107" s="11"/>
      <c r="D1107" s="9"/>
      <c r="E1107" s="9"/>
      <c r="F1107" s="9"/>
      <c r="G1107" s="9"/>
      <c r="H1107" s="9"/>
      <c r="I1107" s="9"/>
      <c r="J1107" s="24">
        <f t="shared" si="37"/>
        <v>0</v>
      </c>
      <c r="K1107" s="24">
        <f t="shared" si="37"/>
        <v>0</v>
      </c>
      <c r="L1107" s="9"/>
      <c r="M1107" s="24">
        <f t="shared" si="38"/>
        <v>0</v>
      </c>
      <c r="N1107" s="11"/>
      <c r="O1107" s="11"/>
      <c r="P1107" s="11"/>
      <c r="Q1107" s="9"/>
      <c r="R1107" s="9"/>
      <c r="S1107" s="9"/>
      <c r="T1107" s="9"/>
      <c r="U1107" s="9"/>
      <c r="V1107" s="9"/>
      <c r="W1107" s="9"/>
      <c r="X1107" s="11"/>
      <c r="Y1107" s="11"/>
      <c r="Z1107" s="11"/>
      <c r="AA1107" s="11"/>
      <c r="AB1107" s="11"/>
      <c r="AC1107" s="11"/>
      <c r="AD1107" s="9"/>
      <c r="AE1107" s="9"/>
      <c r="AF1107" s="9"/>
      <c r="AG1107" s="9"/>
      <c r="AH1107" s="9"/>
      <c r="AI1107" s="11"/>
      <c r="AJ1107" s="11"/>
      <c r="AK1107" s="11"/>
      <c r="AL1107" s="11">
        <f t="shared" si="41"/>
        <v>750</v>
      </c>
      <c r="AM1107" s="11" t="str">
        <f t="shared" si="41"/>
        <v>Uncollectible Rev. &amp; Other Adj.</v>
      </c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9"/>
      <c r="BG1107" s="9"/>
      <c r="BH1107" s="9"/>
      <c r="BI1107" s="9"/>
      <c r="BJ1107" s="9"/>
      <c r="BK1107" s="9"/>
      <c r="BL1107" s="9"/>
      <c r="BM1107" s="9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  <c r="DF1107" s="10"/>
      <c r="DG1107" s="10"/>
      <c r="DH1107" s="10"/>
      <c r="DI1107" s="10"/>
      <c r="DJ1107" s="10"/>
      <c r="DK1107" s="10"/>
      <c r="DL1107" s="10"/>
      <c r="DM1107" s="10"/>
      <c r="DN1107" s="10"/>
      <c r="DO1107" s="10"/>
      <c r="DP1107" s="10"/>
      <c r="DQ1107" s="10"/>
      <c r="DR1107" s="10"/>
      <c r="DS1107" s="10"/>
      <c r="DT1107" s="10"/>
      <c r="DU1107" s="10"/>
      <c r="DV1107" s="10"/>
      <c r="DW1107" s="10"/>
      <c r="DX1107" s="10"/>
      <c r="DY1107" s="10"/>
      <c r="DZ1107" s="10"/>
      <c r="EA1107" s="10"/>
      <c r="EB1107" s="10"/>
      <c r="EC1107" s="10"/>
      <c r="ED1107" s="10"/>
      <c r="EE1107" s="10"/>
      <c r="EF1107" s="10"/>
      <c r="EG1107" s="10"/>
      <c r="EH1107" s="10"/>
      <c r="EI1107" s="10"/>
      <c r="EJ1107" s="10"/>
      <c r="EK1107" s="10"/>
      <c r="EL1107" s="10"/>
      <c r="EM1107" s="10"/>
      <c r="EN1107" s="10"/>
      <c r="EO1107" s="10"/>
      <c r="EP1107" s="10"/>
      <c r="EQ1107" s="10"/>
      <c r="ER1107" s="10"/>
      <c r="ES1107" s="10"/>
      <c r="ET1107" s="10"/>
      <c r="EU1107" s="10"/>
      <c r="EV1107" s="10"/>
      <c r="EW1107" s="10"/>
      <c r="EX1107" s="10"/>
      <c r="EY1107" s="10"/>
      <c r="EZ1107" s="10"/>
      <c r="FA1107" s="10"/>
      <c r="FB1107" s="10"/>
      <c r="FC1107" s="10"/>
      <c r="FD1107" s="10"/>
      <c r="FE1107" s="10"/>
      <c r="FF1107" s="10"/>
      <c r="FG1107" s="10"/>
      <c r="FH1107" s="10"/>
      <c r="FI1107" s="10"/>
      <c r="FJ1107" s="10"/>
      <c r="FK1107" s="10"/>
      <c r="FL1107" s="10"/>
      <c r="FM1107" s="10"/>
      <c r="FN1107" s="10"/>
      <c r="FO1107" s="10"/>
      <c r="FP1107" s="10"/>
      <c r="FQ1107" s="10"/>
      <c r="FR1107" s="10"/>
      <c r="FS1107" s="10"/>
      <c r="FT1107" s="10"/>
      <c r="FU1107" s="10"/>
      <c r="FV1107" s="10"/>
      <c r="FW1107" s="10"/>
      <c r="FX1107" s="10"/>
      <c r="FY1107" s="12"/>
      <c r="FZ1107" s="12"/>
      <c r="GA1107" s="12"/>
      <c r="GB1107" s="12"/>
      <c r="GC1107" s="12"/>
      <c r="GD1107" s="12"/>
      <c r="GE1107" s="12"/>
      <c r="GF1107" s="12"/>
      <c r="GG1107" s="12"/>
      <c r="GH1107" s="12"/>
      <c r="GI1107" s="12"/>
      <c r="GJ1107" s="12"/>
      <c r="GK1107" s="12"/>
      <c r="GL1107" s="12"/>
      <c r="GM1107" s="12"/>
      <c r="GN1107" s="12"/>
      <c r="GO1107" s="12"/>
      <c r="GP1107" s="12"/>
      <c r="GQ1107" s="12"/>
      <c r="GR1107" s="12"/>
      <c r="GS1107" s="12"/>
      <c r="GT1107" s="12"/>
      <c r="GU1107" s="12"/>
      <c r="GV1107" s="12"/>
      <c r="GW1107" s="12"/>
      <c r="GX1107" s="12"/>
      <c r="GY1107" s="12"/>
      <c r="GZ1107" s="12"/>
      <c r="HA1107" s="12"/>
      <c r="HB1107" s="12"/>
      <c r="HC1107" s="12"/>
      <c r="HD1107" s="12"/>
      <c r="HE1107" s="12"/>
      <c r="HF1107" s="12"/>
      <c r="HG1107" s="12"/>
      <c r="HH1107" s="12"/>
      <c r="HI1107" s="12"/>
      <c r="HJ1107" s="12"/>
      <c r="HK1107" s="12"/>
      <c r="HL1107" s="12"/>
      <c r="HM1107" s="12"/>
      <c r="HN1107" s="12"/>
      <c r="HO1107" s="12"/>
      <c r="HP1107" s="12"/>
      <c r="HQ1107" s="12"/>
      <c r="HR1107" s="12"/>
      <c r="HS1107" s="12"/>
      <c r="HT1107" s="12"/>
      <c r="HU1107" s="12"/>
      <c r="HV1107" s="12"/>
      <c r="HW1107" s="12"/>
      <c r="HX1107" s="12"/>
      <c r="HY1107" s="12"/>
      <c r="HZ1107" s="12"/>
      <c r="IA1107" s="12"/>
      <c r="IB1107" s="12"/>
      <c r="IC1107" s="12"/>
      <c r="ID1107" s="12"/>
      <c r="IE1107" s="12"/>
      <c r="IF1107" s="12"/>
      <c r="IG1107" s="12"/>
      <c r="IH1107" s="12"/>
      <c r="II1107" s="12"/>
      <c r="IJ1107" s="12"/>
      <c r="IK1107" s="12"/>
      <c r="IL1107" s="12"/>
      <c r="IM1107" s="12"/>
      <c r="IN1107" s="12"/>
      <c r="IO1107" s="12"/>
      <c r="IP1107" s="12"/>
      <c r="IQ1107" s="12"/>
      <c r="IR1107" s="12"/>
      <c r="IS1107" s="12"/>
      <c r="IT1107" s="12"/>
      <c r="IU1107" s="12"/>
      <c r="IV1107" s="12"/>
    </row>
    <row r="1108" spans="1:256" ht="13.5" customHeight="1">
      <c r="A1108" s="2">
        <f t="shared" si="35"/>
        <v>753</v>
      </c>
      <c r="B1108" s="11" t="str">
        <f t="shared" si="36"/>
        <v>         DS1 Spec Density Zone 3</v>
      </c>
      <c r="C1108" s="11"/>
      <c r="D1108" s="9"/>
      <c r="E1108" s="9"/>
      <c r="F1108" s="9"/>
      <c r="G1108" s="9"/>
      <c r="H1108" s="9"/>
      <c r="I1108" s="9"/>
      <c r="J1108" s="24">
        <f aca="true" t="shared" si="44" ref="J1108:K1127">J122</f>
        <v>0</v>
      </c>
      <c r="K1108" s="24">
        <f t="shared" si="44"/>
        <v>0</v>
      </c>
      <c r="L1108" s="9"/>
      <c r="M1108" s="24">
        <f t="shared" si="38"/>
        <v>0</v>
      </c>
      <c r="N1108" s="11"/>
      <c r="O1108" s="11"/>
      <c r="P1108" s="11"/>
      <c r="Q1108" s="9"/>
      <c r="R1108" s="9"/>
      <c r="S1108" s="9"/>
      <c r="T1108" s="9"/>
      <c r="U1108" s="9"/>
      <c r="V1108" s="9"/>
      <c r="W1108" s="9"/>
      <c r="X1108" s="11"/>
      <c r="Y1108" s="11"/>
      <c r="Z1108" s="11"/>
      <c r="AA1108" s="11"/>
      <c r="AB1108" s="11"/>
      <c r="AC1108" s="11"/>
      <c r="AD1108" s="9"/>
      <c r="AE1108" s="9"/>
      <c r="AF1108" s="9"/>
      <c r="AG1108" s="9"/>
      <c r="AH1108" s="9"/>
      <c r="AI1108" s="11"/>
      <c r="AJ1108" s="11"/>
      <c r="AK1108" s="11"/>
      <c r="AL1108" s="11">
        <f t="shared" si="41"/>
        <v>760</v>
      </c>
      <c r="AM1108" s="11" t="str">
        <f t="shared" si="41"/>
        <v>Revenue Effects</v>
      </c>
      <c r="AN1108" s="26">
        <f aca="true" t="shared" si="45" ref="AN1108:AW1108">AN122</f>
        <v>0</v>
      </c>
      <c r="AO1108" s="26">
        <f t="shared" si="45"/>
        <v>0</v>
      </c>
      <c r="AP1108" s="26">
        <f t="shared" si="45"/>
        <v>0</v>
      </c>
      <c r="AQ1108" s="26">
        <f t="shared" si="45"/>
        <v>0</v>
      </c>
      <c r="AR1108" s="26">
        <f t="shared" si="45"/>
        <v>0</v>
      </c>
      <c r="AS1108" s="26">
        <f t="shared" si="45"/>
        <v>0</v>
      </c>
      <c r="AT1108" s="26">
        <f t="shared" si="45"/>
        <v>0</v>
      </c>
      <c r="AU1108" s="26">
        <f t="shared" si="45"/>
        <v>0</v>
      </c>
      <c r="AV1108" s="26">
        <f t="shared" si="45"/>
        <v>0</v>
      </c>
      <c r="AW1108" s="26">
        <f t="shared" si="45"/>
        <v>0</v>
      </c>
      <c r="AX1108" s="11"/>
      <c r="AY1108" s="11"/>
      <c r="AZ1108" s="11"/>
      <c r="BA1108" s="11"/>
      <c r="BB1108" s="11"/>
      <c r="BC1108" s="11"/>
      <c r="BD1108" s="11"/>
      <c r="BE1108" s="11"/>
      <c r="BF1108" s="9"/>
      <c r="BG1108" s="9"/>
      <c r="BH1108" s="9"/>
      <c r="BI1108" s="9"/>
      <c r="BJ1108" s="9"/>
      <c r="BK1108" s="9"/>
      <c r="BL1108" s="9"/>
      <c r="BM1108" s="9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  <c r="DF1108" s="10"/>
      <c r="DG1108" s="10"/>
      <c r="DH1108" s="10"/>
      <c r="DI1108" s="10"/>
      <c r="DJ1108" s="10"/>
      <c r="DK1108" s="10"/>
      <c r="DL1108" s="10"/>
      <c r="DM1108" s="10"/>
      <c r="DN1108" s="10"/>
      <c r="DO1108" s="10"/>
      <c r="DP1108" s="10"/>
      <c r="DQ1108" s="10"/>
      <c r="DR1108" s="10"/>
      <c r="DS1108" s="10"/>
      <c r="DT1108" s="10"/>
      <c r="DU1108" s="10"/>
      <c r="DV1108" s="10"/>
      <c r="DW1108" s="10"/>
      <c r="DX1108" s="10"/>
      <c r="DY1108" s="10"/>
      <c r="DZ1108" s="10"/>
      <c r="EA1108" s="10"/>
      <c r="EB1108" s="10"/>
      <c r="EC1108" s="10"/>
      <c r="ED1108" s="10"/>
      <c r="EE1108" s="10"/>
      <c r="EF1108" s="10"/>
      <c r="EG1108" s="10"/>
      <c r="EH1108" s="10"/>
      <c r="EI1108" s="10"/>
      <c r="EJ1108" s="10"/>
      <c r="EK1108" s="10"/>
      <c r="EL1108" s="10"/>
      <c r="EM1108" s="10"/>
      <c r="EN1108" s="10"/>
      <c r="EO1108" s="10"/>
      <c r="EP1108" s="10"/>
      <c r="EQ1108" s="10"/>
      <c r="ER1108" s="10"/>
      <c r="ES1108" s="10"/>
      <c r="ET1108" s="10"/>
      <c r="EU1108" s="10"/>
      <c r="EV1108" s="10"/>
      <c r="EW1108" s="10"/>
      <c r="EX1108" s="10"/>
      <c r="EY1108" s="10"/>
      <c r="EZ1108" s="10"/>
      <c r="FA1108" s="10"/>
      <c r="FB1108" s="10"/>
      <c r="FC1108" s="10"/>
      <c r="FD1108" s="10"/>
      <c r="FE1108" s="10"/>
      <c r="FF1108" s="10"/>
      <c r="FG1108" s="10"/>
      <c r="FH1108" s="10"/>
      <c r="FI1108" s="10"/>
      <c r="FJ1108" s="10"/>
      <c r="FK1108" s="10"/>
      <c r="FL1108" s="10"/>
      <c r="FM1108" s="10"/>
      <c r="FN1108" s="10"/>
      <c r="FO1108" s="10"/>
      <c r="FP1108" s="10"/>
      <c r="FQ1108" s="10"/>
      <c r="FR1108" s="10"/>
      <c r="FS1108" s="10"/>
      <c r="FT1108" s="10"/>
      <c r="FU1108" s="10"/>
      <c r="FV1108" s="10"/>
      <c r="FW1108" s="10"/>
      <c r="FX1108" s="10"/>
      <c r="FY1108" s="12"/>
      <c r="FZ1108" s="12"/>
      <c r="GA1108" s="12"/>
      <c r="GB1108" s="12"/>
      <c r="GC1108" s="12"/>
      <c r="GD1108" s="12"/>
      <c r="GE1108" s="12"/>
      <c r="GF1108" s="12"/>
      <c r="GG1108" s="12"/>
      <c r="GH1108" s="12"/>
      <c r="GI1108" s="12"/>
      <c r="GJ1108" s="12"/>
      <c r="GK1108" s="12"/>
      <c r="GL1108" s="12"/>
      <c r="GM1108" s="12"/>
      <c r="GN1108" s="12"/>
      <c r="GO1108" s="12"/>
      <c r="GP1108" s="12"/>
      <c r="GQ1108" s="12"/>
      <c r="GR1108" s="12"/>
      <c r="GS1108" s="12"/>
      <c r="GT1108" s="12"/>
      <c r="GU1108" s="12"/>
      <c r="GV1108" s="12"/>
      <c r="GW1108" s="12"/>
      <c r="GX1108" s="12"/>
      <c r="GY1108" s="12"/>
      <c r="GZ1108" s="12"/>
      <c r="HA1108" s="12"/>
      <c r="HB1108" s="12"/>
      <c r="HC1108" s="12"/>
      <c r="HD1108" s="12"/>
      <c r="HE1108" s="12"/>
      <c r="HF1108" s="12"/>
      <c r="HG1108" s="12"/>
      <c r="HH1108" s="12"/>
      <c r="HI1108" s="12"/>
      <c r="HJ1108" s="12"/>
      <c r="HK1108" s="12"/>
      <c r="HL1108" s="12"/>
      <c r="HM1108" s="12"/>
      <c r="HN1108" s="12"/>
      <c r="HO1108" s="12"/>
      <c r="HP1108" s="12"/>
      <c r="HQ1108" s="12"/>
      <c r="HR1108" s="12"/>
      <c r="HS1108" s="12"/>
      <c r="HT1108" s="12"/>
      <c r="HU1108" s="12"/>
      <c r="HV1108" s="12"/>
      <c r="HW1108" s="12"/>
      <c r="HX1108" s="12"/>
      <c r="HY1108" s="12"/>
      <c r="HZ1108" s="12"/>
      <c r="IA1108" s="12"/>
      <c r="IB1108" s="12"/>
      <c r="IC1108" s="12"/>
      <c r="ID1108" s="12"/>
      <c r="IE1108" s="12"/>
      <c r="IF1108" s="12"/>
      <c r="IG1108" s="12"/>
      <c r="IH1108" s="12"/>
      <c r="II1108" s="12"/>
      <c r="IJ1108" s="12"/>
      <c r="IK1108" s="12"/>
      <c r="IL1108" s="12"/>
      <c r="IM1108" s="12"/>
      <c r="IN1108" s="12"/>
      <c r="IO1108" s="12"/>
      <c r="IP1108" s="12"/>
      <c r="IQ1108" s="12"/>
      <c r="IR1108" s="12"/>
      <c r="IS1108" s="12"/>
      <c r="IT1108" s="12"/>
      <c r="IU1108" s="12"/>
      <c r="IV1108" s="12"/>
    </row>
    <row r="1109" spans="1:256" ht="13.5" customHeight="1">
      <c r="A1109" s="2">
        <f t="shared" si="35"/>
        <v>754</v>
      </c>
      <c r="B1109" s="11" t="str">
        <f t="shared" si="36"/>
        <v>         DS1 Spec Density Zone 4</v>
      </c>
      <c r="C1109" s="11"/>
      <c r="D1109" s="9"/>
      <c r="E1109" s="9"/>
      <c r="F1109" s="9"/>
      <c r="G1109" s="9"/>
      <c r="H1109" s="9"/>
      <c r="I1109" s="9"/>
      <c r="J1109" s="24">
        <f t="shared" si="44"/>
        <v>0</v>
      </c>
      <c r="K1109" s="24">
        <f t="shared" si="44"/>
        <v>0</v>
      </c>
      <c r="L1109" s="9"/>
      <c r="M1109" s="24">
        <f t="shared" si="38"/>
        <v>0</v>
      </c>
      <c r="N1109" s="11"/>
      <c r="O1109" s="11"/>
      <c r="P1109" s="11"/>
      <c r="Q1109" s="9"/>
      <c r="R1109" s="9"/>
      <c r="S1109" s="9"/>
      <c r="T1109" s="9"/>
      <c r="U1109" s="9"/>
      <c r="V1109" s="9"/>
      <c r="W1109" s="9"/>
      <c r="X1109" s="11"/>
      <c r="Y1109" s="11"/>
      <c r="Z1109" s="11"/>
      <c r="AA1109" s="11"/>
      <c r="AB1109" s="11"/>
      <c r="AC1109" s="11"/>
      <c r="AD1109" s="9"/>
      <c r="AE1109" s="9"/>
      <c r="AF1109" s="9"/>
      <c r="AG1109" s="9"/>
      <c r="AH1109" s="9"/>
      <c r="AI1109" s="11"/>
      <c r="AJ1109" s="11"/>
      <c r="AK1109" s="11"/>
      <c r="AL1109" s="11">
        <f t="shared" si="41"/>
      </c>
      <c r="AM1109" s="11">
        <f t="shared" si="41"/>
      </c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9"/>
      <c r="BG1109" s="9"/>
      <c r="BH1109" s="9"/>
      <c r="BI1109" s="9"/>
      <c r="BJ1109" s="9"/>
      <c r="BK1109" s="9"/>
      <c r="BL1109" s="9"/>
      <c r="BM1109" s="9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P1109" s="10"/>
      <c r="DQ1109" s="10"/>
      <c r="DR1109" s="10"/>
      <c r="DS1109" s="10"/>
      <c r="DT1109" s="10"/>
      <c r="DU1109" s="10"/>
      <c r="DV1109" s="10"/>
      <c r="DW1109" s="10"/>
      <c r="DX1109" s="10"/>
      <c r="DY1109" s="10"/>
      <c r="DZ1109" s="10"/>
      <c r="EA1109" s="10"/>
      <c r="EB1109" s="10"/>
      <c r="EC1109" s="10"/>
      <c r="ED1109" s="10"/>
      <c r="EE1109" s="10"/>
      <c r="EF1109" s="10"/>
      <c r="EG1109" s="10"/>
      <c r="EH1109" s="10"/>
      <c r="EI1109" s="10"/>
      <c r="EJ1109" s="10"/>
      <c r="EK1109" s="10"/>
      <c r="EL1109" s="10"/>
      <c r="EM1109" s="10"/>
      <c r="EN1109" s="10"/>
      <c r="EO1109" s="10"/>
      <c r="EP1109" s="10"/>
      <c r="EQ1109" s="10"/>
      <c r="ER1109" s="10"/>
      <c r="ES1109" s="10"/>
      <c r="ET1109" s="10"/>
      <c r="EU1109" s="10"/>
      <c r="EV1109" s="10"/>
      <c r="EW1109" s="10"/>
      <c r="EX1109" s="10"/>
      <c r="EY1109" s="10"/>
      <c r="EZ1109" s="10"/>
      <c r="FA1109" s="10"/>
      <c r="FB1109" s="10"/>
      <c r="FC1109" s="10"/>
      <c r="FD1109" s="10"/>
      <c r="FE1109" s="10"/>
      <c r="FF1109" s="10"/>
      <c r="FG1109" s="10"/>
      <c r="FH1109" s="10"/>
      <c r="FI1109" s="10"/>
      <c r="FJ1109" s="10"/>
      <c r="FK1109" s="10"/>
      <c r="FL1109" s="10"/>
      <c r="FM1109" s="10"/>
      <c r="FN1109" s="10"/>
      <c r="FO1109" s="10"/>
      <c r="FP1109" s="10"/>
      <c r="FQ1109" s="10"/>
      <c r="FR1109" s="10"/>
      <c r="FS1109" s="10"/>
      <c r="FT1109" s="10"/>
      <c r="FU1109" s="10"/>
      <c r="FV1109" s="10"/>
      <c r="FW1109" s="10"/>
      <c r="FX1109" s="10"/>
      <c r="FY1109" s="12"/>
      <c r="FZ1109" s="12"/>
      <c r="GA1109" s="12"/>
      <c r="GB1109" s="12"/>
      <c r="GC1109" s="12"/>
      <c r="GD1109" s="12"/>
      <c r="GE1109" s="12"/>
      <c r="GF1109" s="12"/>
      <c r="GG1109" s="12"/>
      <c r="GH1109" s="12"/>
      <c r="GI1109" s="12"/>
      <c r="GJ1109" s="12"/>
      <c r="GK1109" s="12"/>
      <c r="GL1109" s="12"/>
      <c r="GM1109" s="12"/>
      <c r="GN1109" s="12"/>
      <c r="GO1109" s="12"/>
      <c r="GP1109" s="12"/>
      <c r="GQ1109" s="12"/>
      <c r="GR1109" s="12"/>
      <c r="GS1109" s="12"/>
      <c r="GT1109" s="12"/>
      <c r="GU1109" s="12"/>
      <c r="GV1109" s="12"/>
      <c r="GW1109" s="12"/>
      <c r="GX1109" s="12"/>
      <c r="GY1109" s="12"/>
      <c r="GZ1109" s="12"/>
      <c r="HA1109" s="12"/>
      <c r="HB1109" s="12"/>
      <c r="HC1109" s="12"/>
      <c r="HD1109" s="12"/>
      <c r="HE1109" s="12"/>
      <c r="HF1109" s="12"/>
      <c r="HG1109" s="12"/>
      <c r="HH1109" s="12"/>
      <c r="HI1109" s="12"/>
      <c r="HJ1109" s="12"/>
      <c r="HK1109" s="12"/>
      <c r="HL1109" s="12"/>
      <c r="HM1109" s="12"/>
      <c r="HN1109" s="12"/>
      <c r="HO1109" s="12"/>
      <c r="HP1109" s="12"/>
      <c r="HQ1109" s="12"/>
      <c r="HR1109" s="12"/>
      <c r="HS1109" s="12"/>
      <c r="HT1109" s="12"/>
      <c r="HU1109" s="12"/>
      <c r="HV1109" s="12"/>
      <c r="HW1109" s="12"/>
      <c r="HX1109" s="12"/>
      <c r="HY1109" s="12"/>
      <c r="HZ1109" s="12"/>
      <c r="IA1109" s="12"/>
      <c r="IB1109" s="12"/>
      <c r="IC1109" s="12"/>
      <c r="ID1109" s="12"/>
      <c r="IE1109" s="12"/>
      <c r="IF1109" s="12"/>
      <c r="IG1109" s="12"/>
      <c r="IH1109" s="12"/>
      <c r="II1109" s="12"/>
      <c r="IJ1109" s="12"/>
      <c r="IK1109" s="12"/>
      <c r="IL1109" s="12"/>
      <c r="IM1109" s="12"/>
      <c r="IN1109" s="12"/>
      <c r="IO1109" s="12"/>
      <c r="IP1109" s="12"/>
      <c r="IQ1109" s="12"/>
      <c r="IR1109" s="12"/>
      <c r="IS1109" s="12"/>
      <c r="IT1109" s="12"/>
      <c r="IU1109" s="12"/>
      <c r="IV1109" s="12"/>
    </row>
    <row r="1110" spans="1:256" ht="13.5" customHeight="1">
      <c r="A1110" s="2">
        <f t="shared" si="35"/>
        <v>755</v>
      </c>
      <c r="B1110" s="11" t="str">
        <f t="shared" si="36"/>
        <v>         DS1 Spec Density Zone 5</v>
      </c>
      <c r="C1110" s="11"/>
      <c r="D1110" s="9"/>
      <c r="E1110" s="9"/>
      <c r="F1110" s="9"/>
      <c r="G1110" s="9"/>
      <c r="H1110" s="9"/>
      <c r="I1110" s="9"/>
      <c r="J1110" s="24">
        <f t="shared" si="44"/>
        <v>0</v>
      </c>
      <c r="K1110" s="24">
        <f t="shared" si="44"/>
        <v>0</v>
      </c>
      <c r="L1110" s="9"/>
      <c r="M1110" s="24">
        <f t="shared" si="38"/>
        <v>0</v>
      </c>
      <c r="N1110" s="11"/>
      <c r="O1110" s="11"/>
      <c r="P1110" s="11"/>
      <c r="Q1110" s="9"/>
      <c r="R1110" s="9"/>
      <c r="S1110" s="9"/>
      <c r="T1110" s="9"/>
      <c r="U1110" s="9"/>
      <c r="V1110" s="9"/>
      <c r="W1110" s="9"/>
      <c r="X1110" s="11"/>
      <c r="Y1110" s="11"/>
      <c r="Z1110" s="11"/>
      <c r="AA1110" s="11"/>
      <c r="AB1110" s="11"/>
      <c r="AC1110" s="11"/>
      <c r="AD1110" s="9"/>
      <c r="AE1110" s="9"/>
      <c r="AF1110" s="9"/>
      <c r="AG1110" s="9"/>
      <c r="AH1110" s="9"/>
      <c r="AI1110" s="11"/>
      <c r="AJ1110" s="11"/>
      <c r="AK1110" s="11"/>
      <c r="AL1110" s="11">
        <f t="shared" si="41"/>
      </c>
      <c r="AM1110" s="9" t="str">
        <f t="shared" si="41"/>
        <v>SPECIAL Access Revenue Effect</v>
      </c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9"/>
      <c r="BG1110" s="9"/>
      <c r="BH1110" s="9"/>
      <c r="BI1110" s="9"/>
      <c r="BJ1110" s="9"/>
      <c r="BK1110" s="9"/>
      <c r="BL1110" s="9"/>
      <c r="BM1110" s="9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P1110" s="10"/>
      <c r="DQ1110" s="10"/>
      <c r="DR1110" s="10"/>
      <c r="DS1110" s="10"/>
      <c r="DT1110" s="10"/>
      <c r="DU1110" s="10"/>
      <c r="DV1110" s="10"/>
      <c r="DW1110" s="10"/>
      <c r="DX1110" s="10"/>
      <c r="DY1110" s="10"/>
      <c r="DZ1110" s="10"/>
      <c r="EA1110" s="10"/>
      <c r="EB1110" s="10"/>
      <c r="EC1110" s="10"/>
      <c r="ED1110" s="10"/>
      <c r="EE1110" s="10"/>
      <c r="EF1110" s="10"/>
      <c r="EG1110" s="10"/>
      <c r="EH1110" s="10"/>
      <c r="EI1110" s="10"/>
      <c r="EJ1110" s="10"/>
      <c r="EK1110" s="10"/>
      <c r="EL1110" s="10"/>
      <c r="EM1110" s="10"/>
      <c r="EN1110" s="10"/>
      <c r="EO1110" s="10"/>
      <c r="EP1110" s="10"/>
      <c r="EQ1110" s="10"/>
      <c r="ER1110" s="10"/>
      <c r="ES1110" s="10"/>
      <c r="ET1110" s="10"/>
      <c r="EU1110" s="10"/>
      <c r="EV1110" s="10"/>
      <c r="EW1110" s="10"/>
      <c r="EX1110" s="10"/>
      <c r="EY1110" s="10"/>
      <c r="EZ1110" s="10"/>
      <c r="FA1110" s="10"/>
      <c r="FB1110" s="10"/>
      <c r="FC1110" s="10"/>
      <c r="FD1110" s="10"/>
      <c r="FE1110" s="10"/>
      <c r="FF1110" s="10"/>
      <c r="FG1110" s="10"/>
      <c r="FH1110" s="10"/>
      <c r="FI1110" s="10"/>
      <c r="FJ1110" s="10"/>
      <c r="FK1110" s="10"/>
      <c r="FL1110" s="10"/>
      <c r="FM1110" s="10"/>
      <c r="FN1110" s="10"/>
      <c r="FO1110" s="10"/>
      <c r="FP1110" s="10"/>
      <c r="FQ1110" s="10"/>
      <c r="FR1110" s="10"/>
      <c r="FS1110" s="10"/>
      <c r="FT1110" s="10"/>
      <c r="FU1110" s="10"/>
      <c r="FV1110" s="10"/>
      <c r="FW1110" s="10"/>
      <c r="FX1110" s="10"/>
      <c r="FY1110" s="12"/>
      <c r="FZ1110" s="12"/>
      <c r="GA1110" s="12"/>
      <c r="GB1110" s="12"/>
      <c r="GC1110" s="12"/>
      <c r="GD1110" s="12"/>
      <c r="GE1110" s="12"/>
      <c r="GF1110" s="12"/>
      <c r="GG1110" s="12"/>
      <c r="GH1110" s="12"/>
      <c r="GI1110" s="12"/>
      <c r="GJ1110" s="12"/>
      <c r="GK1110" s="12"/>
      <c r="GL1110" s="12"/>
      <c r="GM1110" s="12"/>
      <c r="GN1110" s="12"/>
      <c r="GO1110" s="12"/>
      <c r="GP1110" s="12"/>
      <c r="GQ1110" s="12"/>
      <c r="GR1110" s="12"/>
      <c r="GS1110" s="12"/>
      <c r="GT1110" s="12"/>
      <c r="GU1110" s="12"/>
      <c r="GV1110" s="12"/>
      <c r="GW1110" s="12"/>
      <c r="GX1110" s="12"/>
      <c r="GY1110" s="12"/>
      <c r="GZ1110" s="12"/>
      <c r="HA1110" s="12"/>
      <c r="HB1110" s="12"/>
      <c r="HC1110" s="12"/>
      <c r="HD1110" s="12"/>
      <c r="HE1110" s="12"/>
      <c r="HF1110" s="12"/>
      <c r="HG1110" s="12"/>
      <c r="HH1110" s="12"/>
      <c r="HI1110" s="12"/>
      <c r="HJ1110" s="12"/>
      <c r="HK1110" s="12"/>
      <c r="HL1110" s="12"/>
      <c r="HM1110" s="12"/>
      <c r="HN1110" s="12"/>
      <c r="HO1110" s="12"/>
      <c r="HP1110" s="12"/>
      <c r="HQ1110" s="12"/>
      <c r="HR1110" s="12"/>
      <c r="HS1110" s="12"/>
      <c r="HT1110" s="12"/>
      <c r="HU1110" s="12"/>
      <c r="HV1110" s="12"/>
      <c r="HW1110" s="12"/>
      <c r="HX1110" s="12"/>
      <c r="HY1110" s="12"/>
      <c r="HZ1110" s="12"/>
      <c r="IA1110" s="12"/>
      <c r="IB1110" s="12"/>
      <c r="IC1110" s="12"/>
      <c r="ID1110" s="12"/>
      <c r="IE1110" s="12"/>
      <c r="IF1110" s="12"/>
      <c r="IG1110" s="12"/>
      <c r="IH1110" s="12"/>
      <c r="II1110" s="12"/>
      <c r="IJ1110" s="12"/>
      <c r="IK1110" s="12"/>
      <c r="IL1110" s="12"/>
      <c r="IM1110" s="12"/>
      <c r="IN1110" s="12"/>
      <c r="IO1110" s="12"/>
      <c r="IP1110" s="12"/>
      <c r="IQ1110" s="12"/>
      <c r="IR1110" s="12"/>
      <c r="IS1110" s="12"/>
      <c r="IT1110" s="12"/>
      <c r="IU1110" s="12"/>
      <c r="IV1110" s="12"/>
    </row>
    <row r="1111" spans="1:256" ht="13.5" customHeight="1">
      <c r="A1111" s="2">
        <f t="shared" si="35"/>
        <v>756</v>
      </c>
      <c r="B1111" s="11" t="str">
        <f t="shared" si="36"/>
        <v>         DS1 Spec Density Zone 6</v>
      </c>
      <c r="C1111" s="11"/>
      <c r="D1111" s="9"/>
      <c r="E1111" s="9"/>
      <c r="F1111" s="9"/>
      <c r="G1111" s="9"/>
      <c r="H1111" s="9"/>
      <c r="I1111" s="9"/>
      <c r="J1111" s="24">
        <f t="shared" si="44"/>
        <v>0</v>
      </c>
      <c r="K1111" s="24">
        <f t="shared" si="44"/>
        <v>0</v>
      </c>
      <c r="L1111" s="9"/>
      <c r="M1111" s="24">
        <f t="shared" si="38"/>
        <v>0</v>
      </c>
      <c r="N1111" s="11"/>
      <c r="O1111" s="11"/>
      <c r="P1111" s="11"/>
      <c r="Q1111" s="9"/>
      <c r="R1111" s="9"/>
      <c r="S1111" s="9"/>
      <c r="T1111" s="9"/>
      <c r="U1111" s="9"/>
      <c r="V1111" s="9"/>
      <c r="W1111" s="9"/>
      <c r="X1111" s="11"/>
      <c r="Y1111" s="11"/>
      <c r="Z1111" s="11"/>
      <c r="AA1111" s="11"/>
      <c r="AB1111" s="11"/>
      <c r="AC1111" s="11"/>
      <c r="AD1111" s="9"/>
      <c r="AE1111" s="9"/>
      <c r="AF1111" s="9"/>
      <c r="AG1111" s="9"/>
      <c r="AH1111" s="9"/>
      <c r="AI1111" s="11"/>
      <c r="AJ1111" s="11"/>
      <c r="AK1111" s="11"/>
      <c r="AL1111" s="11">
        <f t="shared" si="41"/>
        <v>1300</v>
      </c>
      <c r="AM1111" s="11" t="str">
        <f t="shared" si="41"/>
        <v>Depreciation Expense</v>
      </c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9"/>
      <c r="BG1111" s="9"/>
      <c r="BH1111" s="9"/>
      <c r="BI1111" s="9"/>
      <c r="BJ1111" s="9"/>
      <c r="BK1111" s="9"/>
      <c r="BL1111" s="9"/>
      <c r="BM1111" s="9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  <c r="DF1111" s="10"/>
      <c r="DG1111" s="10"/>
      <c r="DH1111" s="10"/>
      <c r="DI1111" s="10"/>
      <c r="DJ1111" s="10"/>
      <c r="DK1111" s="10"/>
      <c r="DL1111" s="10"/>
      <c r="DM1111" s="10"/>
      <c r="DN1111" s="10"/>
      <c r="DO1111" s="10"/>
      <c r="DP1111" s="10"/>
      <c r="DQ1111" s="10"/>
      <c r="DR1111" s="10"/>
      <c r="DS1111" s="10"/>
      <c r="DT1111" s="10"/>
      <c r="DU1111" s="10"/>
      <c r="DV1111" s="10"/>
      <c r="DW1111" s="10"/>
      <c r="DX1111" s="10"/>
      <c r="DY1111" s="10"/>
      <c r="DZ1111" s="10"/>
      <c r="EA1111" s="10"/>
      <c r="EB1111" s="10"/>
      <c r="EC1111" s="10"/>
      <c r="ED1111" s="10"/>
      <c r="EE1111" s="10"/>
      <c r="EF1111" s="10"/>
      <c r="EG1111" s="10"/>
      <c r="EH1111" s="10"/>
      <c r="EI1111" s="10"/>
      <c r="EJ1111" s="10"/>
      <c r="EK1111" s="10"/>
      <c r="EL1111" s="10"/>
      <c r="EM1111" s="10"/>
      <c r="EN1111" s="10"/>
      <c r="EO1111" s="10"/>
      <c r="EP1111" s="10"/>
      <c r="EQ1111" s="10"/>
      <c r="ER1111" s="10"/>
      <c r="ES1111" s="10"/>
      <c r="ET1111" s="10"/>
      <c r="EU1111" s="10"/>
      <c r="EV1111" s="10"/>
      <c r="EW1111" s="10"/>
      <c r="EX1111" s="10"/>
      <c r="EY1111" s="10"/>
      <c r="EZ1111" s="10"/>
      <c r="FA1111" s="10"/>
      <c r="FB1111" s="10"/>
      <c r="FC1111" s="10"/>
      <c r="FD1111" s="10"/>
      <c r="FE1111" s="10"/>
      <c r="FF1111" s="10"/>
      <c r="FG1111" s="10"/>
      <c r="FH1111" s="10"/>
      <c r="FI1111" s="10"/>
      <c r="FJ1111" s="10"/>
      <c r="FK1111" s="10"/>
      <c r="FL1111" s="10"/>
      <c r="FM1111" s="10"/>
      <c r="FN1111" s="10"/>
      <c r="FO1111" s="10"/>
      <c r="FP1111" s="10"/>
      <c r="FQ1111" s="10"/>
      <c r="FR1111" s="10"/>
      <c r="FS1111" s="10"/>
      <c r="FT1111" s="10"/>
      <c r="FU1111" s="10"/>
      <c r="FV1111" s="10"/>
      <c r="FW1111" s="10"/>
      <c r="FX1111" s="10"/>
      <c r="FY1111" s="12"/>
      <c r="FZ1111" s="12"/>
      <c r="GA1111" s="12"/>
      <c r="GB1111" s="12"/>
      <c r="GC1111" s="12"/>
      <c r="GD1111" s="12"/>
      <c r="GE1111" s="12"/>
      <c r="GF1111" s="12"/>
      <c r="GG1111" s="12"/>
      <c r="GH1111" s="12"/>
      <c r="GI1111" s="12"/>
      <c r="GJ1111" s="12"/>
      <c r="GK1111" s="12"/>
      <c r="GL1111" s="12"/>
      <c r="GM1111" s="12"/>
      <c r="GN1111" s="12"/>
      <c r="GO1111" s="12"/>
      <c r="GP1111" s="12"/>
      <c r="GQ1111" s="12"/>
      <c r="GR1111" s="12"/>
      <c r="GS1111" s="12"/>
      <c r="GT1111" s="12"/>
      <c r="GU1111" s="12"/>
      <c r="GV1111" s="12"/>
      <c r="GW1111" s="12"/>
      <c r="GX1111" s="12"/>
      <c r="GY1111" s="12"/>
      <c r="GZ1111" s="12"/>
      <c r="HA1111" s="12"/>
      <c r="HB1111" s="12"/>
      <c r="HC1111" s="12"/>
      <c r="HD1111" s="12"/>
      <c r="HE1111" s="12"/>
      <c r="HF1111" s="12"/>
      <c r="HG1111" s="12"/>
      <c r="HH1111" s="12"/>
      <c r="HI1111" s="12"/>
      <c r="HJ1111" s="12"/>
      <c r="HK1111" s="12"/>
      <c r="HL1111" s="12"/>
      <c r="HM1111" s="12"/>
      <c r="HN1111" s="12"/>
      <c r="HO1111" s="12"/>
      <c r="HP1111" s="12"/>
      <c r="HQ1111" s="12"/>
      <c r="HR1111" s="12"/>
      <c r="HS1111" s="12"/>
      <c r="HT1111" s="12"/>
      <c r="HU1111" s="12"/>
      <c r="HV1111" s="12"/>
      <c r="HW1111" s="12"/>
      <c r="HX1111" s="12"/>
      <c r="HY1111" s="12"/>
      <c r="HZ1111" s="12"/>
      <c r="IA1111" s="12"/>
      <c r="IB1111" s="12"/>
      <c r="IC1111" s="12"/>
      <c r="ID1111" s="12"/>
      <c r="IE1111" s="12"/>
      <c r="IF1111" s="12"/>
      <c r="IG1111" s="12"/>
      <c r="IH1111" s="12"/>
      <c r="II1111" s="12"/>
      <c r="IJ1111" s="12"/>
      <c r="IK1111" s="12"/>
      <c r="IL1111" s="12"/>
      <c r="IM1111" s="12"/>
      <c r="IN1111" s="12"/>
      <c r="IO1111" s="12"/>
      <c r="IP1111" s="12"/>
      <c r="IQ1111" s="12"/>
      <c r="IR1111" s="12"/>
      <c r="IS1111" s="12"/>
      <c r="IT1111" s="12"/>
      <c r="IU1111" s="12"/>
      <c r="IV1111" s="12"/>
    </row>
    <row r="1112" spans="1:256" ht="13.5" customHeight="1">
      <c r="A1112" s="2">
        <f t="shared" si="35"/>
        <v>757</v>
      </c>
      <c r="B1112" s="11" t="str">
        <f t="shared" si="36"/>
        <v>         DS1 Spec Density Zone 7</v>
      </c>
      <c r="C1112" s="11"/>
      <c r="D1112" s="9"/>
      <c r="E1112" s="9"/>
      <c r="F1112" s="9"/>
      <c r="G1112" s="9"/>
      <c r="H1112" s="9"/>
      <c r="I1112" s="9"/>
      <c r="J1112" s="24">
        <f t="shared" si="44"/>
        <v>0</v>
      </c>
      <c r="K1112" s="24">
        <f t="shared" si="44"/>
        <v>0</v>
      </c>
      <c r="L1112" s="9"/>
      <c r="M1112" s="24">
        <f t="shared" si="38"/>
        <v>0</v>
      </c>
      <c r="N1112" s="11"/>
      <c r="O1112" s="11"/>
      <c r="P1112" s="11"/>
      <c r="Q1112" s="9"/>
      <c r="R1112" s="9"/>
      <c r="S1112" s="9"/>
      <c r="T1112" s="9"/>
      <c r="U1112" s="9"/>
      <c r="V1112" s="9"/>
      <c r="W1112" s="9"/>
      <c r="X1112" s="11"/>
      <c r="Y1112" s="11"/>
      <c r="Z1112" s="11"/>
      <c r="AA1112" s="11"/>
      <c r="AB1112" s="11"/>
      <c r="AC1112" s="11"/>
      <c r="AD1112" s="9"/>
      <c r="AE1112" s="9"/>
      <c r="AF1112" s="9"/>
      <c r="AG1112" s="9"/>
      <c r="AH1112" s="9"/>
      <c r="AI1112" s="11"/>
      <c r="AJ1112" s="11"/>
      <c r="AK1112" s="11"/>
      <c r="AL1112" s="11">
        <f t="shared" si="41"/>
        <v>1310</v>
      </c>
      <c r="AM1112" s="11" t="str">
        <f t="shared" si="41"/>
        <v>Expense less Depreciation</v>
      </c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9"/>
      <c r="BG1112" s="9"/>
      <c r="BH1112" s="9"/>
      <c r="BI1112" s="9"/>
      <c r="BJ1112" s="9"/>
      <c r="BK1112" s="9"/>
      <c r="BL1112" s="9"/>
      <c r="BM1112" s="9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  <c r="DF1112" s="10"/>
      <c r="DG1112" s="10"/>
      <c r="DH1112" s="10"/>
      <c r="DI1112" s="10"/>
      <c r="DJ1112" s="10"/>
      <c r="DK1112" s="10"/>
      <c r="DL1112" s="10"/>
      <c r="DM1112" s="10"/>
      <c r="DN1112" s="10"/>
      <c r="DO1112" s="10"/>
      <c r="DP1112" s="10"/>
      <c r="DQ1112" s="10"/>
      <c r="DR1112" s="10"/>
      <c r="DS1112" s="10"/>
      <c r="DT1112" s="10"/>
      <c r="DU1112" s="10"/>
      <c r="DV1112" s="10"/>
      <c r="DW1112" s="10"/>
      <c r="DX1112" s="10"/>
      <c r="DY1112" s="10"/>
      <c r="DZ1112" s="10"/>
      <c r="EA1112" s="10"/>
      <c r="EB1112" s="10"/>
      <c r="EC1112" s="10"/>
      <c r="ED1112" s="10"/>
      <c r="EE1112" s="10"/>
      <c r="EF1112" s="10"/>
      <c r="EG1112" s="10"/>
      <c r="EH1112" s="10"/>
      <c r="EI1112" s="10"/>
      <c r="EJ1112" s="10"/>
      <c r="EK1112" s="10"/>
      <c r="EL1112" s="10"/>
      <c r="EM1112" s="10"/>
      <c r="EN1112" s="10"/>
      <c r="EO1112" s="10"/>
      <c r="EP1112" s="10"/>
      <c r="EQ1112" s="10"/>
      <c r="ER1112" s="10"/>
      <c r="ES1112" s="10"/>
      <c r="ET1112" s="10"/>
      <c r="EU1112" s="10"/>
      <c r="EV1112" s="10"/>
      <c r="EW1112" s="10"/>
      <c r="EX1112" s="10"/>
      <c r="EY1112" s="10"/>
      <c r="EZ1112" s="10"/>
      <c r="FA1112" s="10"/>
      <c r="FB1112" s="10"/>
      <c r="FC1112" s="10"/>
      <c r="FD1112" s="10"/>
      <c r="FE1112" s="10"/>
      <c r="FF1112" s="10"/>
      <c r="FG1112" s="10"/>
      <c r="FH1112" s="10"/>
      <c r="FI1112" s="10"/>
      <c r="FJ1112" s="10"/>
      <c r="FK1112" s="10"/>
      <c r="FL1112" s="10"/>
      <c r="FM1112" s="10"/>
      <c r="FN1112" s="10"/>
      <c r="FO1112" s="10"/>
      <c r="FP1112" s="10"/>
      <c r="FQ1112" s="10"/>
      <c r="FR1112" s="10"/>
      <c r="FS1112" s="10"/>
      <c r="FT1112" s="10"/>
      <c r="FU1112" s="10"/>
      <c r="FV1112" s="10"/>
      <c r="FW1112" s="10"/>
      <c r="FX1112" s="10"/>
      <c r="FY1112" s="12"/>
      <c r="FZ1112" s="12"/>
      <c r="GA1112" s="12"/>
      <c r="GB1112" s="12"/>
      <c r="GC1112" s="12"/>
      <c r="GD1112" s="12"/>
      <c r="GE1112" s="12"/>
      <c r="GF1112" s="12"/>
      <c r="GG1112" s="12"/>
      <c r="GH1112" s="12"/>
      <c r="GI1112" s="12"/>
      <c r="GJ1112" s="12"/>
      <c r="GK1112" s="12"/>
      <c r="GL1112" s="12"/>
      <c r="GM1112" s="12"/>
      <c r="GN1112" s="12"/>
      <c r="GO1112" s="12"/>
      <c r="GP1112" s="12"/>
      <c r="GQ1112" s="12"/>
      <c r="GR1112" s="12"/>
      <c r="GS1112" s="12"/>
      <c r="GT1112" s="12"/>
      <c r="GU1112" s="12"/>
      <c r="GV1112" s="12"/>
      <c r="GW1112" s="12"/>
      <c r="GX1112" s="12"/>
      <c r="GY1112" s="12"/>
      <c r="GZ1112" s="12"/>
      <c r="HA1112" s="12"/>
      <c r="HB1112" s="12"/>
      <c r="HC1112" s="12"/>
      <c r="HD1112" s="12"/>
      <c r="HE1112" s="12"/>
      <c r="HF1112" s="12"/>
      <c r="HG1112" s="12"/>
      <c r="HH1112" s="12"/>
      <c r="HI1112" s="12"/>
      <c r="HJ1112" s="12"/>
      <c r="HK1112" s="12"/>
      <c r="HL1112" s="12"/>
      <c r="HM1112" s="12"/>
      <c r="HN1112" s="12"/>
      <c r="HO1112" s="12"/>
      <c r="HP1112" s="12"/>
      <c r="HQ1112" s="12"/>
      <c r="HR1112" s="12"/>
      <c r="HS1112" s="12"/>
      <c r="HT1112" s="12"/>
      <c r="HU1112" s="12"/>
      <c r="HV1112" s="12"/>
      <c r="HW1112" s="12"/>
      <c r="HX1112" s="12"/>
      <c r="HY1112" s="12"/>
      <c r="HZ1112" s="12"/>
      <c r="IA1112" s="12"/>
      <c r="IB1112" s="12"/>
      <c r="IC1112" s="12"/>
      <c r="ID1112" s="12"/>
      <c r="IE1112" s="12"/>
      <c r="IF1112" s="12"/>
      <c r="IG1112" s="12"/>
      <c r="IH1112" s="12"/>
      <c r="II1112" s="12"/>
      <c r="IJ1112" s="12"/>
      <c r="IK1112" s="12"/>
      <c r="IL1112" s="12"/>
      <c r="IM1112" s="12"/>
      <c r="IN1112" s="12"/>
      <c r="IO1112" s="12"/>
      <c r="IP1112" s="12"/>
      <c r="IQ1112" s="12"/>
      <c r="IR1112" s="12"/>
      <c r="IS1112" s="12"/>
      <c r="IT1112" s="12"/>
      <c r="IU1112" s="12"/>
      <c r="IV1112" s="12"/>
    </row>
    <row r="1113" spans="1:256" ht="13.5" customHeight="1">
      <c r="A1113" s="2">
        <f t="shared" si="35"/>
        <v>760</v>
      </c>
      <c r="B1113" s="11" t="str">
        <f t="shared" si="36"/>
        <v>    DS-3 SubCat - Special</v>
      </c>
      <c r="C1113" s="11"/>
      <c r="D1113" s="9"/>
      <c r="E1113" s="9"/>
      <c r="F1113" s="9"/>
      <c r="G1113" s="9"/>
      <c r="H1113" s="9"/>
      <c r="I1113" s="9"/>
      <c r="J1113" s="24">
        <f t="shared" si="44"/>
        <v>0</v>
      </c>
      <c r="K1113" s="24">
        <f t="shared" si="44"/>
        <v>0</v>
      </c>
      <c r="L1113" s="9"/>
      <c r="M1113" s="24">
        <f t="shared" si="38"/>
        <v>0</v>
      </c>
      <c r="N1113" s="11"/>
      <c r="O1113" s="11"/>
      <c r="P1113" s="11"/>
      <c r="Q1113" s="11"/>
      <c r="R1113" s="11"/>
      <c r="S1113" s="11"/>
      <c r="T1113" s="9"/>
      <c r="U1113" s="9"/>
      <c r="V1113" s="9"/>
      <c r="W1113" s="9"/>
      <c r="X1113" s="11"/>
      <c r="Y1113" s="11"/>
      <c r="Z1113" s="11"/>
      <c r="AA1113" s="11"/>
      <c r="AB1113" s="11"/>
      <c r="AC1113" s="11"/>
      <c r="AD1113" s="9"/>
      <c r="AE1113" s="9"/>
      <c r="AF1113" s="9"/>
      <c r="AG1113" s="9"/>
      <c r="AH1113" s="9"/>
      <c r="AI1113" s="11"/>
      <c r="AJ1113" s="11"/>
      <c r="AK1113" s="11"/>
      <c r="AL1113" s="11">
        <f t="shared" si="41"/>
        <v>1320</v>
      </c>
      <c r="AM1113" s="11" t="str">
        <f t="shared" si="41"/>
        <v>Taxes less F.I.T.</v>
      </c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9"/>
      <c r="BG1113" s="9"/>
      <c r="BH1113" s="9"/>
      <c r="BI1113" s="9"/>
      <c r="BJ1113" s="9"/>
      <c r="BK1113" s="9"/>
      <c r="BL1113" s="9"/>
      <c r="BM1113" s="9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P1113" s="10"/>
      <c r="DQ1113" s="10"/>
      <c r="DR1113" s="10"/>
      <c r="DS1113" s="10"/>
      <c r="DT1113" s="10"/>
      <c r="DU1113" s="10"/>
      <c r="DV1113" s="10"/>
      <c r="DW1113" s="10"/>
      <c r="DX1113" s="10"/>
      <c r="DY1113" s="10"/>
      <c r="DZ1113" s="10"/>
      <c r="EA1113" s="10"/>
      <c r="EB1113" s="10"/>
      <c r="EC1113" s="10"/>
      <c r="ED1113" s="10"/>
      <c r="EE1113" s="10"/>
      <c r="EF1113" s="10"/>
      <c r="EG1113" s="10"/>
      <c r="EH1113" s="10"/>
      <c r="EI1113" s="10"/>
      <c r="EJ1113" s="10"/>
      <c r="EK1113" s="10"/>
      <c r="EL1113" s="10"/>
      <c r="EM1113" s="10"/>
      <c r="EN1113" s="10"/>
      <c r="EO1113" s="10"/>
      <c r="EP1113" s="10"/>
      <c r="EQ1113" s="10"/>
      <c r="ER1113" s="10"/>
      <c r="ES1113" s="10"/>
      <c r="ET1113" s="10"/>
      <c r="EU1113" s="10"/>
      <c r="EV1113" s="10"/>
      <c r="EW1113" s="10"/>
      <c r="EX1113" s="10"/>
      <c r="EY1113" s="10"/>
      <c r="EZ1113" s="10"/>
      <c r="FA1113" s="10"/>
      <c r="FB1113" s="10"/>
      <c r="FC1113" s="10"/>
      <c r="FD1113" s="10"/>
      <c r="FE1113" s="10"/>
      <c r="FF1113" s="10"/>
      <c r="FG1113" s="10"/>
      <c r="FH1113" s="10"/>
      <c r="FI1113" s="10"/>
      <c r="FJ1113" s="10"/>
      <c r="FK1113" s="10"/>
      <c r="FL1113" s="10"/>
      <c r="FM1113" s="10"/>
      <c r="FN1113" s="10"/>
      <c r="FO1113" s="10"/>
      <c r="FP1113" s="10"/>
      <c r="FQ1113" s="10"/>
      <c r="FR1113" s="10"/>
      <c r="FS1113" s="10"/>
      <c r="FT1113" s="10"/>
      <c r="FU1113" s="10"/>
      <c r="FV1113" s="10"/>
      <c r="FW1113" s="10"/>
      <c r="FX1113" s="10"/>
      <c r="FY1113" s="12"/>
      <c r="FZ1113" s="12"/>
      <c r="GA1113" s="12"/>
      <c r="GB1113" s="12"/>
      <c r="GC1113" s="12"/>
      <c r="GD1113" s="12"/>
      <c r="GE1113" s="12"/>
      <c r="GF1113" s="12"/>
      <c r="GG1113" s="12"/>
      <c r="GH1113" s="12"/>
      <c r="GI1113" s="12"/>
      <c r="GJ1113" s="12"/>
      <c r="GK1113" s="12"/>
      <c r="GL1113" s="12"/>
      <c r="GM1113" s="12"/>
      <c r="GN1113" s="12"/>
      <c r="GO1113" s="12"/>
      <c r="GP1113" s="12"/>
      <c r="GQ1113" s="12"/>
      <c r="GR1113" s="12"/>
      <c r="GS1113" s="12"/>
      <c r="GT1113" s="12"/>
      <c r="GU1113" s="12"/>
      <c r="GV1113" s="12"/>
      <c r="GW1113" s="12"/>
      <c r="GX1113" s="12"/>
      <c r="GY1113" s="12"/>
      <c r="GZ1113" s="12"/>
      <c r="HA1113" s="12"/>
      <c r="HB1113" s="12"/>
      <c r="HC1113" s="12"/>
      <c r="HD1113" s="12"/>
      <c r="HE1113" s="12"/>
      <c r="HF1113" s="12"/>
      <c r="HG1113" s="12"/>
      <c r="HH1113" s="12"/>
      <c r="HI1113" s="12"/>
      <c r="HJ1113" s="12"/>
      <c r="HK1113" s="12"/>
      <c r="HL1113" s="12"/>
      <c r="HM1113" s="12"/>
      <c r="HN1113" s="12"/>
      <c r="HO1113" s="12"/>
      <c r="HP1113" s="12"/>
      <c r="HQ1113" s="12"/>
      <c r="HR1113" s="12"/>
      <c r="HS1113" s="12"/>
      <c r="HT1113" s="12"/>
      <c r="HU1113" s="12"/>
      <c r="HV1113" s="12"/>
      <c r="HW1113" s="12"/>
      <c r="HX1113" s="12"/>
      <c r="HY1113" s="12"/>
      <c r="HZ1113" s="12"/>
      <c r="IA1113" s="12"/>
      <c r="IB1113" s="12"/>
      <c r="IC1113" s="12"/>
      <c r="ID1113" s="12"/>
      <c r="IE1113" s="12"/>
      <c r="IF1113" s="12"/>
      <c r="IG1113" s="12"/>
      <c r="IH1113" s="12"/>
      <c r="II1113" s="12"/>
      <c r="IJ1113" s="12"/>
      <c r="IK1113" s="12"/>
      <c r="IL1113" s="12"/>
      <c r="IM1113" s="12"/>
      <c r="IN1113" s="12"/>
      <c r="IO1113" s="12"/>
      <c r="IP1113" s="12"/>
      <c r="IQ1113" s="12"/>
      <c r="IR1113" s="12"/>
      <c r="IS1113" s="12"/>
      <c r="IT1113" s="12"/>
      <c r="IU1113" s="12"/>
      <c r="IV1113" s="12"/>
    </row>
    <row r="1114" spans="1:256" ht="13.5" customHeight="1">
      <c r="A1114" s="2">
        <f t="shared" si="35"/>
        <v>761</v>
      </c>
      <c r="B1114" s="11" t="str">
        <f t="shared" si="36"/>
        <v>         DS3 Spec Density Zone 1</v>
      </c>
      <c r="C1114" s="11"/>
      <c r="D1114" s="9"/>
      <c r="E1114" s="9"/>
      <c r="F1114" s="9"/>
      <c r="G1114" s="9"/>
      <c r="H1114" s="9"/>
      <c r="I1114" s="9"/>
      <c r="J1114" s="24">
        <f t="shared" si="44"/>
        <v>0</v>
      </c>
      <c r="K1114" s="24">
        <f t="shared" si="44"/>
        <v>0</v>
      </c>
      <c r="L1114" s="9"/>
      <c r="M1114" s="24">
        <f t="shared" si="38"/>
        <v>0</v>
      </c>
      <c r="N1114" s="11"/>
      <c r="O1114" s="11"/>
      <c r="P1114" s="11"/>
      <c r="Q1114" s="11"/>
      <c r="R1114" s="11"/>
      <c r="S1114" s="11"/>
      <c r="T1114" s="9"/>
      <c r="U1114" s="9"/>
      <c r="V1114" s="9"/>
      <c r="W1114" s="9"/>
      <c r="X1114" s="11"/>
      <c r="Y1114" s="11"/>
      <c r="Z1114" s="11"/>
      <c r="AA1114" s="11"/>
      <c r="AB1114" s="11"/>
      <c r="AC1114" s="11"/>
      <c r="AD1114" s="9"/>
      <c r="AE1114" s="9"/>
      <c r="AF1114" s="9"/>
      <c r="AG1114" s="9"/>
      <c r="AH1114" s="9"/>
      <c r="AI1114" s="11"/>
      <c r="AJ1114" s="11"/>
      <c r="AK1114" s="11"/>
      <c r="AL1114" s="11">
        <f>IF(AL128="","",AL128)</f>
        <v>1330</v>
      </c>
      <c r="AM1114" s="11" t="str">
        <f>IF(AM128="","",AM128)</f>
        <v>Net Return</v>
      </c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9"/>
      <c r="BG1114" s="9"/>
      <c r="BH1114" s="9"/>
      <c r="BI1114" s="9"/>
      <c r="BJ1114" s="9"/>
      <c r="BK1114" s="9"/>
      <c r="BL1114" s="9"/>
      <c r="BM1114" s="9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I1114" s="10"/>
      <c r="DJ1114" s="10"/>
      <c r="DK1114" s="10"/>
      <c r="DL1114" s="10"/>
      <c r="DM1114" s="10"/>
      <c r="DN1114" s="10"/>
      <c r="DO1114" s="10"/>
      <c r="DP1114" s="10"/>
      <c r="DQ1114" s="10"/>
      <c r="DR1114" s="10"/>
      <c r="DS1114" s="10"/>
      <c r="DT1114" s="10"/>
      <c r="DU1114" s="10"/>
      <c r="DV1114" s="10"/>
      <c r="DW1114" s="10"/>
      <c r="DX1114" s="10"/>
      <c r="DY1114" s="10"/>
      <c r="DZ1114" s="10"/>
      <c r="EA1114" s="10"/>
      <c r="EB1114" s="10"/>
      <c r="EC1114" s="10"/>
      <c r="ED1114" s="10"/>
      <c r="EE1114" s="10"/>
      <c r="EF1114" s="10"/>
      <c r="EG1114" s="10"/>
      <c r="EH1114" s="10"/>
      <c r="EI1114" s="10"/>
      <c r="EJ1114" s="10"/>
      <c r="EK1114" s="10"/>
      <c r="EL1114" s="10"/>
      <c r="EM1114" s="10"/>
      <c r="EN1114" s="10"/>
      <c r="EO1114" s="10"/>
      <c r="EP1114" s="10"/>
      <c r="EQ1114" s="10"/>
      <c r="ER1114" s="10"/>
      <c r="ES1114" s="10"/>
      <c r="ET1114" s="10"/>
      <c r="EU1114" s="10"/>
      <c r="EV1114" s="10"/>
      <c r="EW1114" s="10"/>
      <c r="EX1114" s="10"/>
      <c r="EY1114" s="10"/>
      <c r="EZ1114" s="10"/>
      <c r="FA1114" s="10"/>
      <c r="FB1114" s="10"/>
      <c r="FC1114" s="10"/>
      <c r="FD1114" s="10"/>
      <c r="FE1114" s="10"/>
      <c r="FF1114" s="10"/>
      <c r="FG1114" s="10"/>
      <c r="FH1114" s="10"/>
      <c r="FI1114" s="10"/>
      <c r="FJ1114" s="10"/>
      <c r="FK1114" s="10"/>
      <c r="FL1114" s="10"/>
      <c r="FM1114" s="10"/>
      <c r="FN1114" s="10"/>
      <c r="FO1114" s="10"/>
      <c r="FP1114" s="10"/>
      <c r="FQ1114" s="10"/>
      <c r="FR1114" s="10"/>
      <c r="FS1114" s="10"/>
      <c r="FT1114" s="10"/>
      <c r="FU1114" s="10"/>
      <c r="FV1114" s="10"/>
      <c r="FW1114" s="10"/>
      <c r="FX1114" s="10"/>
      <c r="FY1114" s="12"/>
      <c r="FZ1114" s="12"/>
      <c r="GA1114" s="12"/>
      <c r="GB1114" s="12"/>
      <c r="GC1114" s="12"/>
      <c r="GD1114" s="12"/>
      <c r="GE1114" s="12"/>
      <c r="GF1114" s="12"/>
      <c r="GG1114" s="12"/>
      <c r="GH1114" s="12"/>
      <c r="GI1114" s="12"/>
      <c r="GJ1114" s="12"/>
      <c r="GK1114" s="12"/>
      <c r="GL1114" s="12"/>
      <c r="GM1114" s="12"/>
      <c r="GN1114" s="12"/>
      <c r="GO1114" s="12"/>
      <c r="GP1114" s="12"/>
      <c r="GQ1114" s="12"/>
      <c r="GR1114" s="12"/>
      <c r="GS1114" s="12"/>
      <c r="GT1114" s="12"/>
      <c r="GU1114" s="12"/>
      <c r="GV1114" s="12"/>
      <c r="GW1114" s="12"/>
      <c r="GX1114" s="12"/>
      <c r="GY1114" s="12"/>
      <c r="GZ1114" s="12"/>
      <c r="HA1114" s="12"/>
      <c r="HB1114" s="12"/>
      <c r="HC1114" s="12"/>
      <c r="HD1114" s="12"/>
      <c r="HE1114" s="12"/>
      <c r="HF1114" s="12"/>
      <c r="HG1114" s="12"/>
      <c r="HH1114" s="12"/>
      <c r="HI1114" s="12"/>
      <c r="HJ1114" s="12"/>
      <c r="HK1114" s="12"/>
      <c r="HL1114" s="12"/>
      <c r="HM1114" s="12"/>
      <c r="HN1114" s="12"/>
      <c r="HO1114" s="12"/>
      <c r="HP1114" s="12"/>
      <c r="HQ1114" s="12"/>
      <c r="HR1114" s="12"/>
      <c r="HS1114" s="12"/>
      <c r="HT1114" s="12"/>
      <c r="HU1114" s="12"/>
      <c r="HV1114" s="12"/>
      <c r="HW1114" s="12"/>
      <c r="HX1114" s="12"/>
      <c r="HY1114" s="12"/>
      <c r="HZ1114" s="12"/>
      <c r="IA1114" s="12"/>
      <c r="IB1114" s="12"/>
      <c r="IC1114" s="12"/>
      <c r="ID1114" s="12"/>
      <c r="IE1114" s="12"/>
      <c r="IF1114" s="12"/>
      <c r="IG1114" s="12"/>
      <c r="IH1114" s="12"/>
      <c r="II1114" s="12"/>
      <c r="IJ1114" s="12"/>
      <c r="IK1114" s="12"/>
      <c r="IL1114" s="12"/>
      <c r="IM1114" s="12"/>
      <c r="IN1114" s="12"/>
      <c r="IO1114" s="12"/>
      <c r="IP1114" s="12"/>
      <c r="IQ1114" s="12"/>
      <c r="IR1114" s="12"/>
      <c r="IS1114" s="12"/>
      <c r="IT1114" s="12"/>
      <c r="IU1114" s="12"/>
      <c r="IV1114" s="12"/>
    </row>
    <row r="1115" spans="1:256" ht="13.5" customHeight="1">
      <c r="A1115" s="2">
        <f t="shared" si="35"/>
        <v>762</v>
      </c>
      <c r="B1115" s="11" t="str">
        <f t="shared" si="36"/>
        <v>         DS3 Spec Density Zone 2</v>
      </c>
      <c r="C1115" s="11"/>
      <c r="D1115" s="9"/>
      <c r="E1115" s="9"/>
      <c r="F1115" s="9"/>
      <c r="G1115" s="9"/>
      <c r="H1115" s="9"/>
      <c r="I1115" s="9"/>
      <c r="J1115" s="24">
        <f t="shared" si="44"/>
        <v>0</v>
      </c>
      <c r="K1115" s="24">
        <f t="shared" si="44"/>
        <v>0</v>
      </c>
      <c r="L1115" s="9"/>
      <c r="M1115" s="24">
        <f t="shared" si="38"/>
        <v>0</v>
      </c>
      <c r="N1115" s="11"/>
      <c r="O1115" s="11"/>
      <c r="P1115" s="11"/>
      <c r="Q1115" s="11"/>
      <c r="R1115" s="11"/>
      <c r="S1115" s="11"/>
      <c r="T1115" s="9"/>
      <c r="U1115" s="9"/>
      <c r="V1115" s="9"/>
      <c r="W1115" s="9"/>
      <c r="X1115" s="11"/>
      <c r="Y1115" s="11"/>
      <c r="Z1115" s="11"/>
      <c r="AA1115" s="11"/>
      <c r="AB1115" s="11"/>
      <c r="AC1115" s="11"/>
      <c r="AD1115" s="9"/>
      <c r="AE1115" s="9"/>
      <c r="AF1115" s="9"/>
      <c r="AG1115" s="9"/>
      <c r="AH1115" s="9"/>
      <c r="AI1115" s="11"/>
      <c r="AJ1115" s="11"/>
      <c r="AK1115" s="11"/>
      <c r="AL1115" s="11">
        <f>IF(AL129="","",AL129)</f>
        <v>1340</v>
      </c>
      <c r="AM1115" s="11" t="str">
        <f>IF(AM129="","",AM129)</f>
        <v>F.I.T.</v>
      </c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9"/>
      <c r="BG1115" s="9"/>
      <c r="BH1115" s="9"/>
      <c r="BI1115" s="9"/>
      <c r="BJ1115" s="9"/>
      <c r="BK1115" s="9"/>
      <c r="BL1115" s="9"/>
      <c r="BM1115" s="9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0"/>
      <c r="DC1115" s="10"/>
      <c r="DD1115" s="10"/>
      <c r="DE1115" s="10"/>
      <c r="DF1115" s="10"/>
      <c r="DG1115" s="10"/>
      <c r="DH1115" s="10"/>
      <c r="DI1115" s="10"/>
      <c r="DJ1115" s="10"/>
      <c r="DK1115" s="10"/>
      <c r="DL1115" s="10"/>
      <c r="DM1115" s="10"/>
      <c r="DN1115" s="10"/>
      <c r="DO1115" s="10"/>
      <c r="DP1115" s="10"/>
      <c r="DQ1115" s="10"/>
      <c r="DR1115" s="10"/>
      <c r="DS1115" s="10"/>
      <c r="DT1115" s="10"/>
      <c r="DU1115" s="10"/>
      <c r="DV1115" s="10"/>
      <c r="DW1115" s="10"/>
      <c r="DX1115" s="10"/>
      <c r="DY1115" s="10"/>
      <c r="DZ1115" s="10"/>
      <c r="EA1115" s="10"/>
      <c r="EB1115" s="10"/>
      <c r="EC1115" s="10"/>
      <c r="ED1115" s="10"/>
      <c r="EE1115" s="10"/>
      <c r="EF1115" s="10"/>
      <c r="EG1115" s="10"/>
      <c r="EH1115" s="10"/>
      <c r="EI1115" s="10"/>
      <c r="EJ1115" s="10"/>
      <c r="EK1115" s="10"/>
      <c r="EL1115" s="10"/>
      <c r="EM1115" s="10"/>
      <c r="EN1115" s="10"/>
      <c r="EO1115" s="10"/>
      <c r="EP1115" s="10"/>
      <c r="EQ1115" s="10"/>
      <c r="ER1115" s="10"/>
      <c r="ES1115" s="10"/>
      <c r="ET1115" s="10"/>
      <c r="EU1115" s="10"/>
      <c r="EV1115" s="10"/>
      <c r="EW1115" s="10"/>
      <c r="EX1115" s="10"/>
      <c r="EY1115" s="10"/>
      <c r="EZ1115" s="10"/>
      <c r="FA1115" s="10"/>
      <c r="FB1115" s="10"/>
      <c r="FC1115" s="10"/>
      <c r="FD1115" s="10"/>
      <c r="FE1115" s="10"/>
      <c r="FF1115" s="10"/>
      <c r="FG1115" s="10"/>
      <c r="FH1115" s="10"/>
      <c r="FI1115" s="10"/>
      <c r="FJ1115" s="10"/>
      <c r="FK1115" s="10"/>
      <c r="FL1115" s="10"/>
      <c r="FM1115" s="10"/>
      <c r="FN1115" s="10"/>
      <c r="FO1115" s="10"/>
      <c r="FP1115" s="10"/>
      <c r="FQ1115" s="10"/>
      <c r="FR1115" s="10"/>
      <c r="FS1115" s="10"/>
      <c r="FT1115" s="10"/>
      <c r="FU1115" s="10"/>
      <c r="FV1115" s="10"/>
      <c r="FW1115" s="10"/>
      <c r="FX1115" s="10"/>
      <c r="FY1115" s="12"/>
      <c r="FZ1115" s="12"/>
      <c r="GA1115" s="12"/>
      <c r="GB1115" s="12"/>
      <c r="GC1115" s="12"/>
      <c r="GD1115" s="12"/>
      <c r="GE1115" s="12"/>
      <c r="GF1115" s="12"/>
      <c r="GG1115" s="12"/>
      <c r="GH1115" s="12"/>
      <c r="GI1115" s="12"/>
      <c r="GJ1115" s="12"/>
      <c r="GK1115" s="12"/>
      <c r="GL1115" s="12"/>
      <c r="GM1115" s="12"/>
      <c r="GN1115" s="12"/>
      <c r="GO1115" s="12"/>
      <c r="GP1115" s="12"/>
      <c r="GQ1115" s="12"/>
      <c r="GR1115" s="12"/>
      <c r="GS1115" s="12"/>
      <c r="GT1115" s="12"/>
      <c r="GU1115" s="12"/>
      <c r="GV1115" s="12"/>
      <c r="GW1115" s="12"/>
      <c r="GX1115" s="12"/>
      <c r="GY1115" s="12"/>
      <c r="GZ1115" s="12"/>
      <c r="HA1115" s="12"/>
      <c r="HB1115" s="12"/>
      <c r="HC1115" s="12"/>
      <c r="HD1115" s="12"/>
      <c r="HE1115" s="12"/>
      <c r="HF1115" s="12"/>
      <c r="HG1115" s="12"/>
      <c r="HH1115" s="12"/>
      <c r="HI1115" s="12"/>
      <c r="HJ1115" s="12"/>
      <c r="HK1115" s="12"/>
      <c r="HL1115" s="12"/>
      <c r="HM1115" s="12"/>
      <c r="HN1115" s="12"/>
      <c r="HO1115" s="12"/>
      <c r="HP1115" s="12"/>
      <c r="HQ1115" s="12"/>
      <c r="HR1115" s="12"/>
      <c r="HS1115" s="12"/>
      <c r="HT1115" s="12"/>
      <c r="HU1115" s="12"/>
      <c r="HV1115" s="12"/>
      <c r="HW1115" s="12"/>
      <c r="HX1115" s="12"/>
      <c r="HY1115" s="12"/>
      <c r="HZ1115" s="12"/>
      <c r="IA1115" s="12"/>
      <c r="IB1115" s="12"/>
      <c r="IC1115" s="12"/>
      <c r="ID1115" s="12"/>
      <c r="IE1115" s="12"/>
      <c r="IF1115" s="12"/>
      <c r="IG1115" s="12"/>
      <c r="IH1115" s="12"/>
      <c r="II1115" s="12"/>
      <c r="IJ1115" s="12"/>
      <c r="IK1115" s="12"/>
      <c r="IL1115" s="12"/>
      <c r="IM1115" s="12"/>
      <c r="IN1115" s="12"/>
      <c r="IO1115" s="12"/>
      <c r="IP1115" s="12"/>
      <c r="IQ1115" s="12"/>
      <c r="IR1115" s="12"/>
      <c r="IS1115" s="12"/>
      <c r="IT1115" s="12"/>
      <c r="IU1115" s="12"/>
      <c r="IV1115" s="12"/>
    </row>
    <row r="1116" spans="1:256" ht="13.5" customHeight="1">
      <c r="A1116" s="2">
        <f t="shared" si="35"/>
        <v>763</v>
      </c>
      <c r="B1116" s="11" t="str">
        <f t="shared" si="36"/>
        <v>         DS3 Spec Density Zone 3</v>
      </c>
      <c r="C1116" s="11"/>
      <c r="D1116" s="9"/>
      <c r="E1116" s="9"/>
      <c r="F1116" s="9"/>
      <c r="G1116" s="9"/>
      <c r="H1116" s="9"/>
      <c r="I1116" s="9"/>
      <c r="J1116" s="24">
        <f t="shared" si="44"/>
        <v>0</v>
      </c>
      <c r="K1116" s="24">
        <f t="shared" si="44"/>
        <v>0</v>
      </c>
      <c r="L1116" s="9"/>
      <c r="M1116" s="24">
        <f t="shared" si="38"/>
        <v>0</v>
      </c>
      <c r="N1116" s="11"/>
      <c r="O1116" s="11"/>
      <c r="P1116" s="11"/>
      <c r="Q1116" s="11"/>
      <c r="R1116" s="11"/>
      <c r="S1116" s="11"/>
      <c r="T1116" s="9"/>
      <c r="U1116" s="9"/>
      <c r="V1116" s="9"/>
      <c r="W1116" s="9"/>
      <c r="X1116" s="11"/>
      <c r="Y1116" s="11"/>
      <c r="Z1116" s="11"/>
      <c r="AA1116" s="11"/>
      <c r="AB1116" s="11"/>
      <c r="AC1116" s="11"/>
      <c r="AD1116" s="9"/>
      <c r="AE1116" s="9"/>
      <c r="AF1116" s="9"/>
      <c r="AG1116" s="9"/>
      <c r="AH1116" s="9"/>
      <c r="AI1116" s="11"/>
      <c r="AJ1116" s="11"/>
      <c r="AK1116" s="11"/>
      <c r="AL1116" s="11">
        <f>IF(AL130="","",AL130)</f>
        <v>1350</v>
      </c>
      <c r="AM1116" s="11" t="str">
        <f>IF(AM130="","",AM130)</f>
        <v>Uncollectible Rev. &amp; Other Adj.</v>
      </c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9"/>
      <c r="BG1116" s="9"/>
      <c r="BH1116" s="9"/>
      <c r="BI1116" s="9"/>
      <c r="BJ1116" s="9"/>
      <c r="BK1116" s="9"/>
      <c r="BL1116" s="9"/>
      <c r="BM1116" s="9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0"/>
      <c r="DC1116" s="10"/>
      <c r="DD1116" s="10"/>
      <c r="DE1116" s="10"/>
      <c r="DF1116" s="10"/>
      <c r="DG1116" s="10"/>
      <c r="DH1116" s="10"/>
      <c r="DI1116" s="10"/>
      <c r="DJ1116" s="10"/>
      <c r="DK1116" s="10"/>
      <c r="DL1116" s="10"/>
      <c r="DM1116" s="10"/>
      <c r="DN1116" s="10"/>
      <c r="DO1116" s="10"/>
      <c r="DP1116" s="10"/>
      <c r="DQ1116" s="10"/>
      <c r="DR1116" s="10"/>
      <c r="DS1116" s="10"/>
      <c r="DT1116" s="10"/>
      <c r="DU1116" s="10"/>
      <c r="DV1116" s="10"/>
      <c r="DW1116" s="10"/>
      <c r="DX1116" s="10"/>
      <c r="DY1116" s="10"/>
      <c r="DZ1116" s="10"/>
      <c r="EA1116" s="10"/>
      <c r="EB1116" s="10"/>
      <c r="EC1116" s="10"/>
      <c r="ED1116" s="10"/>
      <c r="EE1116" s="10"/>
      <c r="EF1116" s="10"/>
      <c r="EG1116" s="10"/>
      <c r="EH1116" s="10"/>
      <c r="EI1116" s="10"/>
      <c r="EJ1116" s="10"/>
      <c r="EK1116" s="10"/>
      <c r="EL1116" s="10"/>
      <c r="EM1116" s="10"/>
      <c r="EN1116" s="10"/>
      <c r="EO1116" s="10"/>
      <c r="EP1116" s="10"/>
      <c r="EQ1116" s="10"/>
      <c r="ER1116" s="10"/>
      <c r="ES1116" s="10"/>
      <c r="ET1116" s="10"/>
      <c r="EU1116" s="10"/>
      <c r="EV1116" s="10"/>
      <c r="EW1116" s="10"/>
      <c r="EX1116" s="10"/>
      <c r="EY1116" s="10"/>
      <c r="EZ1116" s="10"/>
      <c r="FA1116" s="10"/>
      <c r="FB1116" s="10"/>
      <c r="FC1116" s="10"/>
      <c r="FD1116" s="10"/>
      <c r="FE1116" s="10"/>
      <c r="FF1116" s="10"/>
      <c r="FG1116" s="10"/>
      <c r="FH1116" s="10"/>
      <c r="FI1116" s="10"/>
      <c r="FJ1116" s="10"/>
      <c r="FK1116" s="10"/>
      <c r="FL1116" s="10"/>
      <c r="FM1116" s="10"/>
      <c r="FN1116" s="10"/>
      <c r="FO1116" s="10"/>
      <c r="FP1116" s="10"/>
      <c r="FQ1116" s="10"/>
      <c r="FR1116" s="10"/>
      <c r="FS1116" s="10"/>
      <c r="FT1116" s="10"/>
      <c r="FU1116" s="10"/>
      <c r="FV1116" s="10"/>
      <c r="FW1116" s="10"/>
      <c r="FX1116" s="10"/>
      <c r="FY1116" s="12"/>
      <c r="FZ1116" s="12"/>
      <c r="GA1116" s="12"/>
      <c r="GB1116" s="12"/>
      <c r="GC1116" s="12"/>
      <c r="GD1116" s="12"/>
      <c r="GE1116" s="12"/>
      <c r="GF1116" s="12"/>
      <c r="GG1116" s="12"/>
      <c r="GH1116" s="12"/>
      <c r="GI1116" s="12"/>
      <c r="GJ1116" s="12"/>
      <c r="GK1116" s="12"/>
      <c r="GL1116" s="12"/>
      <c r="GM1116" s="12"/>
      <c r="GN1116" s="12"/>
      <c r="GO1116" s="12"/>
      <c r="GP1116" s="12"/>
      <c r="GQ1116" s="12"/>
      <c r="GR1116" s="12"/>
      <c r="GS1116" s="12"/>
      <c r="GT1116" s="12"/>
      <c r="GU1116" s="12"/>
      <c r="GV1116" s="12"/>
      <c r="GW1116" s="12"/>
      <c r="GX1116" s="12"/>
      <c r="GY1116" s="12"/>
      <c r="GZ1116" s="12"/>
      <c r="HA1116" s="12"/>
      <c r="HB1116" s="12"/>
      <c r="HC1116" s="12"/>
      <c r="HD1116" s="12"/>
      <c r="HE1116" s="12"/>
      <c r="HF1116" s="12"/>
      <c r="HG1116" s="12"/>
      <c r="HH1116" s="12"/>
      <c r="HI1116" s="12"/>
      <c r="HJ1116" s="12"/>
      <c r="HK1116" s="12"/>
      <c r="HL1116" s="12"/>
      <c r="HM1116" s="12"/>
      <c r="HN1116" s="12"/>
      <c r="HO1116" s="12"/>
      <c r="HP1116" s="12"/>
      <c r="HQ1116" s="12"/>
      <c r="HR1116" s="12"/>
      <c r="HS1116" s="12"/>
      <c r="HT1116" s="12"/>
      <c r="HU1116" s="12"/>
      <c r="HV1116" s="12"/>
      <c r="HW1116" s="12"/>
      <c r="HX1116" s="12"/>
      <c r="HY1116" s="12"/>
      <c r="HZ1116" s="12"/>
      <c r="IA1116" s="12"/>
      <c r="IB1116" s="12"/>
      <c r="IC1116" s="12"/>
      <c r="ID1116" s="12"/>
      <c r="IE1116" s="12"/>
      <c r="IF1116" s="12"/>
      <c r="IG1116" s="12"/>
      <c r="IH1116" s="12"/>
      <c r="II1116" s="12"/>
      <c r="IJ1116" s="12"/>
      <c r="IK1116" s="12"/>
      <c r="IL1116" s="12"/>
      <c r="IM1116" s="12"/>
      <c r="IN1116" s="12"/>
      <c r="IO1116" s="12"/>
      <c r="IP1116" s="12"/>
      <c r="IQ1116" s="12"/>
      <c r="IR1116" s="12"/>
      <c r="IS1116" s="12"/>
      <c r="IT1116" s="12"/>
      <c r="IU1116" s="12"/>
      <c r="IV1116" s="12"/>
    </row>
    <row r="1117" spans="1:256" ht="13.5" customHeight="1">
      <c r="A1117" s="2">
        <f t="shared" si="35"/>
        <v>764</v>
      </c>
      <c r="B1117" s="11" t="str">
        <f t="shared" si="36"/>
        <v>         DS3 Spec Density Zone 4</v>
      </c>
      <c r="C1117" s="11"/>
      <c r="D1117" s="9"/>
      <c r="E1117" s="9"/>
      <c r="F1117" s="9"/>
      <c r="G1117" s="9"/>
      <c r="H1117" s="9"/>
      <c r="I1117" s="9"/>
      <c r="J1117" s="24">
        <f t="shared" si="44"/>
        <v>0</v>
      </c>
      <c r="K1117" s="24">
        <f t="shared" si="44"/>
        <v>0</v>
      </c>
      <c r="L1117" s="9"/>
      <c r="M1117" s="24">
        <f t="shared" si="38"/>
        <v>0</v>
      </c>
      <c r="N1117" s="11"/>
      <c r="O1117" s="11"/>
      <c r="P1117" s="11"/>
      <c r="Q1117" s="11"/>
      <c r="R1117" s="11"/>
      <c r="S1117" s="11"/>
      <c r="T1117" s="9"/>
      <c r="U1117" s="9"/>
      <c r="V1117" s="9"/>
      <c r="W1117" s="9"/>
      <c r="X1117" s="11"/>
      <c r="Y1117" s="11"/>
      <c r="Z1117" s="11"/>
      <c r="AA1117" s="11"/>
      <c r="AB1117" s="11"/>
      <c r="AC1117" s="11"/>
      <c r="AD1117" s="9"/>
      <c r="AE1117" s="9"/>
      <c r="AF1117" s="9"/>
      <c r="AG1117" s="9"/>
      <c r="AH1117" s="9"/>
      <c r="AI1117" s="11"/>
      <c r="AJ1117" s="11"/>
      <c r="AK1117" s="11"/>
      <c r="AL1117" s="11">
        <f>IF(AL131="","",AL131)</f>
        <v>1360</v>
      </c>
      <c r="AM1117" s="11" t="str">
        <f>IF(AM131="","",AM131)</f>
        <v>Revenue Effects</v>
      </c>
      <c r="AN1117" s="26">
        <f aca="true" t="shared" si="46" ref="AN1117:AW1117">AN131</f>
        <v>0</v>
      </c>
      <c r="AO1117" s="26">
        <f t="shared" si="46"/>
        <v>0</v>
      </c>
      <c r="AP1117" s="26">
        <f t="shared" si="46"/>
        <v>0</v>
      </c>
      <c r="AQ1117" s="26">
        <f t="shared" si="46"/>
        <v>0</v>
      </c>
      <c r="AR1117" s="26">
        <f t="shared" si="46"/>
        <v>0</v>
      </c>
      <c r="AS1117" s="26">
        <f t="shared" si="46"/>
        <v>0</v>
      </c>
      <c r="AT1117" s="26">
        <f t="shared" si="46"/>
        <v>0</v>
      </c>
      <c r="AU1117" s="26">
        <f t="shared" si="46"/>
        <v>0</v>
      </c>
      <c r="AV1117" s="26">
        <f t="shared" si="46"/>
        <v>0</v>
      </c>
      <c r="AW1117" s="26">
        <f t="shared" si="46"/>
        <v>0</v>
      </c>
      <c r="AX1117" s="11"/>
      <c r="AY1117" s="11"/>
      <c r="AZ1117" s="11"/>
      <c r="BA1117" s="11"/>
      <c r="BB1117" s="11"/>
      <c r="BC1117" s="11"/>
      <c r="BD1117" s="11"/>
      <c r="BE1117" s="11"/>
      <c r="BF1117" s="9"/>
      <c r="BG1117" s="9"/>
      <c r="BH1117" s="9"/>
      <c r="BI1117" s="9"/>
      <c r="BJ1117" s="9"/>
      <c r="BK1117" s="9"/>
      <c r="BL1117" s="9"/>
      <c r="BM1117" s="9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0"/>
      <c r="DC1117" s="10"/>
      <c r="DD1117" s="10"/>
      <c r="DE1117" s="10"/>
      <c r="DF1117" s="10"/>
      <c r="DG1117" s="10"/>
      <c r="DH1117" s="10"/>
      <c r="DI1117" s="10"/>
      <c r="DJ1117" s="10"/>
      <c r="DK1117" s="10"/>
      <c r="DL1117" s="10"/>
      <c r="DM1117" s="10"/>
      <c r="DN1117" s="10"/>
      <c r="DO1117" s="10"/>
      <c r="DP1117" s="10"/>
      <c r="DQ1117" s="10"/>
      <c r="DR1117" s="10"/>
      <c r="DS1117" s="10"/>
      <c r="DT1117" s="10"/>
      <c r="DU1117" s="10"/>
      <c r="DV1117" s="10"/>
      <c r="DW1117" s="10"/>
      <c r="DX1117" s="10"/>
      <c r="DY1117" s="10"/>
      <c r="DZ1117" s="10"/>
      <c r="EA1117" s="10"/>
      <c r="EB1117" s="10"/>
      <c r="EC1117" s="10"/>
      <c r="ED1117" s="10"/>
      <c r="EE1117" s="10"/>
      <c r="EF1117" s="10"/>
      <c r="EG1117" s="10"/>
      <c r="EH1117" s="10"/>
      <c r="EI1117" s="10"/>
      <c r="EJ1117" s="10"/>
      <c r="EK1117" s="10"/>
      <c r="EL1117" s="10"/>
      <c r="EM1117" s="10"/>
      <c r="EN1117" s="10"/>
      <c r="EO1117" s="10"/>
      <c r="EP1117" s="10"/>
      <c r="EQ1117" s="10"/>
      <c r="ER1117" s="10"/>
      <c r="ES1117" s="10"/>
      <c r="ET1117" s="10"/>
      <c r="EU1117" s="10"/>
      <c r="EV1117" s="10"/>
      <c r="EW1117" s="10"/>
      <c r="EX1117" s="10"/>
      <c r="EY1117" s="10"/>
      <c r="EZ1117" s="10"/>
      <c r="FA1117" s="10"/>
      <c r="FB1117" s="10"/>
      <c r="FC1117" s="10"/>
      <c r="FD1117" s="10"/>
      <c r="FE1117" s="10"/>
      <c r="FF1117" s="10"/>
      <c r="FG1117" s="10"/>
      <c r="FH1117" s="10"/>
      <c r="FI1117" s="10"/>
      <c r="FJ1117" s="10"/>
      <c r="FK1117" s="10"/>
      <c r="FL1117" s="10"/>
      <c r="FM1117" s="10"/>
      <c r="FN1117" s="10"/>
      <c r="FO1117" s="10"/>
      <c r="FP1117" s="10"/>
      <c r="FQ1117" s="10"/>
      <c r="FR1117" s="10"/>
      <c r="FS1117" s="10"/>
      <c r="FT1117" s="10"/>
      <c r="FU1117" s="10"/>
      <c r="FV1117" s="10"/>
      <c r="FW1117" s="10"/>
      <c r="FX1117" s="10"/>
      <c r="FY1117" s="12"/>
      <c r="FZ1117" s="12"/>
      <c r="GA1117" s="12"/>
      <c r="GB1117" s="12"/>
      <c r="GC1117" s="12"/>
      <c r="GD1117" s="12"/>
      <c r="GE1117" s="12"/>
      <c r="GF1117" s="12"/>
      <c r="GG1117" s="12"/>
      <c r="GH1117" s="12"/>
      <c r="GI1117" s="12"/>
      <c r="GJ1117" s="12"/>
      <c r="GK1117" s="12"/>
      <c r="GL1117" s="12"/>
      <c r="GM1117" s="12"/>
      <c r="GN1117" s="12"/>
      <c r="GO1117" s="12"/>
      <c r="GP1117" s="12"/>
      <c r="GQ1117" s="12"/>
      <c r="GR1117" s="12"/>
      <c r="GS1117" s="12"/>
      <c r="GT1117" s="12"/>
      <c r="GU1117" s="12"/>
      <c r="GV1117" s="12"/>
      <c r="GW1117" s="12"/>
      <c r="GX1117" s="12"/>
      <c r="GY1117" s="12"/>
      <c r="GZ1117" s="12"/>
      <c r="HA1117" s="12"/>
      <c r="HB1117" s="12"/>
      <c r="HC1117" s="12"/>
      <c r="HD1117" s="12"/>
      <c r="HE1117" s="12"/>
      <c r="HF1117" s="12"/>
      <c r="HG1117" s="12"/>
      <c r="HH1117" s="12"/>
      <c r="HI1117" s="12"/>
      <c r="HJ1117" s="12"/>
      <c r="HK1117" s="12"/>
      <c r="HL1117" s="12"/>
      <c r="HM1117" s="12"/>
      <c r="HN1117" s="12"/>
      <c r="HO1117" s="12"/>
      <c r="HP1117" s="12"/>
      <c r="HQ1117" s="12"/>
      <c r="HR1117" s="12"/>
      <c r="HS1117" s="12"/>
      <c r="HT1117" s="12"/>
      <c r="HU1117" s="12"/>
      <c r="HV1117" s="12"/>
      <c r="HW1117" s="12"/>
      <c r="HX1117" s="12"/>
      <c r="HY1117" s="12"/>
      <c r="HZ1117" s="12"/>
      <c r="IA1117" s="12"/>
      <c r="IB1117" s="12"/>
      <c r="IC1117" s="12"/>
      <c r="ID1117" s="12"/>
      <c r="IE1117" s="12"/>
      <c r="IF1117" s="12"/>
      <c r="IG1117" s="12"/>
      <c r="IH1117" s="12"/>
      <c r="II1117" s="12"/>
      <c r="IJ1117" s="12"/>
      <c r="IK1117" s="12"/>
      <c r="IL1117" s="12"/>
      <c r="IM1117" s="12"/>
      <c r="IN1117" s="12"/>
      <c r="IO1117" s="12"/>
      <c r="IP1117" s="12"/>
      <c r="IQ1117" s="12"/>
      <c r="IR1117" s="12"/>
      <c r="IS1117" s="12"/>
      <c r="IT1117" s="12"/>
      <c r="IU1117" s="12"/>
      <c r="IV1117" s="12"/>
    </row>
    <row r="1118" spans="1:256" ht="13.5" customHeight="1">
      <c r="A1118" s="2">
        <f t="shared" si="35"/>
        <v>765</v>
      </c>
      <c r="B1118" s="11" t="str">
        <f t="shared" si="36"/>
        <v>         DS3 Spec Density Zone 5</v>
      </c>
      <c r="C1118" s="11"/>
      <c r="D1118" s="9"/>
      <c r="E1118" s="9"/>
      <c r="F1118" s="9"/>
      <c r="G1118" s="9"/>
      <c r="H1118" s="9"/>
      <c r="I1118" s="9"/>
      <c r="J1118" s="24">
        <f t="shared" si="44"/>
        <v>0</v>
      </c>
      <c r="K1118" s="24">
        <f t="shared" si="44"/>
        <v>0</v>
      </c>
      <c r="L1118" s="9"/>
      <c r="M1118" s="24">
        <f t="shared" si="38"/>
        <v>0</v>
      </c>
      <c r="N1118" s="11"/>
      <c r="O1118" s="11"/>
      <c r="P1118" s="11"/>
      <c r="Q1118" s="11"/>
      <c r="R1118" s="11"/>
      <c r="S1118" s="11"/>
      <c r="T1118" s="9"/>
      <c r="U1118" s="9"/>
      <c r="V1118" s="9"/>
      <c r="W1118" s="9"/>
      <c r="X1118" s="11"/>
      <c r="Y1118" s="11"/>
      <c r="Z1118" s="11"/>
      <c r="AA1118" s="11"/>
      <c r="AB1118" s="11"/>
      <c r="AC1118" s="11"/>
      <c r="AD1118" s="9"/>
      <c r="AE1118" s="9"/>
      <c r="AF1118" s="9"/>
      <c r="AG1118" s="9"/>
      <c r="AH1118" s="9"/>
      <c r="AI1118" s="11"/>
      <c r="AJ1118" s="11"/>
      <c r="AK1118" s="11"/>
      <c r="AL1118" s="11">
        <f>IF(AL132="","",AL132)</f>
      </c>
      <c r="AM1118" s="11">
        <f>IF(AM132="","",AM132)</f>
      </c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11"/>
      <c r="AY1118" s="11"/>
      <c r="AZ1118" s="11"/>
      <c r="BA1118" s="11"/>
      <c r="BB1118" s="11"/>
      <c r="BC1118" s="11"/>
      <c r="BD1118" s="11"/>
      <c r="BE1118" s="11"/>
      <c r="BF1118" s="9"/>
      <c r="BG1118" s="9"/>
      <c r="BH1118" s="9"/>
      <c r="BI1118" s="9"/>
      <c r="BJ1118" s="9"/>
      <c r="BK1118" s="9"/>
      <c r="BL1118" s="9"/>
      <c r="BM1118" s="9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0"/>
      <c r="DC1118" s="10"/>
      <c r="DD1118" s="10"/>
      <c r="DE1118" s="10"/>
      <c r="DF1118" s="10"/>
      <c r="DG1118" s="10"/>
      <c r="DH1118" s="10"/>
      <c r="DI1118" s="10"/>
      <c r="DJ1118" s="10"/>
      <c r="DK1118" s="10"/>
      <c r="DL1118" s="10"/>
      <c r="DM1118" s="10"/>
      <c r="DN1118" s="10"/>
      <c r="DO1118" s="10"/>
      <c r="DP1118" s="10"/>
      <c r="DQ1118" s="10"/>
      <c r="DR1118" s="10"/>
      <c r="DS1118" s="10"/>
      <c r="DT1118" s="10"/>
      <c r="DU1118" s="10"/>
      <c r="DV1118" s="10"/>
      <c r="DW1118" s="10"/>
      <c r="DX1118" s="10"/>
      <c r="DY1118" s="10"/>
      <c r="DZ1118" s="10"/>
      <c r="EA1118" s="10"/>
      <c r="EB1118" s="10"/>
      <c r="EC1118" s="10"/>
      <c r="ED1118" s="10"/>
      <c r="EE1118" s="10"/>
      <c r="EF1118" s="10"/>
      <c r="EG1118" s="10"/>
      <c r="EH1118" s="10"/>
      <c r="EI1118" s="10"/>
      <c r="EJ1118" s="10"/>
      <c r="EK1118" s="10"/>
      <c r="EL1118" s="10"/>
      <c r="EM1118" s="10"/>
      <c r="EN1118" s="10"/>
      <c r="EO1118" s="10"/>
      <c r="EP1118" s="10"/>
      <c r="EQ1118" s="10"/>
      <c r="ER1118" s="10"/>
      <c r="ES1118" s="10"/>
      <c r="ET1118" s="10"/>
      <c r="EU1118" s="10"/>
      <c r="EV1118" s="10"/>
      <c r="EW1118" s="10"/>
      <c r="EX1118" s="10"/>
      <c r="EY1118" s="10"/>
      <c r="EZ1118" s="10"/>
      <c r="FA1118" s="10"/>
      <c r="FB1118" s="10"/>
      <c r="FC1118" s="10"/>
      <c r="FD1118" s="10"/>
      <c r="FE1118" s="10"/>
      <c r="FF1118" s="10"/>
      <c r="FG1118" s="10"/>
      <c r="FH1118" s="10"/>
      <c r="FI1118" s="10"/>
      <c r="FJ1118" s="10"/>
      <c r="FK1118" s="10"/>
      <c r="FL1118" s="10"/>
      <c r="FM1118" s="10"/>
      <c r="FN1118" s="10"/>
      <c r="FO1118" s="10"/>
      <c r="FP1118" s="10"/>
      <c r="FQ1118" s="10"/>
      <c r="FR1118" s="10"/>
      <c r="FS1118" s="10"/>
      <c r="FT1118" s="10"/>
      <c r="FU1118" s="10"/>
      <c r="FV1118" s="10"/>
      <c r="FW1118" s="10"/>
      <c r="FX1118" s="10"/>
      <c r="FY1118" s="12"/>
      <c r="FZ1118" s="12"/>
      <c r="GA1118" s="12"/>
      <c r="GB1118" s="12"/>
      <c r="GC1118" s="12"/>
      <c r="GD1118" s="12"/>
      <c r="GE1118" s="12"/>
      <c r="GF1118" s="12"/>
      <c r="GG1118" s="12"/>
      <c r="GH1118" s="12"/>
      <c r="GI1118" s="12"/>
      <c r="GJ1118" s="12"/>
      <c r="GK1118" s="12"/>
      <c r="GL1118" s="12"/>
      <c r="GM1118" s="12"/>
      <c r="GN1118" s="12"/>
      <c r="GO1118" s="12"/>
      <c r="GP1118" s="12"/>
      <c r="GQ1118" s="12"/>
      <c r="GR1118" s="12"/>
      <c r="GS1118" s="12"/>
      <c r="GT1118" s="12"/>
      <c r="GU1118" s="12"/>
      <c r="GV1118" s="12"/>
      <c r="GW1118" s="12"/>
      <c r="GX1118" s="12"/>
      <c r="GY1118" s="12"/>
      <c r="GZ1118" s="12"/>
      <c r="HA1118" s="12"/>
      <c r="HB1118" s="12"/>
      <c r="HC1118" s="12"/>
      <c r="HD1118" s="12"/>
      <c r="HE1118" s="12"/>
      <c r="HF1118" s="12"/>
      <c r="HG1118" s="12"/>
      <c r="HH1118" s="12"/>
      <c r="HI1118" s="12"/>
      <c r="HJ1118" s="12"/>
      <c r="HK1118" s="12"/>
      <c r="HL1118" s="12"/>
      <c r="HM1118" s="12"/>
      <c r="HN1118" s="12"/>
      <c r="HO1118" s="12"/>
      <c r="HP1118" s="12"/>
      <c r="HQ1118" s="12"/>
      <c r="HR1118" s="12"/>
      <c r="HS1118" s="12"/>
      <c r="HT1118" s="12"/>
      <c r="HU1118" s="12"/>
      <c r="HV1118" s="12"/>
      <c r="HW1118" s="12"/>
      <c r="HX1118" s="12"/>
      <c r="HY1118" s="12"/>
      <c r="HZ1118" s="12"/>
      <c r="IA1118" s="12"/>
      <c r="IB1118" s="12"/>
      <c r="IC1118" s="12"/>
      <c r="ID1118" s="12"/>
      <c r="IE1118" s="12"/>
      <c r="IF1118" s="12"/>
      <c r="IG1118" s="12"/>
      <c r="IH1118" s="12"/>
      <c r="II1118" s="12"/>
      <c r="IJ1118" s="12"/>
      <c r="IK1118" s="12"/>
      <c r="IL1118" s="12"/>
      <c r="IM1118" s="12"/>
      <c r="IN1118" s="12"/>
      <c r="IO1118" s="12"/>
      <c r="IP1118" s="12"/>
      <c r="IQ1118" s="12"/>
      <c r="IR1118" s="12"/>
      <c r="IS1118" s="12"/>
      <c r="IT1118" s="12"/>
      <c r="IU1118" s="12"/>
      <c r="IV1118" s="12"/>
    </row>
    <row r="1119" spans="1:256" ht="13.5" customHeight="1">
      <c r="A1119" s="2">
        <f t="shared" si="35"/>
        <v>766</v>
      </c>
      <c r="B1119" s="11" t="str">
        <f t="shared" si="36"/>
        <v>         DS3 Spec Density Zone 6</v>
      </c>
      <c r="C1119" s="11"/>
      <c r="D1119" s="9"/>
      <c r="E1119" s="9"/>
      <c r="F1119" s="9"/>
      <c r="G1119" s="9"/>
      <c r="H1119" s="9"/>
      <c r="I1119" s="9"/>
      <c r="J1119" s="24">
        <f t="shared" si="44"/>
        <v>0</v>
      </c>
      <c r="K1119" s="24">
        <f t="shared" si="44"/>
        <v>0</v>
      </c>
      <c r="L1119" s="9"/>
      <c r="M1119" s="24">
        <f t="shared" si="38"/>
        <v>0</v>
      </c>
      <c r="N1119" s="11"/>
      <c r="O1119" s="11"/>
      <c r="P1119" s="11"/>
      <c r="Q1119" s="11"/>
      <c r="R1119" s="11"/>
      <c r="S1119" s="11"/>
      <c r="T1119" s="9"/>
      <c r="U1119" s="9"/>
      <c r="V1119" s="9"/>
      <c r="W1119" s="9"/>
      <c r="X1119" s="11"/>
      <c r="Y1119" s="11"/>
      <c r="Z1119" s="11"/>
      <c r="AA1119" s="11"/>
      <c r="AB1119" s="11"/>
      <c r="AC1119" s="11"/>
      <c r="AD1119" s="9"/>
      <c r="AE1119" s="9"/>
      <c r="AF1119" s="9"/>
      <c r="AG1119" s="9"/>
      <c r="AH1119" s="9"/>
      <c r="AI1119" s="11"/>
      <c r="AJ1119" s="11"/>
      <c r="AK1119" s="11"/>
      <c r="AL1119" s="11" t="str">
        <f>IF(AL133="","",AL133)</f>
        <v>NOTE:</v>
      </c>
      <c r="AM1119" s="11" t="str">
        <f>IF(AM133="","",AM133)</f>
        <v>   (1) Total may not equal sum of changes due to interactive effects.</v>
      </c>
      <c r="AN1119" s="9"/>
      <c r="AO1119" s="9"/>
      <c r="AP1119" s="9"/>
      <c r="AQ1119" s="9"/>
      <c r="AR1119" s="9"/>
      <c r="AS1119" s="9">
        <f>IF(AS133="","",AS133)</f>
      </c>
      <c r="AT1119" s="9">
        <f>IF(AT133="","",AT133)</f>
      </c>
      <c r="AU1119" s="9">
        <f>IF(AU133="","",AU133)</f>
      </c>
      <c r="AV1119" s="9">
        <f>IF(AV133="","",AV133)</f>
      </c>
      <c r="AW1119" s="9">
        <f>IF(AW133="","",AW133)</f>
      </c>
      <c r="AX1119" s="11"/>
      <c r="AY1119" s="11"/>
      <c r="AZ1119" s="11"/>
      <c r="BA1119" s="11"/>
      <c r="BB1119" s="11"/>
      <c r="BC1119" s="11"/>
      <c r="BD1119" s="11"/>
      <c r="BE1119" s="11"/>
      <c r="BF1119" s="9"/>
      <c r="BG1119" s="9"/>
      <c r="BH1119" s="9"/>
      <c r="BI1119" s="9"/>
      <c r="BJ1119" s="9"/>
      <c r="BK1119" s="9"/>
      <c r="BL1119" s="9"/>
      <c r="BM1119" s="9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P1119" s="10"/>
      <c r="DQ1119" s="10"/>
      <c r="DR1119" s="10"/>
      <c r="DS1119" s="10"/>
      <c r="DT1119" s="10"/>
      <c r="DU1119" s="10"/>
      <c r="DV1119" s="10"/>
      <c r="DW1119" s="10"/>
      <c r="DX1119" s="10"/>
      <c r="DY1119" s="10"/>
      <c r="DZ1119" s="10"/>
      <c r="EA1119" s="10"/>
      <c r="EB1119" s="10"/>
      <c r="EC1119" s="10"/>
      <c r="ED1119" s="10"/>
      <c r="EE1119" s="10"/>
      <c r="EF1119" s="10"/>
      <c r="EG1119" s="10"/>
      <c r="EH1119" s="10"/>
      <c r="EI1119" s="10"/>
      <c r="EJ1119" s="10"/>
      <c r="EK1119" s="10"/>
      <c r="EL1119" s="10"/>
      <c r="EM1119" s="10"/>
      <c r="EN1119" s="10"/>
      <c r="EO1119" s="10"/>
      <c r="EP1119" s="10"/>
      <c r="EQ1119" s="10"/>
      <c r="ER1119" s="10"/>
      <c r="ES1119" s="10"/>
      <c r="ET1119" s="10"/>
      <c r="EU1119" s="10"/>
      <c r="EV1119" s="10"/>
      <c r="EW1119" s="10"/>
      <c r="EX1119" s="10"/>
      <c r="EY1119" s="10"/>
      <c r="EZ1119" s="10"/>
      <c r="FA1119" s="10"/>
      <c r="FB1119" s="10"/>
      <c r="FC1119" s="10"/>
      <c r="FD1119" s="10"/>
      <c r="FE1119" s="10"/>
      <c r="FF1119" s="10"/>
      <c r="FG1119" s="10"/>
      <c r="FH1119" s="10"/>
      <c r="FI1119" s="10"/>
      <c r="FJ1119" s="10"/>
      <c r="FK1119" s="10"/>
      <c r="FL1119" s="10"/>
      <c r="FM1119" s="10"/>
      <c r="FN1119" s="10"/>
      <c r="FO1119" s="10"/>
      <c r="FP1119" s="10"/>
      <c r="FQ1119" s="10"/>
      <c r="FR1119" s="10"/>
      <c r="FS1119" s="10"/>
      <c r="FT1119" s="10"/>
      <c r="FU1119" s="10"/>
      <c r="FV1119" s="10"/>
      <c r="FW1119" s="10"/>
      <c r="FX1119" s="10"/>
      <c r="FY1119" s="12"/>
      <c r="FZ1119" s="12"/>
      <c r="GA1119" s="12"/>
      <c r="GB1119" s="12"/>
      <c r="GC1119" s="12"/>
      <c r="GD1119" s="12"/>
      <c r="GE1119" s="12"/>
      <c r="GF1119" s="12"/>
      <c r="GG1119" s="12"/>
      <c r="GH1119" s="12"/>
      <c r="GI1119" s="12"/>
      <c r="GJ1119" s="12"/>
      <c r="GK1119" s="12"/>
      <c r="GL1119" s="12"/>
      <c r="GM1119" s="12"/>
      <c r="GN1119" s="12"/>
      <c r="GO1119" s="12"/>
      <c r="GP1119" s="12"/>
      <c r="GQ1119" s="12"/>
      <c r="GR1119" s="12"/>
      <c r="GS1119" s="12"/>
      <c r="GT1119" s="12"/>
      <c r="GU1119" s="12"/>
      <c r="GV1119" s="12"/>
      <c r="GW1119" s="12"/>
      <c r="GX1119" s="12"/>
      <c r="GY1119" s="12"/>
      <c r="GZ1119" s="12"/>
      <c r="HA1119" s="12"/>
      <c r="HB1119" s="12"/>
      <c r="HC1119" s="12"/>
      <c r="HD1119" s="12"/>
      <c r="HE1119" s="12"/>
      <c r="HF1119" s="12"/>
      <c r="HG1119" s="12"/>
      <c r="HH1119" s="12"/>
      <c r="HI1119" s="12"/>
      <c r="HJ1119" s="12"/>
      <c r="HK1119" s="12"/>
      <c r="HL1119" s="12"/>
      <c r="HM1119" s="12"/>
      <c r="HN1119" s="12"/>
      <c r="HO1119" s="12"/>
      <c r="HP1119" s="12"/>
      <c r="HQ1119" s="12"/>
      <c r="HR1119" s="12"/>
      <c r="HS1119" s="12"/>
      <c r="HT1119" s="12"/>
      <c r="HU1119" s="12"/>
      <c r="HV1119" s="12"/>
      <c r="HW1119" s="12"/>
      <c r="HX1119" s="12"/>
      <c r="HY1119" s="12"/>
      <c r="HZ1119" s="12"/>
      <c r="IA1119" s="12"/>
      <c r="IB1119" s="12"/>
      <c r="IC1119" s="12"/>
      <c r="ID1119" s="12"/>
      <c r="IE1119" s="12"/>
      <c r="IF1119" s="12"/>
      <c r="IG1119" s="12"/>
      <c r="IH1119" s="12"/>
      <c r="II1119" s="12"/>
      <c r="IJ1119" s="12"/>
      <c r="IK1119" s="12"/>
      <c r="IL1119" s="12"/>
      <c r="IM1119" s="12"/>
      <c r="IN1119" s="12"/>
      <c r="IO1119" s="12"/>
      <c r="IP1119" s="12"/>
      <c r="IQ1119" s="12"/>
      <c r="IR1119" s="12"/>
      <c r="IS1119" s="12"/>
      <c r="IT1119" s="12"/>
      <c r="IU1119" s="12"/>
      <c r="IV1119" s="12"/>
    </row>
    <row r="1120" spans="1:256" ht="13.5" customHeight="1">
      <c r="A1120" s="2">
        <f t="shared" si="35"/>
        <v>767</v>
      </c>
      <c r="B1120" s="11" t="str">
        <f t="shared" si="36"/>
        <v>         DS3 Spec Density Zone 7</v>
      </c>
      <c r="C1120" s="11"/>
      <c r="D1120" s="9"/>
      <c r="E1120" s="9"/>
      <c r="F1120" s="9"/>
      <c r="G1120" s="9"/>
      <c r="H1120" s="9"/>
      <c r="I1120" s="9"/>
      <c r="J1120" s="24">
        <f t="shared" si="44"/>
        <v>0</v>
      </c>
      <c r="K1120" s="24">
        <f t="shared" si="44"/>
        <v>0</v>
      </c>
      <c r="L1120" s="9"/>
      <c r="M1120" s="24">
        <f t="shared" si="38"/>
        <v>0</v>
      </c>
      <c r="N1120" s="11"/>
      <c r="O1120" s="11"/>
      <c r="P1120" s="11"/>
      <c r="Q1120" s="11"/>
      <c r="R1120" s="11"/>
      <c r="S1120" s="11"/>
      <c r="T1120" s="9"/>
      <c r="U1120" s="9"/>
      <c r="V1120" s="9"/>
      <c r="W1120" s="9"/>
      <c r="X1120" s="11"/>
      <c r="Y1120" s="11"/>
      <c r="Z1120" s="11"/>
      <c r="AA1120" s="11"/>
      <c r="AB1120" s="11"/>
      <c r="AC1120" s="11"/>
      <c r="AD1120" s="9"/>
      <c r="AE1120" s="9"/>
      <c r="AF1120" s="9"/>
      <c r="AG1120" s="9"/>
      <c r="AH1120" s="9"/>
      <c r="AI1120" s="11"/>
      <c r="AJ1120" s="11"/>
      <c r="AK1120" s="11"/>
      <c r="AL1120" s="11">
        <f>IF(AL134="","",AL134)</f>
      </c>
      <c r="AM1120" s="11" t="str">
        <f>IF(AM134="","",AM134)</f>
        <v>   (2) Display whole numbers.</v>
      </c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11"/>
      <c r="AY1120" s="11"/>
      <c r="AZ1120" s="11"/>
      <c r="BA1120" s="11"/>
      <c r="BB1120" s="11"/>
      <c r="BC1120" s="11"/>
      <c r="BD1120" s="11"/>
      <c r="BE1120" s="11"/>
      <c r="BF1120" s="9"/>
      <c r="BG1120" s="9"/>
      <c r="BH1120" s="9"/>
      <c r="BI1120" s="9"/>
      <c r="BJ1120" s="9"/>
      <c r="BK1120" s="9"/>
      <c r="BL1120" s="9"/>
      <c r="BM1120" s="9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  <c r="DF1120" s="10"/>
      <c r="DG1120" s="10"/>
      <c r="DH1120" s="10"/>
      <c r="DI1120" s="10"/>
      <c r="DJ1120" s="10"/>
      <c r="DK1120" s="10"/>
      <c r="DL1120" s="10"/>
      <c r="DM1120" s="10"/>
      <c r="DN1120" s="10"/>
      <c r="DO1120" s="10"/>
      <c r="DP1120" s="10"/>
      <c r="DQ1120" s="10"/>
      <c r="DR1120" s="10"/>
      <c r="DS1120" s="10"/>
      <c r="DT1120" s="10"/>
      <c r="DU1120" s="10"/>
      <c r="DV1120" s="10"/>
      <c r="DW1120" s="10"/>
      <c r="DX1120" s="10"/>
      <c r="DY1120" s="10"/>
      <c r="DZ1120" s="10"/>
      <c r="EA1120" s="10"/>
      <c r="EB1120" s="10"/>
      <c r="EC1120" s="10"/>
      <c r="ED1120" s="10"/>
      <c r="EE1120" s="10"/>
      <c r="EF1120" s="10"/>
      <c r="EG1120" s="10"/>
      <c r="EH1120" s="10"/>
      <c r="EI1120" s="10"/>
      <c r="EJ1120" s="10"/>
      <c r="EK1120" s="10"/>
      <c r="EL1120" s="10"/>
      <c r="EM1120" s="10"/>
      <c r="EN1120" s="10"/>
      <c r="EO1120" s="10"/>
      <c r="EP1120" s="10"/>
      <c r="EQ1120" s="10"/>
      <c r="ER1120" s="10"/>
      <c r="ES1120" s="10"/>
      <c r="ET1120" s="10"/>
      <c r="EU1120" s="10"/>
      <c r="EV1120" s="10"/>
      <c r="EW1120" s="10"/>
      <c r="EX1120" s="10"/>
      <c r="EY1120" s="10"/>
      <c r="EZ1120" s="10"/>
      <c r="FA1120" s="10"/>
      <c r="FB1120" s="10"/>
      <c r="FC1120" s="10"/>
      <c r="FD1120" s="10"/>
      <c r="FE1120" s="10"/>
      <c r="FF1120" s="10"/>
      <c r="FG1120" s="10"/>
      <c r="FH1120" s="10"/>
      <c r="FI1120" s="10"/>
      <c r="FJ1120" s="10"/>
      <c r="FK1120" s="10"/>
      <c r="FL1120" s="10"/>
      <c r="FM1120" s="10"/>
      <c r="FN1120" s="10"/>
      <c r="FO1120" s="10"/>
      <c r="FP1120" s="10"/>
      <c r="FQ1120" s="10"/>
      <c r="FR1120" s="10"/>
      <c r="FS1120" s="10"/>
      <c r="FT1120" s="10"/>
      <c r="FU1120" s="10"/>
      <c r="FV1120" s="10"/>
      <c r="FW1120" s="10"/>
      <c r="FX1120" s="10"/>
      <c r="FY1120" s="12"/>
      <c r="FZ1120" s="12"/>
      <c r="GA1120" s="12"/>
      <c r="GB1120" s="12"/>
      <c r="GC1120" s="12"/>
      <c r="GD1120" s="12"/>
      <c r="GE1120" s="12"/>
      <c r="GF1120" s="12"/>
      <c r="GG1120" s="12"/>
      <c r="GH1120" s="12"/>
      <c r="GI1120" s="12"/>
      <c r="GJ1120" s="12"/>
      <c r="GK1120" s="12"/>
      <c r="GL1120" s="12"/>
      <c r="GM1120" s="12"/>
      <c r="GN1120" s="12"/>
      <c r="GO1120" s="12"/>
      <c r="GP1120" s="12"/>
      <c r="GQ1120" s="12"/>
      <c r="GR1120" s="12"/>
      <c r="GS1120" s="12"/>
      <c r="GT1120" s="12"/>
      <c r="GU1120" s="12"/>
      <c r="GV1120" s="12"/>
      <c r="GW1120" s="12"/>
      <c r="GX1120" s="12"/>
      <c r="GY1120" s="12"/>
      <c r="GZ1120" s="12"/>
      <c r="HA1120" s="12"/>
      <c r="HB1120" s="12"/>
      <c r="HC1120" s="12"/>
      <c r="HD1120" s="12"/>
      <c r="HE1120" s="12"/>
      <c r="HF1120" s="12"/>
      <c r="HG1120" s="12"/>
      <c r="HH1120" s="12"/>
      <c r="HI1120" s="12"/>
      <c r="HJ1120" s="12"/>
      <c r="HK1120" s="12"/>
      <c r="HL1120" s="12"/>
      <c r="HM1120" s="12"/>
      <c r="HN1120" s="12"/>
      <c r="HO1120" s="12"/>
      <c r="HP1120" s="12"/>
      <c r="HQ1120" s="12"/>
      <c r="HR1120" s="12"/>
      <c r="HS1120" s="12"/>
      <c r="HT1120" s="12"/>
      <c r="HU1120" s="12"/>
      <c r="HV1120" s="12"/>
      <c r="HW1120" s="12"/>
      <c r="HX1120" s="12"/>
      <c r="HY1120" s="12"/>
      <c r="HZ1120" s="12"/>
      <c r="IA1120" s="12"/>
      <c r="IB1120" s="12"/>
      <c r="IC1120" s="12"/>
      <c r="ID1120" s="12"/>
      <c r="IE1120" s="12"/>
      <c r="IF1120" s="12"/>
      <c r="IG1120" s="12"/>
      <c r="IH1120" s="12"/>
      <c r="II1120" s="12"/>
      <c r="IJ1120" s="12"/>
      <c r="IK1120" s="12"/>
      <c r="IL1120" s="12"/>
      <c r="IM1120" s="12"/>
      <c r="IN1120" s="12"/>
      <c r="IO1120" s="12"/>
      <c r="IP1120" s="12"/>
      <c r="IQ1120" s="12"/>
      <c r="IR1120" s="12"/>
      <c r="IS1120" s="12"/>
      <c r="IT1120" s="12"/>
      <c r="IU1120" s="12"/>
      <c r="IV1120" s="12"/>
    </row>
    <row r="1121" spans="1:256" ht="13.5" customHeight="1">
      <c r="A1121" s="16" t="s">
        <v>10</v>
      </c>
      <c r="B1121" s="11" t="s">
        <v>128</v>
      </c>
      <c r="C1121" s="11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11"/>
      <c r="O1121" s="11"/>
      <c r="P1121" s="11"/>
      <c r="Q1121" s="11"/>
      <c r="R1121" s="11"/>
      <c r="S1121" s="9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9"/>
      <c r="AE1121" s="9"/>
      <c r="AF1121" s="9"/>
      <c r="AG1121" s="9"/>
      <c r="AH1121" s="9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2"/>
      <c r="AY1121" s="11"/>
      <c r="AZ1121" s="11"/>
      <c r="BA1121" s="11"/>
      <c r="BB1121" s="11"/>
      <c r="BC1121" s="11"/>
      <c r="BD1121" s="11"/>
      <c r="BE1121" s="11"/>
      <c r="BF1121" s="9"/>
      <c r="BG1121" s="9"/>
      <c r="BH1121" s="9"/>
      <c r="BI1121" s="9"/>
      <c r="BJ1121" s="9"/>
      <c r="BK1121" s="9"/>
      <c r="BL1121" s="9"/>
      <c r="BM1121" s="9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P1121" s="10"/>
      <c r="DQ1121" s="10"/>
      <c r="DR1121" s="10"/>
      <c r="DS1121" s="10"/>
      <c r="DT1121" s="10"/>
      <c r="DU1121" s="10"/>
      <c r="DV1121" s="10"/>
      <c r="DW1121" s="10"/>
      <c r="DX1121" s="10"/>
      <c r="DY1121" s="10"/>
      <c r="DZ1121" s="10"/>
      <c r="EA1121" s="10"/>
      <c r="EB1121" s="10"/>
      <c r="EC1121" s="10"/>
      <c r="ED1121" s="10"/>
      <c r="EE1121" s="10"/>
      <c r="EF1121" s="10"/>
      <c r="EG1121" s="10"/>
      <c r="EH1121" s="10"/>
      <c r="EI1121" s="10"/>
      <c r="EJ1121" s="10"/>
      <c r="EK1121" s="10"/>
      <c r="EL1121" s="10"/>
      <c r="EM1121" s="10"/>
      <c r="EN1121" s="10"/>
      <c r="EO1121" s="10"/>
      <c r="EP1121" s="10"/>
      <c r="EQ1121" s="10"/>
      <c r="ER1121" s="10"/>
      <c r="ES1121" s="10"/>
      <c r="ET1121" s="10"/>
      <c r="EU1121" s="10"/>
      <c r="EV1121" s="10"/>
      <c r="EW1121" s="10"/>
      <c r="EX1121" s="10"/>
      <c r="EY1121" s="10"/>
      <c r="EZ1121" s="10"/>
      <c r="FA1121" s="10"/>
      <c r="FB1121" s="10"/>
      <c r="FC1121" s="10"/>
      <c r="FD1121" s="10"/>
      <c r="FE1121" s="10"/>
      <c r="FF1121" s="10"/>
      <c r="FG1121" s="10"/>
      <c r="FH1121" s="10"/>
      <c r="FI1121" s="10"/>
      <c r="FJ1121" s="10"/>
      <c r="FK1121" s="10"/>
      <c r="FL1121" s="10"/>
      <c r="FM1121" s="10"/>
      <c r="FN1121" s="10"/>
      <c r="FO1121" s="10"/>
      <c r="FP1121" s="10"/>
      <c r="FQ1121" s="10"/>
      <c r="FR1121" s="10"/>
      <c r="FS1121" s="10"/>
      <c r="FT1121" s="10"/>
      <c r="FU1121" s="10"/>
      <c r="FV1121" s="10"/>
      <c r="FW1121" s="10"/>
      <c r="FX1121" s="10"/>
      <c r="FY1121" s="12"/>
      <c r="FZ1121" s="12"/>
      <c r="GA1121" s="12"/>
      <c r="GB1121" s="12"/>
      <c r="GC1121" s="12"/>
      <c r="GD1121" s="12"/>
      <c r="GE1121" s="12"/>
      <c r="GF1121" s="12"/>
      <c r="GG1121" s="12"/>
      <c r="GH1121" s="12"/>
      <c r="GI1121" s="12"/>
      <c r="GJ1121" s="12"/>
      <c r="GK1121" s="12"/>
      <c r="GL1121" s="12"/>
      <c r="GM1121" s="12"/>
      <c r="GN1121" s="12"/>
      <c r="GO1121" s="12"/>
      <c r="GP1121" s="12"/>
      <c r="GQ1121" s="12"/>
      <c r="GR1121" s="12"/>
      <c r="GS1121" s="12"/>
      <c r="GT1121" s="12"/>
      <c r="GU1121" s="12"/>
      <c r="GV1121" s="12"/>
      <c r="GW1121" s="12"/>
      <c r="GX1121" s="12"/>
      <c r="GY1121" s="12"/>
      <c r="GZ1121" s="12"/>
      <c r="HA1121" s="12"/>
      <c r="HB1121" s="12"/>
      <c r="HC1121" s="12"/>
      <c r="HD1121" s="12"/>
      <c r="HE1121" s="12"/>
      <c r="HF1121" s="12"/>
      <c r="HG1121" s="12"/>
      <c r="HH1121" s="12"/>
      <c r="HI1121" s="12"/>
      <c r="HJ1121" s="12"/>
      <c r="HK1121" s="12"/>
      <c r="HL1121" s="12"/>
      <c r="HM1121" s="12"/>
      <c r="HN1121" s="12"/>
      <c r="HO1121" s="12"/>
      <c r="HP1121" s="12"/>
      <c r="HQ1121" s="12"/>
      <c r="HR1121" s="12"/>
      <c r="HS1121" s="12"/>
      <c r="HT1121" s="12"/>
      <c r="HU1121" s="12"/>
      <c r="HV1121" s="12"/>
      <c r="HW1121" s="12"/>
      <c r="HX1121" s="12"/>
      <c r="HY1121" s="12"/>
      <c r="HZ1121" s="12"/>
      <c r="IA1121" s="12"/>
      <c r="IB1121" s="12"/>
      <c r="IC1121" s="12"/>
      <c r="ID1121" s="12"/>
      <c r="IE1121" s="12"/>
      <c r="IF1121" s="12"/>
      <c r="IG1121" s="12"/>
      <c r="IH1121" s="12"/>
      <c r="II1121" s="12"/>
      <c r="IJ1121" s="12"/>
      <c r="IK1121" s="12"/>
      <c r="IL1121" s="12"/>
      <c r="IM1121" s="12"/>
      <c r="IN1121" s="12"/>
      <c r="IO1121" s="12"/>
      <c r="IP1121" s="12"/>
      <c r="IQ1121" s="12"/>
      <c r="IR1121" s="12"/>
      <c r="IS1121" s="12"/>
      <c r="IT1121" s="12"/>
      <c r="IU1121" s="12"/>
      <c r="IV1121" s="12"/>
    </row>
    <row r="1122" spans="1:256" ht="13.5" customHeight="1">
      <c r="A1122" s="2" t="str">
        <f>"Filing Date:                "&amp;DATE</f>
        <v>Filing Date:                5/3/2004</v>
      </c>
      <c r="B1122" s="11"/>
      <c r="C1122" s="11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11"/>
      <c r="O1122" s="11"/>
      <c r="P1122" s="11"/>
      <c r="Q1122" s="9"/>
      <c r="R1122" s="9"/>
      <c r="S1122" s="9"/>
      <c r="T1122" s="9"/>
      <c r="U1122" s="9"/>
      <c r="V1122" s="9"/>
      <c r="W1122" s="9"/>
      <c r="X1122" s="11"/>
      <c r="Y1122" s="11"/>
      <c r="Z1122" s="11"/>
      <c r="AA1122" s="11"/>
      <c r="AB1122" s="11"/>
      <c r="AC1122" s="11"/>
      <c r="AD1122" s="9"/>
      <c r="AE1122" s="9"/>
      <c r="AF1122" s="9"/>
      <c r="AG1122" s="9"/>
      <c r="AH1122" s="9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2"/>
      <c r="AY1122" s="11"/>
      <c r="AZ1122" s="11"/>
      <c r="BA1122" s="11"/>
      <c r="BB1122" s="11"/>
      <c r="BC1122" s="11"/>
      <c r="BD1122" s="11"/>
      <c r="BE1122" s="11"/>
      <c r="BF1122" s="9"/>
      <c r="BG1122" s="9"/>
      <c r="BH1122" s="9"/>
      <c r="BI1122" s="9"/>
      <c r="BJ1122" s="9"/>
      <c r="BK1122" s="9"/>
      <c r="BL1122" s="9"/>
      <c r="BM1122" s="9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0"/>
      <c r="DC1122" s="10"/>
      <c r="DD1122" s="10"/>
      <c r="DE1122" s="10"/>
      <c r="DF1122" s="10"/>
      <c r="DG1122" s="10"/>
      <c r="DH1122" s="10"/>
      <c r="DI1122" s="10"/>
      <c r="DJ1122" s="10"/>
      <c r="DK1122" s="10"/>
      <c r="DL1122" s="10"/>
      <c r="DM1122" s="10"/>
      <c r="DN1122" s="10"/>
      <c r="DO1122" s="10"/>
      <c r="DP1122" s="10"/>
      <c r="DQ1122" s="10"/>
      <c r="DR1122" s="10"/>
      <c r="DS1122" s="10"/>
      <c r="DT1122" s="10"/>
      <c r="DU1122" s="10"/>
      <c r="DV1122" s="10"/>
      <c r="DW1122" s="10"/>
      <c r="DX1122" s="10"/>
      <c r="DY1122" s="10"/>
      <c r="DZ1122" s="10"/>
      <c r="EA1122" s="10"/>
      <c r="EB1122" s="10"/>
      <c r="EC1122" s="10"/>
      <c r="ED1122" s="10"/>
      <c r="EE1122" s="10"/>
      <c r="EF1122" s="10"/>
      <c r="EG1122" s="10"/>
      <c r="EH1122" s="10"/>
      <c r="EI1122" s="10"/>
      <c r="EJ1122" s="10"/>
      <c r="EK1122" s="10"/>
      <c r="EL1122" s="10"/>
      <c r="EM1122" s="10"/>
      <c r="EN1122" s="10"/>
      <c r="EO1122" s="10"/>
      <c r="EP1122" s="10"/>
      <c r="EQ1122" s="10"/>
      <c r="ER1122" s="10"/>
      <c r="ES1122" s="10"/>
      <c r="ET1122" s="10"/>
      <c r="EU1122" s="10"/>
      <c r="EV1122" s="10"/>
      <c r="EW1122" s="10"/>
      <c r="EX1122" s="10"/>
      <c r="EY1122" s="10"/>
      <c r="EZ1122" s="10"/>
      <c r="FA1122" s="10"/>
      <c r="FB1122" s="10"/>
      <c r="FC1122" s="10"/>
      <c r="FD1122" s="10"/>
      <c r="FE1122" s="10"/>
      <c r="FF1122" s="10"/>
      <c r="FG1122" s="10"/>
      <c r="FH1122" s="10"/>
      <c r="FI1122" s="10"/>
      <c r="FJ1122" s="10"/>
      <c r="FK1122" s="10"/>
      <c r="FL1122" s="10"/>
      <c r="FM1122" s="10"/>
      <c r="FN1122" s="10"/>
      <c r="FO1122" s="10"/>
      <c r="FP1122" s="10"/>
      <c r="FQ1122" s="10"/>
      <c r="FR1122" s="10"/>
      <c r="FS1122" s="10"/>
      <c r="FT1122" s="10"/>
      <c r="FU1122" s="10"/>
      <c r="FV1122" s="10"/>
      <c r="FW1122" s="10"/>
      <c r="FX1122" s="10"/>
      <c r="FY1122" s="12"/>
      <c r="FZ1122" s="12"/>
      <c r="GA1122" s="12"/>
      <c r="GB1122" s="12"/>
      <c r="GC1122" s="12"/>
      <c r="GD1122" s="12"/>
      <c r="GE1122" s="12"/>
      <c r="GF1122" s="12"/>
      <c r="GG1122" s="12"/>
      <c r="GH1122" s="12"/>
      <c r="GI1122" s="12"/>
      <c r="GJ1122" s="12"/>
      <c r="GK1122" s="12"/>
      <c r="GL1122" s="12"/>
      <c r="GM1122" s="12"/>
      <c r="GN1122" s="12"/>
      <c r="GO1122" s="12"/>
      <c r="GP1122" s="12"/>
      <c r="GQ1122" s="12"/>
      <c r="GR1122" s="12"/>
      <c r="GS1122" s="12"/>
      <c r="GT1122" s="12"/>
      <c r="GU1122" s="12"/>
      <c r="GV1122" s="12"/>
      <c r="GW1122" s="12"/>
      <c r="GX1122" s="12"/>
      <c r="GY1122" s="12"/>
      <c r="GZ1122" s="12"/>
      <c r="HA1122" s="12"/>
      <c r="HB1122" s="12"/>
      <c r="HC1122" s="12"/>
      <c r="HD1122" s="12"/>
      <c r="HE1122" s="12"/>
      <c r="HF1122" s="12"/>
      <c r="HG1122" s="12"/>
      <c r="HH1122" s="12"/>
      <c r="HI1122" s="12"/>
      <c r="HJ1122" s="12"/>
      <c r="HK1122" s="12"/>
      <c r="HL1122" s="12"/>
      <c r="HM1122" s="12"/>
      <c r="HN1122" s="12"/>
      <c r="HO1122" s="12"/>
      <c r="HP1122" s="12"/>
      <c r="HQ1122" s="12"/>
      <c r="HR1122" s="12"/>
      <c r="HS1122" s="12"/>
      <c r="HT1122" s="12"/>
      <c r="HU1122" s="12"/>
      <c r="HV1122" s="12"/>
      <c r="HW1122" s="12"/>
      <c r="HX1122" s="12"/>
      <c r="HY1122" s="12"/>
      <c r="HZ1122" s="12"/>
      <c r="IA1122" s="12"/>
      <c r="IB1122" s="12"/>
      <c r="IC1122" s="12"/>
      <c r="ID1122" s="12"/>
      <c r="IE1122" s="12"/>
      <c r="IF1122" s="12"/>
      <c r="IG1122" s="12"/>
      <c r="IH1122" s="12"/>
      <c r="II1122" s="12"/>
      <c r="IJ1122" s="12"/>
      <c r="IK1122" s="12"/>
      <c r="IL1122" s="12"/>
      <c r="IM1122" s="12"/>
      <c r="IN1122" s="12"/>
      <c r="IO1122" s="12"/>
      <c r="IP1122" s="12"/>
      <c r="IQ1122" s="12"/>
      <c r="IR1122" s="12"/>
      <c r="IS1122" s="12"/>
      <c r="IT1122" s="12"/>
      <c r="IU1122" s="12"/>
      <c r="IV1122" s="12"/>
    </row>
    <row r="1123" spans="1:256" ht="13.5" customHeight="1">
      <c r="A1123" s="2" t="str">
        <f>"Filing Entity:               "&amp;COSA</f>
        <v>Filing Entity:               test</v>
      </c>
      <c r="B1123" s="11"/>
      <c r="C1123" s="11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11"/>
      <c r="O1123" s="11"/>
      <c r="P1123" s="11"/>
      <c r="Q1123" s="9"/>
      <c r="R1123" s="9"/>
      <c r="S1123" s="9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9"/>
      <c r="AE1123" s="9"/>
      <c r="AF1123" s="9"/>
      <c r="AG1123" s="9"/>
      <c r="AH1123" s="9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2"/>
      <c r="AY1123" s="11"/>
      <c r="AZ1123" s="11"/>
      <c r="BA1123" s="11"/>
      <c r="BB1123" s="11"/>
      <c r="BC1123" s="11"/>
      <c r="BD1123" s="11"/>
      <c r="BE1123" s="11"/>
      <c r="BF1123" s="9"/>
      <c r="BG1123" s="9"/>
      <c r="BH1123" s="9"/>
      <c r="BI1123" s="9"/>
      <c r="BJ1123" s="9"/>
      <c r="BK1123" s="9"/>
      <c r="BL1123" s="9"/>
      <c r="BM1123" s="9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0"/>
      <c r="DC1123" s="10"/>
      <c r="DD1123" s="10"/>
      <c r="DE1123" s="10"/>
      <c r="DF1123" s="10"/>
      <c r="DG1123" s="10"/>
      <c r="DH1123" s="10"/>
      <c r="DI1123" s="10"/>
      <c r="DJ1123" s="10"/>
      <c r="DK1123" s="10"/>
      <c r="DL1123" s="10"/>
      <c r="DM1123" s="10"/>
      <c r="DN1123" s="10"/>
      <c r="DO1123" s="10"/>
      <c r="DP1123" s="10"/>
      <c r="DQ1123" s="10"/>
      <c r="DR1123" s="10"/>
      <c r="DS1123" s="10"/>
      <c r="DT1123" s="10"/>
      <c r="DU1123" s="10"/>
      <c r="DV1123" s="10"/>
      <c r="DW1123" s="10"/>
      <c r="DX1123" s="10"/>
      <c r="DY1123" s="10"/>
      <c r="DZ1123" s="10"/>
      <c r="EA1123" s="10"/>
      <c r="EB1123" s="10"/>
      <c r="EC1123" s="10"/>
      <c r="ED1123" s="10"/>
      <c r="EE1123" s="10"/>
      <c r="EF1123" s="10"/>
      <c r="EG1123" s="10"/>
      <c r="EH1123" s="10"/>
      <c r="EI1123" s="10"/>
      <c r="EJ1123" s="10"/>
      <c r="EK1123" s="10"/>
      <c r="EL1123" s="10"/>
      <c r="EM1123" s="10"/>
      <c r="EN1123" s="10"/>
      <c r="EO1123" s="10"/>
      <c r="EP1123" s="10"/>
      <c r="EQ1123" s="10"/>
      <c r="ER1123" s="10"/>
      <c r="ES1123" s="10"/>
      <c r="ET1123" s="10"/>
      <c r="EU1123" s="10"/>
      <c r="EV1123" s="10"/>
      <c r="EW1123" s="10"/>
      <c r="EX1123" s="10"/>
      <c r="EY1123" s="10"/>
      <c r="EZ1123" s="10"/>
      <c r="FA1123" s="10"/>
      <c r="FB1123" s="10"/>
      <c r="FC1123" s="10"/>
      <c r="FD1123" s="10"/>
      <c r="FE1123" s="10"/>
      <c r="FF1123" s="10"/>
      <c r="FG1123" s="10"/>
      <c r="FH1123" s="10"/>
      <c r="FI1123" s="10"/>
      <c r="FJ1123" s="10"/>
      <c r="FK1123" s="10"/>
      <c r="FL1123" s="10"/>
      <c r="FM1123" s="10"/>
      <c r="FN1123" s="10"/>
      <c r="FO1123" s="10"/>
      <c r="FP1123" s="10"/>
      <c r="FQ1123" s="10"/>
      <c r="FR1123" s="10"/>
      <c r="FS1123" s="10"/>
      <c r="FT1123" s="10"/>
      <c r="FU1123" s="10"/>
      <c r="FV1123" s="10"/>
      <c r="FW1123" s="10"/>
      <c r="FX1123" s="10"/>
      <c r="FY1123" s="12"/>
      <c r="FZ1123" s="12"/>
      <c r="GA1123" s="12"/>
      <c r="GB1123" s="12"/>
      <c r="GC1123" s="12"/>
      <c r="GD1123" s="12"/>
      <c r="GE1123" s="12"/>
      <c r="GF1123" s="12"/>
      <c r="GG1123" s="12"/>
      <c r="GH1123" s="12"/>
      <c r="GI1123" s="12"/>
      <c r="GJ1123" s="12"/>
      <c r="GK1123" s="12"/>
      <c r="GL1123" s="12"/>
      <c r="GM1123" s="12"/>
      <c r="GN1123" s="12"/>
      <c r="GO1123" s="12"/>
      <c r="GP1123" s="12"/>
      <c r="GQ1123" s="12"/>
      <c r="GR1123" s="12"/>
      <c r="GS1123" s="12"/>
      <c r="GT1123" s="12"/>
      <c r="GU1123" s="12"/>
      <c r="GV1123" s="12"/>
      <c r="GW1123" s="12"/>
      <c r="GX1123" s="12"/>
      <c r="GY1123" s="12"/>
      <c r="GZ1123" s="12"/>
      <c r="HA1123" s="12"/>
      <c r="HB1123" s="12"/>
      <c r="HC1123" s="12"/>
      <c r="HD1123" s="12"/>
      <c r="HE1123" s="12"/>
      <c r="HF1123" s="12"/>
      <c r="HG1123" s="12"/>
      <c r="HH1123" s="12"/>
      <c r="HI1123" s="12"/>
      <c r="HJ1123" s="12"/>
      <c r="HK1123" s="12"/>
      <c r="HL1123" s="12"/>
      <c r="HM1123" s="12"/>
      <c r="HN1123" s="12"/>
      <c r="HO1123" s="12"/>
      <c r="HP1123" s="12"/>
      <c r="HQ1123" s="12"/>
      <c r="HR1123" s="12"/>
      <c r="HS1123" s="12"/>
      <c r="HT1123" s="12"/>
      <c r="HU1123" s="12"/>
      <c r="HV1123" s="12"/>
      <c r="HW1123" s="12"/>
      <c r="HX1123" s="12"/>
      <c r="HY1123" s="12"/>
      <c r="HZ1123" s="12"/>
      <c r="IA1123" s="12"/>
      <c r="IB1123" s="12"/>
      <c r="IC1123" s="12"/>
      <c r="ID1123" s="12"/>
      <c r="IE1123" s="12"/>
      <c r="IF1123" s="12"/>
      <c r="IG1123" s="12"/>
      <c r="IH1123" s="12"/>
      <c r="II1123" s="12"/>
      <c r="IJ1123" s="12"/>
      <c r="IK1123" s="12"/>
      <c r="IL1123" s="12"/>
      <c r="IM1123" s="12"/>
      <c r="IN1123" s="12"/>
      <c r="IO1123" s="12"/>
      <c r="IP1123" s="12"/>
      <c r="IQ1123" s="12"/>
      <c r="IR1123" s="12"/>
      <c r="IS1123" s="12"/>
      <c r="IT1123" s="12"/>
      <c r="IU1123" s="12"/>
      <c r="IV1123" s="12"/>
    </row>
    <row r="1124" spans="1:256" ht="13.5" customHeight="1">
      <c r="A1124" s="2" t="str">
        <f>"Transmittal Number:   "&amp;TRANSMITTAL</f>
        <v>Transmittal Number:   xxx</v>
      </c>
      <c r="B1124" s="11"/>
      <c r="C1124" s="11"/>
      <c r="D1124" s="9"/>
      <c r="E1124" s="9"/>
      <c r="F1124" s="9" t="str">
        <f>IF(F138="","",F138)</f>
        <v>   Price Cap Tariff Review Plan</v>
      </c>
      <c r="G1124" s="9"/>
      <c r="H1124" s="9"/>
      <c r="I1124" s="9"/>
      <c r="J1124" s="9"/>
      <c r="K1124" s="9"/>
      <c r="L1124" s="9"/>
      <c r="M1124" s="9"/>
      <c r="N1124" s="11"/>
      <c r="O1124" s="11"/>
      <c r="P1124" s="11"/>
      <c r="Q1124" s="9"/>
      <c r="R1124" s="9"/>
      <c r="S1124" s="9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9"/>
      <c r="AE1124" s="9"/>
      <c r="AF1124" s="9"/>
      <c r="AG1124" s="9"/>
      <c r="AH1124" s="9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2"/>
      <c r="AY1124" s="11"/>
      <c r="AZ1124" s="11"/>
      <c r="BA1124" s="11"/>
      <c r="BB1124" s="11"/>
      <c r="BC1124" s="11"/>
      <c r="BD1124" s="11"/>
      <c r="BE1124" s="11"/>
      <c r="BF1124" s="9"/>
      <c r="BG1124" s="9"/>
      <c r="BH1124" s="9"/>
      <c r="BI1124" s="9"/>
      <c r="BJ1124" s="9"/>
      <c r="BK1124" s="9"/>
      <c r="BL1124" s="9"/>
      <c r="BM1124" s="9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  <c r="DO1124" s="10"/>
      <c r="DP1124" s="10"/>
      <c r="DQ1124" s="10"/>
      <c r="DR1124" s="10"/>
      <c r="DS1124" s="10"/>
      <c r="DT1124" s="10"/>
      <c r="DU1124" s="10"/>
      <c r="DV1124" s="10"/>
      <c r="DW1124" s="10"/>
      <c r="DX1124" s="10"/>
      <c r="DY1124" s="10"/>
      <c r="DZ1124" s="10"/>
      <c r="EA1124" s="10"/>
      <c r="EB1124" s="10"/>
      <c r="EC1124" s="10"/>
      <c r="ED1124" s="10"/>
      <c r="EE1124" s="10"/>
      <c r="EF1124" s="10"/>
      <c r="EG1124" s="10"/>
      <c r="EH1124" s="10"/>
      <c r="EI1124" s="10"/>
      <c r="EJ1124" s="10"/>
      <c r="EK1124" s="10"/>
      <c r="EL1124" s="10"/>
      <c r="EM1124" s="10"/>
      <c r="EN1124" s="10"/>
      <c r="EO1124" s="10"/>
      <c r="EP1124" s="10"/>
      <c r="EQ1124" s="10"/>
      <c r="ER1124" s="10"/>
      <c r="ES1124" s="10"/>
      <c r="ET1124" s="10"/>
      <c r="EU1124" s="10"/>
      <c r="EV1124" s="10"/>
      <c r="EW1124" s="10"/>
      <c r="EX1124" s="10"/>
      <c r="EY1124" s="10"/>
      <c r="EZ1124" s="10"/>
      <c r="FA1124" s="10"/>
      <c r="FB1124" s="10"/>
      <c r="FC1124" s="10"/>
      <c r="FD1124" s="10"/>
      <c r="FE1124" s="10"/>
      <c r="FF1124" s="10"/>
      <c r="FG1124" s="10"/>
      <c r="FH1124" s="10"/>
      <c r="FI1124" s="10"/>
      <c r="FJ1124" s="10"/>
      <c r="FK1124" s="10"/>
      <c r="FL1124" s="10"/>
      <c r="FM1124" s="10"/>
      <c r="FN1124" s="10"/>
      <c r="FO1124" s="10"/>
      <c r="FP1124" s="10"/>
      <c r="FQ1124" s="10"/>
      <c r="FR1124" s="10"/>
      <c r="FS1124" s="10"/>
      <c r="FT1124" s="10"/>
      <c r="FU1124" s="10"/>
      <c r="FV1124" s="10"/>
      <c r="FW1124" s="10"/>
      <c r="FX1124" s="10"/>
      <c r="FY1124" s="12"/>
      <c r="FZ1124" s="12"/>
      <c r="GA1124" s="12"/>
      <c r="GB1124" s="12"/>
      <c r="GC1124" s="12"/>
      <c r="GD1124" s="12"/>
      <c r="GE1124" s="12"/>
      <c r="GF1124" s="12"/>
      <c r="GG1124" s="12"/>
      <c r="GH1124" s="12"/>
      <c r="GI1124" s="12"/>
      <c r="GJ1124" s="12"/>
      <c r="GK1124" s="12"/>
      <c r="GL1124" s="12"/>
      <c r="GM1124" s="12"/>
      <c r="GN1124" s="12"/>
      <c r="GO1124" s="12"/>
      <c r="GP1124" s="12"/>
      <c r="GQ1124" s="12"/>
      <c r="GR1124" s="12"/>
      <c r="GS1124" s="12"/>
      <c r="GT1124" s="12"/>
      <c r="GU1124" s="12"/>
      <c r="GV1124" s="12"/>
      <c r="GW1124" s="12"/>
      <c r="GX1124" s="12"/>
      <c r="GY1124" s="12"/>
      <c r="GZ1124" s="12"/>
      <c r="HA1124" s="12"/>
      <c r="HB1124" s="12"/>
      <c r="HC1124" s="12"/>
      <c r="HD1124" s="12"/>
      <c r="HE1124" s="12"/>
      <c r="HF1124" s="12"/>
      <c r="HG1124" s="12"/>
      <c r="HH1124" s="12"/>
      <c r="HI1124" s="12"/>
      <c r="HJ1124" s="12"/>
      <c r="HK1124" s="12"/>
      <c r="HL1124" s="12"/>
      <c r="HM1124" s="12"/>
      <c r="HN1124" s="12"/>
      <c r="HO1124" s="12"/>
      <c r="HP1124" s="12"/>
      <c r="HQ1124" s="12"/>
      <c r="HR1124" s="12"/>
      <c r="HS1124" s="12"/>
      <c r="HT1124" s="12"/>
      <c r="HU1124" s="12"/>
      <c r="HV1124" s="12"/>
      <c r="HW1124" s="12"/>
      <c r="HX1124" s="12"/>
      <c r="HY1124" s="12"/>
      <c r="HZ1124" s="12"/>
      <c r="IA1124" s="12"/>
      <c r="IB1124" s="12"/>
      <c r="IC1124" s="12"/>
      <c r="ID1124" s="12"/>
      <c r="IE1124" s="12"/>
      <c r="IF1124" s="12"/>
      <c r="IG1124" s="12"/>
      <c r="IH1124" s="12"/>
      <c r="II1124" s="12"/>
      <c r="IJ1124" s="12"/>
      <c r="IK1124" s="12"/>
      <c r="IL1124" s="12"/>
      <c r="IM1124" s="12"/>
      <c r="IN1124" s="12"/>
      <c r="IO1124" s="12"/>
      <c r="IP1124" s="12"/>
      <c r="IQ1124" s="12"/>
      <c r="IR1124" s="12"/>
      <c r="IS1124" s="12"/>
      <c r="IT1124" s="12"/>
      <c r="IU1124" s="12"/>
      <c r="IV1124" s="12"/>
    </row>
    <row r="1125" spans="1:256" ht="13.5" customHeight="1">
      <c r="A1125" s="2" t="str">
        <f>NAME</f>
        <v>Proposed 2004 Annual Filing SHORTFORM TRP</v>
      </c>
      <c r="B1125" s="11"/>
      <c r="C1125" s="11"/>
      <c r="D1125" s="9"/>
      <c r="E1125" s="9"/>
      <c r="F1125" s="9" t="str">
        <f>IF(F139="","",F139)</f>
        <v>             Indices</v>
      </c>
      <c r="G1125" s="9"/>
      <c r="H1125" s="9"/>
      <c r="I1125" s="9"/>
      <c r="J1125" s="9"/>
      <c r="K1125" s="9"/>
      <c r="L1125" s="9"/>
      <c r="M1125" s="9"/>
      <c r="N1125" s="11"/>
      <c r="O1125" s="11"/>
      <c r="P1125" s="11"/>
      <c r="Q1125" s="9"/>
      <c r="R1125" s="9"/>
      <c r="S1125" s="9"/>
      <c r="T1125" s="9"/>
      <c r="U1125" s="9"/>
      <c r="V1125" s="9"/>
      <c r="W1125" s="9"/>
      <c r="X1125" s="11"/>
      <c r="Y1125" s="11"/>
      <c r="Z1125" s="11"/>
      <c r="AA1125" s="11"/>
      <c r="AB1125" s="11"/>
      <c r="AC1125" s="11"/>
      <c r="AD1125" s="9"/>
      <c r="AE1125" s="9"/>
      <c r="AF1125" s="9"/>
      <c r="AG1125" s="9"/>
      <c r="AH1125" s="9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2"/>
      <c r="AY1125" s="11"/>
      <c r="AZ1125" s="11"/>
      <c r="BA1125" s="11"/>
      <c r="BB1125" s="11"/>
      <c r="BC1125" s="11"/>
      <c r="BD1125" s="11"/>
      <c r="BE1125" s="11"/>
      <c r="BF1125" s="9"/>
      <c r="BG1125" s="9"/>
      <c r="BH1125" s="9"/>
      <c r="BI1125" s="9"/>
      <c r="BJ1125" s="9"/>
      <c r="BK1125" s="9"/>
      <c r="BL1125" s="9"/>
      <c r="BM1125" s="9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  <c r="DP1125" s="10"/>
      <c r="DQ1125" s="10"/>
      <c r="DR1125" s="10"/>
      <c r="DS1125" s="10"/>
      <c r="DT1125" s="10"/>
      <c r="DU1125" s="10"/>
      <c r="DV1125" s="10"/>
      <c r="DW1125" s="10"/>
      <c r="DX1125" s="10"/>
      <c r="DY1125" s="10"/>
      <c r="DZ1125" s="10"/>
      <c r="EA1125" s="10"/>
      <c r="EB1125" s="10"/>
      <c r="EC1125" s="10"/>
      <c r="ED1125" s="10"/>
      <c r="EE1125" s="10"/>
      <c r="EF1125" s="10"/>
      <c r="EG1125" s="10"/>
      <c r="EH1125" s="10"/>
      <c r="EI1125" s="10"/>
      <c r="EJ1125" s="10"/>
      <c r="EK1125" s="10"/>
      <c r="EL1125" s="10"/>
      <c r="EM1125" s="10"/>
      <c r="EN1125" s="10"/>
      <c r="EO1125" s="10"/>
      <c r="EP1125" s="10"/>
      <c r="EQ1125" s="10"/>
      <c r="ER1125" s="10"/>
      <c r="ES1125" s="10"/>
      <c r="ET1125" s="10"/>
      <c r="EU1125" s="10"/>
      <c r="EV1125" s="10"/>
      <c r="EW1125" s="10"/>
      <c r="EX1125" s="10"/>
      <c r="EY1125" s="10"/>
      <c r="EZ1125" s="10"/>
      <c r="FA1125" s="10"/>
      <c r="FB1125" s="10"/>
      <c r="FC1125" s="10"/>
      <c r="FD1125" s="10"/>
      <c r="FE1125" s="10"/>
      <c r="FF1125" s="10"/>
      <c r="FG1125" s="10"/>
      <c r="FH1125" s="10"/>
      <c r="FI1125" s="10"/>
      <c r="FJ1125" s="10"/>
      <c r="FK1125" s="10"/>
      <c r="FL1125" s="10"/>
      <c r="FM1125" s="10"/>
      <c r="FN1125" s="10"/>
      <c r="FO1125" s="10"/>
      <c r="FP1125" s="10"/>
      <c r="FQ1125" s="10"/>
      <c r="FR1125" s="10"/>
      <c r="FS1125" s="10"/>
      <c r="FT1125" s="10"/>
      <c r="FU1125" s="10"/>
      <c r="FV1125" s="10"/>
      <c r="FW1125" s="10"/>
      <c r="FX1125" s="10"/>
      <c r="FY1125" s="12"/>
      <c r="FZ1125" s="12"/>
      <c r="GA1125" s="12"/>
      <c r="GB1125" s="12"/>
      <c r="GC1125" s="12"/>
      <c r="GD1125" s="12"/>
      <c r="GE1125" s="12"/>
      <c r="GF1125" s="12"/>
      <c r="GG1125" s="12"/>
      <c r="GH1125" s="12"/>
      <c r="GI1125" s="12"/>
      <c r="GJ1125" s="12"/>
      <c r="GK1125" s="12"/>
      <c r="GL1125" s="12"/>
      <c r="GM1125" s="12"/>
      <c r="GN1125" s="12"/>
      <c r="GO1125" s="12"/>
      <c r="GP1125" s="12"/>
      <c r="GQ1125" s="12"/>
      <c r="GR1125" s="12"/>
      <c r="GS1125" s="12"/>
      <c r="GT1125" s="12"/>
      <c r="GU1125" s="12"/>
      <c r="GV1125" s="12"/>
      <c r="GW1125" s="12"/>
      <c r="GX1125" s="12"/>
      <c r="GY1125" s="12"/>
      <c r="GZ1125" s="12"/>
      <c r="HA1125" s="12"/>
      <c r="HB1125" s="12"/>
      <c r="HC1125" s="12"/>
      <c r="HD1125" s="12"/>
      <c r="HE1125" s="12"/>
      <c r="HF1125" s="12"/>
      <c r="HG1125" s="12"/>
      <c r="HH1125" s="12"/>
      <c r="HI1125" s="12"/>
      <c r="HJ1125" s="12"/>
      <c r="HK1125" s="12"/>
      <c r="HL1125" s="12"/>
      <c r="HM1125" s="12"/>
      <c r="HN1125" s="12"/>
      <c r="HO1125" s="12"/>
      <c r="HP1125" s="12"/>
      <c r="HQ1125" s="12"/>
      <c r="HR1125" s="12"/>
      <c r="HS1125" s="12"/>
      <c r="HT1125" s="12"/>
      <c r="HU1125" s="12"/>
      <c r="HV1125" s="12"/>
      <c r="HW1125" s="12"/>
      <c r="HX1125" s="12"/>
      <c r="HY1125" s="12"/>
      <c r="HZ1125" s="12"/>
      <c r="IA1125" s="12"/>
      <c r="IB1125" s="12"/>
      <c r="IC1125" s="12"/>
      <c r="ID1125" s="12"/>
      <c r="IE1125" s="12"/>
      <c r="IF1125" s="12"/>
      <c r="IG1125" s="12"/>
      <c r="IH1125" s="12"/>
      <c r="II1125" s="12"/>
      <c r="IJ1125" s="12"/>
      <c r="IK1125" s="12"/>
      <c r="IL1125" s="12"/>
      <c r="IM1125" s="12"/>
      <c r="IN1125" s="12"/>
      <c r="IO1125" s="12"/>
      <c r="IP1125" s="12"/>
      <c r="IQ1125" s="12"/>
      <c r="IR1125" s="12"/>
      <c r="IS1125" s="12"/>
      <c r="IT1125" s="12"/>
      <c r="IU1125" s="12"/>
      <c r="IV1125" s="12"/>
    </row>
    <row r="1126" spans="1:256" ht="13.5" customHeight="1">
      <c r="A1126" s="2" t="str">
        <f>IF(A140="","",A140)</f>
        <v>Page 3 of 3</v>
      </c>
      <c r="B1126" s="11"/>
      <c r="C1126" s="11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11"/>
      <c r="O1126" s="11"/>
      <c r="P1126" s="11"/>
      <c r="Q1126" s="9"/>
      <c r="R1126" s="9"/>
      <c r="S1126" s="9"/>
      <c r="T1126" s="9"/>
      <c r="U1126" s="9"/>
      <c r="V1126" s="9"/>
      <c r="W1126" s="9"/>
      <c r="X1126" s="11"/>
      <c r="Y1126" s="11"/>
      <c r="Z1126" s="11"/>
      <c r="AA1126" s="11"/>
      <c r="AB1126" s="11"/>
      <c r="AC1126" s="11"/>
      <c r="AD1126" s="9"/>
      <c r="AE1126" s="9"/>
      <c r="AF1126" s="9"/>
      <c r="AG1126" s="9"/>
      <c r="AH1126" s="9"/>
      <c r="AI1126" s="11"/>
      <c r="AJ1126" s="11"/>
      <c r="AK1126" s="11"/>
      <c r="AL1126" s="11"/>
      <c r="AM1126" s="11"/>
      <c r="AN1126" s="11"/>
      <c r="AO1126" s="11"/>
      <c r="AP1126" s="11"/>
      <c r="AQ1126" s="9"/>
      <c r="AR1126" s="11"/>
      <c r="AS1126" s="11"/>
      <c r="AT1126" s="11"/>
      <c r="AU1126" s="11"/>
      <c r="AV1126" s="11"/>
      <c r="AW1126" s="11"/>
      <c r="AX1126" s="12"/>
      <c r="AY1126" s="11"/>
      <c r="AZ1126" s="11"/>
      <c r="BA1126" s="11"/>
      <c r="BB1126" s="11"/>
      <c r="BC1126" s="11"/>
      <c r="BD1126" s="11"/>
      <c r="BE1126" s="11"/>
      <c r="BF1126" s="9"/>
      <c r="BG1126" s="9"/>
      <c r="BH1126" s="9"/>
      <c r="BI1126" s="9"/>
      <c r="BJ1126" s="9"/>
      <c r="BK1126" s="9"/>
      <c r="BL1126" s="9"/>
      <c r="BM1126" s="9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  <c r="DF1126" s="10"/>
      <c r="DG1126" s="10"/>
      <c r="DH1126" s="10"/>
      <c r="DI1126" s="10"/>
      <c r="DJ1126" s="10"/>
      <c r="DK1126" s="10"/>
      <c r="DL1126" s="10"/>
      <c r="DM1126" s="10"/>
      <c r="DN1126" s="10"/>
      <c r="DO1126" s="10"/>
      <c r="DP1126" s="10"/>
      <c r="DQ1126" s="10"/>
      <c r="DR1126" s="10"/>
      <c r="DS1126" s="10"/>
      <c r="DT1126" s="10"/>
      <c r="DU1126" s="10"/>
      <c r="DV1126" s="10"/>
      <c r="DW1126" s="10"/>
      <c r="DX1126" s="10"/>
      <c r="DY1126" s="10"/>
      <c r="DZ1126" s="10"/>
      <c r="EA1126" s="10"/>
      <c r="EB1126" s="10"/>
      <c r="EC1126" s="10"/>
      <c r="ED1126" s="10"/>
      <c r="EE1126" s="10"/>
      <c r="EF1126" s="10"/>
      <c r="EG1126" s="10"/>
      <c r="EH1126" s="10"/>
      <c r="EI1126" s="10"/>
      <c r="EJ1126" s="10"/>
      <c r="EK1126" s="10"/>
      <c r="EL1126" s="10"/>
      <c r="EM1126" s="10"/>
      <c r="EN1126" s="10"/>
      <c r="EO1126" s="10"/>
      <c r="EP1126" s="10"/>
      <c r="EQ1126" s="10"/>
      <c r="ER1126" s="10"/>
      <c r="ES1126" s="10"/>
      <c r="ET1126" s="10"/>
      <c r="EU1126" s="10"/>
      <c r="EV1126" s="10"/>
      <c r="EW1126" s="10"/>
      <c r="EX1126" s="10"/>
      <c r="EY1126" s="10"/>
      <c r="EZ1126" s="10"/>
      <c r="FA1126" s="10"/>
      <c r="FB1126" s="10"/>
      <c r="FC1126" s="10"/>
      <c r="FD1126" s="10"/>
      <c r="FE1126" s="10"/>
      <c r="FF1126" s="10"/>
      <c r="FG1126" s="10"/>
      <c r="FH1126" s="10"/>
      <c r="FI1126" s="10"/>
      <c r="FJ1126" s="10"/>
      <c r="FK1126" s="10"/>
      <c r="FL1126" s="10"/>
      <c r="FM1126" s="10"/>
      <c r="FN1126" s="10"/>
      <c r="FO1126" s="10"/>
      <c r="FP1126" s="10"/>
      <c r="FQ1126" s="10"/>
      <c r="FR1126" s="10"/>
      <c r="FS1126" s="10"/>
      <c r="FT1126" s="10"/>
      <c r="FU1126" s="10"/>
      <c r="FV1126" s="10"/>
      <c r="FW1126" s="10"/>
      <c r="FX1126" s="10"/>
      <c r="FY1126" s="12"/>
      <c r="FZ1126" s="12"/>
      <c r="GA1126" s="12"/>
      <c r="GB1126" s="12"/>
      <c r="GC1126" s="12"/>
      <c r="GD1126" s="12"/>
      <c r="GE1126" s="12"/>
      <c r="GF1126" s="12"/>
      <c r="GG1126" s="12"/>
      <c r="GH1126" s="12"/>
      <c r="GI1126" s="12"/>
      <c r="GJ1126" s="12"/>
      <c r="GK1126" s="12"/>
      <c r="GL1126" s="12"/>
      <c r="GM1126" s="12"/>
      <c r="GN1126" s="12"/>
      <c r="GO1126" s="12"/>
      <c r="GP1126" s="12"/>
      <c r="GQ1126" s="12"/>
      <c r="GR1126" s="12"/>
      <c r="GS1126" s="12"/>
      <c r="GT1126" s="12"/>
      <c r="GU1126" s="12"/>
      <c r="GV1126" s="12"/>
      <c r="GW1126" s="12"/>
      <c r="GX1126" s="12"/>
      <c r="GY1126" s="12"/>
      <c r="GZ1126" s="12"/>
      <c r="HA1126" s="12"/>
      <c r="HB1126" s="12"/>
      <c r="HC1126" s="12"/>
      <c r="HD1126" s="12"/>
      <c r="HE1126" s="12"/>
      <c r="HF1126" s="12"/>
      <c r="HG1126" s="12"/>
      <c r="HH1126" s="12"/>
      <c r="HI1126" s="12"/>
      <c r="HJ1126" s="12"/>
      <c r="HK1126" s="12"/>
      <c r="HL1126" s="12"/>
      <c r="HM1126" s="12"/>
      <c r="HN1126" s="12"/>
      <c r="HO1126" s="12"/>
      <c r="HP1126" s="12"/>
      <c r="HQ1126" s="12"/>
      <c r="HR1126" s="12"/>
      <c r="HS1126" s="12"/>
      <c r="HT1126" s="12"/>
      <c r="HU1126" s="12"/>
      <c r="HV1126" s="12"/>
      <c r="HW1126" s="12"/>
      <c r="HX1126" s="12"/>
      <c r="HY1126" s="12"/>
      <c r="HZ1126" s="12"/>
      <c r="IA1126" s="12"/>
      <c r="IB1126" s="12"/>
      <c r="IC1126" s="12"/>
      <c r="ID1126" s="12"/>
      <c r="IE1126" s="12"/>
      <c r="IF1126" s="12"/>
      <c r="IG1126" s="12"/>
      <c r="IH1126" s="12"/>
      <c r="II1126" s="12"/>
      <c r="IJ1126" s="12"/>
      <c r="IK1126" s="12"/>
      <c r="IL1126" s="12"/>
      <c r="IM1126" s="12"/>
      <c r="IN1126" s="12"/>
      <c r="IO1126" s="12"/>
      <c r="IP1126" s="12"/>
      <c r="IQ1126" s="12"/>
      <c r="IR1126" s="12"/>
      <c r="IS1126" s="12"/>
      <c r="IT1126" s="12"/>
      <c r="IU1126" s="12"/>
      <c r="IV1126" s="12"/>
    </row>
    <row r="1127" spans="1:256" ht="13.5" customHeight="1">
      <c r="A1127" s="2"/>
      <c r="B1127" s="11"/>
      <c r="C1127" s="11"/>
      <c r="D1127" s="20" t="s">
        <v>133</v>
      </c>
      <c r="E1127" s="20" t="s">
        <v>133</v>
      </c>
      <c r="F1127" s="20" t="s">
        <v>133</v>
      </c>
      <c r="G1127" s="20" t="s">
        <v>133</v>
      </c>
      <c r="H1127" s="20" t="s">
        <v>151</v>
      </c>
      <c r="I1127" s="20" t="s">
        <v>151</v>
      </c>
      <c r="J1127" s="20" t="s">
        <v>151</v>
      </c>
      <c r="K1127" s="20" t="s">
        <v>151</v>
      </c>
      <c r="L1127" s="18" t="str">
        <f>EOPYDATE</f>
        <v>6/30/2004</v>
      </c>
      <c r="M1127" s="18" t="str">
        <f>EOPYDATE</f>
        <v>6/30/2004</v>
      </c>
      <c r="N1127" s="11"/>
      <c r="O1127" s="11"/>
      <c r="P1127" s="11"/>
      <c r="Q1127" s="9"/>
      <c r="R1127" s="9"/>
      <c r="S1127" s="9"/>
      <c r="T1127" s="9"/>
      <c r="U1127" s="9"/>
      <c r="V1127" s="9"/>
      <c r="W1127" s="9"/>
      <c r="X1127" s="11"/>
      <c r="Y1127" s="11"/>
      <c r="Z1127" s="11"/>
      <c r="AA1127" s="11"/>
      <c r="AB1127" s="11"/>
      <c r="AC1127" s="11"/>
      <c r="AD1127" s="9"/>
      <c r="AE1127" s="9"/>
      <c r="AF1127" s="9"/>
      <c r="AG1127" s="9"/>
      <c r="AH1127" s="9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2"/>
      <c r="AY1127" s="11"/>
      <c r="AZ1127" s="11"/>
      <c r="BA1127" s="11"/>
      <c r="BB1127" s="11"/>
      <c r="BC1127" s="11"/>
      <c r="BD1127" s="11"/>
      <c r="BE1127" s="11"/>
      <c r="BF1127" s="9"/>
      <c r="BG1127" s="9"/>
      <c r="BH1127" s="9"/>
      <c r="BI1127" s="9"/>
      <c r="BJ1127" s="9"/>
      <c r="BK1127" s="9"/>
      <c r="BL1127" s="9"/>
      <c r="BM1127" s="9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  <c r="DF1127" s="10"/>
      <c r="DG1127" s="10"/>
      <c r="DH1127" s="10"/>
      <c r="DI1127" s="10"/>
      <c r="DJ1127" s="10"/>
      <c r="DK1127" s="10"/>
      <c r="DL1127" s="10"/>
      <c r="DM1127" s="10"/>
      <c r="DN1127" s="10"/>
      <c r="DO1127" s="10"/>
      <c r="DP1127" s="10"/>
      <c r="DQ1127" s="10"/>
      <c r="DR1127" s="10"/>
      <c r="DS1127" s="10"/>
      <c r="DT1127" s="10"/>
      <c r="DU1127" s="10"/>
      <c r="DV1127" s="10"/>
      <c r="DW1127" s="10"/>
      <c r="DX1127" s="10"/>
      <c r="DY1127" s="10"/>
      <c r="DZ1127" s="10"/>
      <c r="EA1127" s="10"/>
      <c r="EB1127" s="10"/>
      <c r="EC1127" s="10"/>
      <c r="ED1127" s="10"/>
      <c r="EE1127" s="10"/>
      <c r="EF1127" s="10"/>
      <c r="EG1127" s="10"/>
      <c r="EH1127" s="10"/>
      <c r="EI1127" s="10"/>
      <c r="EJ1127" s="10"/>
      <c r="EK1127" s="10"/>
      <c r="EL1127" s="10"/>
      <c r="EM1127" s="10"/>
      <c r="EN1127" s="10"/>
      <c r="EO1127" s="10"/>
      <c r="EP1127" s="10"/>
      <c r="EQ1127" s="10"/>
      <c r="ER1127" s="10"/>
      <c r="ES1127" s="10"/>
      <c r="ET1127" s="10"/>
      <c r="EU1127" s="10"/>
      <c r="EV1127" s="10"/>
      <c r="EW1127" s="10"/>
      <c r="EX1127" s="10"/>
      <c r="EY1127" s="10"/>
      <c r="EZ1127" s="10"/>
      <c r="FA1127" s="10"/>
      <c r="FB1127" s="10"/>
      <c r="FC1127" s="10"/>
      <c r="FD1127" s="10"/>
      <c r="FE1127" s="10"/>
      <c r="FF1127" s="10"/>
      <c r="FG1127" s="10"/>
      <c r="FH1127" s="10"/>
      <c r="FI1127" s="10"/>
      <c r="FJ1127" s="10"/>
      <c r="FK1127" s="10"/>
      <c r="FL1127" s="10"/>
      <c r="FM1127" s="10"/>
      <c r="FN1127" s="10"/>
      <c r="FO1127" s="10"/>
      <c r="FP1127" s="10"/>
      <c r="FQ1127" s="10"/>
      <c r="FR1127" s="10"/>
      <c r="FS1127" s="10"/>
      <c r="FT1127" s="10"/>
      <c r="FU1127" s="10"/>
      <c r="FV1127" s="10"/>
      <c r="FW1127" s="10"/>
      <c r="FX1127" s="10"/>
      <c r="FY1127" s="12"/>
      <c r="FZ1127" s="12"/>
      <c r="GA1127" s="12"/>
      <c r="GB1127" s="12"/>
      <c r="GC1127" s="12"/>
      <c r="GD1127" s="12"/>
      <c r="GE1127" s="12"/>
      <c r="GF1127" s="12"/>
      <c r="GG1127" s="12"/>
      <c r="GH1127" s="12"/>
      <c r="GI1127" s="12"/>
      <c r="GJ1127" s="12"/>
      <c r="GK1127" s="12"/>
      <c r="GL1127" s="12"/>
      <c r="GM1127" s="12"/>
      <c r="GN1127" s="12"/>
      <c r="GO1127" s="12"/>
      <c r="GP1127" s="12"/>
      <c r="GQ1127" s="12"/>
      <c r="GR1127" s="12"/>
      <c r="GS1127" s="12"/>
      <c r="GT1127" s="12"/>
      <c r="GU1127" s="12"/>
      <c r="GV1127" s="12"/>
      <c r="GW1127" s="12"/>
      <c r="GX1127" s="12"/>
      <c r="GY1127" s="12"/>
      <c r="GZ1127" s="12"/>
      <c r="HA1127" s="12"/>
      <c r="HB1127" s="12"/>
      <c r="HC1127" s="12"/>
      <c r="HD1127" s="12"/>
      <c r="HE1127" s="12"/>
      <c r="HF1127" s="12"/>
      <c r="HG1127" s="12"/>
      <c r="HH1127" s="12"/>
      <c r="HI1127" s="12"/>
      <c r="HJ1127" s="12"/>
      <c r="HK1127" s="12"/>
      <c r="HL1127" s="12"/>
      <c r="HM1127" s="12"/>
      <c r="HN1127" s="12"/>
      <c r="HO1127" s="12"/>
      <c r="HP1127" s="12"/>
      <c r="HQ1127" s="12"/>
      <c r="HR1127" s="12"/>
      <c r="HS1127" s="12"/>
      <c r="HT1127" s="12"/>
      <c r="HU1127" s="12"/>
      <c r="HV1127" s="12"/>
      <c r="HW1127" s="12"/>
      <c r="HX1127" s="12"/>
      <c r="HY1127" s="12"/>
      <c r="HZ1127" s="12"/>
      <c r="IA1127" s="12"/>
      <c r="IB1127" s="12"/>
      <c r="IC1127" s="12"/>
      <c r="ID1127" s="12"/>
      <c r="IE1127" s="12"/>
      <c r="IF1127" s="12"/>
      <c r="IG1127" s="12"/>
      <c r="IH1127" s="12"/>
      <c r="II1127" s="12"/>
      <c r="IJ1127" s="12"/>
      <c r="IK1127" s="12"/>
      <c r="IL1127" s="12"/>
      <c r="IM1127" s="12"/>
      <c r="IN1127" s="12"/>
      <c r="IO1127" s="12"/>
      <c r="IP1127" s="12"/>
      <c r="IQ1127" s="12"/>
      <c r="IR1127" s="12"/>
      <c r="IS1127" s="12"/>
      <c r="IT1127" s="12"/>
      <c r="IU1127" s="12"/>
      <c r="IV1127" s="12"/>
    </row>
    <row r="1128" spans="1:256" ht="13.5" customHeight="1">
      <c r="A1128" s="2"/>
      <c r="B1128" s="11"/>
      <c r="C1128" s="11"/>
      <c r="D1128" s="20" t="s">
        <v>134</v>
      </c>
      <c r="E1128" s="20" t="s">
        <v>141</v>
      </c>
      <c r="F1128" s="20" t="s">
        <v>145</v>
      </c>
      <c r="G1128" s="20" t="s">
        <v>149</v>
      </c>
      <c r="H1128" s="20" t="s">
        <v>134</v>
      </c>
      <c r="I1128" s="20" t="s">
        <v>141</v>
      </c>
      <c r="J1128" s="20" t="s">
        <v>145</v>
      </c>
      <c r="K1128" s="20" t="s">
        <v>149</v>
      </c>
      <c r="L1128" s="20" t="s">
        <v>134</v>
      </c>
      <c r="M1128" s="20" t="s">
        <v>145</v>
      </c>
      <c r="N1128" s="11"/>
      <c r="O1128" s="11"/>
      <c r="P1128" s="11"/>
      <c r="Q1128" s="9"/>
      <c r="R1128" s="9"/>
      <c r="S1128" s="9"/>
      <c r="T1128" s="9"/>
      <c r="U1128" s="9"/>
      <c r="V1128" s="9"/>
      <c r="W1128" s="9"/>
      <c r="X1128" s="11"/>
      <c r="Y1128" s="11"/>
      <c r="Z1128" s="11"/>
      <c r="AA1128" s="11"/>
      <c r="AB1128" s="11"/>
      <c r="AC1128" s="11"/>
      <c r="AD1128" s="9"/>
      <c r="AE1128" s="9"/>
      <c r="AF1128" s="9"/>
      <c r="AG1128" s="9"/>
      <c r="AH1128" s="9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9"/>
      <c r="AS1128" s="11"/>
      <c r="AT1128" s="11"/>
      <c r="AU1128" s="11"/>
      <c r="AV1128" s="11"/>
      <c r="AW1128" s="11"/>
      <c r="AX1128" s="12"/>
      <c r="AY1128" s="11"/>
      <c r="AZ1128" s="11"/>
      <c r="BA1128" s="11"/>
      <c r="BB1128" s="11"/>
      <c r="BC1128" s="11"/>
      <c r="BD1128" s="11"/>
      <c r="BE1128" s="11"/>
      <c r="BF1128" s="9"/>
      <c r="BG1128" s="9"/>
      <c r="BH1128" s="9"/>
      <c r="BI1128" s="9"/>
      <c r="BJ1128" s="9"/>
      <c r="BK1128" s="9"/>
      <c r="BL1128" s="9"/>
      <c r="BM1128" s="9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  <c r="DP1128" s="10"/>
      <c r="DQ1128" s="10"/>
      <c r="DR1128" s="10"/>
      <c r="DS1128" s="10"/>
      <c r="DT1128" s="10"/>
      <c r="DU1128" s="10"/>
      <c r="DV1128" s="10"/>
      <c r="DW1128" s="10"/>
      <c r="DX1128" s="10"/>
      <c r="DY1128" s="10"/>
      <c r="DZ1128" s="10"/>
      <c r="EA1128" s="10"/>
      <c r="EB1128" s="10"/>
      <c r="EC1128" s="10"/>
      <c r="ED1128" s="10"/>
      <c r="EE1128" s="10"/>
      <c r="EF1128" s="10"/>
      <c r="EG1128" s="10"/>
      <c r="EH1128" s="10"/>
      <c r="EI1128" s="10"/>
      <c r="EJ1128" s="10"/>
      <c r="EK1128" s="10"/>
      <c r="EL1128" s="10"/>
      <c r="EM1128" s="10"/>
      <c r="EN1128" s="10"/>
      <c r="EO1128" s="10"/>
      <c r="EP1128" s="10"/>
      <c r="EQ1128" s="10"/>
      <c r="ER1128" s="10"/>
      <c r="ES1128" s="10"/>
      <c r="ET1128" s="10"/>
      <c r="EU1128" s="10"/>
      <c r="EV1128" s="10"/>
      <c r="EW1128" s="10"/>
      <c r="EX1128" s="10"/>
      <c r="EY1128" s="10"/>
      <c r="EZ1128" s="10"/>
      <c r="FA1128" s="10"/>
      <c r="FB1128" s="10"/>
      <c r="FC1128" s="10"/>
      <c r="FD1128" s="10"/>
      <c r="FE1128" s="10"/>
      <c r="FF1128" s="10"/>
      <c r="FG1128" s="10"/>
      <c r="FH1128" s="10"/>
      <c r="FI1128" s="10"/>
      <c r="FJ1128" s="10"/>
      <c r="FK1128" s="10"/>
      <c r="FL1128" s="10"/>
      <c r="FM1128" s="10"/>
      <c r="FN1128" s="10"/>
      <c r="FO1128" s="10"/>
      <c r="FP1128" s="10"/>
      <c r="FQ1128" s="10"/>
      <c r="FR1128" s="10"/>
      <c r="FS1128" s="10"/>
      <c r="FT1128" s="10"/>
      <c r="FU1128" s="10"/>
      <c r="FV1128" s="10"/>
      <c r="FW1128" s="10"/>
      <c r="FX1128" s="10"/>
      <c r="FY1128" s="12"/>
      <c r="FZ1128" s="12"/>
      <c r="GA1128" s="12"/>
      <c r="GB1128" s="12"/>
      <c r="GC1128" s="12"/>
      <c r="GD1128" s="12"/>
      <c r="GE1128" s="12"/>
      <c r="GF1128" s="12"/>
      <c r="GG1128" s="12"/>
      <c r="GH1128" s="12"/>
      <c r="GI1128" s="12"/>
      <c r="GJ1128" s="12"/>
      <c r="GK1128" s="12"/>
      <c r="GL1128" s="12"/>
      <c r="GM1128" s="12"/>
      <c r="GN1128" s="12"/>
      <c r="GO1128" s="12"/>
      <c r="GP1128" s="12"/>
      <c r="GQ1128" s="12"/>
      <c r="GR1128" s="12"/>
      <c r="GS1128" s="12"/>
      <c r="GT1128" s="12"/>
      <c r="GU1128" s="12"/>
      <c r="GV1128" s="12"/>
      <c r="GW1128" s="12"/>
      <c r="GX1128" s="12"/>
      <c r="GY1128" s="12"/>
      <c r="GZ1128" s="12"/>
      <c r="HA1128" s="12"/>
      <c r="HB1128" s="12"/>
      <c r="HC1128" s="12"/>
      <c r="HD1128" s="12"/>
      <c r="HE1128" s="12"/>
      <c r="HF1128" s="12"/>
      <c r="HG1128" s="12"/>
      <c r="HH1128" s="12"/>
      <c r="HI1128" s="12"/>
      <c r="HJ1128" s="12"/>
      <c r="HK1128" s="12"/>
      <c r="HL1128" s="12"/>
      <c r="HM1128" s="12"/>
      <c r="HN1128" s="12"/>
      <c r="HO1128" s="12"/>
      <c r="HP1128" s="12"/>
      <c r="HQ1128" s="12"/>
      <c r="HR1128" s="12"/>
      <c r="HS1128" s="12"/>
      <c r="HT1128" s="12"/>
      <c r="HU1128" s="12"/>
      <c r="HV1128" s="12"/>
      <c r="HW1128" s="12"/>
      <c r="HX1128" s="12"/>
      <c r="HY1128" s="12"/>
      <c r="HZ1128" s="12"/>
      <c r="IA1128" s="12"/>
      <c r="IB1128" s="12"/>
      <c r="IC1128" s="12"/>
      <c r="ID1128" s="12"/>
      <c r="IE1128" s="12"/>
      <c r="IF1128" s="12"/>
      <c r="IG1128" s="12"/>
      <c r="IH1128" s="12"/>
      <c r="II1128" s="12"/>
      <c r="IJ1128" s="12"/>
      <c r="IK1128" s="12"/>
      <c r="IL1128" s="12"/>
      <c r="IM1128" s="12"/>
      <c r="IN1128" s="12"/>
      <c r="IO1128" s="12"/>
      <c r="IP1128" s="12"/>
      <c r="IQ1128" s="12"/>
      <c r="IR1128" s="12"/>
      <c r="IS1128" s="12"/>
      <c r="IT1128" s="12"/>
      <c r="IU1128" s="12"/>
      <c r="IV1128" s="12"/>
    </row>
    <row r="1129" spans="1:256" ht="13.5" customHeight="1">
      <c r="A1129" s="2"/>
      <c r="B1129" s="11"/>
      <c r="C1129" s="11"/>
      <c r="D1129" s="20" t="s">
        <v>135</v>
      </c>
      <c r="E1129" s="20" t="s">
        <v>142</v>
      </c>
      <c r="F1129" s="20" t="s">
        <v>146</v>
      </c>
      <c r="G1129" s="20" t="s">
        <v>150</v>
      </c>
      <c r="H1129" s="20" t="s">
        <v>152</v>
      </c>
      <c r="I1129" s="20" t="s">
        <v>154</v>
      </c>
      <c r="J1129" s="20" t="s">
        <v>155</v>
      </c>
      <c r="K1129" s="20" t="s">
        <v>156</v>
      </c>
      <c r="L1129" s="20" t="s">
        <v>157</v>
      </c>
      <c r="M1129" s="20" t="s">
        <v>158</v>
      </c>
      <c r="N1129" s="11"/>
      <c r="O1129" s="11"/>
      <c r="P1129" s="11"/>
      <c r="Q1129" s="9"/>
      <c r="R1129" s="9"/>
      <c r="S1129" s="9"/>
      <c r="T1129" s="9"/>
      <c r="U1129" s="9"/>
      <c r="V1129" s="9"/>
      <c r="W1129" s="9"/>
      <c r="X1129" s="11"/>
      <c r="Y1129" s="11"/>
      <c r="Z1129" s="11"/>
      <c r="AA1129" s="11"/>
      <c r="AB1129" s="11"/>
      <c r="AC1129" s="11"/>
      <c r="AD1129" s="9"/>
      <c r="AE1129" s="9"/>
      <c r="AF1129" s="9"/>
      <c r="AG1129" s="9"/>
      <c r="AH1129" s="9"/>
      <c r="AI1129" s="11"/>
      <c r="AJ1129" s="11"/>
      <c r="AK1129" s="11"/>
      <c r="AL1129" s="11"/>
      <c r="AM1129" s="11"/>
      <c r="AN1129" s="18"/>
      <c r="AO1129" s="18"/>
      <c r="AP1129" s="18"/>
      <c r="AQ1129" s="11"/>
      <c r="AR1129" s="11"/>
      <c r="AS1129" s="11"/>
      <c r="AT1129" s="11"/>
      <c r="AU1129" s="11"/>
      <c r="AV1129" s="11"/>
      <c r="AW1129" s="11"/>
      <c r="AX1129" s="12"/>
      <c r="AY1129" s="11"/>
      <c r="AZ1129" s="11"/>
      <c r="BA1129" s="11"/>
      <c r="BB1129" s="11"/>
      <c r="BC1129" s="11"/>
      <c r="BD1129" s="11"/>
      <c r="BE1129" s="11"/>
      <c r="BF1129" s="9"/>
      <c r="BG1129" s="9"/>
      <c r="BH1129" s="9"/>
      <c r="BI1129" s="9"/>
      <c r="BJ1129" s="9"/>
      <c r="BK1129" s="9"/>
      <c r="BL1129" s="9"/>
      <c r="BM1129" s="9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  <c r="DF1129" s="10"/>
      <c r="DG1129" s="10"/>
      <c r="DH1129" s="10"/>
      <c r="DI1129" s="10"/>
      <c r="DJ1129" s="10"/>
      <c r="DK1129" s="10"/>
      <c r="DL1129" s="10"/>
      <c r="DM1129" s="10"/>
      <c r="DN1129" s="10"/>
      <c r="DO1129" s="10"/>
      <c r="DP1129" s="10"/>
      <c r="DQ1129" s="10"/>
      <c r="DR1129" s="10"/>
      <c r="DS1129" s="10"/>
      <c r="DT1129" s="10"/>
      <c r="DU1129" s="10"/>
      <c r="DV1129" s="10"/>
      <c r="DW1129" s="10"/>
      <c r="DX1129" s="10"/>
      <c r="DY1129" s="10"/>
      <c r="DZ1129" s="10"/>
      <c r="EA1129" s="10"/>
      <c r="EB1129" s="10"/>
      <c r="EC1129" s="10"/>
      <c r="ED1129" s="10"/>
      <c r="EE1129" s="10"/>
      <c r="EF1129" s="10"/>
      <c r="EG1129" s="10"/>
      <c r="EH1129" s="10"/>
      <c r="EI1129" s="10"/>
      <c r="EJ1129" s="10"/>
      <c r="EK1129" s="10"/>
      <c r="EL1129" s="10"/>
      <c r="EM1129" s="10"/>
      <c r="EN1129" s="10"/>
      <c r="EO1129" s="10"/>
      <c r="EP1129" s="10"/>
      <c r="EQ1129" s="10"/>
      <c r="ER1129" s="10"/>
      <c r="ES1129" s="10"/>
      <c r="ET1129" s="10"/>
      <c r="EU1129" s="10"/>
      <c r="EV1129" s="10"/>
      <c r="EW1129" s="10"/>
      <c r="EX1129" s="10"/>
      <c r="EY1129" s="10"/>
      <c r="EZ1129" s="10"/>
      <c r="FA1129" s="10"/>
      <c r="FB1129" s="10"/>
      <c r="FC1129" s="10"/>
      <c r="FD1129" s="10"/>
      <c r="FE1129" s="10"/>
      <c r="FF1129" s="10"/>
      <c r="FG1129" s="10"/>
      <c r="FH1129" s="10"/>
      <c r="FI1129" s="10"/>
      <c r="FJ1129" s="10"/>
      <c r="FK1129" s="10"/>
      <c r="FL1129" s="10"/>
      <c r="FM1129" s="10"/>
      <c r="FN1129" s="10"/>
      <c r="FO1129" s="10"/>
      <c r="FP1129" s="10"/>
      <c r="FQ1129" s="10"/>
      <c r="FR1129" s="10"/>
      <c r="FS1129" s="10"/>
      <c r="FT1129" s="10"/>
      <c r="FU1129" s="10"/>
      <c r="FV1129" s="10"/>
      <c r="FW1129" s="10"/>
      <c r="FX1129" s="10"/>
      <c r="FY1129" s="12"/>
      <c r="FZ1129" s="12"/>
      <c r="GA1129" s="12"/>
      <c r="GB1129" s="12"/>
      <c r="GC1129" s="12"/>
      <c r="GD1129" s="12"/>
      <c r="GE1129" s="12"/>
      <c r="GF1129" s="12"/>
      <c r="GG1129" s="12"/>
      <c r="GH1129" s="12"/>
      <c r="GI1129" s="12"/>
      <c r="GJ1129" s="12"/>
      <c r="GK1129" s="12"/>
      <c r="GL1129" s="12"/>
      <c r="GM1129" s="12"/>
      <c r="GN1129" s="12"/>
      <c r="GO1129" s="12"/>
      <c r="GP1129" s="12"/>
      <c r="GQ1129" s="12"/>
      <c r="GR1129" s="12"/>
      <c r="GS1129" s="12"/>
      <c r="GT1129" s="12"/>
      <c r="GU1129" s="12"/>
      <c r="GV1129" s="12"/>
      <c r="GW1129" s="12"/>
      <c r="GX1129" s="12"/>
      <c r="GY1129" s="12"/>
      <c r="GZ1129" s="12"/>
      <c r="HA1129" s="12"/>
      <c r="HB1129" s="12"/>
      <c r="HC1129" s="12"/>
      <c r="HD1129" s="12"/>
      <c r="HE1129" s="12"/>
      <c r="HF1129" s="12"/>
      <c r="HG1129" s="12"/>
      <c r="HH1129" s="12"/>
      <c r="HI1129" s="12"/>
      <c r="HJ1129" s="12"/>
      <c r="HK1129" s="12"/>
      <c r="HL1129" s="12"/>
      <c r="HM1129" s="12"/>
      <c r="HN1129" s="12"/>
      <c r="HO1129" s="12"/>
      <c r="HP1129" s="12"/>
      <c r="HQ1129" s="12"/>
      <c r="HR1129" s="12"/>
      <c r="HS1129" s="12"/>
      <c r="HT1129" s="12"/>
      <c r="HU1129" s="12"/>
      <c r="HV1129" s="12"/>
      <c r="HW1129" s="12"/>
      <c r="HX1129" s="12"/>
      <c r="HY1129" s="12"/>
      <c r="HZ1129" s="12"/>
      <c r="IA1129" s="12"/>
      <c r="IB1129" s="12"/>
      <c r="IC1129" s="12"/>
      <c r="ID1129" s="12"/>
      <c r="IE1129" s="12"/>
      <c r="IF1129" s="12"/>
      <c r="IG1129" s="12"/>
      <c r="IH1129" s="12"/>
      <c r="II1129" s="12"/>
      <c r="IJ1129" s="12"/>
      <c r="IK1129" s="12"/>
      <c r="IL1129" s="12"/>
      <c r="IM1129" s="12"/>
      <c r="IN1129" s="12"/>
      <c r="IO1129" s="12"/>
      <c r="IP1129" s="12"/>
      <c r="IQ1129" s="12"/>
      <c r="IR1129" s="12"/>
      <c r="IS1129" s="12"/>
      <c r="IT1129" s="12"/>
      <c r="IU1129" s="12"/>
      <c r="IV1129" s="12"/>
    </row>
    <row r="1130" spans="1:256" ht="13.5" customHeight="1">
      <c r="A1130" s="2">
        <f aca="true" t="shared" si="47" ref="A1130:B1145">IF(A144="","",A144)</f>
        <v>770</v>
      </c>
      <c r="B1130" s="11" t="str">
        <f t="shared" si="47"/>
        <v>    DDS&amp;Other Sp Density Zone 1</v>
      </c>
      <c r="C1130" s="11"/>
      <c r="D1130" s="22"/>
      <c r="E1130" s="22"/>
      <c r="F1130" s="22"/>
      <c r="G1130" s="22"/>
      <c r="H1130" s="22"/>
      <c r="I1130" s="22"/>
      <c r="J1130" s="59">
        <f aca="true" t="shared" si="48" ref="J1130:K1144">J144</f>
        <v>0</v>
      </c>
      <c r="K1130" s="59">
        <f t="shared" si="48"/>
        <v>0</v>
      </c>
      <c r="L1130" s="22"/>
      <c r="M1130" s="59">
        <f aca="true" t="shared" si="49" ref="M1130:M1144">M144</f>
        <v>0</v>
      </c>
      <c r="N1130" s="11"/>
      <c r="O1130" s="11"/>
      <c r="P1130" s="11"/>
      <c r="Q1130" s="9"/>
      <c r="R1130" s="9"/>
      <c r="S1130" s="9"/>
      <c r="T1130" s="9"/>
      <c r="U1130" s="9"/>
      <c r="V1130" s="9"/>
      <c r="W1130" s="9"/>
      <c r="X1130" s="11"/>
      <c r="Y1130" s="11"/>
      <c r="Z1130" s="11"/>
      <c r="AA1130" s="11"/>
      <c r="AB1130" s="11"/>
      <c r="AC1130" s="11"/>
      <c r="AD1130" s="9"/>
      <c r="AE1130" s="9"/>
      <c r="AF1130" s="9"/>
      <c r="AG1130" s="9"/>
      <c r="AH1130" s="9"/>
      <c r="AI1130" s="11"/>
      <c r="AJ1130" s="11"/>
      <c r="AK1130" s="11"/>
      <c r="AL1130" s="11"/>
      <c r="AM1130" s="9"/>
      <c r="AN1130" s="9"/>
      <c r="AO1130" s="9"/>
      <c r="AP1130" s="11"/>
      <c r="AQ1130" s="11"/>
      <c r="AR1130" s="17"/>
      <c r="AS1130" s="11"/>
      <c r="AT1130" s="11"/>
      <c r="AU1130" s="11"/>
      <c r="AV1130" s="11"/>
      <c r="AW1130" s="11"/>
      <c r="AX1130" s="12"/>
      <c r="AY1130" s="11"/>
      <c r="AZ1130" s="11"/>
      <c r="BA1130" s="11"/>
      <c r="BB1130" s="11"/>
      <c r="BC1130" s="11"/>
      <c r="BD1130" s="11"/>
      <c r="BE1130" s="11"/>
      <c r="BF1130" s="9"/>
      <c r="BG1130" s="9"/>
      <c r="BH1130" s="9"/>
      <c r="BI1130" s="9"/>
      <c r="BJ1130" s="9"/>
      <c r="BK1130" s="9"/>
      <c r="BL1130" s="9"/>
      <c r="BM1130" s="9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I1130" s="10"/>
      <c r="DJ1130" s="10"/>
      <c r="DK1130" s="10"/>
      <c r="DL1130" s="10"/>
      <c r="DM1130" s="10"/>
      <c r="DN1130" s="10"/>
      <c r="DO1130" s="10"/>
      <c r="DP1130" s="10"/>
      <c r="DQ1130" s="10"/>
      <c r="DR1130" s="10"/>
      <c r="DS1130" s="10"/>
      <c r="DT1130" s="10"/>
      <c r="DU1130" s="10"/>
      <c r="DV1130" s="10"/>
      <c r="DW1130" s="10"/>
      <c r="DX1130" s="10"/>
      <c r="DY1130" s="10"/>
      <c r="DZ1130" s="10"/>
      <c r="EA1130" s="10"/>
      <c r="EB1130" s="10"/>
      <c r="EC1130" s="10"/>
      <c r="ED1130" s="10"/>
      <c r="EE1130" s="10"/>
      <c r="EF1130" s="10"/>
      <c r="EG1130" s="10"/>
      <c r="EH1130" s="10"/>
      <c r="EI1130" s="10"/>
      <c r="EJ1130" s="10"/>
      <c r="EK1130" s="10"/>
      <c r="EL1130" s="10"/>
      <c r="EM1130" s="10"/>
      <c r="EN1130" s="10"/>
      <c r="EO1130" s="10"/>
      <c r="EP1130" s="10"/>
      <c r="EQ1130" s="10"/>
      <c r="ER1130" s="10"/>
      <c r="ES1130" s="10"/>
      <c r="ET1130" s="10"/>
      <c r="EU1130" s="10"/>
      <c r="EV1130" s="10"/>
      <c r="EW1130" s="10"/>
      <c r="EX1130" s="10"/>
      <c r="EY1130" s="10"/>
      <c r="EZ1130" s="10"/>
      <c r="FA1130" s="10"/>
      <c r="FB1130" s="10"/>
      <c r="FC1130" s="10"/>
      <c r="FD1130" s="10"/>
      <c r="FE1130" s="10"/>
      <c r="FF1130" s="10"/>
      <c r="FG1130" s="10"/>
      <c r="FH1130" s="10"/>
      <c r="FI1130" s="10"/>
      <c r="FJ1130" s="10"/>
      <c r="FK1130" s="10"/>
      <c r="FL1130" s="10"/>
      <c r="FM1130" s="10"/>
      <c r="FN1130" s="10"/>
      <c r="FO1130" s="10"/>
      <c r="FP1130" s="10"/>
      <c r="FQ1130" s="10"/>
      <c r="FR1130" s="10"/>
      <c r="FS1130" s="10"/>
      <c r="FT1130" s="10"/>
      <c r="FU1130" s="10"/>
      <c r="FV1130" s="10"/>
      <c r="FW1130" s="10"/>
      <c r="FX1130" s="10"/>
      <c r="FY1130" s="12"/>
      <c r="FZ1130" s="12"/>
      <c r="GA1130" s="12"/>
      <c r="GB1130" s="12"/>
      <c r="GC1130" s="12"/>
      <c r="GD1130" s="12"/>
      <c r="GE1130" s="12"/>
      <c r="GF1130" s="12"/>
      <c r="GG1130" s="12"/>
      <c r="GH1130" s="12"/>
      <c r="GI1130" s="12"/>
      <c r="GJ1130" s="12"/>
      <c r="GK1130" s="12"/>
      <c r="GL1130" s="12"/>
      <c r="GM1130" s="12"/>
      <c r="GN1130" s="12"/>
      <c r="GO1130" s="12"/>
      <c r="GP1130" s="12"/>
      <c r="GQ1130" s="12"/>
      <c r="GR1130" s="12"/>
      <c r="GS1130" s="12"/>
      <c r="GT1130" s="12"/>
      <c r="GU1130" s="12"/>
      <c r="GV1130" s="12"/>
      <c r="GW1130" s="12"/>
      <c r="GX1130" s="12"/>
      <c r="GY1130" s="12"/>
      <c r="GZ1130" s="12"/>
      <c r="HA1130" s="12"/>
      <c r="HB1130" s="12"/>
      <c r="HC1130" s="12"/>
      <c r="HD1130" s="12"/>
      <c r="HE1130" s="12"/>
      <c r="HF1130" s="12"/>
      <c r="HG1130" s="12"/>
      <c r="HH1130" s="12"/>
      <c r="HI1130" s="12"/>
      <c r="HJ1130" s="12"/>
      <c r="HK1130" s="12"/>
      <c r="HL1130" s="12"/>
      <c r="HM1130" s="12"/>
      <c r="HN1130" s="12"/>
      <c r="HO1130" s="12"/>
      <c r="HP1130" s="12"/>
      <c r="HQ1130" s="12"/>
      <c r="HR1130" s="12"/>
      <c r="HS1130" s="12"/>
      <c r="HT1130" s="12"/>
      <c r="HU1130" s="12"/>
      <c r="HV1130" s="12"/>
      <c r="HW1130" s="12"/>
      <c r="HX1130" s="12"/>
      <c r="HY1130" s="12"/>
      <c r="HZ1130" s="12"/>
      <c r="IA1130" s="12"/>
      <c r="IB1130" s="12"/>
      <c r="IC1130" s="12"/>
      <c r="ID1130" s="12"/>
      <c r="IE1130" s="12"/>
      <c r="IF1130" s="12"/>
      <c r="IG1130" s="12"/>
      <c r="IH1130" s="12"/>
      <c r="II1130" s="12"/>
      <c r="IJ1130" s="12"/>
      <c r="IK1130" s="12"/>
      <c r="IL1130" s="12"/>
      <c r="IM1130" s="12"/>
      <c r="IN1130" s="12"/>
      <c r="IO1130" s="12"/>
      <c r="IP1130" s="12"/>
      <c r="IQ1130" s="12"/>
      <c r="IR1130" s="12"/>
      <c r="IS1130" s="12"/>
      <c r="IT1130" s="12"/>
      <c r="IU1130" s="12"/>
      <c r="IV1130" s="12"/>
    </row>
    <row r="1131" spans="1:256" ht="13.5" customHeight="1">
      <c r="A1131" s="2">
        <f t="shared" si="47"/>
        <v>771</v>
      </c>
      <c r="B1131" s="11" t="str">
        <f t="shared" si="47"/>
        <v>    DDS&amp;Other Sp Density Zone 2</v>
      </c>
      <c r="C1131" s="11"/>
      <c r="D1131" s="9"/>
      <c r="E1131" s="9"/>
      <c r="F1131" s="9"/>
      <c r="G1131" s="9"/>
      <c r="H1131" s="9"/>
      <c r="I1131" s="9"/>
      <c r="J1131" s="24">
        <f t="shared" si="48"/>
        <v>0</v>
      </c>
      <c r="K1131" s="24">
        <f t="shared" si="48"/>
        <v>0</v>
      </c>
      <c r="L1131" s="9"/>
      <c r="M1131" s="24">
        <f t="shared" si="49"/>
        <v>0</v>
      </c>
      <c r="N1131" s="11"/>
      <c r="O1131" s="11"/>
      <c r="P1131" s="11"/>
      <c r="Q1131" s="9"/>
      <c r="R1131" s="9"/>
      <c r="S1131" s="9"/>
      <c r="T1131" s="9"/>
      <c r="U1131" s="9"/>
      <c r="V1131" s="9"/>
      <c r="W1131" s="9"/>
      <c r="X1131" s="11"/>
      <c r="Y1131" s="11"/>
      <c r="Z1131" s="11"/>
      <c r="AA1131" s="11"/>
      <c r="AB1131" s="11"/>
      <c r="AC1131" s="11"/>
      <c r="AD1131" s="9"/>
      <c r="AE1131" s="9"/>
      <c r="AF1131" s="9"/>
      <c r="AG1131" s="9"/>
      <c r="AH1131" s="9"/>
      <c r="AI1131" s="11"/>
      <c r="AJ1131" s="11"/>
      <c r="AK1131" s="11"/>
      <c r="AL1131" s="11"/>
      <c r="AM1131" s="11"/>
      <c r="AN1131" s="9"/>
      <c r="AO1131" s="26"/>
      <c r="AP1131" s="26"/>
      <c r="AQ1131" s="11"/>
      <c r="AR1131" s="26"/>
      <c r="AS1131" s="11"/>
      <c r="AT1131" s="11"/>
      <c r="AU1131" s="11"/>
      <c r="AV1131" s="11"/>
      <c r="AW1131" s="11"/>
      <c r="AX1131" s="12"/>
      <c r="AY1131" s="11"/>
      <c r="AZ1131" s="11"/>
      <c r="BA1131" s="11"/>
      <c r="BB1131" s="11"/>
      <c r="BC1131" s="11"/>
      <c r="BD1131" s="11"/>
      <c r="BE1131" s="11"/>
      <c r="BF1131" s="9"/>
      <c r="BG1131" s="9"/>
      <c r="BH1131" s="9"/>
      <c r="BI1131" s="9"/>
      <c r="BJ1131" s="9"/>
      <c r="BK1131" s="9"/>
      <c r="BL1131" s="9"/>
      <c r="BM1131" s="9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  <c r="DP1131" s="10"/>
      <c r="DQ1131" s="10"/>
      <c r="DR1131" s="10"/>
      <c r="DS1131" s="10"/>
      <c r="DT1131" s="10"/>
      <c r="DU1131" s="10"/>
      <c r="DV1131" s="10"/>
      <c r="DW1131" s="10"/>
      <c r="DX1131" s="10"/>
      <c r="DY1131" s="10"/>
      <c r="DZ1131" s="10"/>
      <c r="EA1131" s="10"/>
      <c r="EB1131" s="10"/>
      <c r="EC1131" s="10"/>
      <c r="ED1131" s="10"/>
      <c r="EE1131" s="10"/>
      <c r="EF1131" s="10"/>
      <c r="EG1131" s="10"/>
      <c r="EH1131" s="10"/>
      <c r="EI1131" s="10"/>
      <c r="EJ1131" s="10"/>
      <c r="EK1131" s="10"/>
      <c r="EL1131" s="10"/>
      <c r="EM1131" s="10"/>
      <c r="EN1131" s="10"/>
      <c r="EO1131" s="10"/>
      <c r="EP1131" s="10"/>
      <c r="EQ1131" s="10"/>
      <c r="ER1131" s="10"/>
      <c r="ES1131" s="10"/>
      <c r="ET1131" s="10"/>
      <c r="EU1131" s="10"/>
      <c r="EV1131" s="10"/>
      <c r="EW1131" s="10"/>
      <c r="EX1131" s="10"/>
      <c r="EY1131" s="10"/>
      <c r="EZ1131" s="10"/>
      <c r="FA1131" s="10"/>
      <c r="FB1131" s="10"/>
      <c r="FC1131" s="10"/>
      <c r="FD1131" s="10"/>
      <c r="FE1131" s="10"/>
      <c r="FF1131" s="10"/>
      <c r="FG1131" s="10"/>
      <c r="FH1131" s="10"/>
      <c r="FI1131" s="10"/>
      <c r="FJ1131" s="10"/>
      <c r="FK1131" s="10"/>
      <c r="FL1131" s="10"/>
      <c r="FM1131" s="10"/>
      <c r="FN1131" s="10"/>
      <c r="FO1131" s="10"/>
      <c r="FP1131" s="10"/>
      <c r="FQ1131" s="10"/>
      <c r="FR1131" s="10"/>
      <c r="FS1131" s="10"/>
      <c r="FT1131" s="10"/>
      <c r="FU1131" s="10"/>
      <c r="FV1131" s="10"/>
      <c r="FW1131" s="10"/>
      <c r="FX1131" s="10"/>
      <c r="FY1131" s="12"/>
      <c r="FZ1131" s="12"/>
      <c r="GA1131" s="12"/>
      <c r="GB1131" s="12"/>
      <c r="GC1131" s="12"/>
      <c r="GD1131" s="12"/>
      <c r="GE1131" s="12"/>
      <c r="GF1131" s="12"/>
      <c r="GG1131" s="12"/>
      <c r="GH1131" s="12"/>
      <c r="GI1131" s="12"/>
      <c r="GJ1131" s="12"/>
      <c r="GK1131" s="12"/>
      <c r="GL1131" s="12"/>
      <c r="GM1131" s="12"/>
      <c r="GN1131" s="12"/>
      <c r="GO1131" s="12"/>
      <c r="GP1131" s="12"/>
      <c r="GQ1131" s="12"/>
      <c r="GR1131" s="12"/>
      <c r="GS1131" s="12"/>
      <c r="GT1131" s="12"/>
      <c r="GU1131" s="12"/>
      <c r="GV1131" s="12"/>
      <c r="GW1131" s="12"/>
      <c r="GX1131" s="12"/>
      <c r="GY1131" s="12"/>
      <c r="GZ1131" s="12"/>
      <c r="HA1131" s="12"/>
      <c r="HB1131" s="12"/>
      <c r="HC1131" s="12"/>
      <c r="HD1131" s="12"/>
      <c r="HE1131" s="12"/>
      <c r="HF1131" s="12"/>
      <c r="HG1131" s="12"/>
      <c r="HH1131" s="12"/>
      <c r="HI1131" s="12"/>
      <c r="HJ1131" s="12"/>
      <c r="HK1131" s="12"/>
      <c r="HL1131" s="12"/>
      <c r="HM1131" s="12"/>
      <c r="HN1131" s="12"/>
      <c r="HO1131" s="12"/>
      <c r="HP1131" s="12"/>
      <c r="HQ1131" s="12"/>
      <c r="HR1131" s="12"/>
      <c r="HS1131" s="12"/>
      <c r="HT1131" s="12"/>
      <c r="HU1131" s="12"/>
      <c r="HV1131" s="12"/>
      <c r="HW1131" s="12"/>
      <c r="HX1131" s="12"/>
      <c r="HY1131" s="12"/>
      <c r="HZ1131" s="12"/>
      <c r="IA1131" s="12"/>
      <c r="IB1131" s="12"/>
      <c r="IC1131" s="12"/>
      <c r="ID1131" s="12"/>
      <c r="IE1131" s="12"/>
      <c r="IF1131" s="12"/>
      <c r="IG1131" s="12"/>
      <c r="IH1131" s="12"/>
      <c r="II1131" s="12"/>
      <c r="IJ1131" s="12"/>
      <c r="IK1131" s="12"/>
      <c r="IL1131" s="12"/>
      <c r="IM1131" s="12"/>
      <c r="IN1131" s="12"/>
      <c r="IO1131" s="12"/>
      <c r="IP1131" s="12"/>
      <c r="IQ1131" s="12"/>
      <c r="IR1131" s="12"/>
      <c r="IS1131" s="12"/>
      <c r="IT1131" s="12"/>
      <c r="IU1131" s="12"/>
      <c r="IV1131" s="12"/>
    </row>
    <row r="1132" spans="1:256" ht="13.5" customHeight="1">
      <c r="A1132" s="2">
        <f t="shared" si="47"/>
        <v>772</v>
      </c>
      <c r="B1132" s="11" t="str">
        <f t="shared" si="47"/>
        <v>    DDS&amp;Other Sp Density Zone 3</v>
      </c>
      <c r="C1132" s="11"/>
      <c r="D1132" s="9"/>
      <c r="E1132" s="9"/>
      <c r="F1132" s="9"/>
      <c r="G1132" s="9"/>
      <c r="H1132" s="9"/>
      <c r="I1132" s="9"/>
      <c r="J1132" s="24">
        <f t="shared" si="48"/>
        <v>0</v>
      </c>
      <c r="K1132" s="24">
        <f t="shared" si="48"/>
        <v>0</v>
      </c>
      <c r="L1132" s="9"/>
      <c r="M1132" s="24">
        <f t="shared" si="49"/>
        <v>0</v>
      </c>
      <c r="N1132" s="11"/>
      <c r="O1132" s="11"/>
      <c r="P1132" s="11"/>
      <c r="Q1132" s="9"/>
      <c r="R1132" s="9"/>
      <c r="S1132" s="9"/>
      <c r="T1132" s="26"/>
      <c r="U1132" s="9"/>
      <c r="V1132" s="26"/>
      <c r="W1132" s="9"/>
      <c r="X1132" s="11"/>
      <c r="Y1132" s="11"/>
      <c r="Z1132" s="11"/>
      <c r="AA1132" s="11"/>
      <c r="AB1132" s="11"/>
      <c r="AC1132" s="11"/>
      <c r="AD1132" s="9"/>
      <c r="AE1132" s="9"/>
      <c r="AF1132" s="9"/>
      <c r="AG1132" s="9"/>
      <c r="AH1132" s="9"/>
      <c r="AI1132" s="11"/>
      <c r="AJ1132" s="11"/>
      <c r="AK1132" s="11"/>
      <c r="AL1132" s="11"/>
      <c r="AM1132" s="9"/>
      <c r="AN1132" s="9"/>
      <c r="AO1132" s="9"/>
      <c r="AP1132" s="11"/>
      <c r="AQ1132" s="11"/>
      <c r="AR1132" s="17"/>
      <c r="AS1132" s="11"/>
      <c r="AT1132" s="11"/>
      <c r="AU1132" s="11"/>
      <c r="AV1132" s="11"/>
      <c r="AW1132" s="11"/>
      <c r="AX1132" s="12"/>
      <c r="AY1132" s="11"/>
      <c r="AZ1132" s="11"/>
      <c r="BA1132" s="11"/>
      <c r="BB1132" s="11"/>
      <c r="BC1132" s="11"/>
      <c r="BD1132" s="11"/>
      <c r="BE1132" s="11"/>
      <c r="BF1132" s="9"/>
      <c r="BG1132" s="9"/>
      <c r="BH1132" s="9"/>
      <c r="BI1132" s="9"/>
      <c r="BJ1132" s="9"/>
      <c r="BK1132" s="9"/>
      <c r="BL1132" s="9"/>
      <c r="BM1132" s="9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  <c r="DF1132" s="10"/>
      <c r="DG1132" s="10"/>
      <c r="DH1132" s="10"/>
      <c r="DI1132" s="10"/>
      <c r="DJ1132" s="10"/>
      <c r="DK1132" s="10"/>
      <c r="DL1132" s="10"/>
      <c r="DM1132" s="10"/>
      <c r="DN1132" s="10"/>
      <c r="DO1132" s="10"/>
      <c r="DP1132" s="10"/>
      <c r="DQ1132" s="10"/>
      <c r="DR1132" s="10"/>
      <c r="DS1132" s="10"/>
      <c r="DT1132" s="10"/>
      <c r="DU1132" s="10"/>
      <c r="DV1132" s="10"/>
      <c r="DW1132" s="10"/>
      <c r="DX1132" s="10"/>
      <c r="DY1132" s="10"/>
      <c r="DZ1132" s="10"/>
      <c r="EA1132" s="10"/>
      <c r="EB1132" s="10"/>
      <c r="EC1132" s="10"/>
      <c r="ED1132" s="10"/>
      <c r="EE1132" s="10"/>
      <c r="EF1132" s="10"/>
      <c r="EG1132" s="10"/>
      <c r="EH1132" s="10"/>
      <c r="EI1132" s="10"/>
      <c r="EJ1132" s="10"/>
      <c r="EK1132" s="10"/>
      <c r="EL1132" s="10"/>
      <c r="EM1132" s="10"/>
      <c r="EN1132" s="10"/>
      <c r="EO1132" s="10"/>
      <c r="EP1132" s="10"/>
      <c r="EQ1132" s="10"/>
      <c r="ER1132" s="10"/>
      <c r="ES1132" s="10"/>
      <c r="ET1132" s="10"/>
      <c r="EU1132" s="10"/>
      <c r="EV1132" s="10"/>
      <c r="EW1132" s="10"/>
      <c r="EX1132" s="10"/>
      <c r="EY1132" s="10"/>
      <c r="EZ1132" s="10"/>
      <c r="FA1132" s="10"/>
      <c r="FB1132" s="10"/>
      <c r="FC1132" s="10"/>
      <c r="FD1132" s="10"/>
      <c r="FE1132" s="10"/>
      <c r="FF1132" s="10"/>
      <c r="FG1132" s="10"/>
      <c r="FH1132" s="10"/>
      <c r="FI1132" s="10"/>
      <c r="FJ1132" s="10"/>
      <c r="FK1132" s="10"/>
      <c r="FL1132" s="10"/>
      <c r="FM1132" s="10"/>
      <c r="FN1132" s="10"/>
      <c r="FO1132" s="10"/>
      <c r="FP1132" s="10"/>
      <c r="FQ1132" s="10"/>
      <c r="FR1132" s="10"/>
      <c r="FS1132" s="10"/>
      <c r="FT1132" s="10"/>
      <c r="FU1132" s="10"/>
      <c r="FV1132" s="10"/>
      <c r="FW1132" s="10"/>
      <c r="FX1132" s="10"/>
      <c r="FY1132" s="12"/>
      <c r="FZ1132" s="12"/>
      <c r="GA1132" s="12"/>
      <c r="GB1132" s="12"/>
      <c r="GC1132" s="12"/>
      <c r="GD1132" s="12"/>
      <c r="GE1132" s="12"/>
      <c r="GF1132" s="12"/>
      <c r="GG1132" s="12"/>
      <c r="GH1132" s="12"/>
      <c r="GI1132" s="12"/>
      <c r="GJ1132" s="12"/>
      <c r="GK1132" s="12"/>
      <c r="GL1132" s="12"/>
      <c r="GM1132" s="12"/>
      <c r="GN1132" s="12"/>
      <c r="GO1132" s="12"/>
      <c r="GP1132" s="12"/>
      <c r="GQ1132" s="12"/>
      <c r="GR1132" s="12"/>
      <c r="GS1132" s="12"/>
      <c r="GT1132" s="12"/>
      <c r="GU1132" s="12"/>
      <c r="GV1132" s="12"/>
      <c r="GW1132" s="12"/>
      <c r="GX1132" s="12"/>
      <c r="GY1132" s="12"/>
      <c r="GZ1132" s="12"/>
      <c r="HA1132" s="12"/>
      <c r="HB1132" s="12"/>
      <c r="HC1132" s="12"/>
      <c r="HD1132" s="12"/>
      <c r="HE1132" s="12"/>
      <c r="HF1132" s="12"/>
      <c r="HG1132" s="12"/>
      <c r="HH1132" s="12"/>
      <c r="HI1132" s="12"/>
      <c r="HJ1132" s="12"/>
      <c r="HK1132" s="12"/>
      <c r="HL1132" s="12"/>
      <c r="HM1132" s="12"/>
      <c r="HN1132" s="12"/>
      <c r="HO1132" s="12"/>
      <c r="HP1132" s="12"/>
      <c r="HQ1132" s="12"/>
      <c r="HR1132" s="12"/>
      <c r="HS1132" s="12"/>
      <c r="HT1132" s="12"/>
      <c r="HU1132" s="12"/>
      <c r="HV1132" s="12"/>
      <c r="HW1132" s="12"/>
      <c r="HX1132" s="12"/>
      <c r="HY1132" s="12"/>
      <c r="HZ1132" s="12"/>
      <c r="IA1132" s="12"/>
      <c r="IB1132" s="12"/>
      <c r="IC1132" s="12"/>
      <c r="ID1132" s="12"/>
      <c r="IE1132" s="12"/>
      <c r="IF1132" s="12"/>
      <c r="IG1132" s="12"/>
      <c r="IH1132" s="12"/>
      <c r="II1132" s="12"/>
      <c r="IJ1132" s="12"/>
      <c r="IK1132" s="12"/>
      <c r="IL1132" s="12"/>
      <c r="IM1132" s="12"/>
      <c r="IN1132" s="12"/>
      <c r="IO1132" s="12"/>
      <c r="IP1132" s="12"/>
      <c r="IQ1132" s="12"/>
      <c r="IR1132" s="12"/>
      <c r="IS1132" s="12"/>
      <c r="IT1132" s="12"/>
      <c r="IU1132" s="12"/>
      <c r="IV1132" s="12"/>
    </row>
    <row r="1133" spans="1:256" ht="13.5" customHeight="1">
      <c r="A1133" s="2">
        <f t="shared" si="47"/>
        <v>773</v>
      </c>
      <c r="B1133" s="11" t="str">
        <f t="shared" si="47"/>
        <v>    DDS&amp;Other Sp Density Zone 4</v>
      </c>
      <c r="C1133" s="11"/>
      <c r="D1133" s="9"/>
      <c r="E1133" s="9"/>
      <c r="F1133" s="9"/>
      <c r="G1133" s="9"/>
      <c r="H1133" s="9"/>
      <c r="I1133" s="9"/>
      <c r="J1133" s="24">
        <f t="shared" si="48"/>
        <v>0</v>
      </c>
      <c r="K1133" s="24">
        <f t="shared" si="48"/>
        <v>0</v>
      </c>
      <c r="L1133" s="9"/>
      <c r="M1133" s="24">
        <f t="shared" si="49"/>
        <v>0</v>
      </c>
      <c r="N1133" s="11"/>
      <c r="O1133" s="11"/>
      <c r="P1133" s="11"/>
      <c r="Q1133" s="9"/>
      <c r="R1133" s="9"/>
      <c r="S1133" s="11"/>
      <c r="T1133" s="9"/>
      <c r="U1133" s="9"/>
      <c r="V1133" s="9"/>
      <c r="W1133" s="9"/>
      <c r="X1133" s="11"/>
      <c r="Y1133" s="11"/>
      <c r="Z1133" s="11"/>
      <c r="AA1133" s="11"/>
      <c r="AB1133" s="11"/>
      <c r="AC1133" s="11"/>
      <c r="AD1133" s="9"/>
      <c r="AE1133" s="9"/>
      <c r="AF1133" s="9"/>
      <c r="AG1133" s="9"/>
      <c r="AH1133" s="9"/>
      <c r="AI1133" s="11"/>
      <c r="AJ1133" s="11"/>
      <c r="AK1133" s="11"/>
      <c r="AL1133" s="11"/>
      <c r="AM1133" s="11"/>
      <c r="AN1133" s="26"/>
      <c r="AO1133" s="9"/>
      <c r="AP1133" s="26"/>
      <c r="AQ1133" s="9"/>
      <c r="AR1133" s="9"/>
      <c r="AS1133" s="11"/>
      <c r="AT1133" s="11"/>
      <c r="AU1133" s="11"/>
      <c r="AV1133" s="11"/>
      <c r="AW1133" s="11"/>
      <c r="AX1133" s="12"/>
      <c r="AY1133" s="11"/>
      <c r="AZ1133" s="11"/>
      <c r="BA1133" s="11"/>
      <c r="BB1133" s="11"/>
      <c r="BC1133" s="11"/>
      <c r="BD1133" s="11"/>
      <c r="BE1133" s="11"/>
      <c r="BF1133" s="9"/>
      <c r="BG1133" s="9"/>
      <c r="BH1133" s="9"/>
      <c r="BI1133" s="9"/>
      <c r="BJ1133" s="9"/>
      <c r="BK1133" s="9"/>
      <c r="BL1133" s="9"/>
      <c r="BM1133" s="9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  <c r="DF1133" s="10"/>
      <c r="DG1133" s="10"/>
      <c r="DH1133" s="10"/>
      <c r="DI1133" s="10"/>
      <c r="DJ1133" s="10"/>
      <c r="DK1133" s="10"/>
      <c r="DL1133" s="10"/>
      <c r="DM1133" s="10"/>
      <c r="DN1133" s="10"/>
      <c r="DO1133" s="10"/>
      <c r="DP1133" s="10"/>
      <c r="DQ1133" s="10"/>
      <c r="DR1133" s="10"/>
      <c r="DS1133" s="10"/>
      <c r="DT1133" s="10"/>
      <c r="DU1133" s="10"/>
      <c r="DV1133" s="10"/>
      <c r="DW1133" s="10"/>
      <c r="DX1133" s="10"/>
      <c r="DY1133" s="10"/>
      <c r="DZ1133" s="10"/>
      <c r="EA1133" s="10"/>
      <c r="EB1133" s="10"/>
      <c r="EC1133" s="10"/>
      <c r="ED1133" s="10"/>
      <c r="EE1133" s="10"/>
      <c r="EF1133" s="10"/>
      <c r="EG1133" s="10"/>
      <c r="EH1133" s="10"/>
      <c r="EI1133" s="10"/>
      <c r="EJ1133" s="10"/>
      <c r="EK1133" s="10"/>
      <c r="EL1133" s="10"/>
      <c r="EM1133" s="10"/>
      <c r="EN1133" s="10"/>
      <c r="EO1133" s="10"/>
      <c r="EP1133" s="10"/>
      <c r="EQ1133" s="10"/>
      <c r="ER1133" s="10"/>
      <c r="ES1133" s="10"/>
      <c r="ET1133" s="10"/>
      <c r="EU1133" s="10"/>
      <c r="EV1133" s="10"/>
      <c r="EW1133" s="10"/>
      <c r="EX1133" s="10"/>
      <c r="EY1133" s="10"/>
      <c r="EZ1133" s="10"/>
      <c r="FA1133" s="10"/>
      <c r="FB1133" s="10"/>
      <c r="FC1133" s="10"/>
      <c r="FD1133" s="10"/>
      <c r="FE1133" s="10"/>
      <c r="FF1133" s="10"/>
      <c r="FG1133" s="10"/>
      <c r="FH1133" s="10"/>
      <c r="FI1133" s="10"/>
      <c r="FJ1133" s="10"/>
      <c r="FK1133" s="10"/>
      <c r="FL1133" s="10"/>
      <c r="FM1133" s="10"/>
      <c r="FN1133" s="10"/>
      <c r="FO1133" s="10"/>
      <c r="FP1133" s="10"/>
      <c r="FQ1133" s="10"/>
      <c r="FR1133" s="10"/>
      <c r="FS1133" s="10"/>
      <c r="FT1133" s="10"/>
      <c r="FU1133" s="10"/>
      <c r="FV1133" s="10"/>
      <c r="FW1133" s="10"/>
      <c r="FX1133" s="10"/>
      <c r="FY1133" s="12"/>
      <c r="FZ1133" s="12"/>
      <c r="GA1133" s="12"/>
      <c r="GB1133" s="12"/>
      <c r="GC1133" s="12"/>
      <c r="GD1133" s="12"/>
      <c r="GE1133" s="12"/>
      <c r="GF1133" s="12"/>
      <c r="GG1133" s="12"/>
      <c r="GH1133" s="12"/>
      <c r="GI1133" s="12"/>
      <c r="GJ1133" s="12"/>
      <c r="GK1133" s="12"/>
      <c r="GL1133" s="12"/>
      <c r="GM1133" s="12"/>
      <c r="GN1133" s="12"/>
      <c r="GO1133" s="12"/>
      <c r="GP1133" s="12"/>
      <c r="GQ1133" s="12"/>
      <c r="GR1133" s="12"/>
      <c r="GS1133" s="12"/>
      <c r="GT1133" s="12"/>
      <c r="GU1133" s="12"/>
      <c r="GV1133" s="12"/>
      <c r="GW1133" s="12"/>
      <c r="GX1133" s="12"/>
      <c r="GY1133" s="12"/>
      <c r="GZ1133" s="12"/>
      <c r="HA1133" s="12"/>
      <c r="HB1133" s="12"/>
      <c r="HC1133" s="12"/>
      <c r="HD1133" s="12"/>
      <c r="HE1133" s="12"/>
      <c r="HF1133" s="12"/>
      <c r="HG1133" s="12"/>
      <c r="HH1133" s="12"/>
      <c r="HI1133" s="12"/>
      <c r="HJ1133" s="12"/>
      <c r="HK1133" s="12"/>
      <c r="HL1133" s="12"/>
      <c r="HM1133" s="12"/>
      <c r="HN1133" s="12"/>
      <c r="HO1133" s="12"/>
      <c r="HP1133" s="12"/>
      <c r="HQ1133" s="12"/>
      <c r="HR1133" s="12"/>
      <c r="HS1133" s="12"/>
      <c r="HT1133" s="12"/>
      <c r="HU1133" s="12"/>
      <c r="HV1133" s="12"/>
      <c r="HW1133" s="12"/>
      <c r="HX1133" s="12"/>
      <c r="HY1133" s="12"/>
      <c r="HZ1133" s="12"/>
      <c r="IA1133" s="12"/>
      <c r="IB1133" s="12"/>
      <c r="IC1133" s="12"/>
      <c r="ID1133" s="12"/>
      <c r="IE1133" s="12"/>
      <c r="IF1133" s="12"/>
      <c r="IG1133" s="12"/>
      <c r="IH1133" s="12"/>
      <c r="II1133" s="12"/>
      <c r="IJ1133" s="12"/>
      <c r="IK1133" s="12"/>
      <c r="IL1133" s="12"/>
      <c r="IM1133" s="12"/>
      <c r="IN1133" s="12"/>
      <c r="IO1133" s="12"/>
      <c r="IP1133" s="12"/>
      <c r="IQ1133" s="12"/>
      <c r="IR1133" s="12"/>
      <c r="IS1133" s="12"/>
      <c r="IT1133" s="12"/>
      <c r="IU1133" s="12"/>
      <c r="IV1133" s="12"/>
    </row>
    <row r="1134" spans="1:256" ht="13.5" customHeight="1">
      <c r="A1134" s="2">
        <f t="shared" si="47"/>
        <v>774</v>
      </c>
      <c r="B1134" s="11" t="str">
        <f t="shared" si="47"/>
        <v>    DDS&amp;Other Sp Density Zone 5</v>
      </c>
      <c r="C1134" s="11"/>
      <c r="D1134" s="9"/>
      <c r="E1134" s="9"/>
      <c r="F1134" s="9"/>
      <c r="G1134" s="9"/>
      <c r="H1134" s="9"/>
      <c r="I1134" s="9"/>
      <c r="J1134" s="24">
        <f t="shared" si="48"/>
        <v>0</v>
      </c>
      <c r="K1134" s="24">
        <f t="shared" si="48"/>
        <v>0</v>
      </c>
      <c r="L1134" s="9"/>
      <c r="M1134" s="24">
        <f t="shared" si="49"/>
        <v>0</v>
      </c>
      <c r="N1134" s="11"/>
      <c r="O1134" s="11"/>
      <c r="P1134" s="11"/>
      <c r="Q1134" s="9"/>
      <c r="R1134" s="9"/>
      <c r="S1134" s="9"/>
      <c r="T1134" s="26"/>
      <c r="U1134" s="9"/>
      <c r="V1134" s="26"/>
      <c r="W1134" s="9"/>
      <c r="X1134" s="11"/>
      <c r="Y1134" s="11"/>
      <c r="Z1134" s="11"/>
      <c r="AA1134" s="11"/>
      <c r="AB1134" s="11"/>
      <c r="AC1134" s="11"/>
      <c r="AD1134" s="9"/>
      <c r="AE1134" s="9"/>
      <c r="AF1134" s="9"/>
      <c r="AG1134" s="9"/>
      <c r="AH1134" s="9"/>
      <c r="AI1134" s="11"/>
      <c r="AJ1134" s="11"/>
      <c r="AK1134" s="11"/>
      <c r="AL1134" s="11"/>
      <c r="AM1134" s="11"/>
      <c r="AN1134" s="26"/>
      <c r="AO1134" s="9"/>
      <c r="AP1134" s="26"/>
      <c r="AQ1134" s="9"/>
      <c r="AR1134" s="9"/>
      <c r="AS1134" s="11"/>
      <c r="AT1134" s="11"/>
      <c r="AU1134" s="11"/>
      <c r="AV1134" s="11"/>
      <c r="AW1134" s="11"/>
      <c r="AX1134" s="12"/>
      <c r="AY1134" s="11"/>
      <c r="AZ1134" s="11"/>
      <c r="BA1134" s="11"/>
      <c r="BB1134" s="11"/>
      <c r="BC1134" s="11"/>
      <c r="BD1134" s="11"/>
      <c r="BE1134" s="11"/>
      <c r="BF1134" s="9"/>
      <c r="BG1134" s="9"/>
      <c r="BH1134" s="9"/>
      <c r="BI1134" s="9"/>
      <c r="BJ1134" s="9"/>
      <c r="BK1134" s="9"/>
      <c r="BL1134" s="9"/>
      <c r="BM1134" s="9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  <c r="DF1134" s="10"/>
      <c r="DG1134" s="10"/>
      <c r="DH1134" s="10"/>
      <c r="DI1134" s="10"/>
      <c r="DJ1134" s="10"/>
      <c r="DK1134" s="10"/>
      <c r="DL1134" s="10"/>
      <c r="DM1134" s="10"/>
      <c r="DN1134" s="10"/>
      <c r="DO1134" s="10"/>
      <c r="DP1134" s="10"/>
      <c r="DQ1134" s="10"/>
      <c r="DR1134" s="10"/>
      <c r="DS1134" s="10"/>
      <c r="DT1134" s="10"/>
      <c r="DU1134" s="10"/>
      <c r="DV1134" s="10"/>
      <c r="DW1134" s="10"/>
      <c r="DX1134" s="10"/>
      <c r="DY1134" s="10"/>
      <c r="DZ1134" s="10"/>
      <c r="EA1134" s="10"/>
      <c r="EB1134" s="10"/>
      <c r="EC1134" s="10"/>
      <c r="ED1134" s="10"/>
      <c r="EE1134" s="10"/>
      <c r="EF1134" s="10"/>
      <c r="EG1134" s="10"/>
      <c r="EH1134" s="10"/>
      <c r="EI1134" s="10"/>
      <c r="EJ1134" s="10"/>
      <c r="EK1134" s="10"/>
      <c r="EL1134" s="10"/>
      <c r="EM1134" s="10"/>
      <c r="EN1134" s="10"/>
      <c r="EO1134" s="10"/>
      <c r="EP1134" s="10"/>
      <c r="EQ1134" s="10"/>
      <c r="ER1134" s="10"/>
      <c r="ES1134" s="10"/>
      <c r="ET1134" s="10"/>
      <c r="EU1134" s="10"/>
      <c r="EV1134" s="10"/>
      <c r="EW1134" s="10"/>
      <c r="EX1134" s="10"/>
      <c r="EY1134" s="10"/>
      <c r="EZ1134" s="10"/>
      <c r="FA1134" s="10"/>
      <c r="FB1134" s="10"/>
      <c r="FC1134" s="10"/>
      <c r="FD1134" s="10"/>
      <c r="FE1134" s="10"/>
      <c r="FF1134" s="10"/>
      <c r="FG1134" s="10"/>
      <c r="FH1134" s="10"/>
      <c r="FI1134" s="10"/>
      <c r="FJ1134" s="10"/>
      <c r="FK1134" s="10"/>
      <c r="FL1134" s="10"/>
      <c r="FM1134" s="10"/>
      <c r="FN1134" s="10"/>
      <c r="FO1134" s="10"/>
      <c r="FP1134" s="10"/>
      <c r="FQ1134" s="10"/>
      <c r="FR1134" s="10"/>
      <c r="FS1134" s="10"/>
      <c r="FT1134" s="10"/>
      <c r="FU1134" s="10"/>
      <c r="FV1134" s="10"/>
      <c r="FW1134" s="10"/>
      <c r="FX1134" s="10"/>
      <c r="FY1134" s="12"/>
      <c r="FZ1134" s="12"/>
      <c r="GA1134" s="12"/>
      <c r="GB1134" s="12"/>
      <c r="GC1134" s="12"/>
      <c r="GD1134" s="12"/>
      <c r="GE1134" s="12"/>
      <c r="GF1134" s="12"/>
      <c r="GG1134" s="12"/>
      <c r="GH1134" s="12"/>
      <c r="GI1134" s="12"/>
      <c r="GJ1134" s="12"/>
      <c r="GK1134" s="12"/>
      <c r="GL1134" s="12"/>
      <c r="GM1134" s="12"/>
      <c r="GN1134" s="12"/>
      <c r="GO1134" s="12"/>
      <c r="GP1134" s="12"/>
      <c r="GQ1134" s="12"/>
      <c r="GR1134" s="12"/>
      <c r="GS1134" s="12"/>
      <c r="GT1134" s="12"/>
      <c r="GU1134" s="12"/>
      <c r="GV1134" s="12"/>
      <c r="GW1134" s="12"/>
      <c r="GX1134" s="12"/>
      <c r="GY1134" s="12"/>
      <c r="GZ1134" s="12"/>
      <c r="HA1134" s="12"/>
      <c r="HB1134" s="12"/>
      <c r="HC1134" s="12"/>
      <c r="HD1134" s="12"/>
      <c r="HE1134" s="12"/>
      <c r="HF1134" s="12"/>
      <c r="HG1134" s="12"/>
      <c r="HH1134" s="12"/>
      <c r="HI1134" s="12"/>
      <c r="HJ1134" s="12"/>
      <c r="HK1134" s="12"/>
      <c r="HL1134" s="12"/>
      <c r="HM1134" s="12"/>
      <c r="HN1134" s="12"/>
      <c r="HO1134" s="12"/>
      <c r="HP1134" s="12"/>
      <c r="HQ1134" s="12"/>
      <c r="HR1134" s="12"/>
      <c r="HS1134" s="12"/>
      <c r="HT1134" s="12"/>
      <c r="HU1134" s="12"/>
      <c r="HV1134" s="12"/>
      <c r="HW1134" s="12"/>
      <c r="HX1134" s="12"/>
      <c r="HY1134" s="12"/>
      <c r="HZ1134" s="12"/>
      <c r="IA1134" s="12"/>
      <c r="IB1134" s="12"/>
      <c r="IC1134" s="12"/>
      <c r="ID1134" s="12"/>
      <c r="IE1134" s="12"/>
      <c r="IF1134" s="12"/>
      <c r="IG1134" s="12"/>
      <c r="IH1134" s="12"/>
      <c r="II1134" s="12"/>
      <c r="IJ1134" s="12"/>
      <c r="IK1134" s="12"/>
      <c r="IL1134" s="12"/>
      <c r="IM1134" s="12"/>
      <c r="IN1134" s="12"/>
      <c r="IO1134" s="12"/>
      <c r="IP1134" s="12"/>
      <c r="IQ1134" s="12"/>
      <c r="IR1134" s="12"/>
      <c r="IS1134" s="12"/>
      <c r="IT1134" s="12"/>
      <c r="IU1134" s="12"/>
      <c r="IV1134" s="12"/>
    </row>
    <row r="1135" spans="1:256" ht="13.5" customHeight="1">
      <c r="A1135" s="2">
        <f t="shared" si="47"/>
        <v>775</v>
      </c>
      <c r="B1135" s="11" t="str">
        <f t="shared" si="47"/>
        <v>    DDS&amp;Other Sp Density Zone 6</v>
      </c>
      <c r="C1135" s="11"/>
      <c r="D1135" s="9"/>
      <c r="E1135" s="9"/>
      <c r="F1135" s="9"/>
      <c r="G1135" s="9"/>
      <c r="H1135" s="9"/>
      <c r="I1135" s="9"/>
      <c r="J1135" s="24">
        <f t="shared" si="48"/>
        <v>0</v>
      </c>
      <c r="K1135" s="24">
        <f t="shared" si="48"/>
        <v>0</v>
      </c>
      <c r="L1135" s="9"/>
      <c r="M1135" s="24">
        <f t="shared" si="49"/>
        <v>0</v>
      </c>
      <c r="N1135" s="11"/>
      <c r="O1135" s="11"/>
      <c r="P1135" s="11"/>
      <c r="Q1135" s="9"/>
      <c r="R1135" s="9"/>
      <c r="S1135" s="9"/>
      <c r="T1135" s="26"/>
      <c r="U1135" s="9"/>
      <c r="V1135" s="26"/>
      <c r="W1135" s="9"/>
      <c r="X1135" s="11"/>
      <c r="Y1135" s="11"/>
      <c r="Z1135" s="11"/>
      <c r="AA1135" s="11"/>
      <c r="AB1135" s="11"/>
      <c r="AC1135" s="11"/>
      <c r="AD1135" s="9"/>
      <c r="AE1135" s="9"/>
      <c r="AF1135" s="9"/>
      <c r="AG1135" s="9"/>
      <c r="AH1135" s="9"/>
      <c r="AI1135" s="11"/>
      <c r="AJ1135" s="11"/>
      <c r="AK1135" s="11"/>
      <c r="AL1135" s="11"/>
      <c r="AM1135" s="11"/>
      <c r="AN1135" s="26"/>
      <c r="AO1135" s="26"/>
      <c r="AP1135" s="26"/>
      <c r="AQ1135" s="9"/>
      <c r="AR1135" s="9"/>
      <c r="AS1135" s="11"/>
      <c r="AT1135" s="11"/>
      <c r="AU1135" s="11"/>
      <c r="AV1135" s="11"/>
      <c r="AW1135" s="11"/>
      <c r="AX1135" s="12"/>
      <c r="AY1135" s="34"/>
      <c r="AZ1135" s="34"/>
      <c r="BA1135" s="34"/>
      <c r="BB1135" s="34"/>
      <c r="BC1135" s="11"/>
      <c r="BD1135" s="11"/>
      <c r="BE1135" s="11"/>
      <c r="BF1135" s="9"/>
      <c r="BG1135" s="9"/>
      <c r="BH1135" s="9"/>
      <c r="BI1135" s="9"/>
      <c r="BJ1135" s="9"/>
      <c r="BK1135" s="9"/>
      <c r="BL1135" s="9"/>
      <c r="BM1135" s="9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0"/>
      <c r="DC1135" s="10"/>
      <c r="DD1135" s="10"/>
      <c r="DE1135" s="10"/>
      <c r="DF1135" s="10"/>
      <c r="DG1135" s="10"/>
      <c r="DH1135" s="10"/>
      <c r="DI1135" s="10"/>
      <c r="DJ1135" s="10"/>
      <c r="DK1135" s="10"/>
      <c r="DL1135" s="10"/>
      <c r="DM1135" s="10"/>
      <c r="DN1135" s="10"/>
      <c r="DO1135" s="10"/>
      <c r="DP1135" s="10"/>
      <c r="DQ1135" s="10"/>
      <c r="DR1135" s="10"/>
      <c r="DS1135" s="10"/>
      <c r="DT1135" s="10"/>
      <c r="DU1135" s="10"/>
      <c r="DV1135" s="10"/>
      <c r="DW1135" s="10"/>
      <c r="DX1135" s="10"/>
      <c r="DY1135" s="10"/>
      <c r="DZ1135" s="10"/>
      <c r="EA1135" s="10"/>
      <c r="EB1135" s="10"/>
      <c r="EC1135" s="10"/>
      <c r="ED1135" s="10"/>
      <c r="EE1135" s="10"/>
      <c r="EF1135" s="10"/>
      <c r="EG1135" s="10"/>
      <c r="EH1135" s="10"/>
      <c r="EI1135" s="10"/>
      <c r="EJ1135" s="10"/>
      <c r="EK1135" s="10"/>
      <c r="EL1135" s="10"/>
      <c r="EM1135" s="10"/>
      <c r="EN1135" s="10"/>
      <c r="EO1135" s="10"/>
      <c r="EP1135" s="10"/>
      <c r="EQ1135" s="10"/>
      <c r="ER1135" s="10"/>
      <c r="ES1135" s="10"/>
      <c r="ET1135" s="10"/>
      <c r="EU1135" s="10"/>
      <c r="EV1135" s="10"/>
      <c r="EW1135" s="10"/>
      <c r="EX1135" s="10"/>
      <c r="EY1135" s="10"/>
      <c r="EZ1135" s="10"/>
      <c r="FA1135" s="10"/>
      <c r="FB1135" s="10"/>
      <c r="FC1135" s="10"/>
      <c r="FD1135" s="10"/>
      <c r="FE1135" s="10"/>
      <c r="FF1135" s="10"/>
      <c r="FG1135" s="10"/>
      <c r="FH1135" s="10"/>
      <c r="FI1135" s="10"/>
      <c r="FJ1135" s="10"/>
      <c r="FK1135" s="10"/>
      <c r="FL1135" s="10"/>
      <c r="FM1135" s="10"/>
      <c r="FN1135" s="10"/>
      <c r="FO1135" s="10"/>
      <c r="FP1135" s="10"/>
      <c r="FQ1135" s="10"/>
      <c r="FR1135" s="10"/>
      <c r="FS1135" s="10"/>
      <c r="FT1135" s="10"/>
      <c r="FU1135" s="10"/>
      <c r="FV1135" s="10"/>
      <c r="FW1135" s="10"/>
      <c r="FX1135" s="10"/>
      <c r="FY1135" s="12"/>
      <c r="FZ1135" s="12"/>
      <c r="GA1135" s="12"/>
      <c r="GB1135" s="12"/>
      <c r="GC1135" s="12"/>
      <c r="GD1135" s="12"/>
      <c r="GE1135" s="12"/>
      <c r="GF1135" s="12"/>
      <c r="GG1135" s="12"/>
      <c r="GH1135" s="12"/>
      <c r="GI1135" s="12"/>
      <c r="GJ1135" s="12"/>
      <c r="GK1135" s="12"/>
      <c r="GL1135" s="12"/>
      <c r="GM1135" s="12"/>
      <c r="GN1135" s="12"/>
      <c r="GO1135" s="12"/>
      <c r="GP1135" s="12"/>
      <c r="GQ1135" s="12"/>
      <c r="GR1135" s="12"/>
      <c r="GS1135" s="12"/>
      <c r="GT1135" s="12"/>
      <c r="GU1135" s="12"/>
      <c r="GV1135" s="12"/>
      <c r="GW1135" s="12"/>
      <c r="GX1135" s="12"/>
      <c r="GY1135" s="12"/>
      <c r="GZ1135" s="12"/>
      <c r="HA1135" s="12"/>
      <c r="HB1135" s="12"/>
      <c r="HC1135" s="12"/>
      <c r="HD1135" s="12"/>
      <c r="HE1135" s="12"/>
      <c r="HF1135" s="12"/>
      <c r="HG1135" s="12"/>
      <c r="HH1135" s="12"/>
      <c r="HI1135" s="12"/>
      <c r="HJ1135" s="12"/>
      <c r="HK1135" s="12"/>
      <c r="HL1135" s="12"/>
      <c r="HM1135" s="12"/>
      <c r="HN1135" s="12"/>
      <c r="HO1135" s="12"/>
      <c r="HP1135" s="12"/>
      <c r="HQ1135" s="12"/>
      <c r="HR1135" s="12"/>
      <c r="HS1135" s="12"/>
      <c r="HT1135" s="12"/>
      <c r="HU1135" s="12"/>
      <c r="HV1135" s="12"/>
      <c r="HW1135" s="12"/>
      <c r="HX1135" s="12"/>
      <c r="HY1135" s="12"/>
      <c r="HZ1135" s="12"/>
      <c r="IA1135" s="12"/>
      <c r="IB1135" s="12"/>
      <c r="IC1135" s="12"/>
      <c r="ID1135" s="12"/>
      <c r="IE1135" s="12"/>
      <c r="IF1135" s="12"/>
      <c r="IG1135" s="12"/>
      <c r="IH1135" s="12"/>
      <c r="II1135" s="12"/>
      <c r="IJ1135" s="12"/>
      <c r="IK1135" s="12"/>
      <c r="IL1135" s="12"/>
      <c r="IM1135" s="12"/>
      <c r="IN1135" s="12"/>
      <c r="IO1135" s="12"/>
      <c r="IP1135" s="12"/>
      <c r="IQ1135" s="12"/>
      <c r="IR1135" s="12"/>
      <c r="IS1135" s="12"/>
      <c r="IT1135" s="12"/>
      <c r="IU1135" s="12"/>
      <c r="IV1135" s="12"/>
    </row>
    <row r="1136" spans="1:256" ht="13.5" customHeight="1">
      <c r="A1136" s="2">
        <f t="shared" si="47"/>
        <v>776</v>
      </c>
      <c r="B1136" s="11" t="str">
        <f t="shared" si="47"/>
        <v>    DDS&amp;Other Sp Density Zone 7</v>
      </c>
      <c r="C1136" s="11"/>
      <c r="D1136" s="9"/>
      <c r="E1136" s="9"/>
      <c r="F1136" s="9"/>
      <c r="G1136" s="9"/>
      <c r="H1136" s="9"/>
      <c r="I1136" s="9"/>
      <c r="J1136" s="24">
        <f t="shared" si="48"/>
        <v>0</v>
      </c>
      <c r="K1136" s="24">
        <f t="shared" si="48"/>
        <v>0</v>
      </c>
      <c r="L1136" s="9"/>
      <c r="M1136" s="24">
        <f t="shared" si="49"/>
        <v>0</v>
      </c>
      <c r="N1136" s="11"/>
      <c r="O1136" s="11"/>
      <c r="P1136" s="11"/>
      <c r="Q1136" s="9"/>
      <c r="R1136" s="9"/>
      <c r="S1136" s="11"/>
      <c r="T1136" s="9"/>
      <c r="U1136" s="9"/>
      <c r="V1136" s="9"/>
      <c r="W1136" s="9"/>
      <c r="X1136" s="11"/>
      <c r="Y1136" s="11"/>
      <c r="Z1136" s="11"/>
      <c r="AA1136" s="11"/>
      <c r="AB1136" s="11"/>
      <c r="AC1136" s="11"/>
      <c r="AD1136" s="9"/>
      <c r="AE1136" s="9"/>
      <c r="AF1136" s="9"/>
      <c r="AG1136" s="9"/>
      <c r="AH1136" s="9"/>
      <c r="AI1136" s="11"/>
      <c r="AJ1136" s="11"/>
      <c r="AK1136" s="11"/>
      <c r="AL1136" s="11"/>
      <c r="AM1136" s="11"/>
      <c r="AN1136" s="26"/>
      <c r="AO1136" s="26"/>
      <c r="AP1136" s="26"/>
      <c r="AQ1136" s="9"/>
      <c r="AR1136" s="9"/>
      <c r="AS1136" s="11"/>
      <c r="AT1136" s="11"/>
      <c r="AU1136" s="11"/>
      <c r="AV1136" s="11"/>
      <c r="AW1136" s="11"/>
      <c r="AX1136" s="12"/>
      <c r="AY1136" s="11"/>
      <c r="AZ1136" s="11"/>
      <c r="BA1136" s="11"/>
      <c r="BB1136" s="11"/>
      <c r="BC1136" s="11"/>
      <c r="BD1136" s="11"/>
      <c r="BE1136" s="11"/>
      <c r="BF1136" s="9"/>
      <c r="BG1136" s="9"/>
      <c r="BH1136" s="9"/>
      <c r="BI1136" s="9"/>
      <c r="BJ1136" s="9"/>
      <c r="BK1136" s="9"/>
      <c r="BL1136" s="9"/>
      <c r="BM1136" s="9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0"/>
      <c r="DC1136" s="10"/>
      <c r="DD1136" s="10"/>
      <c r="DE1136" s="10"/>
      <c r="DF1136" s="10"/>
      <c r="DG1136" s="10"/>
      <c r="DH1136" s="10"/>
      <c r="DI1136" s="10"/>
      <c r="DJ1136" s="10"/>
      <c r="DK1136" s="10"/>
      <c r="DL1136" s="10"/>
      <c r="DM1136" s="10"/>
      <c r="DN1136" s="10"/>
      <c r="DO1136" s="10"/>
      <c r="DP1136" s="10"/>
      <c r="DQ1136" s="10"/>
      <c r="DR1136" s="10"/>
      <c r="DS1136" s="10"/>
      <c r="DT1136" s="10"/>
      <c r="DU1136" s="10"/>
      <c r="DV1136" s="10"/>
      <c r="DW1136" s="10"/>
      <c r="DX1136" s="10"/>
      <c r="DY1136" s="10"/>
      <c r="DZ1136" s="10"/>
      <c r="EA1136" s="10"/>
      <c r="EB1136" s="10"/>
      <c r="EC1136" s="10"/>
      <c r="ED1136" s="10"/>
      <c r="EE1136" s="10"/>
      <c r="EF1136" s="10"/>
      <c r="EG1136" s="10"/>
      <c r="EH1136" s="10"/>
      <c r="EI1136" s="10"/>
      <c r="EJ1136" s="10"/>
      <c r="EK1136" s="10"/>
      <c r="EL1136" s="10"/>
      <c r="EM1136" s="10"/>
      <c r="EN1136" s="10"/>
      <c r="EO1136" s="10"/>
      <c r="EP1136" s="10"/>
      <c r="EQ1136" s="10"/>
      <c r="ER1136" s="10"/>
      <c r="ES1136" s="10"/>
      <c r="ET1136" s="10"/>
      <c r="EU1136" s="10"/>
      <c r="EV1136" s="10"/>
      <c r="EW1136" s="10"/>
      <c r="EX1136" s="10"/>
      <c r="EY1136" s="10"/>
      <c r="EZ1136" s="10"/>
      <c r="FA1136" s="10"/>
      <c r="FB1136" s="10"/>
      <c r="FC1136" s="10"/>
      <c r="FD1136" s="10"/>
      <c r="FE1136" s="10"/>
      <c r="FF1136" s="10"/>
      <c r="FG1136" s="10"/>
      <c r="FH1136" s="10"/>
      <c r="FI1136" s="10"/>
      <c r="FJ1136" s="10"/>
      <c r="FK1136" s="10"/>
      <c r="FL1136" s="10"/>
      <c r="FM1136" s="10"/>
      <c r="FN1136" s="10"/>
      <c r="FO1136" s="10"/>
      <c r="FP1136" s="10"/>
      <c r="FQ1136" s="10"/>
      <c r="FR1136" s="10"/>
      <c r="FS1136" s="10"/>
      <c r="FT1136" s="10"/>
      <c r="FU1136" s="10"/>
      <c r="FV1136" s="10"/>
      <c r="FW1136" s="10"/>
      <c r="FX1136" s="10"/>
      <c r="FY1136" s="12"/>
      <c r="FZ1136" s="12"/>
      <c r="GA1136" s="12"/>
      <c r="GB1136" s="12"/>
      <c r="GC1136" s="12"/>
      <c r="GD1136" s="12"/>
      <c r="GE1136" s="12"/>
      <c r="GF1136" s="12"/>
      <c r="GG1136" s="12"/>
      <c r="GH1136" s="12"/>
      <c r="GI1136" s="12"/>
      <c r="GJ1136" s="12"/>
      <c r="GK1136" s="12"/>
      <c r="GL1136" s="12"/>
      <c r="GM1136" s="12"/>
      <c r="GN1136" s="12"/>
      <c r="GO1136" s="12"/>
      <c r="GP1136" s="12"/>
      <c r="GQ1136" s="12"/>
      <c r="GR1136" s="12"/>
      <c r="GS1136" s="12"/>
      <c r="GT1136" s="12"/>
      <c r="GU1136" s="12"/>
      <c r="GV1136" s="12"/>
      <c r="GW1136" s="12"/>
      <c r="GX1136" s="12"/>
      <c r="GY1136" s="12"/>
      <c r="GZ1136" s="12"/>
      <c r="HA1136" s="12"/>
      <c r="HB1136" s="12"/>
      <c r="HC1136" s="12"/>
      <c r="HD1136" s="12"/>
      <c r="HE1136" s="12"/>
      <c r="HF1136" s="12"/>
      <c r="HG1136" s="12"/>
      <c r="HH1136" s="12"/>
      <c r="HI1136" s="12"/>
      <c r="HJ1136" s="12"/>
      <c r="HK1136" s="12"/>
      <c r="HL1136" s="12"/>
      <c r="HM1136" s="12"/>
      <c r="HN1136" s="12"/>
      <c r="HO1136" s="12"/>
      <c r="HP1136" s="12"/>
      <c r="HQ1136" s="12"/>
      <c r="HR1136" s="12"/>
      <c r="HS1136" s="12"/>
      <c r="HT1136" s="12"/>
      <c r="HU1136" s="12"/>
      <c r="HV1136" s="12"/>
      <c r="HW1136" s="12"/>
      <c r="HX1136" s="12"/>
      <c r="HY1136" s="12"/>
      <c r="HZ1136" s="12"/>
      <c r="IA1136" s="12"/>
      <c r="IB1136" s="12"/>
      <c r="IC1136" s="12"/>
      <c r="ID1136" s="12"/>
      <c r="IE1136" s="12"/>
      <c r="IF1136" s="12"/>
      <c r="IG1136" s="12"/>
      <c r="IH1136" s="12"/>
      <c r="II1136" s="12"/>
      <c r="IJ1136" s="12"/>
      <c r="IK1136" s="12"/>
      <c r="IL1136" s="12"/>
      <c r="IM1136" s="12"/>
      <c r="IN1136" s="12"/>
      <c r="IO1136" s="12"/>
      <c r="IP1136" s="12"/>
      <c r="IQ1136" s="12"/>
      <c r="IR1136" s="12"/>
      <c r="IS1136" s="12"/>
      <c r="IT1136" s="12"/>
      <c r="IU1136" s="12"/>
      <c r="IV1136" s="12"/>
    </row>
    <row r="1137" spans="1:256" ht="13.5" customHeight="1">
      <c r="A1137" s="2">
        <f t="shared" si="47"/>
        <v>790</v>
      </c>
      <c r="B1137" s="11" t="str">
        <f t="shared" si="47"/>
        <v>Wideband</v>
      </c>
      <c r="C1137" s="11"/>
      <c r="D1137" s="9"/>
      <c r="E1137" s="9"/>
      <c r="F1137" s="9"/>
      <c r="G1137" s="9"/>
      <c r="H1137" s="9"/>
      <c r="I1137" s="9"/>
      <c r="J1137" s="24">
        <f t="shared" si="48"/>
        <v>0</v>
      </c>
      <c r="K1137" s="24">
        <f t="shared" si="48"/>
        <v>0</v>
      </c>
      <c r="L1137" s="9"/>
      <c r="M1137" s="24">
        <f t="shared" si="49"/>
        <v>0</v>
      </c>
      <c r="N1137" s="11"/>
      <c r="O1137" s="11"/>
      <c r="P1137" s="11"/>
      <c r="Q1137" s="9"/>
      <c r="R1137" s="9"/>
      <c r="S1137" s="9"/>
      <c r="T1137" s="26"/>
      <c r="U1137" s="9"/>
      <c r="V1137" s="26"/>
      <c r="W1137" s="9"/>
      <c r="X1137" s="11"/>
      <c r="Y1137" s="11"/>
      <c r="Z1137" s="11"/>
      <c r="AA1137" s="11"/>
      <c r="AB1137" s="11"/>
      <c r="AC1137" s="11"/>
      <c r="AD1137" s="9"/>
      <c r="AE1137" s="9"/>
      <c r="AF1137" s="9"/>
      <c r="AG1137" s="9"/>
      <c r="AH1137" s="9"/>
      <c r="AI1137" s="11"/>
      <c r="AJ1137" s="11"/>
      <c r="AK1137" s="11"/>
      <c r="AL1137" s="11"/>
      <c r="AM1137" s="11"/>
      <c r="AN1137" s="26"/>
      <c r="AO1137" s="26"/>
      <c r="AP1137" s="26"/>
      <c r="AQ1137" s="9"/>
      <c r="AR1137" s="9"/>
      <c r="AS1137" s="11"/>
      <c r="AT1137" s="11"/>
      <c r="AU1137" s="11"/>
      <c r="AV1137" s="11"/>
      <c r="AW1137" s="11"/>
      <c r="AX1137" s="12"/>
      <c r="AY1137" s="11"/>
      <c r="AZ1137" s="11"/>
      <c r="BA1137" s="11"/>
      <c r="BB1137" s="11"/>
      <c r="BC1137" s="11"/>
      <c r="BD1137" s="11"/>
      <c r="BE1137" s="11"/>
      <c r="BF1137" s="9"/>
      <c r="BG1137" s="9"/>
      <c r="BH1137" s="9"/>
      <c r="BI1137" s="9"/>
      <c r="BJ1137" s="9"/>
      <c r="BK1137" s="9"/>
      <c r="BL1137" s="9"/>
      <c r="BM1137" s="9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  <c r="DF1137" s="10"/>
      <c r="DG1137" s="10"/>
      <c r="DH1137" s="10"/>
      <c r="DI1137" s="10"/>
      <c r="DJ1137" s="10"/>
      <c r="DK1137" s="10"/>
      <c r="DL1137" s="10"/>
      <c r="DM1137" s="10"/>
      <c r="DN1137" s="10"/>
      <c r="DO1137" s="10"/>
      <c r="DP1137" s="10"/>
      <c r="DQ1137" s="10"/>
      <c r="DR1137" s="10"/>
      <c r="DS1137" s="10"/>
      <c r="DT1137" s="10"/>
      <c r="DU1137" s="10"/>
      <c r="DV1137" s="10"/>
      <c r="DW1137" s="10"/>
      <c r="DX1137" s="10"/>
      <c r="DY1137" s="10"/>
      <c r="DZ1137" s="10"/>
      <c r="EA1137" s="10"/>
      <c r="EB1137" s="10"/>
      <c r="EC1137" s="10"/>
      <c r="ED1137" s="10"/>
      <c r="EE1137" s="10"/>
      <c r="EF1137" s="10"/>
      <c r="EG1137" s="10"/>
      <c r="EH1137" s="10"/>
      <c r="EI1137" s="10"/>
      <c r="EJ1137" s="10"/>
      <c r="EK1137" s="10"/>
      <c r="EL1137" s="10"/>
      <c r="EM1137" s="10"/>
      <c r="EN1137" s="10"/>
      <c r="EO1137" s="10"/>
      <c r="EP1137" s="10"/>
      <c r="EQ1137" s="10"/>
      <c r="ER1137" s="10"/>
      <c r="ES1137" s="10"/>
      <c r="ET1137" s="10"/>
      <c r="EU1137" s="10"/>
      <c r="EV1137" s="10"/>
      <c r="EW1137" s="10"/>
      <c r="EX1137" s="10"/>
      <c r="EY1137" s="10"/>
      <c r="EZ1137" s="10"/>
      <c r="FA1137" s="10"/>
      <c r="FB1137" s="10"/>
      <c r="FC1137" s="10"/>
      <c r="FD1137" s="10"/>
      <c r="FE1137" s="10"/>
      <c r="FF1137" s="10"/>
      <c r="FG1137" s="10"/>
      <c r="FH1137" s="10"/>
      <c r="FI1137" s="10"/>
      <c r="FJ1137" s="10"/>
      <c r="FK1137" s="10"/>
      <c r="FL1137" s="10"/>
      <c r="FM1137" s="10"/>
      <c r="FN1137" s="10"/>
      <c r="FO1137" s="10"/>
      <c r="FP1137" s="10"/>
      <c r="FQ1137" s="10"/>
      <c r="FR1137" s="10"/>
      <c r="FS1137" s="10"/>
      <c r="FT1137" s="10"/>
      <c r="FU1137" s="10"/>
      <c r="FV1137" s="10"/>
      <c r="FW1137" s="10"/>
      <c r="FX1137" s="10"/>
      <c r="FY1137" s="12"/>
      <c r="FZ1137" s="12"/>
      <c r="GA1137" s="12"/>
      <c r="GB1137" s="12"/>
      <c r="GC1137" s="12"/>
      <c r="GD1137" s="12"/>
      <c r="GE1137" s="12"/>
      <c r="GF1137" s="12"/>
      <c r="GG1137" s="12"/>
      <c r="GH1137" s="12"/>
      <c r="GI1137" s="12"/>
      <c r="GJ1137" s="12"/>
      <c r="GK1137" s="12"/>
      <c r="GL1137" s="12"/>
      <c r="GM1137" s="12"/>
      <c r="GN1137" s="12"/>
      <c r="GO1137" s="12"/>
      <c r="GP1137" s="12"/>
      <c r="GQ1137" s="12"/>
      <c r="GR1137" s="12"/>
      <c r="GS1137" s="12"/>
      <c r="GT1137" s="12"/>
      <c r="GU1137" s="12"/>
      <c r="GV1137" s="12"/>
      <c r="GW1137" s="12"/>
      <c r="GX1137" s="12"/>
      <c r="GY1137" s="12"/>
      <c r="GZ1137" s="12"/>
      <c r="HA1137" s="12"/>
      <c r="HB1137" s="12"/>
      <c r="HC1137" s="12"/>
      <c r="HD1137" s="12"/>
      <c r="HE1137" s="12"/>
      <c r="HF1137" s="12"/>
      <c r="HG1137" s="12"/>
      <c r="HH1137" s="12"/>
      <c r="HI1137" s="12"/>
      <c r="HJ1137" s="12"/>
      <c r="HK1137" s="12"/>
      <c r="HL1137" s="12"/>
      <c r="HM1137" s="12"/>
      <c r="HN1137" s="12"/>
      <c r="HO1137" s="12"/>
      <c r="HP1137" s="12"/>
      <c r="HQ1137" s="12"/>
      <c r="HR1137" s="12"/>
      <c r="HS1137" s="12"/>
      <c r="HT1137" s="12"/>
      <c r="HU1137" s="12"/>
      <c r="HV1137" s="12"/>
      <c r="HW1137" s="12"/>
      <c r="HX1137" s="12"/>
      <c r="HY1137" s="12"/>
      <c r="HZ1137" s="12"/>
      <c r="IA1137" s="12"/>
      <c r="IB1137" s="12"/>
      <c r="IC1137" s="12"/>
      <c r="ID1137" s="12"/>
      <c r="IE1137" s="12"/>
      <c r="IF1137" s="12"/>
      <c r="IG1137" s="12"/>
      <c r="IH1137" s="12"/>
      <c r="II1137" s="12"/>
      <c r="IJ1137" s="12"/>
      <c r="IK1137" s="12"/>
      <c r="IL1137" s="12"/>
      <c r="IM1137" s="12"/>
      <c r="IN1137" s="12"/>
      <c r="IO1137" s="12"/>
      <c r="IP1137" s="12"/>
      <c r="IQ1137" s="12"/>
      <c r="IR1137" s="12"/>
      <c r="IS1137" s="12"/>
      <c r="IT1137" s="12"/>
      <c r="IU1137" s="12"/>
      <c r="IV1137" s="12"/>
    </row>
    <row r="1138" spans="1:256" ht="13.5" customHeight="1">
      <c r="A1138" s="2">
        <f t="shared" si="47"/>
        <v>791</v>
      </c>
      <c r="B1138" s="11" t="str">
        <f t="shared" si="47"/>
        <v>    WB Density Zone 1</v>
      </c>
      <c r="C1138" s="11"/>
      <c r="D1138" s="9"/>
      <c r="E1138" s="9"/>
      <c r="F1138" s="9"/>
      <c r="G1138" s="9"/>
      <c r="H1138" s="9"/>
      <c r="I1138" s="9"/>
      <c r="J1138" s="24">
        <f t="shared" si="48"/>
        <v>0</v>
      </c>
      <c r="K1138" s="24">
        <f t="shared" si="48"/>
        <v>0</v>
      </c>
      <c r="L1138" s="9"/>
      <c r="M1138" s="24">
        <f t="shared" si="49"/>
        <v>0</v>
      </c>
      <c r="N1138" s="11"/>
      <c r="O1138" s="11"/>
      <c r="P1138" s="11"/>
      <c r="Q1138" s="9"/>
      <c r="R1138" s="9"/>
      <c r="S1138" s="9"/>
      <c r="T1138" s="26"/>
      <c r="U1138" s="9"/>
      <c r="V1138" s="9"/>
      <c r="W1138" s="26"/>
      <c r="X1138" s="11"/>
      <c r="Y1138" s="11"/>
      <c r="Z1138" s="11"/>
      <c r="AA1138" s="11"/>
      <c r="AB1138" s="11"/>
      <c r="AC1138" s="11"/>
      <c r="AD1138" s="9"/>
      <c r="AE1138" s="9"/>
      <c r="AF1138" s="9"/>
      <c r="AG1138" s="9"/>
      <c r="AH1138" s="9"/>
      <c r="AI1138" s="11"/>
      <c r="AJ1138" s="11"/>
      <c r="AK1138" s="11"/>
      <c r="AL1138" s="11"/>
      <c r="AM1138" s="11"/>
      <c r="AN1138" s="26"/>
      <c r="AO1138" s="9"/>
      <c r="AP1138" s="26"/>
      <c r="AQ1138" s="9"/>
      <c r="AR1138" s="9"/>
      <c r="AS1138" s="11"/>
      <c r="AT1138" s="11"/>
      <c r="AU1138" s="11"/>
      <c r="AV1138" s="11"/>
      <c r="AW1138" s="11"/>
      <c r="AX1138" s="12"/>
      <c r="AY1138" s="11"/>
      <c r="AZ1138" s="11"/>
      <c r="BA1138" s="11"/>
      <c r="BB1138" s="11"/>
      <c r="BC1138" s="11"/>
      <c r="BD1138" s="11"/>
      <c r="BE1138" s="11"/>
      <c r="BF1138" s="9"/>
      <c r="BG1138" s="9"/>
      <c r="BH1138" s="9"/>
      <c r="BI1138" s="9"/>
      <c r="BJ1138" s="9"/>
      <c r="BK1138" s="9"/>
      <c r="BL1138" s="9"/>
      <c r="BM1138" s="9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  <c r="DF1138" s="10"/>
      <c r="DG1138" s="10"/>
      <c r="DH1138" s="10"/>
      <c r="DI1138" s="10"/>
      <c r="DJ1138" s="10"/>
      <c r="DK1138" s="10"/>
      <c r="DL1138" s="10"/>
      <c r="DM1138" s="10"/>
      <c r="DN1138" s="10"/>
      <c r="DO1138" s="10"/>
      <c r="DP1138" s="10"/>
      <c r="DQ1138" s="10"/>
      <c r="DR1138" s="10"/>
      <c r="DS1138" s="10"/>
      <c r="DT1138" s="10"/>
      <c r="DU1138" s="10"/>
      <c r="DV1138" s="10"/>
      <c r="DW1138" s="10"/>
      <c r="DX1138" s="10"/>
      <c r="DY1138" s="10"/>
      <c r="DZ1138" s="10"/>
      <c r="EA1138" s="10"/>
      <c r="EB1138" s="10"/>
      <c r="EC1138" s="10"/>
      <c r="ED1138" s="10"/>
      <c r="EE1138" s="10"/>
      <c r="EF1138" s="10"/>
      <c r="EG1138" s="10"/>
      <c r="EH1138" s="10"/>
      <c r="EI1138" s="10"/>
      <c r="EJ1138" s="10"/>
      <c r="EK1138" s="10"/>
      <c r="EL1138" s="10"/>
      <c r="EM1138" s="10"/>
      <c r="EN1138" s="10"/>
      <c r="EO1138" s="10"/>
      <c r="EP1138" s="10"/>
      <c r="EQ1138" s="10"/>
      <c r="ER1138" s="10"/>
      <c r="ES1138" s="10"/>
      <c r="ET1138" s="10"/>
      <c r="EU1138" s="10"/>
      <c r="EV1138" s="10"/>
      <c r="EW1138" s="10"/>
      <c r="EX1138" s="10"/>
      <c r="EY1138" s="10"/>
      <c r="EZ1138" s="10"/>
      <c r="FA1138" s="10"/>
      <c r="FB1138" s="10"/>
      <c r="FC1138" s="10"/>
      <c r="FD1138" s="10"/>
      <c r="FE1138" s="10"/>
      <c r="FF1138" s="10"/>
      <c r="FG1138" s="10"/>
      <c r="FH1138" s="10"/>
      <c r="FI1138" s="10"/>
      <c r="FJ1138" s="10"/>
      <c r="FK1138" s="10"/>
      <c r="FL1138" s="10"/>
      <c r="FM1138" s="10"/>
      <c r="FN1138" s="10"/>
      <c r="FO1138" s="10"/>
      <c r="FP1138" s="10"/>
      <c r="FQ1138" s="10"/>
      <c r="FR1138" s="10"/>
      <c r="FS1138" s="10"/>
      <c r="FT1138" s="10"/>
      <c r="FU1138" s="10"/>
      <c r="FV1138" s="10"/>
      <c r="FW1138" s="10"/>
      <c r="FX1138" s="10"/>
      <c r="FY1138" s="12"/>
      <c r="FZ1138" s="12"/>
      <c r="GA1138" s="12"/>
      <c r="GB1138" s="12"/>
      <c r="GC1138" s="12"/>
      <c r="GD1138" s="12"/>
      <c r="GE1138" s="12"/>
      <c r="GF1138" s="12"/>
      <c r="GG1138" s="12"/>
      <c r="GH1138" s="12"/>
      <c r="GI1138" s="12"/>
      <c r="GJ1138" s="12"/>
      <c r="GK1138" s="12"/>
      <c r="GL1138" s="12"/>
      <c r="GM1138" s="12"/>
      <c r="GN1138" s="12"/>
      <c r="GO1138" s="12"/>
      <c r="GP1138" s="12"/>
      <c r="GQ1138" s="12"/>
      <c r="GR1138" s="12"/>
      <c r="GS1138" s="12"/>
      <c r="GT1138" s="12"/>
      <c r="GU1138" s="12"/>
      <c r="GV1138" s="12"/>
      <c r="GW1138" s="12"/>
      <c r="GX1138" s="12"/>
      <c r="GY1138" s="12"/>
      <c r="GZ1138" s="12"/>
      <c r="HA1138" s="12"/>
      <c r="HB1138" s="12"/>
      <c r="HC1138" s="12"/>
      <c r="HD1138" s="12"/>
      <c r="HE1138" s="12"/>
      <c r="HF1138" s="12"/>
      <c r="HG1138" s="12"/>
      <c r="HH1138" s="12"/>
      <c r="HI1138" s="12"/>
      <c r="HJ1138" s="12"/>
      <c r="HK1138" s="12"/>
      <c r="HL1138" s="12"/>
      <c r="HM1138" s="12"/>
      <c r="HN1138" s="12"/>
      <c r="HO1138" s="12"/>
      <c r="HP1138" s="12"/>
      <c r="HQ1138" s="12"/>
      <c r="HR1138" s="12"/>
      <c r="HS1138" s="12"/>
      <c r="HT1138" s="12"/>
      <c r="HU1138" s="12"/>
      <c r="HV1138" s="12"/>
      <c r="HW1138" s="12"/>
      <c r="HX1138" s="12"/>
      <c r="HY1138" s="12"/>
      <c r="HZ1138" s="12"/>
      <c r="IA1138" s="12"/>
      <c r="IB1138" s="12"/>
      <c r="IC1138" s="12"/>
      <c r="ID1138" s="12"/>
      <c r="IE1138" s="12"/>
      <c r="IF1138" s="12"/>
      <c r="IG1138" s="12"/>
      <c r="IH1138" s="12"/>
      <c r="II1138" s="12"/>
      <c r="IJ1138" s="12"/>
      <c r="IK1138" s="12"/>
      <c r="IL1138" s="12"/>
      <c r="IM1138" s="12"/>
      <c r="IN1138" s="12"/>
      <c r="IO1138" s="12"/>
      <c r="IP1138" s="12"/>
      <c r="IQ1138" s="12"/>
      <c r="IR1138" s="12"/>
      <c r="IS1138" s="12"/>
      <c r="IT1138" s="12"/>
      <c r="IU1138" s="12"/>
      <c r="IV1138" s="12"/>
    </row>
    <row r="1139" spans="1:256" ht="13.5" customHeight="1">
      <c r="A1139" s="2">
        <f t="shared" si="47"/>
        <v>792</v>
      </c>
      <c r="B1139" s="11" t="str">
        <f t="shared" si="47"/>
        <v>    WB Density Zone 2</v>
      </c>
      <c r="C1139" s="11"/>
      <c r="D1139" s="9"/>
      <c r="E1139" s="9"/>
      <c r="F1139" s="9"/>
      <c r="G1139" s="9"/>
      <c r="H1139" s="9"/>
      <c r="I1139" s="9"/>
      <c r="J1139" s="24">
        <f t="shared" si="48"/>
        <v>0</v>
      </c>
      <c r="K1139" s="24">
        <f t="shared" si="48"/>
        <v>0</v>
      </c>
      <c r="L1139" s="9"/>
      <c r="M1139" s="24">
        <f t="shared" si="49"/>
        <v>0</v>
      </c>
      <c r="N1139" s="11"/>
      <c r="O1139" s="11"/>
      <c r="P1139" s="11"/>
      <c r="Q1139" s="9"/>
      <c r="R1139" s="9"/>
      <c r="S1139" s="9"/>
      <c r="T1139" s="26"/>
      <c r="U1139" s="9"/>
      <c r="V1139" s="9"/>
      <c r="W1139" s="26"/>
      <c r="X1139" s="11"/>
      <c r="Y1139" s="11"/>
      <c r="Z1139" s="11"/>
      <c r="AA1139" s="11"/>
      <c r="AB1139" s="11"/>
      <c r="AC1139" s="11"/>
      <c r="AD1139" s="9"/>
      <c r="AE1139" s="9"/>
      <c r="AF1139" s="9"/>
      <c r="AG1139" s="9"/>
      <c r="AH1139" s="9"/>
      <c r="AI1139" s="11"/>
      <c r="AJ1139" s="11"/>
      <c r="AK1139" s="11"/>
      <c r="AL1139" s="11"/>
      <c r="AM1139" s="11"/>
      <c r="AN1139" s="26"/>
      <c r="AO1139" s="9"/>
      <c r="AP1139" s="26"/>
      <c r="AQ1139" s="9"/>
      <c r="AR1139" s="9"/>
      <c r="AS1139" s="11"/>
      <c r="AT1139" s="11"/>
      <c r="AU1139" s="11"/>
      <c r="AV1139" s="11"/>
      <c r="AW1139" s="11"/>
      <c r="AX1139" s="12"/>
      <c r="AY1139" s="11"/>
      <c r="AZ1139" s="11"/>
      <c r="BA1139" s="11"/>
      <c r="BB1139" s="11"/>
      <c r="BC1139" s="11"/>
      <c r="BD1139" s="11"/>
      <c r="BE1139" s="11"/>
      <c r="BF1139" s="9"/>
      <c r="BG1139" s="9"/>
      <c r="BH1139" s="9"/>
      <c r="BI1139" s="9"/>
      <c r="BJ1139" s="9"/>
      <c r="BK1139" s="9"/>
      <c r="BL1139" s="9"/>
      <c r="BM1139" s="9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  <c r="DF1139" s="10"/>
      <c r="DG1139" s="10"/>
      <c r="DH1139" s="10"/>
      <c r="DI1139" s="10"/>
      <c r="DJ1139" s="10"/>
      <c r="DK1139" s="10"/>
      <c r="DL1139" s="10"/>
      <c r="DM1139" s="10"/>
      <c r="DN1139" s="10"/>
      <c r="DO1139" s="10"/>
      <c r="DP1139" s="10"/>
      <c r="DQ1139" s="10"/>
      <c r="DR1139" s="10"/>
      <c r="DS1139" s="10"/>
      <c r="DT1139" s="10"/>
      <c r="DU1139" s="10"/>
      <c r="DV1139" s="10"/>
      <c r="DW1139" s="10"/>
      <c r="DX1139" s="10"/>
      <c r="DY1139" s="10"/>
      <c r="DZ1139" s="10"/>
      <c r="EA1139" s="10"/>
      <c r="EB1139" s="10"/>
      <c r="EC1139" s="10"/>
      <c r="ED1139" s="10"/>
      <c r="EE1139" s="10"/>
      <c r="EF1139" s="10"/>
      <c r="EG1139" s="10"/>
      <c r="EH1139" s="10"/>
      <c r="EI1139" s="10"/>
      <c r="EJ1139" s="10"/>
      <c r="EK1139" s="10"/>
      <c r="EL1139" s="10"/>
      <c r="EM1139" s="10"/>
      <c r="EN1139" s="10"/>
      <c r="EO1139" s="10"/>
      <c r="EP1139" s="10"/>
      <c r="EQ1139" s="10"/>
      <c r="ER1139" s="10"/>
      <c r="ES1139" s="10"/>
      <c r="ET1139" s="10"/>
      <c r="EU1139" s="10"/>
      <c r="EV1139" s="10"/>
      <c r="EW1139" s="10"/>
      <c r="EX1139" s="10"/>
      <c r="EY1139" s="10"/>
      <c r="EZ1139" s="10"/>
      <c r="FA1139" s="10"/>
      <c r="FB1139" s="10"/>
      <c r="FC1139" s="10"/>
      <c r="FD1139" s="10"/>
      <c r="FE1139" s="10"/>
      <c r="FF1139" s="10"/>
      <c r="FG1139" s="10"/>
      <c r="FH1139" s="10"/>
      <c r="FI1139" s="10"/>
      <c r="FJ1139" s="10"/>
      <c r="FK1139" s="10"/>
      <c r="FL1139" s="10"/>
      <c r="FM1139" s="10"/>
      <c r="FN1139" s="10"/>
      <c r="FO1139" s="10"/>
      <c r="FP1139" s="10"/>
      <c r="FQ1139" s="10"/>
      <c r="FR1139" s="10"/>
      <c r="FS1139" s="10"/>
      <c r="FT1139" s="10"/>
      <c r="FU1139" s="10"/>
      <c r="FV1139" s="10"/>
      <c r="FW1139" s="10"/>
      <c r="FX1139" s="10"/>
      <c r="FY1139" s="12"/>
      <c r="FZ1139" s="12"/>
      <c r="GA1139" s="12"/>
      <c r="GB1139" s="12"/>
      <c r="GC1139" s="12"/>
      <c r="GD1139" s="12"/>
      <c r="GE1139" s="12"/>
      <c r="GF1139" s="12"/>
      <c r="GG1139" s="12"/>
      <c r="GH1139" s="12"/>
      <c r="GI1139" s="12"/>
      <c r="GJ1139" s="12"/>
      <c r="GK1139" s="12"/>
      <c r="GL1139" s="12"/>
      <c r="GM1139" s="12"/>
      <c r="GN1139" s="12"/>
      <c r="GO1139" s="12"/>
      <c r="GP1139" s="12"/>
      <c r="GQ1139" s="12"/>
      <c r="GR1139" s="12"/>
      <c r="GS1139" s="12"/>
      <c r="GT1139" s="12"/>
      <c r="GU1139" s="12"/>
      <c r="GV1139" s="12"/>
      <c r="GW1139" s="12"/>
      <c r="GX1139" s="12"/>
      <c r="GY1139" s="12"/>
      <c r="GZ1139" s="12"/>
      <c r="HA1139" s="12"/>
      <c r="HB1139" s="12"/>
      <c r="HC1139" s="12"/>
      <c r="HD1139" s="12"/>
      <c r="HE1139" s="12"/>
      <c r="HF1139" s="12"/>
      <c r="HG1139" s="12"/>
      <c r="HH1139" s="12"/>
      <c r="HI1139" s="12"/>
      <c r="HJ1139" s="12"/>
      <c r="HK1139" s="12"/>
      <c r="HL1139" s="12"/>
      <c r="HM1139" s="12"/>
      <c r="HN1139" s="12"/>
      <c r="HO1139" s="12"/>
      <c r="HP1139" s="12"/>
      <c r="HQ1139" s="12"/>
      <c r="HR1139" s="12"/>
      <c r="HS1139" s="12"/>
      <c r="HT1139" s="12"/>
      <c r="HU1139" s="12"/>
      <c r="HV1139" s="12"/>
      <c r="HW1139" s="12"/>
      <c r="HX1139" s="12"/>
      <c r="HY1139" s="12"/>
      <c r="HZ1139" s="12"/>
      <c r="IA1139" s="12"/>
      <c r="IB1139" s="12"/>
      <c r="IC1139" s="12"/>
      <c r="ID1139" s="12"/>
      <c r="IE1139" s="12"/>
      <c r="IF1139" s="12"/>
      <c r="IG1139" s="12"/>
      <c r="IH1139" s="12"/>
      <c r="II1139" s="12"/>
      <c r="IJ1139" s="12"/>
      <c r="IK1139" s="12"/>
      <c r="IL1139" s="12"/>
      <c r="IM1139" s="12"/>
      <c r="IN1139" s="12"/>
      <c r="IO1139" s="12"/>
      <c r="IP1139" s="12"/>
      <c r="IQ1139" s="12"/>
      <c r="IR1139" s="12"/>
      <c r="IS1139" s="12"/>
      <c r="IT1139" s="12"/>
      <c r="IU1139" s="12"/>
      <c r="IV1139" s="12"/>
    </row>
    <row r="1140" spans="1:256" ht="13.5" customHeight="1">
      <c r="A1140" s="2">
        <f t="shared" si="47"/>
        <v>793</v>
      </c>
      <c r="B1140" s="11" t="str">
        <f t="shared" si="47"/>
        <v>    WB Density Zone 3</v>
      </c>
      <c r="C1140" s="11"/>
      <c r="D1140" s="9"/>
      <c r="E1140" s="9"/>
      <c r="F1140" s="9"/>
      <c r="G1140" s="9"/>
      <c r="H1140" s="9"/>
      <c r="I1140" s="9"/>
      <c r="J1140" s="24">
        <f t="shared" si="48"/>
        <v>0</v>
      </c>
      <c r="K1140" s="24">
        <f t="shared" si="48"/>
        <v>0</v>
      </c>
      <c r="L1140" s="9"/>
      <c r="M1140" s="24">
        <f t="shared" si="49"/>
        <v>0</v>
      </c>
      <c r="N1140" s="11"/>
      <c r="O1140" s="11"/>
      <c r="P1140" s="11"/>
      <c r="Q1140" s="9"/>
      <c r="R1140" s="9"/>
      <c r="S1140" s="9"/>
      <c r="T1140" s="26"/>
      <c r="U1140" s="9"/>
      <c r="V1140" s="9"/>
      <c r="W1140" s="26"/>
      <c r="X1140" s="11"/>
      <c r="Y1140" s="11"/>
      <c r="Z1140" s="11"/>
      <c r="AA1140" s="11"/>
      <c r="AB1140" s="11"/>
      <c r="AC1140" s="11"/>
      <c r="AD1140" s="9"/>
      <c r="AE1140" s="9"/>
      <c r="AF1140" s="9"/>
      <c r="AG1140" s="9"/>
      <c r="AH1140" s="9"/>
      <c r="AI1140" s="11"/>
      <c r="AJ1140" s="11"/>
      <c r="AK1140" s="11"/>
      <c r="AL1140" s="11"/>
      <c r="AM1140" s="11"/>
      <c r="AN1140" s="9"/>
      <c r="AO1140" s="9"/>
      <c r="AP1140" s="9"/>
      <c r="AQ1140" s="9"/>
      <c r="AR1140" s="9"/>
      <c r="AS1140" s="11"/>
      <c r="AT1140" s="11"/>
      <c r="AU1140" s="11"/>
      <c r="AV1140" s="11"/>
      <c r="AW1140" s="11"/>
      <c r="AX1140" s="12"/>
      <c r="AY1140" s="11"/>
      <c r="AZ1140" s="11"/>
      <c r="BA1140" s="11"/>
      <c r="BB1140" s="11"/>
      <c r="BC1140" s="11"/>
      <c r="BD1140" s="11"/>
      <c r="BE1140" s="11"/>
      <c r="BF1140" s="9"/>
      <c r="BG1140" s="9"/>
      <c r="BH1140" s="9"/>
      <c r="BI1140" s="9"/>
      <c r="BJ1140" s="9"/>
      <c r="BK1140" s="9"/>
      <c r="BL1140" s="9"/>
      <c r="BM1140" s="9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0"/>
      <c r="DC1140" s="10"/>
      <c r="DD1140" s="10"/>
      <c r="DE1140" s="10"/>
      <c r="DF1140" s="10"/>
      <c r="DG1140" s="10"/>
      <c r="DH1140" s="10"/>
      <c r="DI1140" s="10"/>
      <c r="DJ1140" s="10"/>
      <c r="DK1140" s="10"/>
      <c r="DL1140" s="10"/>
      <c r="DM1140" s="10"/>
      <c r="DN1140" s="10"/>
      <c r="DO1140" s="10"/>
      <c r="DP1140" s="10"/>
      <c r="DQ1140" s="10"/>
      <c r="DR1140" s="10"/>
      <c r="DS1140" s="10"/>
      <c r="DT1140" s="10"/>
      <c r="DU1140" s="10"/>
      <c r="DV1140" s="10"/>
      <c r="DW1140" s="10"/>
      <c r="DX1140" s="10"/>
      <c r="DY1140" s="10"/>
      <c r="DZ1140" s="10"/>
      <c r="EA1140" s="10"/>
      <c r="EB1140" s="10"/>
      <c r="EC1140" s="10"/>
      <c r="ED1140" s="10"/>
      <c r="EE1140" s="10"/>
      <c r="EF1140" s="10"/>
      <c r="EG1140" s="10"/>
      <c r="EH1140" s="10"/>
      <c r="EI1140" s="10"/>
      <c r="EJ1140" s="10"/>
      <c r="EK1140" s="10"/>
      <c r="EL1140" s="10"/>
      <c r="EM1140" s="10"/>
      <c r="EN1140" s="10"/>
      <c r="EO1140" s="10"/>
      <c r="EP1140" s="10"/>
      <c r="EQ1140" s="10"/>
      <c r="ER1140" s="10"/>
      <c r="ES1140" s="10"/>
      <c r="ET1140" s="10"/>
      <c r="EU1140" s="10"/>
      <c r="EV1140" s="10"/>
      <c r="EW1140" s="10"/>
      <c r="EX1140" s="10"/>
      <c r="EY1140" s="10"/>
      <c r="EZ1140" s="10"/>
      <c r="FA1140" s="10"/>
      <c r="FB1140" s="10"/>
      <c r="FC1140" s="10"/>
      <c r="FD1140" s="10"/>
      <c r="FE1140" s="10"/>
      <c r="FF1140" s="10"/>
      <c r="FG1140" s="10"/>
      <c r="FH1140" s="10"/>
      <c r="FI1140" s="10"/>
      <c r="FJ1140" s="10"/>
      <c r="FK1140" s="10"/>
      <c r="FL1140" s="10"/>
      <c r="FM1140" s="10"/>
      <c r="FN1140" s="10"/>
      <c r="FO1140" s="10"/>
      <c r="FP1140" s="10"/>
      <c r="FQ1140" s="10"/>
      <c r="FR1140" s="10"/>
      <c r="FS1140" s="10"/>
      <c r="FT1140" s="10"/>
      <c r="FU1140" s="10"/>
      <c r="FV1140" s="10"/>
      <c r="FW1140" s="10"/>
      <c r="FX1140" s="10"/>
      <c r="FY1140" s="12"/>
      <c r="FZ1140" s="12"/>
      <c r="GA1140" s="12"/>
      <c r="GB1140" s="12"/>
      <c r="GC1140" s="12"/>
      <c r="GD1140" s="12"/>
      <c r="GE1140" s="12"/>
      <c r="GF1140" s="12"/>
      <c r="GG1140" s="12"/>
      <c r="GH1140" s="12"/>
      <c r="GI1140" s="12"/>
      <c r="GJ1140" s="12"/>
      <c r="GK1140" s="12"/>
      <c r="GL1140" s="12"/>
      <c r="GM1140" s="12"/>
      <c r="GN1140" s="12"/>
      <c r="GO1140" s="12"/>
      <c r="GP1140" s="12"/>
      <c r="GQ1140" s="12"/>
      <c r="GR1140" s="12"/>
      <c r="GS1140" s="12"/>
      <c r="GT1140" s="12"/>
      <c r="GU1140" s="12"/>
      <c r="GV1140" s="12"/>
      <c r="GW1140" s="12"/>
      <c r="GX1140" s="12"/>
      <c r="GY1140" s="12"/>
      <c r="GZ1140" s="12"/>
      <c r="HA1140" s="12"/>
      <c r="HB1140" s="12"/>
      <c r="HC1140" s="12"/>
      <c r="HD1140" s="12"/>
      <c r="HE1140" s="12"/>
      <c r="HF1140" s="12"/>
      <c r="HG1140" s="12"/>
      <c r="HH1140" s="12"/>
      <c r="HI1140" s="12"/>
      <c r="HJ1140" s="12"/>
      <c r="HK1140" s="12"/>
      <c r="HL1140" s="12"/>
      <c r="HM1140" s="12"/>
      <c r="HN1140" s="12"/>
      <c r="HO1140" s="12"/>
      <c r="HP1140" s="12"/>
      <c r="HQ1140" s="12"/>
      <c r="HR1140" s="12"/>
      <c r="HS1140" s="12"/>
      <c r="HT1140" s="12"/>
      <c r="HU1140" s="12"/>
      <c r="HV1140" s="12"/>
      <c r="HW1140" s="12"/>
      <c r="HX1140" s="12"/>
      <c r="HY1140" s="12"/>
      <c r="HZ1140" s="12"/>
      <c r="IA1140" s="12"/>
      <c r="IB1140" s="12"/>
      <c r="IC1140" s="12"/>
      <c r="ID1140" s="12"/>
      <c r="IE1140" s="12"/>
      <c r="IF1140" s="12"/>
      <c r="IG1140" s="12"/>
      <c r="IH1140" s="12"/>
      <c r="II1140" s="12"/>
      <c r="IJ1140" s="12"/>
      <c r="IK1140" s="12"/>
      <c r="IL1140" s="12"/>
      <c r="IM1140" s="12"/>
      <c r="IN1140" s="12"/>
      <c r="IO1140" s="12"/>
      <c r="IP1140" s="12"/>
      <c r="IQ1140" s="12"/>
      <c r="IR1140" s="12"/>
      <c r="IS1140" s="12"/>
      <c r="IT1140" s="12"/>
      <c r="IU1140" s="12"/>
      <c r="IV1140" s="12"/>
    </row>
    <row r="1141" spans="1:256" ht="13.5" customHeight="1">
      <c r="A1141" s="2">
        <f t="shared" si="47"/>
        <v>794</v>
      </c>
      <c r="B1141" s="11" t="str">
        <f t="shared" si="47"/>
        <v>    WB Density Zone 4</v>
      </c>
      <c r="C1141" s="11"/>
      <c r="D1141" s="9"/>
      <c r="E1141" s="9"/>
      <c r="F1141" s="9"/>
      <c r="G1141" s="9"/>
      <c r="H1141" s="9"/>
      <c r="I1141" s="9"/>
      <c r="J1141" s="24">
        <f t="shared" si="48"/>
        <v>0</v>
      </c>
      <c r="K1141" s="24">
        <f t="shared" si="48"/>
        <v>0</v>
      </c>
      <c r="L1141" s="9"/>
      <c r="M1141" s="24">
        <f t="shared" si="49"/>
        <v>0</v>
      </c>
      <c r="N1141" s="11"/>
      <c r="O1141" s="11"/>
      <c r="P1141" s="11"/>
      <c r="Q1141" s="9"/>
      <c r="R1141" s="9"/>
      <c r="S1141" s="9"/>
      <c r="T1141" s="26"/>
      <c r="U1141" s="9"/>
      <c r="V1141" s="9"/>
      <c r="W1141" s="26"/>
      <c r="X1141" s="11"/>
      <c r="Y1141" s="11"/>
      <c r="Z1141" s="11"/>
      <c r="AA1141" s="11"/>
      <c r="AB1141" s="11"/>
      <c r="AC1141" s="11"/>
      <c r="AD1141" s="9"/>
      <c r="AE1141" s="9"/>
      <c r="AF1141" s="9"/>
      <c r="AG1141" s="9"/>
      <c r="AH1141" s="9"/>
      <c r="AI1141" s="11"/>
      <c r="AJ1141" s="11"/>
      <c r="AK1141" s="11"/>
      <c r="AL1141" s="11"/>
      <c r="AM1141" s="11"/>
      <c r="AN1141" s="26"/>
      <c r="AO1141" s="26"/>
      <c r="AP1141" s="26"/>
      <c r="AQ1141" s="9"/>
      <c r="AR1141" s="26"/>
      <c r="AS1141" s="11"/>
      <c r="AT1141" s="11"/>
      <c r="AU1141" s="11"/>
      <c r="AV1141" s="11"/>
      <c r="AW1141" s="11"/>
      <c r="AX1141" s="12"/>
      <c r="AY1141" s="11"/>
      <c r="AZ1141" s="11"/>
      <c r="BA1141" s="11"/>
      <c r="BB1141" s="11"/>
      <c r="BC1141" s="11"/>
      <c r="BD1141" s="11"/>
      <c r="BE1141" s="11"/>
      <c r="BF1141" s="9"/>
      <c r="BG1141" s="9"/>
      <c r="BH1141" s="9"/>
      <c r="BI1141" s="9"/>
      <c r="BJ1141" s="9"/>
      <c r="BK1141" s="9"/>
      <c r="BL1141" s="9"/>
      <c r="BM1141" s="9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  <c r="DF1141" s="10"/>
      <c r="DG1141" s="10"/>
      <c r="DH1141" s="10"/>
      <c r="DI1141" s="10"/>
      <c r="DJ1141" s="10"/>
      <c r="DK1141" s="10"/>
      <c r="DL1141" s="10"/>
      <c r="DM1141" s="10"/>
      <c r="DN1141" s="10"/>
      <c r="DO1141" s="10"/>
      <c r="DP1141" s="10"/>
      <c r="DQ1141" s="10"/>
      <c r="DR1141" s="10"/>
      <c r="DS1141" s="10"/>
      <c r="DT1141" s="10"/>
      <c r="DU1141" s="10"/>
      <c r="DV1141" s="10"/>
      <c r="DW1141" s="10"/>
      <c r="DX1141" s="10"/>
      <c r="DY1141" s="10"/>
      <c r="DZ1141" s="10"/>
      <c r="EA1141" s="10"/>
      <c r="EB1141" s="10"/>
      <c r="EC1141" s="10"/>
      <c r="ED1141" s="10"/>
      <c r="EE1141" s="10"/>
      <c r="EF1141" s="10"/>
      <c r="EG1141" s="10"/>
      <c r="EH1141" s="10"/>
      <c r="EI1141" s="10"/>
      <c r="EJ1141" s="10"/>
      <c r="EK1141" s="10"/>
      <c r="EL1141" s="10"/>
      <c r="EM1141" s="10"/>
      <c r="EN1141" s="10"/>
      <c r="EO1141" s="10"/>
      <c r="EP1141" s="10"/>
      <c r="EQ1141" s="10"/>
      <c r="ER1141" s="10"/>
      <c r="ES1141" s="10"/>
      <c r="ET1141" s="10"/>
      <c r="EU1141" s="10"/>
      <c r="EV1141" s="10"/>
      <c r="EW1141" s="10"/>
      <c r="EX1141" s="10"/>
      <c r="EY1141" s="10"/>
      <c r="EZ1141" s="10"/>
      <c r="FA1141" s="10"/>
      <c r="FB1141" s="10"/>
      <c r="FC1141" s="10"/>
      <c r="FD1141" s="10"/>
      <c r="FE1141" s="10"/>
      <c r="FF1141" s="10"/>
      <c r="FG1141" s="10"/>
      <c r="FH1141" s="10"/>
      <c r="FI1141" s="10"/>
      <c r="FJ1141" s="10"/>
      <c r="FK1141" s="10"/>
      <c r="FL1141" s="10"/>
      <c r="FM1141" s="10"/>
      <c r="FN1141" s="10"/>
      <c r="FO1141" s="10"/>
      <c r="FP1141" s="10"/>
      <c r="FQ1141" s="10"/>
      <c r="FR1141" s="10"/>
      <c r="FS1141" s="10"/>
      <c r="FT1141" s="10"/>
      <c r="FU1141" s="10"/>
      <c r="FV1141" s="10"/>
      <c r="FW1141" s="10"/>
      <c r="FX1141" s="10"/>
      <c r="FY1141" s="12"/>
      <c r="FZ1141" s="12"/>
      <c r="GA1141" s="12"/>
      <c r="GB1141" s="12"/>
      <c r="GC1141" s="12"/>
      <c r="GD1141" s="12"/>
      <c r="GE1141" s="12"/>
      <c r="GF1141" s="12"/>
      <c r="GG1141" s="12"/>
      <c r="GH1141" s="12"/>
      <c r="GI1141" s="12"/>
      <c r="GJ1141" s="12"/>
      <c r="GK1141" s="12"/>
      <c r="GL1141" s="12"/>
      <c r="GM1141" s="12"/>
      <c r="GN1141" s="12"/>
      <c r="GO1141" s="12"/>
      <c r="GP1141" s="12"/>
      <c r="GQ1141" s="12"/>
      <c r="GR1141" s="12"/>
      <c r="GS1141" s="12"/>
      <c r="GT1141" s="12"/>
      <c r="GU1141" s="12"/>
      <c r="GV1141" s="12"/>
      <c r="GW1141" s="12"/>
      <c r="GX1141" s="12"/>
      <c r="GY1141" s="12"/>
      <c r="GZ1141" s="12"/>
      <c r="HA1141" s="12"/>
      <c r="HB1141" s="12"/>
      <c r="HC1141" s="12"/>
      <c r="HD1141" s="12"/>
      <c r="HE1141" s="12"/>
      <c r="HF1141" s="12"/>
      <c r="HG1141" s="12"/>
      <c r="HH1141" s="12"/>
      <c r="HI1141" s="12"/>
      <c r="HJ1141" s="12"/>
      <c r="HK1141" s="12"/>
      <c r="HL1141" s="12"/>
      <c r="HM1141" s="12"/>
      <c r="HN1141" s="12"/>
      <c r="HO1141" s="12"/>
      <c r="HP1141" s="12"/>
      <c r="HQ1141" s="12"/>
      <c r="HR1141" s="12"/>
      <c r="HS1141" s="12"/>
      <c r="HT1141" s="12"/>
      <c r="HU1141" s="12"/>
      <c r="HV1141" s="12"/>
      <c r="HW1141" s="12"/>
      <c r="HX1141" s="12"/>
      <c r="HY1141" s="12"/>
      <c r="HZ1141" s="12"/>
      <c r="IA1141" s="12"/>
      <c r="IB1141" s="12"/>
      <c r="IC1141" s="12"/>
      <c r="ID1141" s="12"/>
      <c r="IE1141" s="12"/>
      <c r="IF1141" s="12"/>
      <c r="IG1141" s="12"/>
      <c r="IH1141" s="12"/>
      <c r="II1141" s="12"/>
      <c r="IJ1141" s="12"/>
      <c r="IK1141" s="12"/>
      <c r="IL1141" s="12"/>
      <c r="IM1141" s="12"/>
      <c r="IN1141" s="12"/>
      <c r="IO1141" s="12"/>
      <c r="IP1141" s="12"/>
      <c r="IQ1141" s="12"/>
      <c r="IR1141" s="12"/>
      <c r="IS1141" s="12"/>
      <c r="IT1141" s="12"/>
      <c r="IU1141" s="12"/>
      <c r="IV1141" s="12"/>
    </row>
    <row r="1142" spans="1:256" ht="13.5" customHeight="1">
      <c r="A1142" s="2">
        <f t="shared" si="47"/>
        <v>795</v>
      </c>
      <c r="B1142" s="11" t="str">
        <f t="shared" si="47"/>
        <v>    WB Density Zone 5</v>
      </c>
      <c r="C1142" s="11"/>
      <c r="D1142" s="9"/>
      <c r="E1142" s="9"/>
      <c r="F1142" s="9"/>
      <c r="G1142" s="9"/>
      <c r="H1142" s="9"/>
      <c r="I1142" s="9"/>
      <c r="J1142" s="24">
        <f t="shared" si="48"/>
        <v>0</v>
      </c>
      <c r="K1142" s="24">
        <f t="shared" si="48"/>
        <v>0</v>
      </c>
      <c r="L1142" s="9"/>
      <c r="M1142" s="24">
        <f t="shared" si="49"/>
        <v>0</v>
      </c>
      <c r="N1142" s="11"/>
      <c r="O1142" s="11"/>
      <c r="P1142" s="11"/>
      <c r="Q1142" s="9"/>
      <c r="R1142" s="9"/>
      <c r="S1142" s="9"/>
      <c r="T1142" s="26"/>
      <c r="U1142" s="9"/>
      <c r="V1142" s="9"/>
      <c r="W1142" s="26"/>
      <c r="X1142" s="11"/>
      <c r="Y1142" s="11"/>
      <c r="Z1142" s="11"/>
      <c r="AA1142" s="11"/>
      <c r="AB1142" s="11"/>
      <c r="AC1142" s="11"/>
      <c r="AD1142" s="9"/>
      <c r="AE1142" s="9"/>
      <c r="AF1142" s="9"/>
      <c r="AG1142" s="9"/>
      <c r="AH1142" s="9"/>
      <c r="AI1142" s="11"/>
      <c r="AJ1142" s="11"/>
      <c r="AK1142" s="11"/>
      <c r="AL1142" s="11"/>
      <c r="AM1142" s="9"/>
      <c r="AN1142" s="9"/>
      <c r="AO1142" s="9"/>
      <c r="AP1142" s="11"/>
      <c r="AQ1142" s="11"/>
      <c r="AR1142" s="17"/>
      <c r="AS1142" s="11"/>
      <c r="AT1142" s="11"/>
      <c r="AU1142" s="11"/>
      <c r="AV1142" s="11"/>
      <c r="AW1142" s="11"/>
      <c r="AX1142" s="12"/>
      <c r="AY1142" s="11"/>
      <c r="AZ1142" s="11"/>
      <c r="BA1142" s="11"/>
      <c r="BB1142" s="11"/>
      <c r="BC1142" s="11"/>
      <c r="BD1142" s="11"/>
      <c r="BE1142" s="11"/>
      <c r="BF1142" s="9"/>
      <c r="BG1142" s="9"/>
      <c r="BH1142" s="9"/>
      <c r="BI1142" s="9"/>
      <c r="BJ1142" s="9"/>
      <c r="BK1142" s="9"/>
      <c r="BL1142" s="9"/>
      <c r="BM1142" s="9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  <c r="DP1142" s="10"/>
      <c r="DQ1142" s="10"/>
      <c r="DR1142" s="10"/>
      <c r="DS1142" s="10"/>
      <c r="DT1142" s="10"/>
      <c r="DU1142" s="10"/>
      <c r="DV1142" s="10"/>
      <c r="DW1142" s="10"/>
      <c r="DX1142" s="10"/>
      <c r="DY1142" s="10"/>
      <c r="DZ1142" s="10"/>
      <c r="EA1142" s="10"/>
      <c r="EB1142" s="10"/>
      <c r="EC1142" s="10"/>
      <c r="ED1142" s="10"/>
      <c r="EE1142" s="10"/>
      <c r="EF1142" s="10"/>
      <c r="EG1142" s="10"/>
      <c r="EH1142" s="10"/>
      <c r="EI1142" s="10"/>
      <c r="EJ1142" s="10"/>
      <c r="EK1142" s="10"/>
      <c r="EL1142" s="10"/>
      <c r="EM1142" s="10"/>
      <c r="EN1142" s="10"/>
      <c r="EO1142" s="10"/>
      <c r="EP1142" s="10"/>
      <c r="EQ1142" s="10"/>
      <c r="ER1142" s="10"/>
      <c r="ES1142" s="10"/>
      <c r="ET1142" s="10"/>
      <c r="EU1142" s="10"/>
      <c r="EV1142" s="10"/>
      <c r="EW1142" s="10"/>
      <c r="EX1142" s="10"/>
      <c r="EY1142" s="10"/>
      <c r="EZ1142" s="10"/>
      <c r="FA1142" s="10"/>
      <c r="FB1142" s="10"/>
      <c r="FC1142" s="10"/>
      <c r="FD1142" s="10"/>
      <c r="FE1142" s="10"/>
      <c r="FF1142" s="10"/>
      <c r="FG1142" s="10"/>
      <c r="FH1142" s="10"/>
      <c r="FI1142" s="10"/>
      <c r="FJ1142" s="10"/>
      <c r="FK1142" s="10"/>
      <c r="FL1142" s="10"/>
      <c r="FM1142" s="10"/>
      <c r="FN1142" s="10"/>
      <c r="FO1142" s="10"/>
      <c r="FP1142" s="10"/>
      <c r="FQ1142" s="10"/>
      <c r="FR1142" s="10"/>
      <c r="FS1142" s="10"/>
      <c r="FT1142" s="10"/>
      <c r="FU1142" s="10"/>
      <c r="FV1142" s="10"/>
      <c r="FW1142" s="10"/>
      <c r="FX1142" s="10"/>
      <c r="FY1142" s="12"/>
      <c r="FZ1142" s="12"/>
      <c r="GA1142" s="12"/>
      <c r="GB1142" s="12"/>
      <c r="GC1142" s="12"/>
      <c r="GD1142" s="12"/>
      <c r="GE1142" s="12"/>
      <c r="GF1142" s="12"/>
      <c r="GG1142" s="12"/>
      <c r="GH1142" s="12"/>
      <c r="GI1142" s="12"/>
      <c r="GJ1142" s="12"/>
      <c r="GK1142" s="12"/>
      <c r="GL1142" s="12"/>
      <c r="GM1142" s="12"/>
      <c r="GN1142" s="12"/>
      <c r="GO1142" s="12"/>
      <c r="GP1142" s="12"/>
      <c r="GQ1142" s="12"/>
      <c r="GR1142" s="12"/>
      <c r="GS1142" s="12"/>
      <c r="GT1142" s="12"/>
      <c r="GU1142" s="12"/>
      <c r="GV1142" s="12"/>
      <c r="GW1142" s="12"/>
      <c r="GX1142" s="12"/>
      <c r="GY1142" s="12"/>
      <c r="GZ1142" s="12"/>
      <c r="HA1142" s="12"/>
      <c r="HB1142" s="12"/>
      <c r="HC1142" s="12"/>
      <c r="HD1142" s="12"/>
      <c r="HE1142" s="12"/>
      <c r="HF1142" s="12"/>
      <c r="HG1142" s="12"/>
      <c r="HH1142" s="12"/>
      <c r="HI1142" s="12"/>
      <c r="HJ1142" s="12"/>
      <c r="HK1142" s="12"/>
      <c r="HL1142" s="12"/>
      <c r="HM1142" s="12"/>
      <c r="HN1142" s="12"/>
      <c r="HO1142" s="12"/>
      <c r="HP1142" s="12"/>
      <c r="HQ1142" s="12"/>
      <c r="HR1142" s="12"/>
      <c r="HS1142" s="12"/>
      <c r="HT1142" s="12"/>
      <c r="HU1142" s="12"/>
      <c r="HV1142" s="12"/>
      <c r="HW1142" s="12"/>
      <c r="HX1142" s="12"/>
      <c r="HY1142" s="12"/>
      <c r="HZ1142" s="12"/>
      <c r="IA1142" s="12"/>
      <c r="IB1142" s="12"/>
      <c r="IC1142" s="12"/>
      <c r="ID1142" s="12"/>
      <c r="IE1142" s="12"/>
      <c r="IF1142" s="12"/>
      <c r="IG1142" s="12"/>
      <c r="IH1142" s="12"/>
      <c r="II1142" s="12"/>
      <c r="IJ1142" s="12"/>
      <c r="IK1142" s="12"/>
      <c r="IL1142" s="12"/>
      <c r="IM1142" s="12"/>
      <c r="IN1142" s="12"/>
      <c r="IO1142" s="12"/>
      <c r="IP1142" s="12"/>
      <c r="IQ1142" s="12"/>
      <c r="IR1142" s="12"/>
      <c r="IS1142" s="12"/>
      <c r="IT1142" s="12"/>
      <c r="IU1142" s="12"/>
      <c r="IV1142" s="12"/>
    </row>
    <row r="1143" spans="1:256" ht="13.5" customHeight="1">
      <c r="A1143" s="2">
        <f t="shared" si="47"/>
        <v>796</v>
      </c>
      <c r="B1143" s="11" t="str">
        <f t="shared" si="47"/>
        <v>    WB Density Zone 6</v>
      </c>
      <c r="C1143" s="11"/>
      <c r="D1143" s="9"/>
      <c r="E1143" s="9"/>
      <c r="F1143" s="9"/>
      <c r="G1143" s="9"/>
      <c r="H1143" s="9"/>
      <c r="I1143" s="9"/>
      <c r="J1143" s="24">
        <f t="shared" si="48"/>
        <v>0</v>
      </c>
      <c r="K1143" s="24">
        <f t="shared" si="48"/>
        <v>0</v>
      </c>
      <c r="L1143" s="9"/>
      <c r="M1143" s="24">
        <f t="shared" si="49"/>
        <v>0</v>
      </c>
      <c r="N1143" s="11"/>
      <c r="O1143" s="11"/>
      <c r="P1143" s="11"/>
      <c r="Q1143" s="9"/>
      <c r="R1143" s="9"/>
      <c r="S1143" s="9"/>
      <c r="T1143" s="26"/>
      <c r="U1143" s="9"/>
      <c r="V1143" s="9"/>
      <c r="W1143" s="26"/>
      <c r="X1143" s="11"/>
      <c r="Y1143" s="11"/>
      <c r="Z1143" s="11"/>
      <c r="AA1143" s="11"/>
      <c r="AB1143" s="11"/>
      <c r="AC1143" s="11"/>
      <c r="AD1143" s="9"/>
      <c r="AE1143" s="9"/>
      <c r="AF1143" s="9"/>
      <c r="AG1143" s="9"/>
      <c r="AH1143" s="9"/>
      <c r="AI1143" s="11"/>
      <c r="AJ1143" s="11"/>
      <c r="AK1143" s="11"/>
      <c r="AL1143" s="11"/>
      <c r="AM1143" s="11"/>
      <c r="AN1143" s="26"/>
      <c r="AO1143" s="9"/>
      <c r="AP1143" s="26"/>
      <c r="AQ1143" s="9"/>
      <c r="AR1143" s="9"/>
      <c r="AS1143" s="11"/>
      <c r="AT1143" s="11"/>
      <c r="AU1143" s="11"/>
      <c r="AV1143" s="11"/>
      <c r="AW1143" s="11"/>
      <c r="AX1143" s="12"/>
      <c r="AY1143" s="11"/>
      <c r="AZ1143" s="11"/>
      <c r="BA1143" s="11"/>
      <c r="BB1143" s="11"/>
      <c r="BC1143" s="11"/>
      <c r="BD1143" s="11"/>
      <c r="BE1143" s="11"/>
      <c r="BF1143" s="9"/>
      <c r="BG1143" s="9"/>
      <c r="BH1143" s="9"/>
      <c r="BI1143" s="9"/>
      <c r="BJ1143" s="9"/>
      <c r="BK1143" s="9"/>
      <c r="BL1143" s="9"/>
      <c r="BM1143" s="9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  <c r="DP1143" s="10"/>
      <c r="DQ1143" s="10"/>
      <c r="DR1143" s="10"/>
      <c r="DS1143" s="10"/>
      <c r="DT1143" s="10"/>
      <c r="DU1143" s="10"/>
      <c r="DV1143" s="10"/>
      <c r="DW1143" s="10"/>
      <c r="DX1143" s="10"/>
      <c r="DY1143" s="10"/>
      <c r="DZ1143" s="10"/>
      <c r="EA1143" s="10"/>
      <c r="EB1143" s="10"/>
      <c r="EC1143" s="10"/>
      <c r="ED1143" s="10"/>
      <c r="EE1143" s="10"/>
      <c r="EF1143" s="10"/>
      <c r="EG1143" s="10"/>
      <c r="EH1143" s="10"/>
      <c r="EI1143" s="10"/>
      <c r="EJ1143" s="10"/>
      <c r="EK1143" s="10"/>
      <c r="EL1143" s="10"/>
      <c r="EM1143" s="10"/>
      <c r="EN1143" s="10"/>
      <c r="EO1143" s="10"/>
      <c r="EP1143" s="10"/>
      <c r="EQ1143" s="10"/>
      <c r="ER1143" s="10"/>
      <c r="ES1143" s="10"/>
      <c r="ET1143" s="10"/>
      <c r="EU1143" s="10"/>
      <c r="EV1143" s="10"/>
      <c r="EW1143" s="10"/>
      <c r="EX1143" s="10"/>
      <c r="EY1143" s="10"/>
      <c r="EZ1143" s="10"/>
      <c r="FA1143" s="10"/>
      <c r="FB1143" s="10"/>
      <c r="FC1143" s="10"/>
      <c r="FD1143" s="10"/>
      <c r="FE1143" s="10"/>
      <c r="FF1143" s="10"/>
      <c r="FG1143" s="10"/>
      <c r="FH1143" s="10"/>
      <c r="FI1143" s="10"/>
      <c r="FJ1143" s="10"/>
      <c r="FK1143" s="10"/>
      <c r="FL1143" s="10"/>
      <c r="FM1143" s="10"/>
      <c r="FN1143" s="10"/>
      <c r="FO1143" s="10"/>
      <c r="FP1143" s="10"/>
      <c r="FQ1143" s="10"/>
      <c r="FR1143" s="10"/>
      <c r="FS1143" s="10"/>
      <c r="FT1143" s="10"/>
      <c r="FU1143" s="10"/>
      <c r="FV1143" s="10"/>
      <c r="FW1143" s="10"/>
      <c r="FX1143" s="10"/>
      <c r="FY1143" s="12"/>
      <c r="FZ1143" s="12"/>
      <c r="GA1143" s="12"/>
      <c r="GB1143" s="12"/>
      <c r="GC1143" s="12"/>
      <c r="GD1143" s="12"/>
      <c r="GE1143" s="12"/>
      <c r="GF1143" s="12"/>
      <c r="GG1143" s="12"/>
      <c r="GH1143" s="12"/>
      <c r="GI1143" s="12"/>
      <c r="GJ1143" s="12"/>
      <c r="GK1143" s="12"/>
      <c r="GL1143" s="12"/>
      <c r="GM1143" s="12"/>
      <c r="GN1143" s="12"/>
      <c r="GO1143" s="12"/>
      <c r="GP1143" s="12"/>
      <c r="GQ1143" s="12"/>
      <c r="GR1143" s="12"/>
      <c r="GS1143" s="12"/>
      <c r="GT1143" s="12"/>
      <c r="GU1143" s="12"/>
      <c r="GV1143" s="12"/>
      <c r="GW1143" s="12"/>
      <c r="GX1143" s="12"/>
      <c r="GY1143" s="12"/>
      <c r="GZ1143" s="12"/>
      <c r="HA1143" s="12"/>
      <c r="HB1143" s="12"/>
      <c r="HC1143" s="12"/>
      <c r="HD1143" s="12"/>
      <c r="HE1143" s="12"/>
      <c r="HF1143" s="12"/>
      <c r="HG1143" s="12"/>
      <c r="HH1143" s="12"/>
      <c r="HI1143" s="12"/>
      <c r="HJ1143" s="12"/>
      <c r="HK1143" s="12"/>
      <c r="HL1143" s="12"/>
      <c r="HM1143" s="12"/>
      <c r="HN1143" s="12"/>
      <c r="HO1143" s="12"/>
      <c r="HP1143" s="12"/>
      <c r="HQ1143" s="12"/>
      <c r="HR1143" s="12"/>
      <c r="HS1143" s="12"/>
      <c r="HT1143" s="12"/>
      <c r="HU1143" s="12"/>
      <c r="HV1143" s="12"/>
      <c r="HW1143" s="12"/>
      <c r="HX1143" s="12"/>
      <c r="HY1143" s="12"/>
      <c r="HZ1143" s="12"/>
      <c r="IA1143" s="12"/>
      <c r="IB1143" s="12"/>
      <c r="IC1143" s="12"/>
      <c r="ID1143" s="12"/>
      <c r="IE1143" s="12"/>
      <c r="IF1143" s="12"/>
      <c r="IG1143" s="12"/>
      <c r="IH1143" s="12"/>
      <c r="II1143" s="12"/>
      <c r="IJ1143" s="12"/>
      <c r="IK1143" s="12"/>
      <c r="IL1143" s="12"/>
      <c r="IM1143" s="12"/>
      <c r="IN1143" s="12"/>
      <c r="IO1143" s="12"/>
      <c r="IP1143" s="12"/>
      <c r="IQ1143" s="12"/>
      <c r="IR1143" s="12"/>
      <c r="IS1143" s="12"/>
      <c r="IT1143" s="12"/>
      <c r="IU1143" s="12"/>
      <c r="IV1143" s="12"/>
    </row>
    <row r="1144" spans="1:256" ht="13.5" customHeight="1">
      <c r="A1144" s="2">
        <f t="shared" si="47"/>
        <v>797</v>
      </c>
      <c r="B1144" s="11" t="str">
        <f t="shared" si="47"/>
        <v>    WB Density Zone 7</v>
      </c>
      <c r="C1144" s="11"/>
      <c r="D1144" s="9"/>
      <c r="E1144" s="9"/>
      <c r="F1144" s="9"/>
      <c r="G1144" s="9"/>
      <c r="H1144" s="9"/>
      <c r="I1144" s="9"/>
      <c r="J1144" s="24">
        <f t="shared" si="48"/>
        <v>0</v>
      </c>
      <c r="K1144" s="24">
        <f t="shared" si="48"/>
        <v>0</v>
      </c>
      <c r="L1144" s="9"/>
      <c r="M1144" s="24">
        <f t="shared" si="49"/>
        <v>0</v>
      </c>
      <c r="N1144" s="11"/>
      <c r="O1144" s="11"/>
      <c r="P1144" s="11"/>
      <c r="Q1144" s="9"/>
      <c r="R1144" s="9"/>
      <c r="S1144" s="9"/>
      <c r="T1144" s="26"/>
      <c r="U1144" s="9"/>
      <c r="V1144" s="9"/>
      <c r="W1144" s="26"/>
      <c r="X1144" s="11"/>
      <c r="Y1144" s="11"/>
      <c r="Z1144" s="11"/>
      <c r="AA1144" s="11"/>
      <c r="AB1144" s="11"/>
      <c r="AC1144" s="11"/>
      <c r="AD1144" s="9"/>
      <c r="AE1144" s="9"/>
      <c r="AF1144" s="9"/>
      <c r="AG1144" s="9"/>
      <c r="AH1144" s="9"/>
      <c r="AI1144" s="11"/>
      <c r="AJ1144" s="11"/>
      <c r="AK1144" s="11"/>
      <c r="AL1144" s="11"/>
      <c r="AM1144" s="11"/>
      <c r="AN1144" s="26"/>
      <c r="AO1144" s="9"/>
      <c r="AP1144" s="26"/>
      <c r="AQ1144" s="9"/>
      <c r="AR1144" s="9"/>
      <c r="AS1144" s="11"/>
      <c r="AT1144" s="11"/>
      <c r="AU1144" s="11"/>
      <c r="AV1144" s="11"/>
      <c r="AW1144" s="11"/>
      <c r="AX1144" s="12"/>
      <c r="AY1144" s="11"/>
      <c r="AZ1144" s="11"/>
      <c r="BA1144" s="11"/>
      <c r="BB1144" s="11"/>
      <c r="BC1144" s="11"/>
      <c r="BD1144" s="11"/>
      <c r="BE1144" s="11"/>
      <c r="BF1144" s="9"/>
      <c r="BG1144" s="9"/>
      <c r="BH1144" s="9"/>
      <c r="BI1144" s="9"/>
      <c r="BJ1144" s="9"/>
      <c r="BK1144" s="9"/>
      <c r="BL1144" s="9"/>
      <c r="BM1144" s="9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  <c r="DP1144" s="10"/>
      <c r="DQ1144" s="10"/>
      <c r="DR1144" s="10"/>
      <c r="DS1144" s="10"/>
      <c r="DT1144" s="10"/>
      <c r="DU1144" s="10"/>
      <c r="DV1144" s="10"/>
      <c r="DW1144" s="10"/>
      <c r="DX1144" s="10"/>
      <c r="DY1144" s="10"/>
      <c r="DZ1144" s="10"/>
      <c r="EA1144" s="10"/>
      <c r="EB1144" s="10"/>
      <c r="EC1144" s="10"/>
      <c r="ED1144" s="10"/>
      <c r="EE1144" s="10"/>
      <c r="EF1144" s="10"/>
      <c r="EG1144" s="10"/>
      <c r="EH1144" s="10"/>
      <c r="EI1144" s="10"/>
      <c r="EJ1144" s="10"/>
      <c r="EK1144" s="10"/>
      <c r="EL1144" s="10"/>
      <c r="EM1144" s="10"/>
      <c r="EN1144" s="10"/>
      <c r="EO1144" s="10"/>
      <c r="EP1144" s="10"/>
      <c r="EQ1144" s="10"/>
      <c r="ER1144" s="10"/>
      <c r="ES1144" s="10"/>
      <c r="ET1144" s="10"/>
      <c r="EU1144" s="10"/>
      <c r="EV1144" s="10"/>
      <c r="EW1144" s="10"/>
      <c r="EX1144" s="10"/>
      <c r="EY1144" s="10"/>
      <c r="EZ1144" s="10"/>
      <c r="FA1144" s="10"/>
      <c r="FB1144" s="10"/>
      <c r="FC1144" s="10"/>
      <c r="FD1144" s="10"/>
      <c r="FE1144" s="10"/>
      <c r="FF1144" s="10"/>
      <c r="FG1144" s="10"/>
      <c r="FH1144" s="10"/>
      <c r="FI1144" s="10"/>
      <c r="FJ1144" s="10"/>
      <c r="FK1144" s="10"/>
      <c r="FL1144" s="10"/>
      <c r="FM1144" s="10"/>
      <c r="FN1144" s="10"/>
      <c r="FO1144" s="10"/>
      <c r="FP1144" s="10"/>
      <c r="FQ1144" s="10"/>
      <c r="FR1144" s="10"/>
      <c r="FS1144" s="10"/>
      <c r="FT1144" s="10"/>
      <c r="FU1144" s="10"/>
      <c r="FV1144" s="10"/>
      <c r="FW1144" s="10"/>
      <c r="FX1144" s="10"/>
      <c r="FY1144" s="12"/>
      <c r="FZ1144" s="12"/>
      <c r="GA1144" s="12"/>
      <c r="GB1144" s="12"/>
      <c r="GC1144" s="12"/>
      <c r="GD1144" s="12"/>
      <c r="GE1144" s="12"/>
      <c r="GF1144" s="12"/>
      <c r="GG1144" s="12"/>
      <c r="GH1144" s="12"/>
      <c r="GI1144" s="12"/>
      <c r="GJ1144" s="12"/>
      <c r="GK1144" s="12"/>
      <c r="GL1144" s="12"/>
      <c r="GM1144" s="12"/>
      <c r="GN1144" s="12"/>
      <c r="GO1144" s="12"/>
      <c r="GP1144" s="12"/>
      <c r="GQ1144" s="12"/>
      <c r="GR1144" s="12"/>
      <c r="GS1144" s="12"/>
      <c r="GT1144" s="12"/>
      <c r="GU1144" s="12"/>
      <c r="GV1144" s="12"/>
      <c r="GW1144" s="12"/>
      <c r="GX1144" s="12"/>
      <c r="GY1144" s="12"/>
      <c r="GZ1144" s="12"/>
      <c r="HA1144" s="12"/>
      <c r="HB1144" s="12"/>
      <c r="HC1144" s="12"/>
      <c r="HD1144" s="12"/>
      <c r="HE1144" s="12"/>
      <c r="HF1144" s="12"/>
      <c r="HG1144" s="12"/>
      <c r="HH1144" s="12"/>
      <c r="HI1144" s="12"/>
      <c r="HJ1144" s="12"/>
      <c r="HK1144" s="12"/>
      <c r="HL1144" s="12"/>
      <c r="HM1144" s="12"/>
      <c r="HN1144" s="12"/>
      <c r="HO1144" s="12"/>
      <c r="HP1144" s="12"/>
      <c r="HQ1144" s="12"/>
      <c r="HR1144" s="12"/>
      <c r="HS1144" s="12"/>
      <c r="HT1144" s="12"/>
      <c r="HU1144" s="12"/>
      <c r="HV1144" s="12"/>
      <c r="HW1144" s="12"/>
      <c r="HX1144" s="12"/>
      <c r="HY1144" s="12"/>
      <c r="HZ1144" s="12"/>
      <c r="IA1144" s="12"/>
      <c r="IB1144" s="12"/>
      <c r="IC1144" s="12"/>
      <c r="ID1144" s="12"/>
      <c r="IE1144" s="12"/>
      <c r="IF1144" s="12"/>
      <c r="IG1144" s="12"/>
      <c r="IH1144" s="12"/>
      <c r="II1144" s="12"/>
      <c r="IJ1144" s="12"/>
      <c r="IK1144" s="12"/>
      <c r="IL1144" s="12"/>
      <c r="IM1144" s="12"/>
      <c r="IN1144" s="12"/>
      <c r="IO1144" s="12"/>
      <c r="IP1144" s="12"/>
      <c r="IQ1144" s="12"/>
      <c r="IR1144" s="12"/>
      <c r="IS1144" s="12"/>
      <c r="IT1144" s="12"/>
      <c r="IU1144" s="12"/>
      <c r="IV1144" s="12"/>
    </row>
    <row r="1145" spans="1:256" ht="13.5" customHeight="1">
      <c r="A1145" s="2">
        <f t="shared" si="47"/>
        <v>899</v>
      </c>
      <c r="B1145" s="11" t="str">
        <f t="shared" si="47"/>
        <v>Total Special Access</v>
      </c>
      <c r="C1145" s="11"/>
      <c r="D1145" s="9"/>
      <c r="E1145" s="9"/>
      <c r="F1145" s="9"/>
      <c r="G1145" s="9"/>
      <c r="H1145" s="9"/>
      <c r="I1145" s="24">
        <f>I159</f>
        <v>0</v>
      </c>
      <c r="J1145" s="9"/>
      <c r="K1145" s="9"/>
      <c r="L1145" s="24">
        <f>L159</f>
        <v>0</v>
      </c>
      <c r="M1145" s="9"/>
      <c r="N1145" s="11"/>
      <c r="O1145" s="11"/>
      <c r="P1145" s="11"/>
      <c r="Q1145" s="9"/>
      <c r="R1145" s="9"/>
      <c r="S1145" s="9"/>
      <c r="T1145" s="26"/>
      <c r="U1145" s="9"/>
      <c r="V1145" s="9"/>
      <c r="W1145" s="26"/>
      <c r="X1145" s="11"/>
      <c r="Y1145" s="11"/>
      <c r="Z1145" s="11"/>
      <c r="AA1145" s="11"/>
      <c r="AB1145" s="11"/>
      <c r="AC1145" s="11"/>
      <c r="AD1145" s="9"/>
      <c r="AE1145" s="9"/>
      <c r="AF1145" s="9"/>
      <c r="AG1145" s="9"/>
      <c r="AH1145" s="9"/>
      <c r="AI1145" s="11"/>
      <c r="AJ1145" s="11"/>
      <c r="AK1145" s="11"/>
      <c r="AL1145" s="11"/>
      <c r="AM1145" s="11"/>
      <c r="AN1145" s="26"/>
      <c r="AO1145" s="9"/>
      <c r="AP1145" s="26"/>
      <c r="AQ1145" s="9"/>
      <c r="AR1145" s="9"/>
      <c r="AS1145" s="11"/>
      <c r="AT1145" s="11"/>
      <c r="AU1145" s="11"/>
      <c r="AV1145" s="11"/>
      <c r="AW1145" s="11"/>
      <c r="AX1145" s="12"/>
      <c r="AY1145" s="11"/>
      <c r="AZ1145" s="11"/>
      <c r="BA1145" s="11"/>
      <c r="BB1145" s="11"/>
      <c r="BC1145" s="11"/>
      <c r="BD1145" s="11"/>
      <c r="BE1145" s="11"/>
      <c r="BF1145" s="9"/>
      <c r="BG1145" s="9"/>
      <c r="BH1145" s="9"/>
      <c r="BI1145" s="9"/>
      <c r="BJ1145" s="9"/>
      <c r="BK1145" s="9"/>
      <c r="BL1145" s="9"/>
      <c r="BM1145" s="9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  <c r="DF1145" s="10"/>
      <c r="DG1145" s="10"/>
      <c r="DH1145" s="10"/>
      <c r="DI1145" s="10"/>
      <c r="DJ1145" s="10"/>
      <c r="DK1145" s="10"/>
      <c r="DL1145" s="10"/>
      <c r="DM1145" s="10"/>
      <c r="DN1145" s="10"/>
      <c r="DO1145" s="10"/>
      <c r="DP1145" s="10"/>
      <c r="DQ1145" s="10"/>
      <c r="DR1145" s="10"/>
      <c r="DS1145" s="10"/>
      <c r="DT1145" s="10"/>
      <c r="DU1145" s="10"/>
      <c r="DV1145" s="10"/>
      <c r="DW1145" s="10"/>
      <c r="DX1145" s="10"/>
      <c r="DY1145" s="10"/>
      <c r="DZ1145" s="10"/>
      <c r="EA1145" s="10"/>
      <c r="EB1145" s="10"/>
      <c r="EC1145" s="10"/>
      <c r="ED1145" s="10"/>
      <c r="EE1145" s="10"/>
      <c r="EF1145" s="10"/>
      <c r="EG1145" s="10"/>
      <c r="EH1145" s="10"/>
      <c r="EI1145" s="10"/>
      <c r="EJ1145" s="10"/>
      <c r="EK1145" s="10"/>
      <c r="EL1145" s="10"/>
      <c r="EM1145" s="10"/>
      <c r="EN1145" s="10"/>
      <c r="EO1145" s="10"/>
      <c r="EP1145" s="10"/>
      <c r="EQ1145" s="10"/>
      <c r="ER1145" s="10"/>
      <c r="ES1145" s="10"/>
      <c r="ET1145" s="10"/>
      <c r="EU1145" s="10"/>
      <c r="EV1145" s="10"/>
      <c r="EW1145" s="10"/>
      <c r="EX1145" s="10"/>
      <c r="EY1145" s="10"/>
      <c r="EZ1145" s="10"/>
      <c r="FA1145" s="10"/>
      <c r="FB1145" s="10"/>
      <c r="FC1145" s="10"/>
      <c r="FD1145" s="10"/>
      <c r="FE1145" s="10"/>
      <c r="FF1145" s="10"/>
      <c r="FG1145" s="10"/>
      <c r="FH1145" s="10"/>
      <c r="FI1145" s="10"/>
      <c r="FJ1145" s="10"/>
      <c r="FK1145" s="10"/>
      <c r="FL1145" s="10"/>
      <c r="FM1145" s="10"/>
      <c r="FN1145" s="10"/>
      <c r="FO1145" s="10"/>
      <c r="FP1145" s="10"/>
      <c r="FQ1145" s="10"/>
      <c r="FR1145" s="10"/>
      <c r="FS1145" s="10"/>
      <c r="FT1145" s="10"/>
      <c r="FU1145" s="10"/>
      <c r="FV1145" s="10"/>
      <c r="FW1145" s="10"/>
      <c r="FX1145" s="10"/>
      <c r="FY1145" s="12"/>
      <c r="FZ1145" s="12"/>
      <c r="GA1145" s="12"/>
      <c r="GB1145" s="12"/>
      <c r="GC1145" s="12"/>
      <c r="GD1145" s="12"/>
      <c r="GE1145" s="12"/>
      <c r="GF1145" s="12"/>
      <c r="GG1145" s="12"/>
      <c r="GH1145" s="12"/>
      <c r="GI1145" s="12"/>
      <c r="GJ1145" s="12"/>
      <c r="GK1145" s="12"/>
      <c r="GL1145" s="12"/>
      <c r="GM1145" s="12"/>
      <c r="GN1145" s="12"/>
      <c r="GO1145" s="12"/>
      <c r="GP1145" s="12"/>
      <c r="GQ1145" s="12"/>
      <c r="GR1145" s="12"/>
      <c r="GS1145" s="12"/>
      <c r="GT1145" s="12"/>
      <c r="GU1145" s="12"/>
      <c r="GV1145" s="12"/>
      <c r="GW1145" s="12"/>
      <c r="GX1145" s="12"/>
      <c r="GY1145" s="12"/>
      <c r="GZ1145" s="12"/>
      <c r="HA1145" s="12"/>
      <c r="HB1145" s="12"/>
      <c r="HC1145" s="12"/>
      <c r="HD1145" s="12"/>
      <c r="HE1145" s="12"/>
      <c r="HF1145" s="12"/>
      <c r="HG1145" s="12"/>
      <c r="HH1145" s="12"/>
      <c r="HI1145" s="12"/>
      <c r="HJ1145" s="12"/>
      <c r="HK1145" s="12"/>
      <c r="HL1145" s="12"/>
      <c r="HM1145" s="12"/>
      <c r="HN1145" s="12"/>
      <c r="HO1145" s="12"/>
      <c r="HP1145" s="12"/>
      <c r="HQ1145" s="12"/>
      <c r="HR1145" s="12"/>
      <c r="HS1145" s="12"/>
      <c r="HT1145" s="12"/>
      <c r="HU1145" s="12"/>
      <c r="HV1145" s="12"/>
      <c r="HW1145" s="12"/>
      <c r="HX1145" s="12"/>
      <c r="HY1145" s="12"/>
      <c r="HZ1145" s="12"/>
      <c r="IA1145" s="12"/>
      <c r="IB1145" s="12"/>
      <c r="IC1145" s="12"/>
      <c r="ID1145" s="12"/>
      <c r="IE1145" s="12"/>
      <c r="IF1145" s="12"/>
      <c r="IG1145" s="12"/>
      <c r="IH1145" s="12"/>
      <c r="II1145" s="12"/>
      <c r="IJ1145" s="12"/>
      <c r="IK1145" s="12"/>
      <c r="IL1145" s="12"/>
      <c r="IM1145" s="12"/>
      <c r="IN1145" s="12"/>
      <c r="IO1145" s="12"/>
      <c r="IP1145" s="12"/>
      <c r="IQ1145" s="12"/>
      <c r="IR1145" s="12"/>
      <c r="IS1145" s="12"/>
      <c r="IT1145" s="12"/>
      <c r="IU1145" s="12"/>
      <c r="IV1145" s="12"/>
    </row>
    <row r="1146" spans="1:256" ht="13.5" customHeight="1">
      <c r="A1146" s="2"/>
      <c r="B1146" s="11"/>
      <c r="C1146" s="11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11"/>
      <c r="O1146" s="11"/>
      <c r="P1146" s="11"/>
      <c r="Q1146" s="9"/>
      <c r="R1146" s="9"/>
      <c r="S1146" s="9"/>
      <c r="T1146" s="26"/>
      <c r="U1146" s="9"/>
      <c r="V1146" s="9"/>
      <c r="W1146" s="26"/>
      <c r="X1146" s="11"/>
      <c r="Y1146" s="11"/>
      <c r="Z1146" s="11"/>
      <c r="AA1146" s="11"/>
      <c r="AB1146" s="11"/>
      <c r="AC1146" s="11"/>
      <c r="AD1146" s="9"/>
      <c r="AE1146" s="9"/>
      <c r="AF1146" s="9"/>
      <c r="AG1146" s="9"/>
      <c r="AH1146" s="9"/>
      <c r="AI1146" s="11"/>
      <c r="AJ1146" s="11"/>
      <c r="AK1146" s="11"/>
      <c r="AL1146" s="11"/>
      <c r="AM1146" s="11"/>
      <c r="AN1146" s="26"/>
      <c r="AO1146" s="9"/>
      <c r="AP1146" s="26"/>
      <c r="AQ1146" s="9"/>
      <c r="AR1146" s="9"/>
      <c r="AS1146" s="11"/>
      <c r="AT1146" s="11"/>
      <c r="AU1146" s="11"/>
      <c r="AV1146" s="11"/>
      <c r="AW1146" s="11"/>
      <c r="AX1146" s="12"/>
      <c r="AY1146" s="11"/>
      <c r="AZ1146" s="11"/>
      <c r="BA1146" s="11"/>
      <c r="BB1146" s="11"/>
      <c r="BC1146" s="11"/>
      <c r="BD1146" s="11"/>
      <c r="BE1146" s="11"/>
      <c r="BF1146" s="9"/>
      <c r="BG1146" s="9"/>
      <c r="BH1146" s="9"/>
      <c r="BI1146" s="9"/>
      <c r="BJ1146" s="9"/>
      <c r="BK1146" s="9"/>
      <c r="BL1146" s="9"/>
      <c r="BM1146" s="9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  <c r="DF1146" s="10"/>
      <c r="DG1146" s="10"/>
      <c r="DH1146" s="10"/>
      <c r="DI1146" s="10"/>
      <c r="DJ1146" s="10"/>
      <c r="DK1146" s="10"/>
      <c r="DL1146" s="10"/>
      <c r="DM1146" s="10"/>
      <c r="DN1146" s="10"/>
      <c r="DO1146" s="10"/>
      <c r="DP1146" s="10"/>
      <c r="DQ1146" s="10"/>
      <c r="DR1146" s="10"/>
      <c r="DS1146" s="10"/>
      <c r="DT1146" s="10"/>
      <c r="DU1146" s="10"/>
      <c r="DV1146" s="10"/>
      <c r="DW1146" s="10"/>
      <c r="DX1146" s="10"/>
      <c r="DY1146" s="10"/>
      <c r="DZ1146" s="10"/>
      <c r="EA1146" s="10"/>
      <c r="EB1146" s="10"/>
      <c r="EC1146" s="10"/>
      <c r="ED1146" s="10"/>
      <c r="EE1146" s="10"/>
      <c r="EF1146" s="10"/>
      <c r="EG1146" s="10"/>
      <c r="EH1146" s="10"/>
      <c r="EI1146" s="10"/>
      <c r="EJ1146" s="10"/>
      <c r="EK1146" s="10"/>
      <c r="EL1146" s="10"/>
      <c r="EM1146" s="10"/>
      <c r="EN1146" s="10"/>
      <c r="EO1146" s="10"/>
      <c r="EP1146" s="10"/>
      <c r="EQ1146" s="10"/>
      <c r="ER1146" s="10"/>
      <c r="ES1146" s="10"/>
      <c r="ET1146" s="10"/>
      <c r="EU1146" s="10"/>
      <c r="EV1146" s="10"/>
      <c r="EW1146" s="10"/>
      <c r="EX1146" s="10"/>
      <c r="EY1146" s="10"/>
      <c r="EZ1146" s="10"/>
      <c r="FA1146" s="10"/>
      <c r="FB1146" s="10"/>
      <c r="FC1146" s="10"/>
      <c r="FD1146" s="10"/>
      <c r="FE1146" s="10"/>
      <c r="FF1146" s="10"/>
      <c r="FG1146" s="10"/>
      <c r="FH1146" s="10"/>
      <c r="FI1146" s="10"/>
      <c r="FJ1146" s="10"/>
      <c r="FK1146" s="10"/>
      <c r="FL1146" s="10"/>
      <c r="FM1146" s="10"/>
      <c r="FN1146" s="10"/>
      <c r="FO1146" s="10"/>
      <c r="FP1146" s="10"/>
      <c r="FQ1146" s="10"/>
      <c r="FR1146" s="10"/>
      <c r="FS1146" s="10"/>
      <c r="FT1146" s="10"/>
      <c r="FU1146" s="10"/>
      <c r="FV1146" s="10"/>
      <c r="FW1146" s="10"/>
      <c r="FX1146" s="10"/>
      <c r="FY1146" s="12"/>
      <c r="FZ1146" s="12"/>
      <c r="GA1146" s="12"/>
      <c r="GB1146" s="12"/>
      <c r="GC1146" s="12"/>
      <c r="GD1146" s="12"/>
      <c r="GE1146" s="12"/>
      <c r="GF1146" s="12"/>
      <c r="GG1146" s="12"/>
      <c r="GH1146" s="12"/>
      <c r="GI1146" s="12"/>
      <c r="GJ1146" s="12"/>
      <c r="GK1146" s="12"/>
      <c r="GL1146" s="12"/>
      <c r="GM1146" s="12"/>
      <c r="GN1146" s="12"/>
      <c r="GO1146" s="12"/>
      <c r="GP1146" s="12"/>
      <c r="GQ1146" s="12"/>
      <c r="GR1146" s="12"/>
      <c r="GS1146" s="12"/>
      <c r="GT1146" s="12"/>
      <c r="GU1146" s="12"/>
      <c r="GV1146" s="12"/>
      <c r="GW1146" s="12"/>
      <c r="GX1146" s="12"/>
      <c r="GY1146" s="12"/>
      <c r="GZ1146" s="12"/>
      <c r="HA1146" s="12"/>
      <c r="HB1146" s="12"/>
      <c r="HC1146" s="12"/>
      <c r="HD1146" s="12"/>
      <c r="HE1146" s="12"/>
      <c r="HF1146" s="12"/>
      <c r="HG1146" s="12"/>
      <c r="HH1146" s="12"/>
      <c r="HI1146" s="12"/>
      <c r="HJ1146" s="12"/>
      <c r="HK1146" s="12"/>
      <c r="HL1146" s="12"/>
      <c r="HM1146" s="12"/>
      <c r="HN1146" s="12"/>
      <c r="HO1146" s="12"/>
      <c r="HP1146" s="12"/>
      <c r="HQ1146" s="12"/>
      <c r="HR1146" s="12"/>
      <c r="HS1146" s="12"/>
      <c r="HT1146" s="12"/>
      <c r="HU1146" s="12"/>
      <c r="HV1146" s="12"/>
      <c r="HW1146" s="12"/>
      <c r="HX1146" s="12"/>
      <c r="HY1146" s="12"/>
      <c r="HZ1146" s="12"/>
      <c r="IA1146" s="12"/>
      <c r="IB1146" s="12"/>
      <c r="IC1146" s="12"/>
      <c r="ID1146" s="12"/>
      <c r="IE1146" s="12"/>
      <c r="IF1146" s="12"/>
      <c r="IG1146" s="12"/>
      <c r="IH1146" s="12"/>
      <c r="II1146" s="12"/>
      <c r="IJ1146" s="12"/>
      <c r="IK1146" s="12"/>
      <c r="IL1146" s="12"/>
      <c r="IM1146" s="12"/>
      <c r="IN1146" s="12"/>
      <c r="IO1146" s="12"/>
      <c r="IP1146" s="12"/>
      <c r="IQ1146" s="12"/>
      <c r="IR1146" s="12"/>
      <c r="IS1146" s="12"/>
      <c r="IT1146" s="12"/>
      <c r="IU1146" s="12"/>
      <c r="IV1146" s="12"/>
    </row>
    <row r="1147" spans="1:256" ht="13.5" customHeight="1">
      <c r="A1147" s="2"/>
      <c r="B1147" s="11"/>
      <c r="C1147" s="11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11"/>
      <c r="O1147" s="11"/>
      <c r="P1147" s="11"/>
      <c r="Q1147" s="9"/>
      <c r="R1147" s="9"/>
      <c r="S1147" s="9"/>
      <c r="T1147" s="26"/>
      <c r="U1147" s="9"/>
      <c r="V1147" s="9"/>
      <c r="W1147" s="26"/>
      <c r="X1147" s="11"/>
      <c r="Y1147" s="11"/>
      <c r="Z1147" s="11"/>
      <c r="AA1147" s="11"/>
      <c r="AB1147" s="11"/>
      <c r="AC1147" s="11"/>
      <c r="AD1147" s="9"/>
      <c r="AE1147" s="9"/>
      <c r="AF1147" s="9"/>
      <c r="AG1147" s="9"/>
      <c r="AH1147" s="9"/>
      <c r="AI1147" s="11"/>
      <c r="AJ1147" s="11"/>
      <c r="AK1147" s="11"/>
      <c r="AL1147" s="11"/>
      <c r="AM1147" s="11"/>
      <c r="AN1147" s="26"/>
      <c r="AO1147" s="9"/>
      <c r="AP1147" s="26"/>
      <c r="AQ1147" s="9"/>
      <c r="AR1147" s="9"/>
      <c r="AS1147" s="11"/>
      <c r="AT1147" s="11"/>
      <c r="AU1147" s="11"/>
      <c r="AV1147" s="11"/>
      <c r="AW1147" s="11"/>
      <c r="AX1147" s="12"/>
      <c r="AY1147" s="11"/>
      <c r="AZ1147" s="11"/>
      <c r="BA1147" s="11"/>
      <c r="BB1147" s="11"/>
      <c r="BC1147" s="11"/>
      <c r="BD1147" s="11"/>
      <c r="BE1147" s="11"/>
      <c r="BF1147" s="9"/>
      <c r="BG1147" s="9"/>
      <c r="BH1147" s="9"/>
      <c r="BI1147" s="9"/>
      <c r="BJ1147" s="9"/>
      <c r="BK1147" s="9"/>
      <c r="BL1147" s="9"/>
      <c r="BM1147" s="9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  <c r="DP1147" s="10"/>
      <c r="DQ1147" s="10"/>
      <c r="DR1147" s="10"/>
      <c r="DS1147" s="10"/>
      <c r="DT1147" s="10"/>
      <c r="DU1147" s="10"/>
      <c r="DV1147" s="10"/>
      <c r="DW1147" s="10"/>
      <c r="DX1147" s="10"/>
      <c r="DY1147" s="10"/>
      <c r="DZ1147" s="10"/>
      <c r="EA1147" s="10"/>
      <c r="EB1147" s="10"/>
      <c r="EC1147" s="10"/>
      <c r="ED1147" s="10"/>
      <c r="EE1147" s="10"/>
      <c r="EF1147" s="10"/>
      <c r="EG1147" s="10"/>
      <c r="EH1147" s="10"/>
      <c r="EI1147" s="10"/>
      <c r="EJ1147" s="10"/>
      <c r="EK1147" s="10"/>
      <c r="EL1147" s="10"/>
      <c r="EM1147" s="10"/>
      <c r="EN1147" s="10"/>
      <c r="EO1147" s="10"/>
      <c r="EP1147" s="10"/>
      <c r="EQ1147" s="10"/>
      <c r="ER1147" s="10"/>
      <c r="ES1147" s="10"/>
      <c r="ET1147" s="10"/>
      <c r="EU1147" s="10"/>
      <c r="EV1147" s="10"/>
      <c r="EW1147" s="10"/>
      <c r="EX1147" s="10"/>
      <c r="EY1147" s="10"/>
      <c r="EZ1147" s="10"/>
      <c r="FA1147" s="10"/>
      <c r="FB1147" s="10"/>
      <c r="FC1147" s="10"/>
      <c r="FD1147" s="10"/>
      <c r="FE1147" s="10"/>
      <c r="FF1147" s="10"/>
      <c r="FG1147" s="10"/>
      <c r="FH1147" s="10"/>
      <c r="FI1147" s="10"/>
      <c r="FJ1147" s="10"/>
      <c r="FK1147" s="10"/>
      <c r="FL1147" s="10"/>
      <c r="FM1147" s="10"/>
      <c r="FN1147" s="10"/>
      <c r="FO1147" s="10"/>
      <c r="FP1147" s="10"/>
      <c r="FQ1147" s="10"/>
      <c r="FR1147" s="10"/>
      <c r="FS1147" s="10"/>
      <c r="FT1147" s="10"/>
      <c r="FU1147" s="10"/>
      <c r="FV1147" s="10"/>
      <c r="FW1147" s="10"/>
      <c r="FX1147" s="10"/>
      <c r="FY1147" s="12"/>
      <c r="FZ1147" s="12"/>
      <c r="GA1147" s="12"/>
      <c r="GB1147" s="12"/>
      <c r="GC1147" s="12"/>
      <c r="GD1147" s="12"/>
      <c r="GE1147" s="12"/>
      <c r="GF1147" s="12"/>
      <c r="GG1147" s="12"/>
      <c r="GH1147" s="12"/>
      <c r="GI1147" s="12"/>
      <c r="GJ1147" s="12"/>
      <c r="GK1147" s="12"/>
      <c r="GL1147" s="12"/>
      <c r="GM1147" s="12"/>
      <c r="GN1147" s="12"/>
      <c r="GO1147" s="12"/>
      <c r="GP1147" s="12"/>
      <c r="GQ1147" s="12"/>
      <c r="GR1147" s="12"/>
      <c r="GS1147" s="12"/>
      <c r="GT1147" s="12"/>
      <c r="GU1147" s="12"/>
      <c r="GV1147" s="12"/>
      <c r="GW1147" s="12"/>
      <c r="GX1147" s="12"/>
      <c r="GY1147" s="12"/>
      <c r="GZ1147" s="12"/>
      <c r="HA1147" s="12"/>
      <c r="HB1147" s="12"/>
      <c r="HC1147" s="12"/>
      <c r="HD1147" s="12"/>
      <c r="HE1147" s="12"/>
      <c r="HF1147" s="12"/>
      <c r="HG1147" s="12"/>
      <c r="HH1147" s="12"/>
      <c r="HI1147" s="12"/>
      <c r="HJ1147" s="12"/>
      <c r="HK1147" s="12"/>
      <c r="HL1147" s="12"/>
      <c r="HM1147" s="12"/>
      <c r="HN1147" s="12"/>
      <c r="HO1147" s="12"/>
      <c r="HP1147" s="12"/>
      <c r="HQ1147" s="12"/>
      <c r="HR1147" s="12"/>
      <c r="HS1147" s="12"/>
      <c r="HT1147" s="12"/>
      <c r="HU1147" s="12"/>
      <c r="HV1147" s="12"/>
      <c r="HW1147" s="12"/>
      <c r="HX1147" s="12"/>
      <c r="HY1147" s="12"/>
      <c r="HZ1147" s="12"/>
      <c r="IA1147" s="12"/>
      <c r="IB1147" s="12"/>
      <c r="IC1147" s="12"/>
      <c r="ID1147" s="12"/>
      <c r="IE1147" s="12"/>
      <c r="IF1147" s="12"/>
      <c r="IG1147" s="12"/>
      <c r="IH1147" s="12"/>
      <c r="II1147" s="12"/>
      <c r="IJ1147" s="12"/>
      <c r="IK1147" s="12"/>
      <c r="IL1147" s="12"/>
      <c r="IM1147" s="12"/>
      <c r="IN1147" s="12"/>
      <c r="IO1147" s="12"/>
      <c r="IP1147" s="12"/>
      <c r="IQ1147" s="12"/>
      <c r="IR1147" s="12"/>
      <c r="IS1147" s="12"/>
      <c r="IT1147" s="12"/>
      <c r="IU1147" s="12"/>
      <c r="IV1147" s="12"/>
    </row>
    <row r="1148" spans="1:256" ht="13.5" customHeight="1">
      <c r="A1148" s="2"/>
      <c r="B1148" s="11"/>
      <c r="C1148" s="11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11"/>
      <c r="O1148" s="11"/>
      <c r="P1148" s="11"/>
      <c r="Q1148" s="9"/>
      <c r="R1148" s="9"/>
      <c r="S1148" s="9"/>
      <c r="T1148" s="26"/>
      <c r="U1148" s="9"/>
      <c r="V1148" s="9"/>
      <c r="W1148" s="26"/>
      <c r="X1148" s="11"/>
      <c r="Y1148" s="11"/>
      <c r="Z1148" s="11"/>
      <c r="AA1148" s="11"/>
      <c r="AB1148" s="11"/>
      <c r="AC1148" s="11"/>
      <c r="AD1148" s="9"/>
      <c r="AE1148" s="9"/>
      <c r="AF1148" s="9"/>
      <c r="AG1148" s="9"/>
      <c r="AH1148" s="9"/>
      <c r="AI1148" s="11"/>
      <c r="AJ1148" s="11"/>
      <c r="AK1148" s="11"/>
      <c r="AL1148" s="11"/>
      <c r="AM1148" s="11"/>
      <c r="AN1148" s="26"/>
      <c r="AO1148" s="9"/>
      <c r="AP1148" s="26"/>
      <c r="AQ1148" s="9"/>
      <c r="AR1148" s="9"/>
      <c r="AS1148" s="11"/>
      <c r="AT1148" s="11"/>
      <c r="AU1148" s="11"/>
      <c r="AV1148" s="11"/>
      <c r="AW1148" s="11"/>
      <c r="AX1148" s="12"/>
      <c r="AY1148" s="11"/>
      <c r="AZ1148" s="11"/>
      <c r="BA1148" s="11"/>
      <c r="BB1148" s="11"/>
      <c r="BC1148" s="11"/>
      <c r="BD1148" s="11"/>
      <c r="BE1148" s="11"/>
      <c r="BF1148" s="9"/>
      <c r="BG1148" s="9"/>
      <c r="BH1148" s="9"/>
      <c r="BI1148" s="9"/>
      <c r="BJ1148" s="9"/>
      <c r="BK1148" s="9"/>
      <c r="BL1148" s="9"/>
      <c r="BM1148" s="9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  <c r="DF1148" s="10"/>
      <c r="DG1148" s="10"/>
      <c r="DH1148" s="10"/>
      <c r="DI1148" s="10"/>
      <c r="DJ1148" s="10"/>
      <c r="DK1148" s="10"/>
      <c r="DL1148" s="10"/>
      <c r="DM1148" s="10"/>
      <c r="DN1148" s="10"/>
      <c r="DO1148" s="10"/>
      <c r="DP1148" s="10"/>
      <c r="DQ1148" s="10"/>
      <c r="DR1148" s="10"/>
      <c r="DS1148" s="10"/>
      <c r="DT1148" s="10"/>
      <c r="DU1148" s="10"/>
      <c r="DV1148" s="10"/>
      <c r="DW1148" s="10"/>
      <c r="DX1148" s="10"/>
      <c r="DY1148" s="10"/>
      <c r="DZ1148" s="10"/>
      <c r="EA1148" s="10"/>
      <c r="EB1148" s="10"/>
      <c r="EC1148" s="10"/>
      <c r="ED1148" s="10"/>
      <c r="EE1148" s="10"/>
      <c r="EF1148" s="10"/>
      <c r="EG1148" s="10"/>
      <c r="EH1148" s="10"/>
      <c r="EI1148" s="10"/>
      <c r="EJ1148" s="10"/>
      <c r="EK1148" s="10"/>
      <c r="EL1148" s="10"/>
      <c r="EM1148" s="10"/>
      <c r="EN1148" s="10"/>
      <c r="EO1148" s="10"/>
      <c r="EP1148" s="10"/>
      <c r="EQ1148" s="10"/>
      <c r="ER1148" s="10"/>
      <c r="ES1148" s="10"/>
      <c r="ET1148" s="10"/>
      <c r="EU1148" s="10"/>
      <c r="EV1148" s="10"/>
      <c r="EW1148" s="10"/>
      <c r="EX1148" s="10"/>
      <c r="EY1148" s="10"/>
      <c r="EZ1148" s="10"/>
      <c r="FA1148" s="10"/>
      <c r="FB1148" s="10"/>
      <c r="FC1148" s="10"/>
      <c r="FD1148" s="10"/>
      <c r="FE1148" s="10"/>
      <c r="FF1148" s="10"/>
      <c r="FG1148" s="10"/>
      <c r="FH1148" s="10"/>
      <c r="FI1148" s="10"/>
      <c r="FJ1148" s="10"/>
      <c r="FK1148" s="10"/>
      <c r="FL1148" s="10"/>
      <c r="FM1148" s="10"/>
      <c r="FN1148" s="10"/>
      <c r="FO1148" s="10"/>
      <c r="FP1148" s="10"/>
      <c r="FQ1148" s="10"/>
      <c r="FR1148" s="10"/>
      <c r="FS1148" s="10"/>
      <c r="FT1148" s="10"/>
      <c r="FU1148" s="10"/>
      <c r="FV1148" s="10"/>
      <c r="FW1148" s="10"/>
      <c r="FX1148" s="10"/>
      <c r="FY1148" s="12"/>
      <c r="FZ1148" s="12"/>
      <c r="GA1148" s="12"/>
      <c r="GB1148" s="12"/>
      <c r="GC1148" s="12"/>
      <c r="GD1148" s="12"/>
      <c r="GE1148" s="12"/>
      <c r="GF1148" s="12"/>
      <c r="GG1148" s="12"/>
      <c r="GH1148" s="12"/>
      <c r="GI1148" s="12"/>
      <c r="GJ1148" s="12"/>
      <c r="GK1148" s="12"/>
      <c r="GL1148" s="12"/>
      <c r="GM1148" s="12"/>
      <c r="GN1148" s="12"/>
      <c r="GO1148" s="12"/>
      <c r="GP1148" s="12"/>
      <c r="GQ1148" s="12"/>
      <c r="GR1148" s="12"/>
      <c r="GS1148" s="12"/>
      <c r="GT1148" s="12"/>
      <c r="GU1148" s="12"/>
      <c r="GV1148" s="12"/>
      <c r="GW1148" s="12"/>
      <c r="GX1148" s="12"/>
      <c r="GY1148" s="12"/>
      <c r="GZ1148" s="12"/>
      <c r="HA1148" s="12"/>
      <c r="HB1148" s="12"/>
      <c r="HC1148" s="12"/>
      <c r="HD1148" s="12"/>
      <c r="HE1148" s="12"/>
      <c r="HF1148" s="12"/>
      <c r="HG1148" s="12"/>
      <c r="HH1148" s="12"/>
      <c r="HI1148" s="12"/>
      <c r="HJ1148" s="12"/>
      <c r="HK1148" s="12"/>
      <c r="HL1148" s="12"/>
      <c r="HM1148" s="12"/>
      <c r="HN1148" s="12"/>
      <c r="HO1148" s="12"/>
      <c r="HP1148" s="12"/>
      <c r="HQ1148" s="12"/>
      <c r="HR1148" s="12"/>
      <c r="HS1148" s="12"/>
      <c r="HT1148" s="12"/>
      <c r="HU1148" s="12"/>
      <c r="HV1148" s="12"/>
      <c r="HW1148" s="12"/>
      <c r="HX1148" s="12"/>
      <c r="HY1148" s="12"/>
      <c r="HZ1148" s="12"/>
      <c r="IA1148" s="12"/>
      <c r="IB1148" s="12"/>
      <c r="IC1148" s="12"/>
      <c r="ID1148" s="12"/>
      <c r="IE1148" s="12"/>
      <c r="IF1148" s="12"/>
      <c r="IG1148" s="12"/>
      <c r="IH1148" s="12"/>
      <c r="II1148" s="12"/>
      <c r="IJ1148" s="12"/>
      <c r="IK1148" s="12"/>
      <c r="IL1148" s="12"/>
      <c r="IM1148" s="12"/>
      <c r="IN1148" s="12"/>
      <c r="IO1148" s="12"/>
      <c r="IP1148" s="12"/>
      <c r="IQ1148" s="12"/>
      <c r="IR1148" s="12"/>
      <c r="IS1148" s="12"/>
      <c r="IT1148" s="12"/>
      <c r="IU1148" s="12"/>
      <c r="IV1148" s="12"/>
    </row>
    <row r="1149" spans="1:256" ht="13.5" customHeight="1">
      <c r="A1149" s="2"/>
      <c r="B1149" s="11"/>
      <c r="C1149" s="11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11"/>
      <c r="O1149" s="11"/>
      <c r="P1149" s="11"/>
      <c r="Q1149" s="9"/>
      <c r="R1149" s="9"/>
      <c r="S1149" s="9"/>
      <c r="T1149" s="26"/>
      <c r="U1149" s="9"/>
      <c r="V1149" s="9"/>
      <c r="W1149" s="26"/>
      <c r="X1149" s="11"/>
      <c r="Y1149" s="11"/>
      <c r="Z1149" s="11"/>
      <c r="AA1149" s="11"/>
      <c r="AB1149" s="11"/>
      <c r="AC1149" s="11"/>
      <c r="AD1149" s="9"/>
      <c r="AE1149" s="9"/>
      <c r="AF1149" s="9"/>
      <c r="AG1149" s="9"/>
      <c r="AH1149" s="9"/>
      <c r="AI1149" s="11"/>
      <c r="AJ1149" s="11"/>
      <c r="AK1149" s="11"/>
      <c r="AL1149" s="11"/>
      <c r="AM1149" s="11"/>
      <c r="AN1149" s="26"/>
      <c r="AO1149" s="9"/>
      <c r="AP1149" s="26"/>
      <c r="AQ1149" s="9"/>
      <c r="AR1149" s="9"/>
      <c r="AS1149" s="11"/>
      <c r="AT1149" s="11"/>
      <c r="AU1149" s="11"/>
      <c r="AV1149" s="11"/>
      <c r="AW1149" s="11"/>
      <c r="AX1149" s="12"/>
      <c r="AY1149" s="11"/>
      <c r="AZ1149" s="11"/>
      <c r="BA1149" s="11"/>
      <c r="BB1149" s="11"/>
      <c r="BC1149" s="11"/>
      <c r="BD1149" s="11"/>
      <c r="BE1149" s="11"/>
      <c r="BF1149" s="9"/>
      <c r="BG1149" s="9"/>
      <c r="BH1149" s="9"/>
      <c r="BI1149" s="9"/>
      <c r="BJ1149" s="9"/>
      <c r="BK1149" s="9"/>
      <c r="BL1149" s="9"/>
      <c r="BM1149" s="9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  <c r="DP1149" s="10"/>
      <c r="DQ1149" s="10"/>
      <c r="DR1149" s="10"/>
      <c r="DS1149" s="10"/>
      <c r="DT1149" s="10"/>
      <c r="DU1149" s="10"/>
      <c r="DV1149" s="10"/>
      <c r="DW1149" s="10"/>
      <c r="DX1149" s="10"/>
      <c r="DY1149" s="10"/>
      <c r="DZ1149" s="10"/>
      <c r="EA1149" s="10"/>
      <c r="EB1149" s="10"/>
      <c r="EC1149" s="10"/>
      <c r="ED1149" s="10"/>
      <c r="EE1149" s="10"/>
      <c r="EF1149" s="10"/>
      <c r="EG1149" s="10"/>
      <c r="EH1149" s="10"/>
      <c r="EI1149" s="10"/>
      <c r="EJ1149" s="10"/>
      <c r="EK1149" s="10"/>
      <c r="EL1149" s="10"/>
      <c r="EM1149" s="10"/>
      <c r="EN1149" s="10"/>
      <c r="EO1149" s="10"/>
      <c r="EP1149" s="10"/>
      <c r="EQ1149" s="10"/>
      <c r="ER1149" s="10"/>
      <c r="ES1149" s="10"/>
      <c r="ET1149" s="10"/>
      <c r="EU1149" s="10"/>
      <c r="EV1149" s="10"/>
      <c r="EW1149" s="10"/>
      <c r="EX1149" s="10"/>
      <c r="EY1149" s="10"/>
      <c r="EZ1149" s="10"/>
      <c r="FA1149" s="10"/>
      <c r="FB1149" s="10"/>
      <c r="FC1149" s="10"/>
      <c r="FD1149" s="10"/>
      <c r="FE1149" s="10"/>
      <c r="FF1149" s="10"/>
      <c r="FG1149" s="10"/>
      <c r="FH1149" s="10"/>
      <c r="FI1149" s="10"/>
      <c r="FJ1149" s="10"/>
      <c r="FK1149" s="10"/>
      <c r="FL1149" s="10"/>
      <c r="FM1149" s="10"/>
      <c r="FN1149" s="10"/>
      <c r="FO1149" s="10"/>
      <c r="FP1149" s="10"/>
      <c r="FQ1149" s="10"/>
      <c r="FR1149" s="10"/>
      <c r="FS1149" s="10"/>
      <c r="FT1149" s="10"/>
      <c r="FU1149" s="10"/>
      <c r="FV1149" s="10"/>
      <c r="FW1149" s="10"/>
      <c r="FX1149" s="10"/>
      <c r="FY1149" s="12"/>
      <c r="FZ1149" s="12"/>
      <c r="GA1149" s="12"/>
      <c r="GB1149" s="12"/>
      <c r="GC1149" s="12"/>
      <c r="GD1149" s="12"/>
      <c r="GE1149" s="12"/>
      <c r="GF1149" s="12"/>
      <c r="GG1149" s="12"/>
      <c r="GH1149" s="12"/>
      <c r="GI1149" s="12"/>
      <c r="GJ1149" s="12"/>
      <c r="GK1149" s="12"/>
      <c r="GL1149" s="12"/>
      <c r="GM1149" s="12"/>
      <c r="GN1149" s="12"/>
      <c r="GO1149" s="12"/>
      <c r="GP1149" s="12"/>
      <c r="GQ1149" s="12"/>
      <c r="GR1149" s="12"/>
      <c r="GS1149" s="12"/>
      <c r="GT1149" s="12"/>
      <c r="GU1149" s="12"/>
      <c r="GV1149" s="12"/>
      <c r="GW1149" s="12"/>
      <c r="GX1149" s="12"/>
      <c r="GY1149" s="12"/>
      <c r="GZ1149" s="12"/>
      <c r="HA1149" s="12"/>
      <c r="HB1149" s="12"/>
      <c r="HC1149" s="12"/>
      <c r="HD1149" s="12"/>
      <c r="HE1149" s="12"/>
      <c r="HF1149" s="12"/>
      <c r="HG1149" s="12"/>
      <c r="HH1149" s="12"/>
      <c r="HI1149" s="12"/>
      <c r="HJ1149" s="12"/>
      <c r="HK1149" s="12"/>
      <c r="HL1149" s="12"/>
      <c r="HM1149" s="12"/>
      <c r="HN1149" s="12"/>
      <c r="HO1149" s="12"/>
      <c r="HP1149" s="12"/>
      <c r="HQ1149" s="12"/>
      <c r="HR1149" s="12"/>
      <c r="HS1149" s="12"/>
      <c r="HT1149" s="12"/>
      <c r="HU1149" s="12"/>
      <c r="HV1149" s="12"/>
      <c r="HW1149" s="12"/>
      <c r="HX1149" s="12"/>
      <c r="HY1149" s="12"/>
      <c r="HZ1149" s="12"/>
      <c r="IA1149" s="12"/>
      <c r="IB1149" s="12"/>
      <c r="IC1149" s="12"/>
      <c r="ID1149" s="12"/>
      <c r="IE1149" s="12"/>
      <c r="IF1149" s="12"/>
      <c r="IG1149" s="12"/>
      <c r="IH1149" s="12"/>
      <c r="II1149" s="12"/>
      <c r="IJ1149" s="12"/>
      <c r="IK1149" s="12"/>
      <c r="IL1149" s="12"/>
      <c r="IM1149" s="12"/>
      <c r="IN1149" s="12"/>
      <c r="IO1149" s="12"/>
      <c r="IP1149" s="12"/>
      <c r="IQ1149" s="12"/>
      <c r="IR1149" s="12"/>
      <c r="IS1149" s="12"/>
      <c r="IT1149" s="12"/>
      <c r="IU1149" s="12"/>
      <c r="IV1149" s="12"/>
    </row>
    <row r="1150" spans="1:256" ht="13.5" customHeight="1">
      <c r="A1150" s="2"/>
      <c r="B1150" s="11"/>
      <c r="C1150" s="11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11"/>
      <c r="O1150" s="11"/>
      <c r="P1150" s="11"/>
      <c r="Q1150" s="9"/>
      <c r="R1150" s="9"/>
      <c r="S1150" s="9"/>
      <c r="T1150" s="26"/>
      <c r="U1150" s="9"/>
      <c r="V1150" s="9"/>
      <c r="W1150" s="26"/>
      <c r="X1150" s="11"/>
      <c r="Y1150" s="11"/>
      <c r="Z1150" s="11"/>
      <c r="AA1150" s="11"/>
      <c r="AB1150" s="11"/>
      <c r="AC1150" s="11"/>
      <c r="AD1150" s="9"/>
      <c r="AE1150" s="9"/>
      <c r="AF1150" s="9"/>
      <c r="AG1150" s="9"/>
      <c r="AH1150" s="9"/>
      <c r="AI1150" s="11"/>
      <c r="AJ1150" s="11"/>
      <c r="AK1150" s="11"/>
      <c r="AL1150" s="11"/>
      <c r="AM1150" s="11"/>
      <c r="AN1150" s="26"/>
      <c r="AO1150" s="9"/>
      <c r="AP1150" s="26"/>
      <c r="AQ1150" s="9"/>
      <c r="AR1150" s="9"/>
      <c r="AS1150" s="11"/>
      <c r="AT1150" s="11"/>
      <c r="AU1150" s="11"/>
      <c r="AV1150" s="11"/>
      <c r="AW1150" s="11"/>
      <c r="AX1150" s="12"/>
      <c r="AY1150" s="11"/>
      <c r="AZ1150" s="11"/>
      <c r="BA1150" s="11"/>
      <c r="BB1150" s="11"/>
      <c r="BC1150" s="11"/>
      <c r="BD1150" s="11"/>
      <c r="BE1150" s="11"/>
      <c r="BF1150" s="9"/>
      <c r="BG1150" s="9"/>
      <c r="BH1150" s="9"/>
      <c r="BI1150" s="9"/>
      <c r="BJ1150" s="9"/>
      <c r="BK1150" s="9"/>
      <c r="BL1150" s="9"/>
      <c r="BM1150" s="9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  <c r="DF1150" s="10"/>
      <c r="DG1150" s="10"/>
      <c r="DH1150" s="10"/>
      <c r="DI1150" s="10"/>
      <c r="DJ1150" s="10"/>
      <c r="DK1150" s="10"/>
      <c r="DL1150" s="10"/>
      <c r="DM1150" s="10"/>
      <c r="DN1150" s="10"/>
      <c r="DO1150" s="10"/>
      <c r="DP1150" s="10"/>
      <c r="DQ1150" s="10"/>
      <c r="DR1150" s="10"/>
      <c r="DS1150" s="10"/>
      <c r="DT1150" s="10"/>
      <c r="DU1150" s="10"/>
      <c r="DV1150" s="10"/>
      <c r="DW1150" s="10"/>
      <c r="DX1150" s="10"/>
      <c r="DY1150" s="10"/>
      <c r="DZ1150" s="10"/>
      <c r="EA1150" s="10"/>
      <c r="EB1150" s="10"/>
      <c r="EC1150" s="10"/>
      <c r="ED1150" s="10"/>
      <c r="EE1150" s="10"/>
      <c r="EF1150" s="10"/>
      <c r="EG1150" s="10"/>
      <c r="EH1150" s="10"/>
      <c r="EI1150" s="10"/>
      <c r="EJ1150" s="10"/>
      <c r="EK1150" s="10"/>
      <c r="EL1150" s="10"/>
      <c r="EM1150" s="10"/>
      <c r="EN1150" s="10"/>
      <c r="EO1150" s="10"/>
      <c r="EP1150" s="10"/>
      <c r="EQ1150" s="10"/>
      <c r="ER1150" s="10"/>
      <c r="ES1150" s="10"/>
      <c r="ET1150" s="10"/>
      <c r="EU1150" s="10"/>
      <c r="EV1150" s="10"/>
      <c r="EW1150" s="10"/>
      <c r="EX1150" s="10"/>
      <c r="EY1150" s="10"/>
      <c r="EZ1150" s="10"/>
      <c r="FA1150" s="10"/>
      <c r="FB1150" s="10"/>
      <c r="FC1150" s="10"/>
      <c r="FD1150" s="10"/>
      <c r="FE1150" s="10"/>
      <c r="FF1150" s="10"/>
      <c r="FG1150" s="10"/>
      <c r="FH1150" s="10"/>
      <c r="FI1150" s="10"/>
      <c r="FJ1150" s="10"/>
      <c r="FK1150" s="10"/>
      <c r="FL1150" s="10"/>
      <c r="FM1150" s="10"/>
      <c r="FN1150" s="10"/>
      <c r="FO1150" s="10"/>
      <c r="FP1150" s="10"/>
      <c r="FQ1150" s="10"/>
      <c r="FR1150" s="10"/>
      <c r="FS1150" s="10"/>
      <c r="FT1150" s="10"/>
      <c r="FU1150" s="10"/>
      <c r="FV1150" s="10"/>
      <c r="FW1150" s="10"/>
      <c r="FX1150" s="10"/>
      <c r="FY1150" s="12"/>
      <c r="FZ1150" s="12"/>
      <c r="GA1150" s="12"/>
      <c r="GB1150" s="12"/>
      <c r="GC1150" s="12"/>
      <c r="GD1150" s="12"/>
      <c r="GE1150" s="12"/>
      <c r="GF1150" s="12"/>
      <c r="GG1150" s="12"/>
      <c r="GH1150" s="12"/>
      <c r="GI1150" s="12"/>
      <c r="GJ1150" s="12"/>
      <c r="GK1150" s="12"/>
      <c r="GL1150" s="12"/>
      <c r="GM1150" s="12"/>
      <c r="GN1150" s="12"/>
      <c r="GO1150" s="12"/>
      <c r="GP1150" s="12"/>
      <c r="GQ1150" s="12"/>
      <c r="GR1150" s="12"/>
      <c r="GS1150" s="12"/>
      <c r="GT1150" s="12"/>
      <c r="GU1150" s="12"/>
      <c r="GV1150" s="12"/>
      <c r="GW1150" s="12"/>
      <c r="GX1150" s="12"/>
      <c r="GY1150" s="12"/>
      <c r="GZ1150" s="12"/>
      <c r="HA1150" s="12"/>
      <c r="HB1150" s="12"/>
      <c r="HC1150" s="12"/>
      <c r="HD1150" s="12"/>
      <c r="HE1150" s="12"/>
      <c r="HF1150" s="12"/>
      <c r="HG1150" s="12"/>
      <c r="HH1150" s="12"/>
      <c r="HI1150" s="12"/>
      <c r="HJ1150" s="12"/>
      <c r="HK1150" s="12"/>
      <c r="HL1150" s="12"/>
      <c r="HM1150" s="12"/>
      <c r="HN1150" s="12"/>
      <c r="HO1150" s="12"/>
      <c r="HP1150" s="12"/>
      <c r="HQ1150" s="12"/>
      <c r="HR1150" s="12"/>
      <c r="HS1150" s="12"/>
      <c r="HT1150" s="12"/>
      <c r="HU1150" s="12"/>
      <c r="HV1150" s="12"/>
      <c r="HW1150" s="12"/>
      <c r="HX1150" s="12"/>
      <c r="HY1150" s="12"/>
      <c r="HZ1150" s="12"/>
      <c r="IA1150" s="12"/>
      <c r="IB1150" s="12"/>
      <c r="IC1150" s="12"/>
      <c r="ID1150" s="12"/>
      <c r="IE1150" s="12"/>
      <c r="IF1150" s="12"/>
      <c r="IG1150" s="12"/>
      <c r="IH1150" s="12"/>
      <c r="II1150" s="12"/>
      <c r="IJ1150" s="12"/>
      <c r="IK1150" s="12"/>
      <c r="IL1150" s="12"/>
      <c r="IM1150" s="12"/>
      <c r="IN1150" s="12"/>
      <c r="IO1150" s="12"/>
      <c r="IP1150" s="12"/>
      <c r="IQ1150" s="12"/>
      <c r="IR1150" s="12"/>
      <c r="IS1150" s="12"/>
      <c r="IT1150" s="12"/>
      <c r="IU1150" s="12"/>
      <c r="IV1150" s="12"/>
    </row>
    <row r="1151" spans="1:256" ht="13.5" customHeight="1">
      <c r="A1151" s="2"/>
      <c r="B1151" s="11"/>
      <c r="C1151" s="11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11"/>
      <c r="O1151" s="11"/>
      <c r="P1151" s="11"/>
      <c r="Q1151" s="9"/>
      <c r="R1151" s="9"/>
      <c r="S1151" s="9"/>
      <c r="T1151" s="26"/>
      <c r="U1151" s="9"/>
      <c r="V1151" s="9"/>
      <c r="W1151" s="26"/>
      <c r="X1151" s="11"/>
      <c r="Y1151" s="11"/>
      <c r="Z1151" s="11"/>
      <c r="AA1151" s="11"/>
      <c r="AB1151" s="11"/>
      <c r="AC1151" s="11"/>
      <c r="AD1151" s="9"/>
      <c r="AE1151" s="9"/>
      <c r="AF1151" s="9"/>
      <c r="AG1151" s="9"/>
      <c r="AH1151" s="9"/>
      <c r="AI1151" s="11"/>
      <c r="AJ1151" s="11"/>
      <c r="AK1151" s="11"/>
      <c r="AL1151" s="11"/>
      <c r="AM1151" s="11"/>
      <c r="AN1151" s="26"/>
      <c r="AO1151" s="9"/>
      <c r="AP1151" s="26"/>
      <c r="AQ1151" s="9"/>
      <c r="AR1151" s="9"/>
      <c r="AS1151" s="11"/>
      <c r="AT1151" s="11"/>
      <c r="AU1151" s="11"/>
      <c r="AV1151" s="11"/>
      <c r="AW1151" s="11"/>
      <c r="AX1151" s="12"/>
      <c r="AY1151" s="11"/>
      <c r="AZ1151" s="11"/>
      <c r="BA1151" s="11"/>
      <c r="BB1151" s="11"/>
      <c r="BC1151" s="11"/>
      <c r="BD1151" s="11"/>
      <c r="BE1151" s="11"/>
      <c r="BF1151" s="9"/>
      <c r="BG1151" s="9"/>
      <c r="BH1151" s="9"/>
      <c r="BI1151" s="9"/>
      <c r="BJ1151" s="9"/>
      <c r="BK1151" s="9"/>
      <c r="BL1151" s="9"/>
      <c r="BM1151" s="9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  <c r="DP1151" s="10"/>
      <c r="DQ1151" s="10"/>
      <c r="DR1151" s="10"/>
      <c r="DS1151" s="10"/>
      <c r="DT1151" s="10"/>
      <c r="DU1151" s="10"/>
      <c r="DV1151" s="10"/>
      <c r="DW1151" s="10"/>
      <c r="DX1151" s="10"/>
      <c r="DY1151" s="10"/>
      <c r="DZ1151" s="10"/>
      <c r="EA1151" s="10"/>
      <c r="EB1151" s="10"/>
      <c r="EC1151" s="10"/>
      <c r="ED1151" s="10"/>
      <c r="EE1151" s="10"/>
      <c r="EF1151" s="10"/>
      <c r="EG1151" s="10"/>
      <c r="EH1151" s="10"/>
      <c r="EI1151" s="10"/>
      <c r="EJ1151" s="10"/>
      <c r="EK1151" s="10"/>
      <c r="EL1151" s="10"/>
      <c r="EM1151" s="10"/>
      <c r="EN1151" s="10"/>
      <c r="EO1151" s="10"/>
      <c r="EP1151" s="10"/>
      <c r="EQ1151" s="10"/>
      <c r="ER1151" s="10"/>
      <c r="ES1151" s="10"/>
      <c r="ET1151" s="10"/>
      <c r="EU1151" s="10"/>
      <c r="EV1151" s="10"/>
      <c r="EW1151" s="10"/>
      <c r="EX1151" s="10"/>
      <c r="EY1151" s="10"/>
      <c r="EZ1151" s="10"/>
      <c r="FA1151" s="10"/>
      <c r="FB1151" s="10"/>
      <c r="FC1151" s="10"/>
      <c r="FD1151" s="10"/>
      <c r="FE1151" s="10"/>
      <c r="FF1151" s="10"/>
      <c r="FG1151" s="10"/>
      <c r="FH1151" s="10"/>
      <c r="FI1151" s="10"/>
      <c r="FJ1151" s="10"/>
      <c r="FK1151" s="10"/>
      <c r="FL1151" s="10"/>
      <c r="FM1151" s="10"/>
      <c r="FN1151" s="10"/>
      <c r="FO1151" s="10"/>
      <c r="FP1151" s="10"/>
      <c r="FQ1151" s="10"/>
      <c r="FR1151" s="10"/>
      <c r="FS1151" s="10"/>
      <c r="FT1151" s="10"/>
      <c r="FU1151" s="10"/>
      <c r="FV1151" s="10"/>
      <c r="FW1151" s="10"/>
      <c r="FX1151" s="10"/>
      <c r="FY1151" s="12"/>
      <c r="FZ1151" s="12"/>
      <c r="GA1151" s="12"/>
      <c r="GB1151" s="12"/>
      <c r="GC1151" s="12"/>
      <c r="GD1151" s="12"/>
      <c r="GE1151" s="12"/>
      <c r="GF1151" s="12"/>
      <c r="GG1151" s="12"/>
      <c r="GH1151" s="12"/>
      <c r="GI1151" s="12"/>
      <c r="GJ1151" s="12"/>
      <c r="GK1151" s="12"/>
      <c r="GL1151" s="12"/>
      <c r="GM1151" s="12"/>
      <c r="GN1151" s="12"/>
      <c r="GO1151" s="12"/>
      <c r="GP1151" s="12"/>
      <c r="GQ1151" s="12"/>
      <c r="GR1151" s="12"/>
      <c r="GS1151" s="12"/>
      <c r="GT1151" s="12"/>
      <c r="GU1151" s="12"/>
      <c r="GV1151" s="12"/>
      <c r="GW1151" s="12"/>
      <c r="GX1151" s="12"/>
      <c r="GY1151" s="12"/>
      <c r="GZ1151" s="12"/>
      <c r="HA1151" s="12"/>
      <c r="HB1151" s="12"/>
      <c r="HC1151" s="12"/>
      <c r="HD1151" s="12"/>
      <c r="HE1151" s="12"/>
      <c r="HF1151" s="12"/>
      <c r="HG1151" s="12"/>
      <c r="HH1151" s="12"/>
      <c r="HI1151" s="12"/>
      <c r="HJ1151" s="12"/>
      <c r="HK1151" s="12"/>
      <c r="HL1151" s="12"/>
      <c r="HM1151" s="12"/>
      <c r="HN1151" s="12"/>
      <c r="HO1151" s="12"/>
      <c r="HP1151" s="12"/>
      <c r="HQ1151" s="12"/>
      <c r="HR1151" s="12"/>
      <c r="HS1151" s="12"/>
      <c r="HT1151" s="12"/>
      <c r="HU1151" s="12"/>
      <c r="HV1151" s="12"/>
      <c r="HW1151" s="12"/>
      <c r="HX1151" s="12"/>
      <c r="HY1151" s="12"/>
      <c r="HZ1151" s="12"/>
      <c r="IA1151" s="12"/>
      <c r="IB1151" s="12"/>
      <c r="IC1151" s="12"/>
      <c r="ID1151" s="12"/>
      <c r="IE1151" s="12"/>
      <c r="IF1151" s="12"/>
      <c r="IG1151" s="12"/>
      <c r="IH1151" s="12"/>
      <c r="II1151" s="12"/>
      <c r="IJ1151" s="12"/>
      <c r="IK1151" s="12"/>
      <c r="IL1151" s="12"/>
      <c r="IM1151" s="12"/>
      <c r="IN1151" s="12"/>
      <c r="IO1151" s="12"/>
      <c r="IP1151" s="12"/>
      <c r="IQ1151" s="12"/>
      <c r="IR1151" s="12"/>
      <c r="IS1151" s="12"/>
      <c r="IT1151" s="12"/>
      <c r="IU1151" s="12"/>
      <c r="IV1151" s="12"/>
    </row>
    <row r="1152" spans="1:256" ht="13.5" customHeight="1">
      <c r="A1152" s="2"/>
      <c r="B1152" s="11"/>
      <c r="C1152" s="11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11"/>
      <c r="O1152" s="11"/>
      <c r="P1152" s="11"/>
      <c r="Q1152" s="9"/>
      <c r="R1152" s="9"/>
      <c r="S1152" s="9"/>
      <c r="T1152" s="26"/>
      <c r="U1152" s="9"/>
      <c r="V1152" s="9"/>
      <c r="W1152" s="26"/>
      <c r="X1152" s="11"/>
      <c r="Y1152" s="11"/>
      <c r="Z1152" s="11"/>
      <c r="AA1152" s="11"/>
      <c r="AB1152" s="11"/>
      <c r="AC1152" s="11"/>
      <c r="AD1152" s="9"/>
      <c r="AE1152" s="9"/>
      <c r="AF1152" s="9"/>
      <c r="AG1152" s="9"/>
      <c r="AH1152" s="9"/>
      <c r="AI1152" s="11"/>
      <c r="AJ1152" s="11"/>
      <c r="AK1152" s="11"/>
      <c r="AL1152" s="11"/>
      <c r="AM1152" s="11"/>
      <c r="AN1152" s="26"/>
      <c r="AO1152" s="9"/>
      <c r="AP1152" s="26"/>
      <c r="AQ1152" s="9"/>
      <c r="AR1152" s="9"/>
      <c r="AS1152" s="11"/>
      <c r="AT1152" s="11"/>
      <c r="AU1152" s="11"/>
      <c r="AV1152" s="11"/>
      <c r="AW1152" s="11"/>
      <c r="AX1152" s="12"/>
      <c r="AY1152" s="11"/>
      <c r="AZ1152" s="11"/>
      <c r="BA1152" s="11"/>
      <c r="BB1152" s="11"/>
      <c r="BC1152" s="11"/>
      <c r="BD1152" s="11"/>
      <c r="BE1152" s="11"/>
      <c r="BF1152" s="9"/>
      <c r="BG1152" s="9"/>
      <c r="BH1152" s="9"/>
      <c r="BI1152" s="9"/>
      <c r="BJ1152" s="9"/>
      <c r="BK1152" s="9"/>
      <c r="BL1152" s="9"/>
      <c r="BM1152" s="9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0"/>
      <c r="DC1152" s="10"/>
      <c r="DD1152" s="10"/>
      <c r="DE1152" s="10"/>
      <c r="DF1152" s="10"/>
      <c r="DG1152" s="10"/>
      <c r="DH1152" s="10"/>
      <c r="DI1152" s="10"/>
      <c r="DJ1152" s="10"/>
      <c r="DK1152" s="10"/>
      <c r="DL1152" s="10"/>
      <c r="DM1152" s="10"/>
      <c r="DN1152" s="10"/>
      <c r="DO1152" s="10"/>
      <c r="DP1152" s="10"/>
      <c r="DQ1152" s="10"/>
      <c r="DR1152" s="10"/>
      <c r="DS1152" s="10"/>
      <c r="DT1152" s="10"/>
      <c r="DU1152" s="10"/>
      <c r="DV1152" s="10"/>
      <c r="DW1152" s="10"/>
      <c r="DX1152" s="10"/>
      <c r="DY1152" s="10"/>
      <c r="DZ1152" s="10"/>
      <c r="EA1152" s="10"/>
      <c r="EB1152" s="10"/>
      <c r="EC1152" s="10"/>
      <c r="ED1152" s="10"/>
      <c r="EE1152" s="10"/>
      <c r="EF1152" s="10"/>
      <c r="EG1152" s="10"/>
      <c r="EH1152" s="10"/>
      <c r="EI1152" s="10"/>
      <c r="EJ1152" s="10"/>
      <c r="EK1152" s="10"/>
      <c r="EL1152" s="10"/>
      <c r="EM1152" s="10"/>
      <c r="EN1152" s="10"/>
      <c r="EO1152" s="10"/>
      <c r="EP1152" s="10"/>
      <c r="EQ1152" s="10"/>
      <c r="ER1152" s="10"/>
      <c r="ES1152" s="10"/>
      <c r="ET1152" s="10"/>
      <c r="EU1152" s="10"/>
      <c r="EV1152" s="10"/>
      <c r="EW1152" s="10"/>
      <c r="EX1152" s="10"/>
      <c r="EY1152" s="10"/>
      <c r="EZ1152" s="10"/>
      <c r="FA1152" s="10"/>
      <c r="FB1152" s="10"/>
      <c r="FC1152" s="10"/>
      <c r="FD1152" s="10"/>
      <c r="FE1152" s="10"/>
      <c r="FF1152" s="10"/>
      <c r="FG1152" s="10"/>
      <c r="FH1152" s="10"/>
      <c r="FI1152" s="10"/>
      <c r="FJ1152" s="10"/>
      <c r="FK1152" s="10"/>
      <c r="FL1152" s="10"/>
      <c r="FM1152" s="10"/>
      <c r="FN1152" s="10"/>
      <c r="FO1152" s="10"/>
      <c r="FP1152" s="10"/>
      <c r="FQ1152" s="10"/>
      <c r="FR1152" s="10"/>
      <c r="FS1152" s="10"/>
      <c r="FT1152" s="10"/>
      <c r="FU1152" s="10"/>
      <c r="FV1152" s="10"/>
      <c r="FW1152" s="10"/>
      <c r="FX1152" s="10"/>
      <c r="FY1152" s="12"/>
      <c r="FZ1152" s="12"/>
      <c r="GA1152" s="12"/>
      <c r="GB1152" s="12"/>
      <c r="GC1152" s="12"/>
      <c r="GD1152" s="12"/>
      <c r="GE1152" s="12"/>
      <c r="GF1152" s="12"/>
      <c r="GG1152" s="12"/>
      <c r="GH1152" s="12"/>
      <c r="GI1152" s="12"/>
      <c r="GJ1152" s="12"/>
      <c r="GK1152" s="12"/>
      <c r="GL1152" s="12"/>
      <c r="GM1152" s="12"/>
      <c r="GN1152" s="12"/>
      <c r="GO1152" s="12"/>
      <c r="GP1152" s="12"/>
      <c r="GQ1152" s="12"/>
      <c r="GR1152" s="12"/>
      <c r="GS1152" s="12"/>
      <c r="GT1152" s="12"/>
      <c r="GU1152" s="12"/>
      <c r="GV1152" s="12"/>
      <c r="GW1152" s="12"/>
      <c r="GX1152" s="12"/>
      <c r="GY1152" s="12"/>
      <c r="GZ1152" s="12"/>
      <c r="HA1152" s="12"/>
      <c r="HB1152" s="12"/>
      <c r="HC1152" s="12"/>
      <c r="HD1152" s="12"/>
      <c r="HE1152" s="12"/>
      <c r="HF1152" s="12"/>
      <c r="HG1152" s="12"/>
      <c r="HH1152" s="12"/>
      <c r="HI1152" s="12"/>
      <c r="HJ1152" s="12"/>
      <c r="HK1152" s="12"/>
      <c r="HL1152" s="12"/>
      <c r="HM1152" s="12"/>
      <c r="HN1152" s="12"/>
      <c r="HO1152" s="12"/>
      <c r="HP1152" s="12"/>
      <c r="HQ1152" s="12"/>
      <c r="HR1152" s="12"/>
      <c r="HS1152" s="12"/>
      <c r="HT1152" s="12"/>
      <c r="HU1152" s="12"/>
      <c r="HV1152" s="12"/>
      <c r="HW1152" s="12"/>
      <c r="HX1152" s="12"/>
      <c r="HY1152" s="12"/>
      <c r="HZ1152" s="12"/>
      <c r="IA1152" s="12"/>
      <c r="IB1152" s="12"/>
      <c r="IC1152" s="12"/>
      <c r="ID1152" s="12"/>
      <c r="IE1152" s="12"/>
      <c r="IF1152" s="12"/>
      <c r="IG1152" s="12"/>
      <c r="IH1152" s="12"/>
      <c r="II1152" s="12"/>
      <c r="IJ1152" s="12"/>
      <c r="IK1152" s="12"/>
      <c r="IL1152" s="12"/>
      <c r="IM1152" s="12"/>
      <c r="IN1152" s="12"/>
      <c r="IO1152" s="12"/>
      <c r="IP1152" s="12"/>
      <c r="IQ1152" s="12"/>
      <c r="IR1152" s="12"/>
      <c r="IS1152" s="12"/>
      <c r="IT1152" s="12"/>
      <c r="IU1152" s="12"/>
      <c r="IV1152" s="12"/>
    </row>
    <row r="1153" spans="1:256" ht="13.5" customHeight="1">
      <c r="A1153" s="2"/>
      <c r="B1153" s="11"/>
      <c r="C1153" s="11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11"/>
      <c r="O1153" s="11"/>
      <c r="P1153" s="11"/>
      <c r="Q1153" s="9"/>
      <c r="R1153" s="9"/>
      <c r="S1153" s="9"/>
      <c r="T1153" s="26"/>
      <c r="U1153" s="9"/>
      <c r="V1153" s="9"/>
      <c r="W1153" s="26"/>
      <c r="X1153" s="11"/>
      <c r="Y1153" s="11"/>
      <c r="Z1153" s="11"/>
      <c r="AA1153" s="11"/>
      <c r="AB1153" s="11"/>
      <c r="AC1153" s="11"/>
      <c r="AD1153" s="9"/>
      <c r="AE1153" s="9"/>
      <c r="AF1153" s="9"/>
      <c r="AG1153" s="9"/>
      <c r="AH1153" s="9"/>
      <c r="AI1153" s="11"/>
      <c r="AJ1153" s="11"/>
      <c r="AK1153" s="11"/>
      <c r="AL1153" s="11"/>
      <c r="AM1153" s="11"/>
      <c r="AN1153" s="26"/>
      <c r="AO1153" s="9"/>
      <c r="AP1153" s="26"/>
      <c r="AQ1153" s="9"/>
      <c r="AR1153" s="9"/>
      <c r="AS1153" s="11"/>
      <c r="AT1153" s="11"/>
      <c r="AU1153" s="11"/>
      <c r="AV1153" s="11"/>
      <c r="AW1153" s="11"/>
      <c r="AX1153" s="12"/>
      <c r="AY1153" s="11"/>
      <c r="AZ1153" s="11"/>
      <c r="BA1153" s="11"/>
      <c r="BB1153" s="11"/>
      <c r="BC1153" s="11"/>
      <c r="BD1153" s="11"/>
      <c r="BE1153" s="11"/>
      <c r="BF1153" s="9"/>
      <c r="BG1153" s="9"/>
      <c r="BH1153" s="9"/>
      <c r="BI1153" s="9"/>
      <c r="BJ1153" s="9"/>
      <c r="BK1153" s="9"/>
      <c r="BL1153" s="9"/>
      <c r="BM1153" s="9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0"/>
      <c r="DC1153" s="10"/>
      <c r="DD1153" s="10"/>
      <c r="DE1153" s="10"/>
      <c r="DF1153" s="10"/>
      <c r="DG1153" s="10"/>
      <c r="DH1153" s="10"/>
      <c r="DI1153" s="10"/>
      <c r="DJ1153" s="10"/>
      <c r="DK1153" s="10"/>
      <c r="DL1153" s="10"/>
      <c r="DM1153" s="10"/>
      <c r="DN1153" s="10"/>
      <c r="DO1153" s="10"/>
      <c r="DP1153" s="10"/>
      <c r="DQ1153" s="10"/>
      <c r="DR1153" s="10"/>
      <c r="DS1153" s="10"/>
      <c r="DT1153" s="10"/>
      <c r="DU1153" s="10"/>
      <c r="DV1153" s="10"/>
      <c r="DW1153" s="10"/>
      <c r="DX1153" s="10"/>
      <c r="DY1153" s="10"/>
      <c r="DZ1153" s="10"/>
      <c r="EA1153" s="10"/>
      <c r="EB1153" s="10"/>
      <c r="EC1153" s="10"/>
      <c r="ED1153" s="10"/>
      <c r="EE1153" s="10"/>
      <c r="EF1153" s="10"/>
      <c r="EG1153" s="10"/>
      <c r="EH1153" s="10"/>
      <c r="EI1153" s="10"/>
      <c r="EJ1153" s="10"/>
      <c r="EK1153" s="10"/>
      <c r="EL1153" s="10"/>
      <c r="EM1153" s="10"/>
      <c r="EN1153" s="10"/>
      <c r="EO1153" s="10"/>
      <c r="EP1153" s="10"/>
      <c r="EQ1153" s="10"/>
      <c r="ER1153" s="10"/>
      <c r="ES1153" s="10"/>
      <c r="ET1153" s="10"/>
      <c r="EU1153" s="10"/>
      <c r="EV1153" s="10"/>
      <c r="EW1153" s="10"/>
      <c r="EX1153" s="10"/>
      <c r="EY1153" s="10"/>
      <c r="EZ1153" s="10"/>
      <c r="FA1153" s="10"/>
      <c r="FB1153" s="10"/>
      <c r="FC1153" s="10"/>
      <c r="FD1153" s="10"/>
      <c r="FE1153" s="10"/>
      <c r="FF1153" s="10"/>
      <c r="FG1153" s="10"/>
      <c r="FH1153" s="10"/>
      <c r="FI1153" s="10"/>
      <c r="FJ1153" s="10"/>
      <c r="FK1153" s="10"/>
      <c r="FL1153" s="10"/>
      <c r="FM1153" s="10"/>
      <c r="FN1153" s="10"/>
      <c r="FO1153" s="10"/>
      <c r="FP1153" s="10"/>
      <c r="FQ1153" s="10"/>
      <c r="FR1153" s="10"/>
      <c r="FS1153" s="10"/>
      <c r="FT1153" s="10"/>
      <c r="FU1153" s="10"/>
      <c r="FV1153" s="10"/>
      <c r="FW1153" s="10"/>
      <c r="FX1153" s="10"/>
      <c r="FY1153" s="12"/>
      <c r="FZ1153" s="12"/>
      <c r="GA1153" s="12"/>
      <c r="GB1153" s="12"/>
      <c r="GC1153" s="12"/>
      <c r="GD1153" s="12"/>
      <c r="GE1153" s="12"/>
      <c r="GF1153" s="12"/>
      <c r="GG1153" s="12"/>
      <c r="GH1153" s="12"/>
      <c r="GI1153" s="12"/>
      <c r="GJ1153" s="12"/>
      <c r="GK1153" s="12"/>
      <c r="GL1153" s="12"/>
      <c r="GM1153" s="12"/>
      <c r="GN1153" s="12"/>
      <c r="GO1153" s="12"/>
      <c r="GP1153" s="12"/>
      <c r="GQ1153" s="12"/>
      <c r="GR1153" s="12"/>
      <c r="GS1153" s="12"/>
      <c r="GT1153" s="12"/>
      <c r="GU1153" s="12"/>
      <c r="GV1153" s="12"/>
      <c r="GW1153" s="12"/>
      <c r="GX1153" s="12"/>
      <c r="GY1153" s="12"/>
      <c r="GZ1153" s="12"/>
      <c r="HA1153" s="12"/>
      <c r="HB1153" s="12"/>
      <c r="HC1153" s="12"/>
      <c r="HD1153" s="12"/>
      <c r="HE1153" s="12"/>
      <c r="HF1153" s="12"/>
      <c r="HG1153" s="12"/>
      <c r="HH1153" s="12"/>
      <c r="HI1153" s="12"/>
      <c r="HJ1153" s="12"/>
      <c r="HK1153" s="12"/>
      <c r="HL1153" s="12"/>
      <c r="HM1153" s="12"/>
      <c r="HN1153" s="12"/>
      <c r="HO1153" s="12"/>
      <c r="HP1153" s="12"/>
      <c r="HQ1153" s="12"/>
      <c r="HR1153" s="12"/>
      <c r="HS1153" s="12"/>
      <c r="HT1153" s="12"/>
      <c r="HU1153" s="12"/>
      <c r="HV1153" s="12"/>
      <c r="HW1153" s="12"/>
      <c r="HX1153" s="12"/>
      <c r="HY1153" s="12"/>
      <c r="HZ1153" s="12"/>
      <c r="IA1153" s="12"/>
      <c r="IB1153" s="12"/>
      <c r="IC1153" s="12"/>
      <c r="ID1153" s="12"/>
      <c r="IE1153" s="12"/>
      <c r="IF1153" s="12"/>
      <c r="IG1153" s="12"/>
      <c r="IH1153" s="12"/>
      <c r="II1153" s="12"/>
      <c r="IJ1153" s="12"/>
      <c r="IK1153" s="12"/>
      <c r="IL1153" s="12"/>
      <c r="IM1153" s="12"/>
      <c r="IN1153" s="12"/>
      <c r="IO1153" s="12"/>
      <c r="IP1153" s="12"/>
      <c r="IQ1153" s="12"/>
      <c r="IR1153" s="12"/>
      <c r="IS1153" s="12"/>
      <c r="IT1153" s="12"/>
      <c r="IU1153" s="12"/>
      <c r="IV1153" s="12"/>
    </row>
    <row r="1154" spans="1:256" ht="13.5" customHeight="1">
      <c r="A1154" s="2"/>
      <c r="B1154" s="11"/>
      <c r="C1154" s="11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11"/>
      <c r="O1154" s="11"/>
      <c r="P1154" s="11"/>
      <c r="Q1154" s="9"/>
      <c r="R1154" s="9"/>
      <c r="S1154" s="9"/>
      <c r="T1154" s="26"/>
      <c r="U1154" s="9"/>
      <c r="V1154" s="9"/>
      <c r="W1154" s="26"/>
      <c r="X1154" s="11"/>
      <c r="Y1154" s="11"/>
      <c r="Z1154" s="11"/>
      <c r="AA1154" s="11"/>
      <c r="AB1154" s="11"/>
      <c r="AC1154" s="11"/>
      <c r="AD1154" s="9"/>
      <c r="AE1154" s="9"/>
      <c r="AF1154" s="9"/>
      <c r="AG1154" s="9"/>
      <c r="AH1154" s="9"/>
      <c r="AI1154" s="11"/>
      <c r="AJ1154" s="11"/>
      <c r="AK1154" s="11"/>
      <c r="AL1154" s="11"/>
      <c r="AM1154" s="11"/>
      <c r="AN1154" s="26"/>
      <c r="AO1154" s="9"/>
      <c r="AP1154" s="26"/>
      <c r="AQ1154" s="9"/>
      <c r="AR1154" s="9"/>
      <c r="AS1154" s="11"/>
      <c r="AT1154" s="11"/>
      <c r="AU1154" s="11"/>
      <c r="AV1154" s="11"/>
      <c r="AW1154" s="11"/>
      <c r="AX1154" s="12"/>
      <c r="AY1154" s="11"/>
      <c r="AZ1154" s="11"/>
      <c r="BA1154" s="11"/>
      <c r="BB1154" s="11"/>
      <c r="BC1154" s="11"/>
      <c r="BD1154" s="11"/>
      <c r="BE1154" s="11"/>
      <c r="BF1154" s="9"/>
      <c r="BG1154" s="9"/>
      <c r="BH1154" s="9"/>
      <c r="BI1154" s="9"/>
      <c r="BJ1154" s="9"/>
      <c r="BK1154" s="9"/>
      <c r="BL1154" s="9"/>
      <c r="BM1154" s="9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  <c r="DF1154" s="10"/>
      <c r="DG1154" s="10"/>
      <c r="DH1154" s="10"/>
      <c r="DI1154" s="10"/>
      <c r="DJ1154" s="10"/>
      <c r="DK1154" s="10"/>
      <c r="DL1154" s="10"/>
      <c r="DM1154" s="10"/>
      <c r="DN1154" s="10"/>
      <c r="DO1154" s="10"/>
      <c r="DP1154" s="10"/>
      <c r="DQ1154" s="10"/>
      <c r="DR1154" s="10"/>
      <c r="DS1154" s="10"/>
      <c r="DT1154" s="10"/>
      <c r="DU1154" s="10"/>
      <c r="DV1154" s="10"/>
      <c r="DW1154" s="10"/>
      <c r="DX1154" s="10"/>
      <c r="DY1154" s="10"/>
      <c r="DZ1154" s="10"/>
      <c r="EA1154" s="10"/>
      <c r="EB1154" s="10"/>
      <c r="EC1154" s="10"/>
      <c r="ED1154" s="10"/>
      <c r="EE1154" s="10"/>
      <c r="EF1154" s="10"/>
      <c r="EG1154" s="10"/>
      <c r="EH1154" s="10"/>
      <c r="EI1154" s="10"/>
      <c r="EJ1154" s="10"/>
      <c r="EK1154" s="10"/>
      <c r="EL1154" s="10"/>
      <c r="EM1154" s="10"/>
      <c r="EN1154" s="10"/>
      <c r="EO1154" s="10"/>
      <c r="EP1154" s="10"/>
      <c r="EQ1154" s="10"/>
      <c r="ER1154" s="10"/>
      <c r="ES1154" s="10"/>
      <c r="ET1154" s="10"/>
      <c r="EU1154" s="10"/>
      <c r="EV1154" s="10"/>
      <c r="EW1154" s="10"/>
      <c r="EX1154" s="10"/>
      <c r="EY1154" s="10"/>
      <c r="EZ1154" s="10"/>
      <c r="FA1154" s="10"/>
      <c r="FB1154" s="10"/>
      <c r="FC1154" s="10"/>
      <c r="FD1154" s="10"/>
      <c r="FE1154" s="10"/>
      <c r="FF1154" s="10"/>
      <c r="FG1154" s="10"/>
      <c r="FH1154" s="10"/>
      <c r="FI1154" s="10"/>
      <c r="FJ1154" s="10"/>
      <c r="FK1154" s="10"/>
      <c r="FL1154" s="10"/>
      <c r="FM1154" s="10"/>
      <c r="FN1154" s="10"/>
      <c r="FO1154" s="10"/>
      <c r="FP1154" s="10"/>
      <c r="FQ1154" s="10"/>
      <c r="FR1154" s="10"/>
      <c r="FS1154" s="10"/>
      <c r="FT1154" s="10"/>
      <c r="FU1154" s="10"/>
      <c r="FV1154" s="10"/>
      <c r="FW1154" s="10"/>
      <c r="FX1154" s="10"/>
      <c r="FY1154" s="12"/>
      <c r="FZ1154" s="12"/>
      <c r="GA1154" s="12"/>
      <c r="GB1154" s="12"/>
      <c r="GC1154" s="12"/>
      <c r="GD1154" s="12"/>
      <c r="GE1154" s="12"/>
      <c r="GF1154" s="12"/>
      <c r="GG1154" s="12"/>
      <c r="GH1154" s="12"/>
      <c r="GI1154" s="12"/>
      <c r="GJ1154" s="12"/>
      <c r="GK1154" s="12"/>
      <c r="GL1154" s="12"/>
      <c r="GM1154" s="12"/>
      <c r="GN1154" s="12"/>
      <c r="GO1154" s="12"/>
      <c r="GP1154" s="12"/>
      <c r="GQ1154" s="12"/>
      <c r="GR1154" s="12"/>
      <c r="GS1154" s="12"/>
      <c r="GT1154" s="12"/>
      <c r="GU1154" s="12"/>
      <c r="GV1154" s="12"/>
      <c r="GW1154" s="12"/>
      <c r="GX1154" s="12"/>
      <c r="GY1154" s="12"/>
      <c r="GZ1154" s="12"/>
      <c r="HA1154" s="12"/>
      <c r="HB1154" s="12"/>
      <c r="HC1154" s="12"/>
      <c r="HD1154" s="12"/>
      <c r="HE1154" s="12"/>
      <c r="HF1154" s="12"/>
      <c r="HG1154" s="12"/>
      <c r="HH1154" s="12"/>
      <c r="HI1154" s="12"/>
      <c r="HJ1154" s="12"/>
      <c r="HK1154" s="12"/>
      <c r="HL1154" s="12"/>
      <c r="HM1154" s="12"/>
      <c r="HN1154" s="12"/>
      <c r="HO1154" s="12"/>
      <c r="HP1154" s="12"/>
      <c r="HQ1154" s="12"/>
      <c r="HR1154" s="12"/>
      <c r="HS1154" s="12"/>
      <c r="HT1154" s="12"/>
      <c r="HU1154" s="12"/>
      <c r="HV1154" s="12"/>
      <c r="HW1154" s="12"/>
      <c r="HX1154" s="12"/>
      <c r="HY1154" s="12"/>
      <c r="HZ1154" s="12"/>
      <c r="IA1154" s="12"/>
      <c r="IB1154" s="12"/>
      <c r="IC1154" s="12"/>
      <c r="ID1154" s="12"/>
      <c r="IE1154" s="12"/>
      <c r="IF1154" s="12"/>
      <c r="IG1154" s="12"/>
      <c r="IH1154" s="12"/>
      <c r="II1154" s="12"/>
      <c r="IJ1154" s="12"/>
      <c r="IK1154" s="12"/>
      <c r="IL1154" s="12"/>
      <c r="IM1154" s="12"/>
      <c r="IN1154" s="12"/>
      <c r="IO1154" s="12"/>
      <c r="IP1154" s="12"/>
      <c r="IQ1154" s="12"/>
      <c r="IR1154" s="12"/>
      <c r="IS1154" s="12"/>
      <c r="IT1154" s="12"/>
      <c r="IU1154" s="12"/>
      <c r="IV1154" s="12"/>
    </row>
    <row r="1155" spans="1:256" ht="13.5" customHeight="1">
      <c r="A1155" s="2"/>
      <c r="B1155" s="11"/>
      <c r="C1155" s="11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11"/>
      <c r="O1155" s="11"/>
      <c r="P1155" s="11"/>
      <c r="Q1155" s="9"/>
      <c r="R1155" s="9"/>
      <c r="S1155" s="9"/>
      <c r="T1155" s="9"/>
      <c r="U1155" s="9"/>
      <c r="V1155" s="9"/>
      <c r="W1155" s="9"/>
      <c r="X1155" s="11"/>
      <c r="Y1155" s="11"/>
      <c r="Z1155" s="11"/>
      <c r="AA1155" s="11"/>
      <c r="AB1155" s="11"/>
      <c r="AC1155" s="11"/>
      <c r="AD1155" s="9"/>
      <c r="AE1155" s="9"/>
      <c r="AF1155" s="9"/>
      <c r="AG1155" s="9"/>
      <c r="AH1155" s="9"/>
      <c r="AI1155" s="11"/>
      <c r="AJ1155" s="11"/>
      <c r="AK1155" s="11"/>
      <c r="AL1155" s="11"/>
      <c r="AM1155" s="11"/>
      <c r="AN1155" s="26"/>
      <c r="AO1155" s="9"/>
      <c r="AP1155" s="26"/>
      <c r="AQ1155" s="9"/>
      <c r="AR1155" s="9"/>
      <c r="AS1155" s="11"/>
      <c r="AT1155" s="11"/>
      <c r="AU1155" s="11"/>
      <c r="AV1155" s="11"/>
      <c r="AW1155" s="11"/>
      <c r="AX1155" s="12"/>
      <c r="AY1155" s="11"/>
      <c r="AZ1155" s="11"/>
      <c r="BA1155" s="11"/>
      <c r="BB1155" s="11"/>
      <c r="BC1155" s="11"/>
      <c r="BD1155" s="11"/>
      <c r="BE1155" s="11"/>
      <c r="BF1155" s="9"/>
      <c r="BG1155" s="9"/>
      <c r="BH1155" s="9"/>
      <c r="BI1155" s="9"/>
      <c r="BJ1155" s="9"/>
      <c r="BK1155" s="9"/>
      <c r="BL1155" s="9"/>
      <c r="BM1155" s="9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  <c r="DF1155" s="10"/>
      <c r="DG1155" s="10"/>
      <c r="DH1155" s="10"/>
      <c r="DI1155" s="10"/>
      <c r="DJ1155" s="10"/>
      <c r="DK1155" s="10"/>
      <c r="DL1155" s="10"/>
      <c r="DM1155" s="10"/>
      <c r="DN1155" s="10"/>
      <c r="DO1155" s="10"/>
      <c r="DP1155" s="10"/>
      <c r="DQ1155" s="10"/>
      <c r="DR1155" s="10"/>
      <c r="DS1155" s="10"/>
      <c r="DT1155" s="10"/>
      <c r="DU1155" s="10"/>
      <c r="DV1155" s="10"/>
      <c r="DW1155" s="10"/>
      <c r="DX1155" s="10"/>
      <c r="DY1155" s="10"/>
      <c r="DZ1155" s="10"/>
      <c r="EA1155" s="10"/>
      <c r="EB1155" s="10"/>
      <c r="EC1155" s="10"/>
      <c r="ED1155" s="10"/>
      <c r="EE1155" s="10"/>
      <c r="EF1155" s="10"/>
      <c r="EG1155" s="10"/>
      <c r="EH1155" s="10"/>
      <c r="EI1155" s="10"/>
      <c r="EJ1155" s="10"/>
      <c r="EK1155" s="10"/>
      <c r="EL1155" s="10"/>
      <c r="EM1155" s="10"/>
      <c r="EN1155" s="10"/>
      <c r="EO1155" s="10"/>
      <c r="EP1155" s="10"/>
      <c r="EQ1155" s="10"/>
      <c r="ER1155" s="10"/>
      <c r="ES1155" s="10"/>
      <c r="ET1155" s="10"/>
      <c r="EU1155" s="10"/>
      <c r="EV1155" s="10"/>
      <c r="EW1155" s="10"/>
      <c r="EX1155" s="10"/>
      <c r="EY1155" s="10"/>
      <c r="EZ1155" s="10"/>
      <c r="FA1155" s="10"/>
      <c r="FB1155" s="10"/>
      <c r="FC1155" s="10"/>
      <c r="FD1155" s="10"/>
      <c r="FE1155" s="10"/>
      <c r="FF1155" s="10"/>
      <c r="FG1155" s="10"/>
      <c r="FH1155" s="10"/>
      <c r="FI1155" s="10"/>
      <c r="FJ1155" s="10"/>
      <c r="FK1155" s="10"/>
      <c r="FL1155" s="10"/>
      <c r="FM1155" s="10"/>
      <c r="FN1155" s="10"/>
      <c r="FO1155" s="10"/>
      <c r="FP1155" s="10"/>
      <c r="FQ1155" s="10"/>
      <c r="FR1155" s="10"/>
      <c r="FS1155" s="10"/>
      <c r="FT1155" s="10"/>
      <c r="FU1155" s="10"/>
      <c r="FV1155" s="10"/>
      <c r="FW1155" s="10"/>
      <c r="FX1155" s="10"/>
      <c r="FY1155" s="12"/>
      <c r="FZ1155" s="12"/>
      <c r="GA1155" s="12"/>
      <c r="GB1155" s="12"/>
      <c r="GC1155" s="12"/>
      <c r="GD1155" s="12"/>
      <c r="GE1155" s="12"/>
      <c r="GF1155" s="12"/>
      <c r="GG1155" s="12"/>
      <c r="GH1155" s="12"/>
      <c r="GI1155" s="12"/>
      <c r="GJ1155" s="12"/>
      <c r="GK1155" s="12"/>
      <c r="GL1155" s="12"/>
      <c r="GM1155" s="12"/>
      <c r="GN1155" s="12"/>
      <c r="GO1155" s="12"/>
      <c r="GP1155" s="12"/>
      <c r="GQ1155" s="12"/>
      <c r="GR1155" s="12"/>
      <c r="GS1155" s="12"/>
      <c r="GT1155" s="12"/>
      <c r="GU1155" s="12"/>
      <c r="GV1155" s="12"/>
      <c r="GW1155" s="12"/>
      <c r="GX1155" s="12"/>
      <c r="GY1155" s="12"/>
      <c r="GZ1155" s="12"/>
      <c r="HA1155" s="12"/>
      <c r="HB1155" s="12"/>
      <c r="HC1155" s="12"/>
      <c r="HD1155" s="12"/>
      <c r="HE1155" s="12"/>
      <c r="HF1155" s="12"/>
      <c r="HG1155" s="12"/>
      <c r="HH1155" s="12"/>
      <c r="HI1155" s="12"/>
      <c r="HJ1155" s="12"/>
      <c r="HK1155" s="12"/>
      <c r="HL1155" s="12"/>
      <c r="HM1155" s="12"/>
      <c r="HN1155" s="12"/>
      <c r="HO1155" s="12"/>
      <c r="HP1155" s="12"/>
      <c r="HQ1155" s="12"/>
      <c r="HR1155" s="12"/>
      <c r="HS1155" s="12"/>
      <c r="HT1155" s="12"/>
      <c r="HU1155" s="12"/>
      <c r="HV1155" s="12"/>
      <c r="HW1155" s="12"/>
      <c r="HX1155" s="12"/>
      <c r="HY1155" s="12"/>
      <c r="HZ1155" s="12"/>
      <c r="IA1155" s="12"/>
      <c r="IB1155" s="12"/>
      <c r="IC1155" s="12"/>
      <c r="ID1155" s="12"/>
      <c r="IE1155" s="12"/>
      <c r="IF1155" s="12"/>
      <c r="IG1155" s="12"/>
      <c r="IH1155" s="12"/>
      <c r="II1155" s="12"/>
      <c r="IJ1155" s="12"/>
      <c r="IK1155" s="12"/>
      <c r="IL1155" s="12"/>
      <c r="IM1155" s="12"/>
      <c r="IN1155" s="12"/>
      <c r="IO1155" s="12"/>
      <c r="IP1155" s="12"/>
      <c r="IQ1155" s="12"/>
      <c r="IR1155" s="12"/>
      <c r="IS1155" s="12"/>
      <c r="IT1155" s="12"/>
      <c r="IU1155" s="12"/>
      <c r="IV1155" s="12"/>
    </row>
    <row r="1156" spans="1:256" ht="13.5" customHeight="1">
      <c r="A1156" s="2"/>
      <c r="B1156" s="11"/>
      <c r="C1156" s="11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11"/>
      <c r="O1156" s="11"/>
      <c r="P1156" s="11"/>
      <c r="Q1156" s="9"/>
      <c r="R1156" s="9"/>
      <c r="S1156" s="9"/>
      <c r="T1156" s="26"/>
      <c r="U1156" s="9"/>
      <c r="V1156" s="9"/>
      <c r="W1156" s="26"/>
      <c r="X1156" s="11"/>
      <c r="Y1156" s="11"/>
      <c r="Z1156" s="11"/>
      <c r="AA1156" s="11"/>
      <c r="AB1156" s="11"/>
      <c r="AC1156" s="11"/>
      <c r="AD1156" s="9"/>
      <c r="AE1156" s="9"/>
      <c r="AF1156" s="9"/>
      <c r="AG1156" s="9"/>
      <c r="AH1156" s="9"/>
      <c r="AI1156" s="11"/>
      <c r="AJ1156" s="11"/>
      <c r="AK1156" s="11"/>
      <c r="AL1156" s="11"/>
      <c r="AM1156" s="11"/>
      <c r="AN1156" s="26"/>
      <c r="AO1156" s="9"/>
      <c r="AP1156" s="26"/>
      <c r="AQ1156" s="9"/>
      <c r="AR1156" s="9"/>
      <c r="AS1156" s="11"/>
      <c r="AT1156" s="11"/>
      <c r="AU1156" s="11"/>
      <c r="AV1156" s="11"/>
      <c r="AW1156" s="11"/>
      <c r="AX1156" s="12"/>
      <c r="AY1156" s="11"/>
      <c r="AZ1156" s="11"/>
      <c r="BA1156" s="11"/>
      <c r="BB1156" s="11"/>
      <c r="BC1156" s="11"/>
      <c r="BD1156" s="11"/>
      <c r="BE1156" s="11"/>
      <c r="BF1156" s="9"/>
      <c r="BG1156" s="9"/>
      <c r="BH1156" s="9"/>
      <c r="BI1156" s="9"/>
      <c r="BJ1156" s="9"/>
      <c r="BK1156" s="9"/>
      <c r="BL1156" s="9"/>
      <c r="BM1156" s="9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  <c r="DO1156" s="10"/>
      <c r="DP1156" s="10"/>
      <c r="DQ1156" s="10"/>
      <c r="DR1156" s="10"/>
      <c r="DS1156" s="10"/>
      <c r="DT1156" s="10"/>
      <c r="DU1156" s="10"/>
      <c r="DV1156" s="10"/>
      <c r="DW1156" s="10"/>
      <c r="DX1156" s="10"/>
      <c r="DY1156" s="10"/>
      <c r="DZ1156" s="10"/>
      <c r="EA1156" s="10"/>
      <c r="EB1156" s="10"/>
      <c r="EC1156" s="10"/>
      <c r="ED1156" s="10"/>
      <c r="EE1156" s="10"/>
      <c r="EF1156" s="10"/>
      <c r="EG1156" s="10"/>
      <c r="EH1156" s="10"/>
      <c r="EI1156" s="10"/>
      <c r="EJ1156" s="10"/>
      <c r="EK1156" s="10"/>
      <c r="EL1156" s="10"/>
      <c r="EM1156" s="10"/>
      <c r="EN1156" s="10"/>
      <c r="EO1156" s="10"/>
      <c r="EP1156" s="10"/>
      <c r="EQ1156" s="10"/>
      <c r="ER1156" s="10"/>
      <c r="ES1156" s="10"/>
      <c r="ET1156" s="10"/>
      <c r="EU1156" s="10"/>
      <c r="EV1156" s="10"/>
      <c r="EW1156" s="10"/>
      <c r="EX1156" s="10"/>
      <c r="EY1156" s="10"/>
      <c r="EZ1156" s="10"/>
      <c r="FA1156" s="10"/>
      <c r="FB1156" s="10"/>
      <c r="FC1156" s="10"/>
      <c r="FD1156" s="10"/>
      <c r="FE1156" s="10"/>
      <c r="FF1156" s="10"/>
      <c r="FG1156" s="10"/>
      <c r="FH1156" s="10"/>
      <c r="FI1156" s="10"/>
      <c r="FJ1156" s="10"/>
      <c r="FK1156" s="10"/>
      <c r="FL1156" s="10"/>
      <c r="FM1156" s="10"/>
      <c r="FN1156" s="10"/>
      <c r="FO1156" s="10"/>
      <c r="FP1156" s="10"/>
      <c r="FQ1156" s="10"/>
      <c r="FR1156" s="10"/>
      <c r="FS1156" s="10"/>
      <c r="FT1156" s="10"/>
      <c r="FU1156" s="10"/>
      <c r="FV1156" s="10"/>
      <c r="FW1156" s="10"/>
      <c r="FX1156" s="10"/>
      <c r="FY1156" s="12"/>
      <c r="FZ1156" s="12"/>
      <c r="GA1156" s="12"/>
      <c r="GB1156" s="12"/>
      <c r="GC1156" s="12"/>
      <c r="GD1156" s="12"/>
      <c r="GE1156" s="12"/>
      <c r="GF1156" s="12"/>
      <c r="GG1156" s="12"/>
      <c r="GH1156" s="12"/>
      <c r="GI1156" s="12"/>
      <c r="GJ1156" s="12"/>
      <c r="GK1156" s="12"/>
      <c r="GL1156" s="12"/>
      <c r="GM1156" s="12"/>
      <c r="GN1156" s="12"/>
      <c r="GO1156" s="12"/>
      <c r="GP1156" s="12"/>
      <c r="GQ1156" s="12"/>
      <c r="GR1156" s="12"/>
      <c r="GS1156" s="12"/>
      <c r="GT1156" s="12"/>
      <c r="GU1156" s="12"/>
      <c r="GV1156" s="12"/>
      <c r="GW1156" s="12"/>
      <c r="GX1156" s="12"/>
      <c r="GY1156" s="12"/>
      <c r="GZ1156" s="12"/>
      <c r="HA1156" s="12"/>
      <c r="HB1156" s="12"/>
      <c r="HC1156" s="12"/>
      <c r="HD1156" s="12"/>
      <c r="HE1156" s="12"/>
      <c r="HF1156" s="12"/>
      <c r="HG1156" s="12"/>
      <c r="HH1156" s="12"/>
      <c r="HI1156" s="12"/>
      <c r="HJ1156" s="12"/>
      <c r="HK1156" s="12"/>
      <c r="HL1156" s="12"/>
      <c r="HM1156" s="12"/>
      <c r="HN1156" s="12"/>
      <c r="HO1156" s="12"/>
      <c r="HP1156" s="12"/>
      <c r="HQ1156" s="12"/>
      <c r="HR1156" s="12"/>
      <c r="HS1156" s="12"/>
      <c r="HT1156" s="12"/>
      <c r="HU1156" s="12"/>
      <c r="HV1156" s="12"/>
      <c r="HW1156" s="12"/>
      <c r="HX1156" s="12"/>
      <c r="HY1156" s="12"/>
      <c r="HZ1156" s="12"/>
      <c r="IA1156" s="12"/>
      <c r="IB1156" s="12"/>
      <c r="IC1156" s="12"/>
      <c r="ID1156" s="12"/>
      <c r="IE1156" s="12"/>
      <c r="IF1156" s="12"/>
      <c r="IG1156" s="12"/>
      <c r="IH1156" s="12"/>
      <c r="II1156" s="12"/>
      <c r="IJ1156" s="12"/>
      <c r="IK1156" s="12"/>
      <c r="IL1156" s="12"/>
      <c r="IM1156" s="12"/>
      <c r="IN1156" s="12"/>
      <c r="IO1156" s="12"/>
      <c r="IP1156" s="12"/>
      <c r="IQ1156" s="12"/>
      <c r="IR1156" s="12"/>
      <c r="IS1156" s="12"/>
      <c r="IT1156" s="12"/>
      <c r="IU1156" s="12"/>
      <c r="IV1156" s="12"/>
    </row>
    <row r="1157" spans="1:256" ht="13.5" customHeight="1">
      <c r="A1157" s="2"/>
      <c r="B1157" s="11"/>
      <c r="C1157" s="11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11"/>
      <c r="O1157" s="11"/>
      <c r="P1157" s="11"/>
      <c r="Q1157" s="9"/>
      <c r="R1157" s="9"/>
      <c r="S1157" s="9"/>
      <c r="T1157" s="26"/>
      <c r="U1157" s="9"/>
      <c r="V1157" s="9"/>
      <c r="W1157" s="26"/>
      <c r="X1157" s="11"/>
      <c r="Y1157" s="11"/>
      <c r="Z1157" s="11"/>
      <c r="AA1157" s="11"/>
      <c r="AB1157" s="11"/>
      <c r="AC1157" s="11"/>
      <c r="AD1157" s="9"/>
      <c r="AE1157" s="9"/>
      <c r="AF1157" s="9"/>
      <c r="AG1157" s="9"/>
      <c r="AH1157" s="9"/>
      <c r="AI1157" s="11"/>
      <c r="AJ1157" s="11"/>
      <c r="AK1157" s="11"/>
      <c r="AL1157" s="11"/>
      <c r="AM1157" s="11"/>
      <c r="AN1157" s="26"/>
      <c r="AO1157" s="9"/>
      <c r="AP1157" s="26"/>
      <c r="AQ1157" s="9"/>
      <c r="AR1157" s="9"/>
      <c r="AS1157" s="11"/>
      <c r="AT1157" s="11"/>
      <c r="AU1157" s="11"/>
      <c r="AV1157" s="11"/>
      <c r="AW1157" s="11"/>
      <c r="AX1157" s="12"/>
      <c r="AY1157" s="11"/>
      <c r="AZ1157" s="11"/>
      <c r="BA1157" s="11"/>
      <c r="BB1157" s="11"/>
      <c r="BC1157" s="11"/>
      <c r="BD1157" s="11"/>
      <c r="BE1157" s="11"/>
      <c r="BF1157" s="9"/>
      <c r="BG1157" s="9"/>
      <c r="BH1157" s="9"/>
      <c r="BI1157" s="9"/>
      <c r="BJ1157" s="9"/>
      <c r="BK1157" s="9"/>
      <c r="BL1157" s="9"/>
      <c r="BM1157" s="9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  <c r="DO1157" s="10"/>
      <c r="DP1157" s="10"/>
      <c r="DQ1157" s="10"/>
      <c r="DR1157" s="10"/>
      <c r="DS1157" s="10"/>
      <c r="DT1157" s="10"/>
      <c r="DU1157" s="10"/>
      <c r="DV1157" s="10"/>
      <c r="DW1157" s="10"/>
      <c r="DX1157" s="10"/>
      <c r="DY1157" s="10"/>
      <c r="DZ1157" s="10"/>
      <c r="EA1157" s="10"/>
      <c r="EB1157" s="10"/>
      <c r="EC1157" s="10"/>
      <c r="ED1157" s="10"/>
      <c r="EE1157" s="10"/>
      <c r="EF1157" s="10"/>
      <c r="EG1157" s="10"/>
      <c r="EH1157" s="10"/>
      <c r="EI1157" s="10"/>
      <c r="EJ1157" s="10"/>
      <c r="EK1157" s="10"/>
      <c r="EL1157" s="10"/>
      <c r="EM1157" s="10"/>
      <c r="EN1157" s="10"/>
      <c r="EO1157" s="10"/>
      <c r="EP1157" s="10"/>
      <c r="EQ1157" s="10"/>
      <c r="ER1157" s="10"/>
      <c r="ES1157" s="10"/>
      <c r="ET1157" s="10"/>
      <c r="EU1157" s="10"/>
      <c r="EV1157" s="10"/>
      <c r="EW1157" s="10"/>
      <c r="EX1157" s="10"/>
      <c r="EY1157" s="10"/>
      <c r="EZ1157" s="10"/>
      <c r="FA1157" s="10"/>
      <c r="FB1157" s="10"/>
      <c r="FC1157" s="10"/>
      <c r="FD1157" s="10"/>
      <c r="FE1157" s="10"/>
      <c r="FF1157" s="10"/>
      <c r="FG1157" s="10"/>
      <c r="FH1157" s="10"/>
      <c r="FI1157" s="10"/>
      <c r="FJ1157" s="10"/>
      <c r="FK1157" s="10"/>
      <c r="FL1157" s="10"/>
      <c r="FM1157" s="10"/>
      <c r="FN1157" s="10"/>
      <c r="FO1157" s="10"/>
      <c r="FP1157" s="10"/>
      <c r="FQ1157" s="10"/>
      <c r="FR1157" s="10"/>
      <c r="FS1157" s="10"/>
      <c r="FT1157" s="10"/>
      <c r="FU1157" s="10"/>
      <c r="FV1157" s="10"/>
      <c r="FW1157" s="10"/>
      <c r="FX1157" s="10"/>
      <c r="FY1157" s="12"/>
      <c r="FZ1157" s="12"/>
      <c r="GA1157" s="12"/>
      <c r="GB1157" s="12"/>
      <c r="GC1157" s="12"/>
      <c r="GD1157" s="12"/>
      <c r="GE1157" s="12"/>
      <c r="GF1157" s="12"/>
      <c r="GG1157" s="12"/>
      <c r="GH1157" s="12"/>
      <c r="GI1157" s="12"/>
      <c r="GJ1157" s="12"/>
      <c r="GK1157" s="12"/>
      <c r="GL1157" s="12"/>
      <c r="GM1157" s="12"/>
      <c r="GN1157" s="12"/>
      <c r="GO1157" s="12"/>
      <c r="GP1157" s="12"/>
      <c r="GQ1157" s="12"/>
      <c r="GR1157" s="12"/>
      <c r="GS1157" s="12"/>
      <c r="GT1157" s="12"/>
      <c r="GU1157" s="12"/>
      <c r="GV1157" s="12"/>
      <c r="GW1157" s="12"/>
      <c r="GX1157" s="12"/>
      <c r="GY1157" s="12"/>
      <c r="GZ1157" s="12"/>
      <c r="HA1157" s="12"/>
      <c r="HB1157" s="12"/>
      <c r="HC1157" s="12"/>
      <c r="HD1157" s="12"/>
      <c r="HE1157" s="12"/>
      <c r="HF1157" s="12"/>
      <c r="HG1157" s="12"/>
      <c r="HH1157" s="12"/>
      <c r="HI1157" s="12"/>
      <c r="HJ1157" s="12"/>
      <c r="HK1157" s="12"/>
      <c r="HL1157" s="12"/>
      <c r="HM1157" s="12"/>
      <c r="HN1157" s="12"/>
      <c r="HO1157" s="12"/>
      <c r="HP1157" s="12"/>
      <c r="HQ1157" s="12"/>
      <c r="HR1157" s="12"/>
      <c r="HS1157" s="12"/>
      <c r="HT1157" s="12"/>
      <c r="HU1157" s="12"/>
      <c r="HV1157" s="12"/>
      <c r="HW1157" s="12"/>
      <c r="HX1157" s="12"/>
      <c r="HY1157" s="12"/>
      <c r="HZ1157" s="12"/>
      <c r="IA1157" s="12"/>
      <c r="IB1157" s="12"/>
      <c r="IC1157" s="12"/>
      <c r="ID1157" s="12"/>
      <c r="IE1157" s="12"/>
      <c r="IF1157" s="12"/>
      <c r="IG1157" s="12"/>
      <c r="IH1157" s="12"/>
      <c r="II1157" s="12"/>
      <c r="IJ1157" s="12"/>
      <c r="IK1157" s="12"/>
      <c r="IL1157" s="12"/>
      <c r="IM1157" s="12"/>
      <c r="IN1157" s="12"/>
      <c r="IO1157" s="12"/>
      <c r="IP1157" s="12"/>
      <c r="IQ1157" s="12"/>
      <c r="IR1157" s="12"/>
      <c r="IS1157" s="12"/>
      <c r="IT1157" s="12"/>
      <c r="IU1157" s="12"/>
      <c r="IV1157" s="12"/>
    </row>
    <row r="1158" spans="1:256" ht="13.5" customHeight="1">
      <c r="A1158" s="2"/>
      <c r="B1158" s="11"/>
      <c r="C1158" s="11"/>
      <c r="D1158" s="9"/>
      <c r="E1158" s="9"/>
      <c r="F1158" s="9"/>
      <c r="G1158" s="9"/>
      <c r="H1158" s="9"/>
      <c r="I1158" s="9"/>
      <c r="J1158" s="24"/>
      <c r="K1158" s="24"/>
      <c r="L1158" s="9"/>
      <c r="M1158" s="24"/>
      <c r="N1158" s="11"/>
      <c r="O1158" s="11"/>
      <c r="P1158" s="11"/>
      <c r="Q1158" s="9"/>
      <c r="R1158" s="9"/>
      <c r="S1158" s="9"/>
      <c r="T1158" s="26"/>
      <c r="U1158" s="9"/>
      <c r="V1158" s="9"/>
      <c r="W1158" s="26"/>
      <c r="X1158" s="11"/>
      <c r="Y1158" s="11"/>
      <c r="Z1158" s="11"/>
      <c r="AA1158" s="11"/>
      <c r="AB1158" s="11"/>
      <c r="AC1158" s="11"/>
      <c r="AD1158" s="9"/>
      <c r="AE1158" s="9"/>
      <c r="AF1158" s="9"/>
      <c r="AG1158" s="9"/>
      <c r="AH1158" s="9"/>
      <c r="AI1158" s="11"/>
      <c r="AJ1158" s="11"/>
      <c r="AK1158" s="11"/>
      <c r="AL1158" s="11"/>
      <c r="AM1158" s="11"/>
      <c r="AN1158" s="26"/>
      <c r="AO1158" s="9"/>
      <c r="AP1158" s="26"/>
      <c r="AQ1158" s="9"/>
      <c r="AR1158" s="9"/>
      <c r="AS1158" s="11"/>
      <c r="AT1158" s="11"/>
      <c r="AU1158" s="11"/>
      <c r="AV1158" s="11"/>
      <c r="AW1158" s="11"/>
      <c r="AX1158" s="12"/>
      <c r="AY1158" s="11"/>
      <c r="AZ1158" s="11"/>
      <c r="BA1158" s="11"/>
      <c r="BB1158" s="11"/>
      <c r="BC1158" s="11"/>
      <c r="BD1158" s="11"/>
      <c r="BE1158" s="11"/>
      <c r="BF1158" s="9"/>
      <c r="BG1158" s="9"/>
      <c r="BH1158" s="9"/>
      <c r="BI1158" s="9"/>
      <c r="BJ1158" s="9"/>
      <c r="BK1158" s="9"/>
      <c r="BL1158" s="9"/>
      <c r="BM1158" s="9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  <c r="DP1158" s="10"/>
      <c r="DQ1158" s="10"/>
      <c r="DR1158" s="10"/>
      <c r="DS1158" s="10"/>
      <c r="DT1158" s="10"/>
      <c r="DU1158" s="10"/>
      <c r="DV1158" s="10"/>
      <c r="DW1158" s="10"/>
      <c r="DX1158" s="10"/>
      <c r="DY1158" s="10"/>
      <c r="DZ1158" s="10"/>
      <c r="EA1158" s="10"/>
      <c r="EB1158" s="10"/>
      <c r="EC1158" s="10"/>
      <c r="ED1158" s="10"/>
      <c r="EE1158" s="10"/>
      <c r="EF1158" s="10"/>
      <c r="EG1158" s="10"/>
      <c r="EH1158" s="10"/>
      <c r="EI1158" s="10"/>
      <c r="EJ1158" s="10"/>
      <c r="EK1158" s="10"/>
      <c r="EL1158" s="10"/>
      <c r="EM1158" s="10"/>
      <c r="EN1158" s="10"/>
      <c r="EO1158" s="10"/>
      <c r="EP1158" s="10"/>
      <c r="EQ1158" s="10"/>
      <c r="ER1158" s="10"/>
      <c r="ES1158" s="10"/>
      <c r="ET1158" s="10"/>
      <c r="EU1158" s="10"/>
      <c r="EV1158" s="10"/>
      <c r="EW1158" s="10"/>
      <c r="EX1158" s="10"/>
      <c r="EY1158" s="10"/>
      <c r="EZ1158" s="10"/>
      <c r="FA1158" s="10"/>
      <c r="FB1158" s="10"/>
      <c r="FC1158" s="10"/>
      <c r="FD1158" s="10"/>
      <c r="FE1158" s="10"/>
      <c r="FF1158" s="10"/>
      <c r="FG1158" s="10"/>
      <c r="FH1158" s="10"/>
      <c r="FI1158" s="10"/>
      <c r="FJ1158" s="10"/>
      <c r="FK1158" s="10"/>
      <c r="FL1158" s="10"/>
      <c r="FM1158" s="10"/>
      <c r="FN1158" s="10"/>
      <c r="FO1158" s="10"/>
      <c r="FP1158" s="10"/>
      <c r="FQ1158" s="10"/>
      <c r="FR1158" s="10"/>
      <c r="FS1158" s="10"/>
      <c r="FT1158" s="10"/>
      <c r="FU1158" s="10"/>
      <c r="FV1158" s="10"/>
      <c r="FW1158" s="10"/>
      <c r="FX1158" s="10"/>
      <c r="FY1158" s="12"/>
      <c r="FZ1158" s="12"/>
      <c r="GA1158" s="12"/>
      <c r="GB1158" s="12"/>
      <c r="GC1158" s="12"/>
      <c r="GD1158" s="12"/>
      <c r="GE1158" s="12"/>
      <c r="GF1158" s="12"/>
      <c r="GG1158" s="12"/>
      <c r="GH1158" s="12"/>
      <c r="GI1158" s="12"/>
      <c r="GJ1158" s="12"/>
      <c r="GK1158" s="12"/>
      <c r="GL1158" s="12"/>
      <c r="GM1158" s="12"/>
      <c r="GN1158" s="12"/>
      <c r="GO1158" s="12"/>
      <c r="GP1158" s="12"/>
      <c r="GQ1158" s="12"/>
      <c r="GR1158" s="12"/>
      <c r="GS1158" s="12"/>
      <c r="GT1158" s="12"/>
      <c r="GU1158" s="12"/>
      <c r="GV1158" s="12"/>
      <c r="GW1158" s="12"/>
      <c r="GX1158" s="12"/>
      <c r="GY1158" s="12"/>
      <c r="GZ1158" s="12"/>
      <c r="HA1158" s="12"/>
      <c r="HB1158" s="12"/>
      <c r="HC1158" s="12"/>
      <c r="HD1158" s="12"/>
      <c r="HE1158" s="12"/>
      <c r="HF1158" s="12"/>
      <c r="HG1158" s="12"/>
      <c r="HH1158" s="12"/>
      <c r="HI1158" s="12"/>
      <c r="HJ1158" s="12"/>
      <c r="HK1158" s="12"/>
      <c r="HL1158" s="12"/>
      <c r="HM1158" s="12"/>
      <c r="HN1158" s="12"/>
      <c r="HO1158" s="12"/>
      <c r="HP1158" s="12"/>
      <c r="HQ1158" s="12"/>
      <c r="HR1158" s="12"/>
      <c r="HS1158" s="12"/>
      <c r="HT1158" s="12"/>
      <c r="HU1158" s="12"/>
      <c r="HV1158" s="12"/>
      <c r="HW1158" s="12"/>
      <c r="HX1158" s="12"/>
      <c r="HY1158" s="12"/>
      <c r="HZ1158" s="12"/>
      <c r="IA1158" s="12"/>
      <c r="IB1158" s="12"/>
      <c r="IC1158" s="12"/>
      <c r="ID1158" s="12"/>
      <c r="IE1158" s="12"/>
      <c r="IF1158" s="12"/>
      <c r="IG1158" s="12"/>
      <c r="IH1158" s="12"/>
      <c r="II1158" s="12"/>
      <c r="IJ1158" s="12"/>
      <c r="IK1158" s="12"/>
      <c r="IL1158" s="12"/>
      <c r="IM1158" s="12"/>
      <c r="IN1158" s="12"/>
      <c r="IO1158" s="12"/>
      <c r="IP1158" s="12"/>
      <c r="IQ1158" s="12"/>
      <c r="IR1158" s="12"/>
      <c r="IS1158" s="12"/>
      <c r="IT1158" s="12"/>
      <c r="IU1158" s="12"/>
      <c r="IV1158" s="12"/>
    </row>
    <row r="1159" spans="1:256" ht="13.5" customHeight="1">
      <c r="A1159" s="2"/>
      <c r="B1159" s="11"/>
      <c r="C1159" s="11"/>
      <c r="D1159" s="9"/>
      <c r="E1159" s="9"/>
      <c r="F1159" s="9"/>
      <c r="G1159" s="9"/>
      <c r="H1159" s="9"/>
      <c r="I1159" s="9"/>
      <c r="J1159" s="24"/>
      <c r="K1159" s="24"/>
      <c r="L1159" s="9"/>
      <c r="M1159" s="24"/>
      <c r="N1159" s="11"/>
      <c r="O1159" s="11"/>
      <c r="P1159" s="11"/>
      <c r="Q1159" s="9"/>
      <c r="R1159" s="9"/>
      <c r="S1159" s="9"/>
      <c r="T1159" s="26"/>
      <c r="U1159" s="9"/>
      <c r="V1159" s="9"/>
      <c r="W1159" s="26"/>
      <c r="X1159" s="11"/>
      <c r="Y1159" s="11"/>
      <c r="Z1159" s="11"/>
      <c r="AA1159" s="11"/>
      <c r="AB1159" s="11"/>
      <c r="AC1159" s="11"/>
      <c r="AD1159" s="9"/>
      <c r="AE1159" s="9"/>
      <c r="AF1159" s="9"/>
      <c r="AG1159" s="9"/>
      <c r="AH1159" s="9"/>
      <c r="AI1159" s="11"/>
      <c r="AJ1159" s="11"/>
      <c r="AK1159" s="11"/>
      <c r="AL1159" s="11"/>
      <c r="AM1159" s="11"/>
      <c r="AN1159" s="26"/>
      <c r="AO1159" s="9"/>
      <c r="AP1159" s="26"/>
      <c r="AQ1159" s="9"/>
      <c r="AR1159" s="9"/>
      <c r="AS1159" s="11"/>
      <c r="AT1159" s="11"/>
      <c r="AU1159" s="11"/>
      <c r="AV1159" s="11"/>
      <c r="AW1159" s="11"/>
      <c r="AX1159" s="12"/>
      <c r="AY1159" s="11"/>
      <c r="AZ1159" s="11"/>
      <c r="BA1159" s="11"/>
      <c r="BB1159" s="11"/>
      <c r="BC1159" s="11"/>
      <c r="BD1159" s="11"/>
      <c r="BE1159" s="11"/>
      <c r="BF1159" s="9"/>
      <c r="BG1159" s="9"/>
      <c r="BH1159" s="9"/>
      <c r="BI1159" s="9"/>
      <c r="BJ1159" s="9"/>
      <c r="BK1159" s="9"/>
      <c r="BL1159" s="9"/>
      <c r="BM1159" s="9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  <c r="DO1159" s="10"/>
      <c r="DP1159" s="10"/>
      <c r="DQ1159" s="10"/>
      <c r="DR1159" s="10"/>
      <c r="DS1159" s="10"/>
      <c r="DT1159" s="10"/>
      <c r="DU1159" s="10"/>
      <c r="DV1159" s="10"/>
      <c r="DW1159" s="10"/>
      <c r="DX1159" s="10"/>
      <c r="DY1159" s="10"/>
      <c r="DZ1159" s="10"/>
      <c r="EA1159" s="10"/>
      <c r="EB1159" s="10"/>
      <c r="EC1159" s="10"/>
      <c r="ED1159" s="10"/>
      <c r="EE1159" s="10"/>
      <c r="EF1159" s="10"/>
      <c r="EG1159" s="10"/>
      <c r="EH1159" s="10"/>
      <c r="EI1159" s="10"/>
      <c r="EJ1159" s="10"/>
      <c r="EK1159" s="10"/>
      <c r="EL1159" s="10"/>
      <c r="EM1159" s="10"/>
      <c r="EN1159" s="10"/>
      <c r="EO1159" s="10"/>
      <c r="EP1159" s="10"/>
      <c r="EQ1159" s="10"/>
      <c r="ER1159" s="10"/>
      <c r="ES1159" s="10"/>
      <c r="ET1159" s="10"/>
      <c r="EU1159" s="10"/>
      <c r="EV1159" s="10"/>
      <c r="EW1159" s="10"/>
      <c r="EX1159" s="10"/>
      <c r="EY1159" s="10"/>
      <c r="EZ1159" s="10"/>
      <c r="FA1159" s="10"/>
      <c r="FB1159" s="10"/>
      <c r="FC1159" s="10"/>
      <c r="FD1159" s="10"/>
      <c r="FE1159" s="10"/>
      <c r="FF1159" s="10"/>
      <c r="FG1159" s="10"/>
      <c r="FH1159" s="10"/>
      <c r="FI1159" s="10"/>
      <c r="FJ1159" s="10"/>
      <c r="FK1159" s="10"/>
      <c r="FL1159" s="10"/>
      <c r="FM1159" s="10"/>
      <c r="FN1159" s="10"/>
      <c r="FO1159" s="10"/>
      <c r="FP1159" s="10"/>
      <c r="FQ1159" s="10"/>
      <c r="FR1159" s="10"/>
      <c r="FS1159" s="10"/>
      <c r="FT1159" s="10"/>
      <c r="FU1159" s="10"/>
      <c r="FV1159" s="10"/>
      <c r="FW1159" s="10"/>
      <c r="FX1159" s="10"/>
      <c r="FY1159" s="12"/>
      <c r="FZ1159" s="12"/>
      <c r="GA1159" s="12"/>
      <c r="GB1159" s="12"/>
      <c r="GC1159" s="12"/>
      <c r="GD1159" s="12"/>
      <c r="GE1159" s="12"/>
      <c r="GF1159" s="12"/>
      <c r="GG1159" s="12"/>
      <c r="GH1159" s="12"/>
      <c r="GI1159" s="12"/>
      <c r="GJ1159" s="12"/>
      <c r="GK1159" s="12"/>
      <c r="GL1159" s="12"/>
      <c r="GM1159" s="12"/>
      <c r="GN1159" s="12"/>
      <c r="GO1159" s="12"/>
      <c r="GP1159" s="12"/>
      <c r="GQ1159" s="12"/>
      <c r="GR1159" s="12"/>
      <c r="GS1159" s="12"/>
      <c r="GT1159" s="12"/>
      <c r="GU1159" s="12"/>
      <c r="GV1159" s="12"/>
      <c r="GW1159" s="12"/>
      <c r="GX1159" s="12"/>
      <c r="GY1159" s="12"/>
      <c r="GZ1159" s="12"/>
      <c r="HA1159" s="12"/>
      <c r="HB1159" s="12"/>
      <c r="HC1159" s="12"/>
      <c r="HD1159" s="12"/>
      <c r="HE1159" s="12"/>
      <c r="HF1159" s="12"/>
      <c r="HG1159" s="12"/>
      <c r="HH1159" s="12"/>
      <c r="HI1159" s="12"/>
      <c r="HJ1159" s="12"/>
      <c r="HK1159" s="12"/>
      <c r="HL1159" s="12"/>
      <c r="HM1159" s="12"/>
      <c r="HN1159" s="12"/>
      <c r="HO1159" s="12"/>
      <c r="HP1159" s="12"/>
      <c r="HQ1159" s="12"/>
      <c r="HR1159" s="12"/>
      <c r="HS1159" s="12"/>
      <c r="HT1159" s="12"/>
      <c r="HU1159" s="12"/>
      <c r="HV1159" s="12"/>
      <c r="HW1159" s="12"/>
      <c r="HX1159" s="12"/>
      <c r="HY1159" s="12"/>
      <c r="HZ1159" s="12"/>
      <c r="IA1159" s="12"/>
      <c r="IB1159" s="12"/>
      <c r="IC1159" s="12"/>
      <c r="ID1159" s="12"/>
      <c r="IE1159" s="12"/>
      <c r="IF1159" s="12"/>
      <c r="IG1159" s="12"/>
      <c r="IH1159" s="12"/>
      <c r="II1159" s="12"/>
      <c r="IJ1159" s="12"/>
      <c r="IK1159" s="12"/>
      <c r="IL1159" s="12"/>
      <c r="IM1159" s="12"/>
      <c r="IN1159" s="12"/>
      <c r="IO1159" s="12"/>
      <c r="IP1159" s="12"/>
      <c r="IQ1159" s="12"/>
      <c r="IR1159" s="12"/>
      <c r="IS1159" s="12"/>
      <c r="IT1159" s="12"/>
      <c r="IU1159" s="12"/>
      <c r="IV1159" s="12"/>
    </row>
    <row r="1160" spans="1:256" ht="13.5" customHeight="1">
      <c r="A1160" s="2"/>
      <c r="B1160" s="11"/>
      <c r="C1160" s="11"/>
      <c r="D1160" s="9"/>
      <c r="E1160" s="9"/>
      <c r="F1160" s="9"/>
      <c r="G1160" s="9"/>
      <c r="H1160" s="9"/>
      <c r="I1160" s="9"/>
      <c r="J1160" s="24"/>
      <c r="K1160" s="24"/>
      <c r="L1160" s="9"/>
      <c r="M1160" s="24"/>
      <c r="N1160" s="11"/>
      <c r="O1160" s="11"/>
      <c r="P1160" s="11"/>
      <c r="Q1160" s="9"/>
      <c r="R1160" s="9"/>
      <c r="S1160" s="9"/>
      <c r="T1160" s="26"/>
      <c r="U1160" s="9"/>
      <c r="V1160" s="9"/>
      <c r="W1160" s="26"/>
      <c r="X1160" s="11"/>
      <c r="Y1160" s="11"/>
      <c r="Z1160" s="11"/>
      <c r="AA1160" s="11"/>
      <c r="AB1160" s="11"/>
      <c r="AC1160" s="11"/>
      <c r="AD1160" s="9"/>
      <c r="AE1160" s="9"/>
      <c r="AF1160" s="9"/>
      <c r="AG1160" s="9"/>
      <c r="AH1160" s="9"/>
      <c r="AI1160" s="11"/>
      <c r="AJ1160" s="11"/>
      <c r="AK1160" s="11"/>
      <c r="AL1160" s="11"/>
      <c r="AM1160" s="11"/>
      <c r="AN1160" s="9"/>
      <c r="AO1160" s="9"/>
      <c r="AP1160" s="26"/>
      <c r="AQ1160" s="9"/>
      <c r="AR1160" s="9"/>
      <c r="AS1160" s="11"/>
      <c r="AT1160" s="11"/>
      <c r="AU1160" s="11"/>
      <c r="AV1160" s="11"/>
      <c r="AW1160" s="11"/>
      <c r="AX1160" s="12"/>
      <c r="AY1160" s="11"/>
      <c r="AZ1160" s="11"/>
      <c r="BA1160" s="11"/>
      <c r="BB1160" s="11"/>
      <c r="BC1160" s="11"/>
      <c r="BD1160" s="11"/>
      <c r="BE1160" s="11"/>
      <c r="BF1160" s="9"/>
      <c r="BG1160" s="9"/>
      <c r="BH1160" s="9"/>
      <c r="BI1160" s="9"/>
      <c r="BJ1160" s="9"/>
      <c r="BK1160" s="9"/>
      <c r="BL1160" s="9"/>
      <c r="BM1160" s="9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  <c r="DP1160" s="10"/>
      <c r="DQ1160" s="10"/>
      <c r="DR1160" s="10"/>
      <c r="DS1160" s="10"/>
      <c r="DT1160" s="10"/>
      <c r="DU1160" s="10"/>
      <c r="DV1160" s="10"/>
      <c r="DW1160" s="10"/>
      <c r="DX1160" s="10"/>
      <c r="DY1160" s="10"/>
      <c r="DZ1160" s="10"/>
      <c r="EA1160" s="10"/>
      <c r="EB1160" s="10"/>
      <c r="EC1160" s="10"/>
      <c r="ED1160" s="10"/>
      <c r="EE1160" s="10"/>
      <c r="EF1160" s="10"/>
      <c r="EG1160" s="10"/>
      <c r="EH1160" s="10"/>
      <c r="EI1160" s="10"/>
      <c r="EJ1160" s="10"/>
      <c r="EK1160" s="10"/>
      <c r="EL1160" s="10"/>
      <c r="EM1160" s="10"/>
      <c r="EN1160" s="10"/>
      <c r="EO1160" s="10"/>
      <c r="EP1160" s="10"/>
      <c r="EQ1160" s="10"/>
      <c r="ER1160" s="10"/>
      <c r="ES1160" s="10"/>
      <c r="ET1160" s="10"/>
      <c r="EU1160" s="10"/>
      <c r="EV1160" s="10"/>
      <c r="EW1160" s="10"/>
      <c r="EX1160" s="10"/>
      <c r="EY1160" s="10"/>
      <c r="EZ1160" s="10"/>
      <c r="FA1160" s="10"/>
      <c r="FB1160" s="10"/>
      <c r="FC1160" s="10"/>
      <c r="FD1160" s="10"/>
      <c r="FE1160" s="10"/>
      <c r="FF1160" s="10"/>
      <c r="FG1160" s="10"/>
      <c r="FH1160" s="10"/>
      <c r="FI1160" s="10"/>
      <c r="FJ1160" s="10"/>
      <c r="FK1160" s="10"/>
      <c r="FL1160" s="10"/>
      <c r="FM1160" s="10"/>
      <c r="FN1160" s="10"/>
      <c r="FO1160" s="10"/>
      <c r="FP1160" s="10"/>
      <c r="FQ1160" s="10"/>
      <c r="FR1160" s="10"/>
      <c r="FS1160" s="10"/>
      <c r="FT1160" s="10"/>
      <c r="FU1160" s="10"/>
      <c r="FV1160" s="10"/>
      <c r="FW1160" s="10"/>
      <c r="FX1160" s="10"/>
      <c r="FY1160" s="12"/>
      <c r="FZ1160" s="12"/>
      <c r="GA1160" s="12"/>
      <c r="GB1160" s="12"/>
      <c r="GC1160" s="12"/>
      <c r="GD1160" s="12"/>
      <c r="GE1160" s="12"/>
      <c r="GF1160" s="12"/>
      <c r="GG1160" s="12"/>
      <c r="GH1160" s="12"/>
      <c r="GI1160" s="12"/>
      <c r="GJ1160" s="12"/>
      <c r="GK1160" s="12"/>
      <c r="GL1160" s="12"/>
      <c r="GM1160" s="12"/>
      <c r="GN1160" s="12"/>
      <c r="GO1160" s="12"/>
      <c r="GP1160" s="12"/>
      <c r="GQ1160" s="12"/>
      <c r="GR1160" s="12"/>
      <c r="GS1160" s="12"/>
      <c r="GT1160" s="12"/>
      <c r="GU1160" s="12"/>
      <c r="GV1160" s="12"/>
      <c r="GW1160" s="12"/>
      <c r="GX1160" s="12"/>
      <c r="GY1160" s="12"/>
      <c r="GZ1160" s="12"/>
      <c r="HA1160" s="12"/>
      <c r="HB1160" s="12"/>
      <c r="HC1160" s="12"/>
      <c r="HD1160" s="12"/>
      <c r="HE1160" s="12"/>
      <c r="HF1160" s="12"/>
      <c r="HG1160" s="12"/>
      <c r="HH1160" s="12"/>
      <c r="HI1160" s="12"/>
      <c r="HJ1160" s="12"/>
      <c r="HK1160" s="12"/>
      <c r="HL1160" s="12"/>
      <c r="HM1160" s="12"/>
      <c r="HN1160" s="12"/>
      <c r="HO1160" s="12"/>
      <c r="HP1160" s="12"/>
      <c r="HQ1160" s="12"/>
      <c r="HR1160" s="12"/>
      <c r="HS1160" s="12"/>
      <c r="HT1160" s="12"/>
      <c r="HU1160" s="12"/>
      <c r="HV1160" s="12"/>
      <c r="HW1160" s="12"/>
      <c r="HX1160" s="12"/>
      <c r="HY1160" s="12"/>
      <c r="HZ1160" s="12"/>
      <c r="IA1160" s="12"/>
      <c r="IB1160" s="12"/>
      <c r="IC1160" s="12"/>
      <c r="ID1160" s="12"/>
      <c r="IE1160" s="12"/>
      <c r="IF1160" s="12"/>
      <c r="IG1160" s="12"/>
      <c r="IH1160" s="12"/>
      <c r="II1160" s="12"/>
      <c r="IJ1160" s="12"/>
      <c r="IK1160" s="12"/>
      <c r="IL1160" s="12"/>
      <c r="IM1160" s="12"/>
      <c r="IN1160" s="12"/>
      <c r="IO1160" s="12"/>
      <c r="IP1160" s="12"/>
      <c r="IQ1160" s="12"/>
      <c r="IR1160" s="12"/>
      <c r="IS1160" s="12"/>
      <c r="IT1160" s="12"/>
      <c r="IU1160" s="12"/>
      <c r="IV1160" s="12"/>
    </row>
    <row r="1161" spans="1:256" ht="13.5" customHeight="1">
      <c r="A1161" s="2"/>
      <c r="B1161" s="11"/>
      <c r="C1161" s="11"/>
      <c r="D1161" s="9"/>
      <c r="E1161" s="9"/>
      <c r="F1161" s="9"/>
      <c r="G1161" s="9"/>
      <c r="H1161" s="9"/>
      <c r="I1161" s="9"/>
      <c r="J1161" s="24"/>
      <c r="K1161" s="24"/>
      <c r="L1161" s="9"/>
      <c r="M1161" s="24"/>
      <c r="N1161" s="11"/>
      <c r="O1161" s="11"/>
      <c r="P1161" s="11"/>
      <c r="Q1161" s="9"/>
      <c r="R1161" s="9"/>
      <c r="S1161" s="9"/>
      <c r="T1161" s="26"/>
      <c r="U1161" s="9"/>
      <c r="V1161" s="9"/>
      <c r="W1161" s="26"/>
      <c r="X1161" s="11"/>
      <c r="Y1161" s="11"/>
      <c r="Z1161" s="11"/>
      <c r="AA1161" s="11"/>
      <c r="AB1161" s="11"/>
      <c r="AC1161" s="11"/>
      <c r="AD1161" s="9"/>
      <c r="AE1161" s="9"/>
      <c r="AF1161" s="9"/>
      <c r="AG1161" s="9"/>
      <c r="AH1161" s="9"/>
      <c r="AI1161" s="11"/>
      <c r="AJ1161" s="11"/>
      <c r="AK1161" s="11"/>
      <c r="AL1161" s="11"/>
      <c r="AM1161" s="11"/>
      <c r="AN1161" s="26"/>
      <c r="AO1161" s="9"/>
      <c r="AP1161" s="26"/>
      <c r="AQ1161" s="9"/>
      <c r="AR1161" s="9"/>
      <c r="AS1161" s="11"/>
      <c r="AT1161" s="11"/>
      <c r="AU1161" s="11"/>
      <c r="AV1161" s="11"/>
      <c r="AW1161" s="11"/>
      <c r="AX1161" s="12"/>
      <c r="AY1161" s="11"/>
      <c r="AZ1161" s="11"/>
      <c r="BA1161" s="11"/>
      <c r="BB1161" s="11"/>
      <c r="BC1161" s="11"/>
      <c r="BD1161" s="11"/>
      <c r="BE1161" s="11"/>
      <c r="BF1161" s="9"/>
      <c r="BG1161" s="9"/>
      <c r="BH1161" s="9"/>
      <c r="BI1161" s="9"/>
      <c r="BJ1161" s="9"/>
      <c r="BK1161" s="9"/>
      <c r="BL1161" s="9"/>
      <c r="BM1161" s="9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  <c r="DF1161" s="10"/>
      <c r="DG1161" s="10"/>
      <c r="DH1161" s="10"/>
      <c r="DI1161" s="10"/>
      <c r="DJ1161" s="10"/>
      <c r="DK1161" s="10"/>
      <c r="DL1161" s="10"/>
      <c r="DM1161" s="10"/>
      <c r="DN1161" s="10"/>
      <c r="DO1161" s="10"/>
      <c r="DP1161" s="10"/>
      <c r="DQ1161" s="10"/>
      <c r="DR1161" s="10"/>
      <c r="DS1161" s="10"/>
      <c r="DT1161" s="10"/>
      <c r="DU1161" s="10"/>
      <c r="DV1161" s="10"/>
      <c r="DW1161" s="10"/>
      <c r="DX1161" s="10"/>
      <c r="DY1161" s="10"/>
      <c r="DZ1161" s="10"/>
      <c r="EA1161" s="10"/>
      <c r="EB1161" s="10"/>
      <c r="EC1161" s="10"/>
      <c r="ED1161" s="10"/>
      <c r="EE1161" s="10"/>
      <c r="EF1161" s="10"/>
      <c r="EG1161" s="10"/>
      <c r="EH1161" s="10"/>
      <c r="EI1161" s="10"/>
      <c r="EJ1161" s="10"/>
      <c r="EK1161" s="10"/>
      <c r="EL1161" s="10"/>
      <c r="EM1161" s="10"/>
      <c r="EN1161" s="10"/>
      <c r="EO1161" s="10"/>
      <c r="EP1161" s="10"/>
      <c r="EQ1161" s="10"/>
      <c r="ER1161" s="10"/>
      <c r="ES1161" s="10"/>
      <c r="ET1161" s="10"/>
      <c r="EU1161" s="10"/>
      <c r="EV1161" s="10"/>
      <c r="EW1161" s="10"/>
      <c r="EX1161" s="10"/>
      <c r="EY1161" s="10"/>
      <c r="EZ1161" s="10"/>
      <c r="FA1161" s="10"/>
      <c r="FB1161" s="10"/>
      <c r="FC1161" s="10"/>
      <c r="FD1161" s="10"/>
      <c r="FE1161" s="10"/>
      <c r="FF1161" s="10"/>
      <c r="FG1161" s="10"/>
      <c r="FH1161" s="10"/>
      <c r="FI1161" s="10"/>
      <c r="FJ1161" s="10"/>
      <c r="FK1161" s="10"/>
      <c r="FL1161" s="10"/>
      <c r="FM1161" s="10"/>
      <c r="FN1161" s="10"/>
      <c r="FO1161" s="10"/>
      <c r="FP1161" s="10"/>
      <c r="FQ1161" s="10"/>
      <c r="FR1161" s="10"/>
      <c r="FS1161" s="10"/>
      <c r="FT1161" s="10"/>
      <c r="FU1161" s="10"/>
      <c r="FV1161" s="10"/>
      <c r="FW1161" s="10"/>
      <c r="FX1161" s="10"/>
      <c r="FY1161" s="12"/>
      <c r="FZ1161" s="12"/>
      <c r="GA1161" s="12"/>
      <c r="GB1161" s="12"/>
      <c r="GC1161" s="12"/>
      <c r="GD1161" s="12"/>
      <c r="GE1161" s="12"/>
      <c r="GF1161" s="12"/>
      <c r="GG1161" s="12"/>
      <c r="GH1161" s="12"/>
      <c r="GI1161" s="12"/>
      <c r="GJ1161" s="12"/>
      <c r="GK1161" s="12"/>
      <c r="GL1161" s="12"/>
      <c r="GM1161" s="12"/>
      <c r="GN1161" s="12"/>
      <c r="GO1161" s="12"/>
      <c r="GP1161" s="12"/>
      <c r="GQ1161" s="12"/>
      <c r="GR1161" s="12"/>
      <c r="GS1161" s="12"/>
      <c r="GT1161" s="12"/>
      <c r="GU1161" s="12"/>
      <c r="GV1161" s="12"/>
      <c r="GW1161" s="12"/>
      <c r="GX1161" s="12"/>
      <c r="GY1161" s="12"/>
      <c r="GZ1161" s="12"/>
      <c r="HA1161" s="12"/>
      <c r="HB1161" s="12"/>
      <c r="HC1161" s="12"/>
      <c r="HD1161" s="12"/>
      <c r="HE1161" s="12"/>
      <c r="HF1161" s="12"/>
      <c r="HG1161" s="12"/>
      <c r="HH1161" s="12"/>
      <c r="HI1161" s="12"/>
      <c r="HJ1161" s="12"/>
      <c r="HK1161" s="12"/>
      <c r="HL1161" s="12"/>
      <c r="HM1161" s="12"/>
      <c r="HN1161" s="12"/>
      <c r="HO1161" s="12"/>
      <c r="HP1161" s="12"/>
      <c r="HQ1161" s="12"/>
      <c r="HR1161" s="12"/>
      <c r="HS1161" s="12"/>
      <c r="HT1161" s="12"/>
      <c r="HU1161" s="12"/>
      <c r="HV1161" s="12"/>
      <c r="HW1161" s="12"/>
      <c r="HX1161" s="12"/>
      <c r="HY1161" s="12"/>
      <c r="HZ1161" s="12"/>
      <c r="IA1161" s="12"/>
      <c r="IB1161" s="12"/>
      <c r="IC1161" s="12"/>
      <c r="ID1161" s="12"/>
      <c r="IE1161" s="12"/>
      <c r="IF1161" s="12"/>
      <c r="IG1161" s="12"/>
      <c r="IH1161" s="12"/>
      <c r="II1161" s="12"/>
      <c r="IJ1161" s="12"/>
      <c r="IK1161" s="12"/>
      <c r="IL1161" s="12"/>
      <c r="IM1161" s="12"/>
      <c r="IN1161" s="12"/>
      <c r="IO1161" s="12"/>
      <c r="IP1161" s="12"/>
      <c r="IQ1161" s="12"/>
      <c r="IR1161" s="12"/>
      <c r="IS1161" s="12"/>
      <c r="IT1161" s="12"/>
      <c r="IU1161" s="12"/>
      <c r="IV1161" s="12"/>
    </row>
    <row r="1162" spans="1:256" ht="13.5" customHeight="1">
      <c r="A1162" s="2"/>
      <c r="B1162" s="11"/>
      <c r="C1162" s="11"/>
      <c r="D1162" s="9"/>
      <c r="E1162" s="9"/>
      <c r="F1162" s="9"/>
      <c r="G1162" s="9"/>
      <c r="H1162" s="9"/>
      <c r="I1162" s="9"/>
      <c r="J1162" s="24"/>
      <c r="K1162" s="24"/>
      <c r="L1162" s="9"/>
      <c r="M1162" s="24"/>
      <c r="N1162" s="11"/>
      <c r="O1162" s="11"/>
      <c r="P1162" s="11"/>
      <c r="Q1162" s="9"/>
      <c r="R1162" s="9"/>
      <c r="S1162" s="9"/>
      <c r="T1162" s="26"/>
      <c r="U1162" s="9"/>
      <c r="V1162" s="9"/>
      <c r="W1162" s="26"/>
      <c r="X1162" s="11"/>
      <c r="Y1162" s="11"/>
      <c r="Z1162" s="11"/>
      <c r="AA1162" s="11"/>
      <c r="AB1162" s="11"/>
      <c r="AC1162" s="11"/>
      <c r="AD1162" s="9"/>
      <c r="AE1162" s="9"/>
      <c r="AF1162" s="9"/>
      <c r="AG1162" s="9"/>
      <c r="AH1162" s="9"/>
      <c r="AI1162" s="11"/>
      <c r="AJ1162" s="11"/>
      <c r="AK1162" s="11"/>
      <c r="AL1162" s="11"/>
      <c r="AM1162" s="11"/>
      <c r="AN1162" s="26"/>
      <c r="AO1162" s="9"/>
      <c r="AP1162" s="26"/>
      <c r="AQ1162" s="9"/>
      <c r="AR1162" s="9"/>
      <c r="AS1162" s="11"/>
      <c r="AT1162" s="11"/>
      <c r="AU1162" s="11"/>
      <c r="AV1162" s="11"/>
      <c r="AW1162" s="11"/>
      <c r="AX1162" s="12"/>
      <c r="AY1162" s="11"/>
      <c r="AZ1162" s="11"/>
      <c r="BA1162" s="11"/>
      <c r="BB1162" s="11"/>
      <c r="BC1162" s="11"/>
      <c r="BD1162" s="11"/>
      <c r="BE1162" s="11"/>
      <c r="BF1162" s="9"/>
      <c r="BG1162" s="9"/>
      <c r="BH1162" s="9"/>
      <c r="BI1162" s="9"/>
      <c r="BJ1162" s="9"/>
      <c r="BK1162" s="9"/>
      <c r="BL1162" s="9"/>
      <c r="BM1162" s="9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  <c r="DF1162" s="10"/>
      <c r="DG1162" s="10"/>
      <c r="DH1162" s="10"/>
      <c r="DI1162" s="10"/>
      <c r="DJ1162" s="10"/>
      <c r="DK1162" s="10"/>
      <c r="DL1162" s="10"/>
      <c r="DM1162" s="10"/>
      <c r="DN1162" s="10"/>
      <c r="DO1162" s="10"/>
      <c r="DP1162" s="10"/>
      <c r="DQ1162" s="10"/>
      <c r="DR1162" s="10"/>
      <c r="DS1162" s="10"/>
      <c r="DT1162" s="10"/>
      <c r="DU1162" s="10"/>
      <c r="DV1162" s="10"/>
      <c r="DW1162" s="10"/>
      <c r="DX1162" s="10"/>
      <c r="DY1162" s="10"/>
      <c r="DZ1162" s="10"/>
      <c r="EA1162" s="10"/>
      <c r="EB1162" s="10"/>
      <c r="EC1162" s="10"/>
      <c r="ED1162" s="10"/>
      <c r="EE1162" s="10"/>
      <c r="EF1162" s="10"/>
      <c r="EG1162" s="10"/>
      <c r="EH1162" s="10"/>
      <c r="EI1162" s="10"/>
      <c r="EJ1162" s="10"/>
      <c r="EK1162" s="10"/>
      <c r="EL1162" s="10"/>
      <c r="EM1162" s="10"/>
      <c r="EN1162" s="10"/>
      <c r="EO1162" s="10"/>
      <c r="EP1162" s="10"/>
      <c r="EQ1162" s="10"/>
      <c r="ER1162" s="10"/>
      <c r="ES1162" s="10"/>
      <c r="ET1162" s="10"/>
      <c r="EU1162" s="10"/>
      <c r="EV1162" s="10"/>
      <c r="EW1162" s="10"/>
      <c r="EX1162" s="10"/>
      <c r="EY1162" s="10"/>
      <c r="EZ1162" s="10"/>
      <c r="FA1162" s="10"/>
      <c r="FB1162" s="10"/>
      <c r="FC1162" s="10"/>
      <c r="FD1162" s="10"/>
      <c r="FE1162" s="10"/>
      <c r="FF1162" s="10"/>
      <c r="FG1162" s="10"/>
      <c r="FH1162" s="10"/>
      <c r="FI1162" s="10"/>
      <c r="FJ1162" s="10"/>
      <c r="FK1162" s="10"/>
      <c r="FL1162" s="10"/>
      <c r="FM1162" s="10"/>
      <c r="FN1162" s="10"/>
      <c r="FO1162" s="10"/>
      <c r="FP1162" s="10"/>
      <c r="FQ1162" s="10"/>
      <c r="FR1162" s="10"/>
      <c r="FS1162" s="10"/>
      <c r="FT1162" s="10"/>
      <c r="FU1162" s="10"/>
      <c r="FV1162" s="10"/>
      <c r="FW1162" s="10"/>
      <c r="FX1162" s="10"/>
      <c r="FY1162" s="12"/>
      <c r="FZ1162" s="12"/>
      <c r="GA1162" s="12"/>
      <c r="GB1162" s="12"/>
      <c r="GC1162" s="12"/>
      <c r="GD1162" s="12"/>
      <c r="GE1162" s="12"/>
      <c r="GF1162" s="12"/>
      <c r="GG1162" s="12"/>
      <c r="GH1162" s="12"/>
      <c r="GI1162" s="12"/>
      <c r="GJ1162" s="12"/>
      <c r="GK1162" s="12"/>
      <c r="GL1162" s="12"/>
      <c r="GM1162" s="12"/>
      <c r="GN1162" s="12"/>
      <c r="GO1162" s="12"/>
      <c r="GP1162" s="12"/>
      <c r="GQ1162" s="12"/>
      <c r="GR1162" s="12"/>
      <c r="GS1162" s="12"/>
      <c r="GT1162" s="12"/>
      <c r="GU1162" s="12"/>
      <c r="GV1162" s="12"/>
      <c r="GW1162" s="12"/>
      <c r="GX1162" s="12"/>
      <c r="GY1162" s="12"/>
      <c r="GZ1162" s="12"/>
      <c r="HA1162" s="12"/>
      <c r="HB1162" s="12"/>
      <c r="HC1162" s="12"/>
      <c r="HD1162" s="12"/>
      <c r="HE1162" s="12"/>
      <c r="HF1162" s="12"/>
      <c r="HG1162" s="12"/>
      <c r="HH1162" s="12"/>
      <c r="HI1162" s="12"/>
      <c r="HJ1162" s="12"/>
      <c r="HK1162" s="12"/>
      <c r="HL1162" s="12"/>
      <c r="HM1162" s="12"/>
      <c r="HN1162" s="12"/>
      <c r="HO1162" s="12"/>
      <c r="HP1162" s="12"/>
      <c r="HQ1162" s="12"/>
      <c r="HR1162" s="12"/>
      <c r="HS1162" s="12"/>
      <c r="HT1162" s="12"/>
      <c r="HU1162" s="12"/>
      <c r="HV1162" s="12"/>
      <c r="HW1162" s="12"/>
      <c r="HX1162" s="12"/>
      <c r="HY1162" s="12"/>
      <c r="HZ1162" s="12"/>
      <c r="IA1162" s="12"/>
      <c r="IB1162" s="12"/>
      <c r="IC1162" s="12"/>
      <c r="ID1162" s="12"/>
      <c r="IE1162" s="12"/>
      <c r="IF1162" s="12"/>
      <c r="IG1162" s="12"/>
      <c r="IH1162" s="12"/>
      <c r="II1162" s="12"/>
      <c r="IJ1162" s="12"/>
      <c r="IK1162" s="12"/>
      <c r="IL1162" s="12"/>
      <c r="IM1162" s="12"/>
      <c r="IN1162" s="12"/>
      <c r="IO1162" s="12"/>
      <c r="IP1162" s="12"/>
      <c r="IQ1162" s="12"/>
      <c r="IR1162" s="12"/>
      <c r="IS1162" s="12"/>
      <c r="IT1162" s="12"/>
      <c r="IU1162" s="12"/>
      <c r="IV1162" s="12"/>
    </row>
    <row r="1163" spans="1:256" ht="13.5" customHeight="1">
      <c r="A1163" s="2"/>
      <c r="B1163" s="11"/>
      <c r="C1163" s="11"/>
      <c r="D1163" s="9"/>
      <c r="E1163" s="9"/>
      <c r="F1163" s="9"/>
      <c r="G1163" s="9"/>
      <c r="H1163" s="9"/>
      <c r="I1163" s="9"/>
      <c r="J1163" s="24"/>
      <c r="K1163" s="24"/>
      <c r="L1163" s="9"/>
      <c r="M1163" s="24"/>
      <c r="N1163" s="11"/>
      <c r="O1163" s="11"/>
      <c r="P1163" s="11"/>
      <c r="Q1163" s="9"/>
      <c r="R1163" s="9"/>
      <c r="S1163" s="9"/>
      <c r="T1163" s="26"/>
      <c r="U1163" s="9"/>
      <c r="V1163" s="9"/>
      <c r="W1163" s="26"/>
      <c r="X1163" s="11"/>
      <c r="Y1163" s="11"/>
      <c r="Z1163" s="11"/>
      <c r="AA1163" s="11"/>
      <c r="AB1163" s="11"/>
      <c r="AC1163" s="11"/>
      <c r="AD1163" s="9"/>
      <c r="AE1163" s="9"/>
      <c r="AF1163" s="9"/>
      <c r="AG1163" s="9"/>
      <c r="AH1163" s="9"/>
      <c r="AI1163" s="11"/>
      <c r="AJ1163" s="11"/>
      <c r="AK1163" s="11"/>
      <c r="AL1163" s="11"/>
      <c r="AM1163" s="11"/>
      <c r="AN1163" s="26"/>
      <c r="AO1163" s="9"/>
      <c r="AP1163" s="26"/>
      <c r="AQ1163" s="9"/>
      <c r="AR1163" s="9"/>
      <c r="AS1163" s="11"/>
      <c r="AT1163" s="11"/>
      <c r="AU1163" s="11"/>
      <c r="AV1163" s="11"/>
      <c r="AW1163" s="11"/>
      <c r="AX1163" s="12"/>
      <c r="AY1163" s="11"/>
      <c r="AZ1163" s="11"/>
      <c r="BA1163" s="11"/>
      <c r="BB1163" s="11"/>
      <c r="BC1163" s="11"/>
      <c r="BD1163" s="11"/>
      <c r="BE1163" s="11"/>
      <c r="BF1163" s="9"/>
      <c r="BG1163" s="9"/>
      <c r="BH1163" s="9"/>
      <c r="BI1163" s="9"/>
      <c r="BJ1163" s="9"/>
      <c r="BK1163" s="9"/>
      <c r="BL1163" s="9"/>
      <c r="BM1163" s="9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0"/>
      <c r="DC1163" s="10"/>
      <c r="DD1163" s="10"/>
      <c r="DE1163" s="10"/>
      <c r="DF1163" s="10"/>
      <c r="DG1163" s="10"/>
      <c r="DH1163" s="10"/>
      <c r="DI1163" s="10"/>
      <c r="DJ1163" s="10"/>
      <c r="DK1163" s="10"/>
      <c r="DL1163" s="10"/>
      <c r="DM1163" s="10"/>
      <c r="DN1163" s="10"/>
      <c r="DO1163" s="10"/>
      <c r="DP1163" s="10"/>
      <c r="DQ1163" s="10"/>
      <c r="DR1163" s="10"/>
      <c r="DS1163" s="10"/>
      <c r="DT1163" s="10"/>
      <c r="DU1163" s="10"/>
      <c r="DV1163" s="10"/>
      <c r="DW1163" s="10"/>
      <c r="DX1163" s="10"/>
      <c r="DY1163" s="10"/>
      <c r="DZ1163" s="10"/>
      <c r="EA1163" s="10"/>
      <c r="EB1163" s="10"/>
      <c r="EC1163" s="10"/>
      <c r="ED1163" s="10"/>
      <c r="EE1163" s="10"/>
      <c r="EF1163" s="10"/>
      <c r="EG1163" s="10"/>
      <c r="EH1163" s="10"/>
      <c r="EI1163" s="10"/>
      <c r="EJ1163" s="10"/>
      <c r="EK1163" s="10"/>
      <c r="EL1163" s="10"/>
      <c r="EM1163" s="10"/>
      <c r="EN1163" s="10"/>
      <c r="EO1163" s="10"/>
      <c r="EP1163" s="10"/>
      <c r="EQ1163" s="10"/>
      <c r="ER1163" s="10"/>
      <c r="ES1163" s="10"/>
      <c r="ET1163" s="10"/>
      <c r="EU1163" s="10"/>
      <c r="EV1163" s="10"/>
      <c r="EW1163" s="10"/>
      <c r="EX1163" s="10"/>
      <c r="EY1163" s="10"/>
      <c r="EZ1163" s="10"/>
      <c r="FA1163" s="10"/>
      <c r="FB1163" s="10"/>
      <c r="FC1163" s="10"/>
      <c r="FD1163" s="10"/>
      <c r="FE1163" s="10"/>
      <c r="FF1163" s="10"/>
      <c r="FG1163" s="10"/>
      <c r="FH1163" s="10"/>
      <c r="FI1163" s="10"/>
      <c r="FJ1163" s="10"/>
      <c r="FK1163" s="10"/>
      <c r="FL1163" s="10"/>
      <c r="FM1163" s="10"/>
      <c r="FN1163" s="10"/>
      <c r="FO1163" s="10"/>
      <c r="FP1163" s="10"/>
      <c r="FQ1163" s="10"/>
      <c r="FR1163" s="10"/>
      <c r="FS1163" s="10"/>
      <c r="FT1163" s="10"/>
      <c r="FU1163" s="10"/>
      <c r="FV1163" s="10"/>
      <c r="FW1163" s="10"/>
      <c r="FX1163" s="10"/>
      <c r="FY1163" s="12"/>
      <c r="FZ1163" s="12"/>
      <c r="GA1163" s="12"/>
      <c r="GB1163" s="12"/>
      <c r="GC1163" s="12"/>
      <c r="GD1163" s="12"/>
      <c r="GE1163" s="12"/>
      <c r="GF1163" s="12"/>
      <c r="GG1163" s="12"/>
      <c r="GH1163" s="12"/>
      <c r="GI1163" s="12"/>
      <c r="GJ1163" s="12"/>
      <c r="GK1163" s="12"/>
      <c r="GL1163" s="12"/>
      <c r="GM1163" s="12"/>
      <c r="GN1163" s="12"/>
      <c r="GO1163" s="12"/>
      <c r="GP1163" s="12"/>
      <c r="GQ1163" s="12"/>
      <c r="GR1163" s="12"/>
      <c r="GS1163" s="12"/>
      <c r="GT1163" s="12"/>
      <c r="GU1163" s="12"/>
      <c r="GV1163" s="12"/>
      <c r="GW1163" s="12"/>
      <c r="GX1163" s="12"/>
      <c r="GY1163" s="12"/>
      <c r="GZ1163" s="12"/>
      <c r="HA1163" s="12"/>
      <c r="HB1163" s="12"/>
      <c r="HC1163" s="12"/>
      <c r="HD1163" s="12"/>
      <c r="HE1163" s="12"/>
      <c r="HF1163" s="12"/>
      <c r="HG1163" s="12"/>
      <c r="HH1163" s="12"/>
      <c r="HI1163" s="12"/>
      <c r="HJ1163" s="12"/>
      <c r="HK1163" s="12"/>
      <c r="HL1163" s="12"/>
      <c r="HM1163" s="12"/>
      <c r="HN1163" s="12"/>
      <c r="HO1163" s="12"/>
      <c r="HP1163" s="12"/>
      <c r="HQ1163" s="12"/>
      <c r="HR1163" s="12"/>
      <c r="HS1163" s="12"/>
      <c r="HT1163" s="12"/>
      <c r="HU1163" s="12"/>
      <c r="HV1163" s="12"/>
      <c r="HW1163" s="12"/>
      <c r="HX1163" s="12"/>
      <c r="HY1163" s="12"/>
      <c r="HZ1163" s="12"/>
      <c r="IA1163" s="12"/>
      <c r="IB1163" s="12"/>
      <c r="IC1163" s="12"/>
      <c r="ID1163" s="12"/>
      <c r="IE1163" s="12"/>
      <c r="IF1163" s="12"/>
      <c r="IG1163" s="12"/>
      <c r="IH1163" s="12"/>
      <c r="II1163" s="12"/>
      <c r="IJ1163" s="12"/>
      <c r="IK1163" s="12"/>
      <c r="IL1163" s="12"/>
      <c r="IM1163" s="12"/>
      <c r="IN1163" s="12"/>
      <c r="IO1163" s="12"/>
      <c r="IP1163" s="12"/>
      <c r="IQ1163" s="12"/>
      <c r="IR1163" s="12"/>
      <c r="IS1163" s="12"/>
      <c r="IT1163" s="12"/>
      <c r="IU1163" s="12"/>
      <c r="IV1163" s="12"/>
    </row>
    <row r="1164" spans="1:256" ht="13.5" customHeight="1">
      <c r="A1164" s="2"/>
      <c r="B1164" s="11"/>
      <c r="C1164" s="11"/>
      <c r="D1164" s="9"/>
      <c r="E1164" s="9"/>
      <c r="F1164" s="9"/>
      <c r="G1164" s="9"/>
      <c r="H1164" s="9"/>
      <c r="I1164" s="9"/>
      <c r="J1164" s="24"/>
      <c r="K1164" s="24"/>
      <c r="L1164" s="9"/>
      <c r="M1164" s="24"/>
      <c r="N1164" s="11"/>
      <c r="O1164" s="11"/>
      <c r="P1164" s="11"/>
      <c r="Q1164" s="9"/>
      <c r="R1164" s="9"/>
      <c r="S1164" s="9"/>
      <c r="T1164" s="26"/>
      <c r="U1164" s="9"/>
      <c r="V1164" s="9"/>
      <c r="W1164" s="26"/>
      <c r="X1164" s="11"/>
      <c r="Y1164" s="11"/>
      <c r="Z1164" s="11"/>
      <c r="AA1164" s="11"/>
      <c r="AB1164" s="11"/>
      <c r="AC1164" s="11"/>
      <c r="AD1164" s="9"/>
      <c r="AE1164" s="9"/>
      <c r="AF1164" s="9"/>
      <c r="AG1164" s="9"/>
      <c r="AH1164" s="9"/>
      <c r="AI1164" s="11"/>
      <c r="AJ1164" s="11"/>
      <c r="AK1164" s="11"/>
      <c r="AL1164" s="11"/>
      <c r="AM1164" s="11"/>
      <c r="AN1164" s="26"/>
      <c r="AO1164" s="9"/>
      <c r="AP1164" s="26"/>
      <c r="AQ1164" s="9"/>
      <c r="AR1164" s="9"/>
      <c r="AS1164" s="11"/>
      <c r="AT1164" s="11"/>
      <c r="AU1164" s="11"/>
      <c r="AV1164" s="11"/>
      <c r="AW1164" s="11"/>
      <c r="AX1164" s="12"/>
      <c r="AY1164" s="11"/>
      <c r="AZ1164" s="11"/>
      <c r="BA1164" s="11"/>
      <c r="BB1164" s="11"/>
      <c r="BC1164" s="11"/>
      <c r="BD1164" s="11"/>
      <c r="BE1164" s="11"/>
      <c r="BF1164" s="9"/>
      <c r="BG1164" s="9"/>
      <c r="BH1164" s="9"/>
      <c r="BI1164" s="9"/>
      <c r="BJ1164" s="9"/>
      <c r="BK1164" s="9"/>
      <c r="BL1164" s="9"/>
      <c r="BM1164" s="9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0"/>
      <c r="DC1164" s="10"/>
      <c r="DD1164" s="10"/>
      <c r="DE1164" s="10"/>
      <c r="DF1164" s="10"/>
      <c r="DG1164" s="10"/>
      <c r="DH1164" s="10"/>
      <c r="DI1164" s="10"/>
      <c r="DJ1164" s="10"/>
      <c r="DK1164" s="10"/>
      <c r="DL1164" s="10"/>
      <c r="DM1164" s="10"/>
      <c r="DN1164" s="10"/>
      <c r="DO1164" s="10"/>
      <c r="DP1164" s="10"/>
      <c r="DQ1164" s="10"/>
      <c r="DR1164" s="10"/>
      <c r="DS1164" s="10"/>
      <c r="DT1164" s="10"/>
      <c r="DU1164" s="10"/>
      <c r="DV1164" s="10"/>
      <c r="DW1164" s="10"/>
      <c r="DX1164" s="10"/>
      <c r="DY1164" s="10"/>
      <c r="DZ1164" s="10"/>
      <c r="EA1164" s="10"/>
      <c r="EB1164" s="10"/>
      <c r="EC1164" s="10"/>
      <c r="ED1164" s="10"/>
      <c r="EE1164" s="10"/>
      <c r="EF1164" s="10"/>
      <c r="EG1164" s="10"/>
      <c r="EH1164" s="10"/>
      <c r="EI1164" s="10"/>
      <c r="EJ1164" s="10"/>
      <c r="EK1164" s="10"/>
      <c r="EL1164" s="10"/>
      <c r="EM1164" s="10"/>
      <c r="EN1164" s="10"/>
      <c r="EO1164" s="10"/>
      <c r="EP1164" s="10"/>
      <c r="EQ1164" s="10"/>
      <c r="ER1164" s="10"/>
      <c r="ES1164" s="10"/>
      <c r="ET1164" s="10"/>
      <c r="EU1164" s="10"/>
      <c r="EV1164" s="10"/>
      <c r="EW1164" s="10"/>
      <c r="EX1164" s="10"/>
      <c r="EY1164" s="10"/>
      <c r="EZ1164" s="10"/>
      <c r="FA1164" s="10"/>
      <c r="FB1164" s="10"/>
      <c r="FC1164" s="10"/>
      <c r="FD1164" s="10"/>
      <c r="FE1164" s="10"/>
      <c r="FF1164" s="10"/>
      <c r="FG1164" s="10"/>
      <c r="FH1164" s="10"/>
      <c r="FI1164" s="10"/>
      <c r="FJ1164" s="10"/>
      <c r="FK1164" s="10"/>
      <c r="FL1164" s="10"/>
      <c r="FM1164" s="10"/>
      <c r="FN1164" s="10"/>
      <c r="FO1164" s="10"/>
      <c r="FP1164" s="10"/>
      <c r="FQ1164" s="10"/>
      <c r="FR1164" s="10"/>
      <c r="FS1164" s="10"/>
      <c r="FT1164" s="10"/>
      <c r="FU1164" s="10"/>
      <c r="FV1164" s="10"/>
      <c r="FW1164" s="10"/>
      <c r="FX1164" s="10"/>
      <c r="FY1164" s="12"/>
      <c r="FZ1164" s="12"/>
      <c r="GA1164" s="12"/>
      <c r="GB1164" s="12"/>
      <c r="GC1164" s="12"/>
      <c r="GD1164" s="12"/>
      <c r="GE1164" s="12"/>
      <c r="GF1164" s="12"/>
      <c r="GG1164" s="12"/>
      <c r="GH1164" s="12"/>
      <c r="GI1164" s="12"/>
      <c r="GJ1164" s="12"/>
      <c r="GK1164" s="12"/>
      <c r="GL1164" s="12"/>
      <c r="GM1164" s="12"/>
      <c r="GN1164" s="12"/>
      <c r="GO1164" s="12"/>
      <c r="GP1164" s="12"/>
      <c r="GQ1164" s="12"/>
      <c r="GR1164" s="12"/>
      <c r="GS1164" s="12"/>
      <c r="GT1164" s="12"/>
      <c r="GU1164" s="12"/>
      <c r="GV1164" s="12"/>
      <c r="GW1164" s="12"/>
      <c r="GX1164" s="12"/>
      <c r="GY1164" s="12"/>
      <c r="GZ1164" s="12"/>
      <c r="HA1164" s="12"/>
      <c r="HB1164" s="12"/>
      <c r="HC1164" s="12"/>
      <c r="HD1164" s="12"/>
      <c r="HE1164" s="12"/>
      <c r="HF1164" s="12"/>
      <c r="HG1164" s="12"/>
      <c r="HH1164" s="12"/>
      <c r="HI1164" s="12"/>
      <c r="HJ1164" s="12"/>
      <c r="HK1164" s="12"/>
      <c r="HL1164" s="12"/>
      <c r="HM1164" s="12"/>
      <c r="HN1164" s="12"/>
      <c r="HO1164" s="12"/>
      <c r="HP1164" s="12"/>
      <c r="HQ1164" s="12"/>
      <c r="HR1164" s="12"/>
      <c r="HS1164" s="12"/>
      <c r="HT1164" s="12"/>
      <c r="HU1164" s="12"/>
      <c r="HV1164" s="12"/>
      <c r="HW1164" s="12"/>
      <c r="HX1164" s="12"/>
      <c r="HY1164" s="12"/>
      <c r="HZ1164" s="12"/>
      <c r="IA1164" s="12"/>
      <c r="IB1164" s="12"/>
      <c r="IC1164" s="12"/>
      <c r="ID1164" s="12"/>
      <c r="IE1164" s="12"/>
      <c r="IF1164" s="12"/>
      <c r="IG1164" s="12"/>
      <c r="IH1164" s="12"/>
      <c r="II1164" s="12"/>
      <c r="IJ1164" s="12"/>
      <c r="IK1164" s="12"/>
      <c r="IL1164" s="12"/>
      <c r="IM1164" s="12"/>
      <c r="IN1164" s="12"/>
      <c r="IO1164" s="12"/>
      <c r="IP1164" s="12"/>
      <c r="IQ1164" s="12"/>
      <c r="IR1164" s="12"/>
      <c r="IS1164" s="12"/>
      <c r="IT1164" s="12"/>
      <c r="IU1164" s="12"/>
      <c r="IV1164" s="12"/>
    </row>
    <row r="1165" spans="1:256" ht="13.5" customHeight="1">
      <c r="A1165" s="2"/>
      <c r="B1165" s="11"/>
      <c r="C1165" s="11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11"/>
      <c r="O1165" s="11"/>
      <c r="P1165" s="11"/>
      <c r="Q1165" s="9"/>
      <c r="R1165" s="9"/>
      <c r="S1165" s="9"/>
      <c r="T1165" s="26"/>
      <c r="U1165" s="9"/>
      <c r="V1165" s="9"/>
      <c r="W1165" s="26"/>
      <c r="X1165" s="11"/>
      <c r="Y1165" s="11"/>
      <c r="Z1165" s="11"/>
      <c r="AA1165" s="11"/>
      <c r="AB1165" s="11"/>
      <c r="AC1165" s="11"/>
      <c r="AD1165" s="9"/>
      <c r="AE1165" s="9"/>
      <c r="AF1165" s="9"/>
      <c r="AG1165" s="9"/>
      <c r="AH1165" s="9"/>
      <c r="AI1165" s="11"/>
      <c r="AJ1165" s="11"/>
      <c r="AK1165" s="11"/>
      <c r="AL1165" s="11"/>
      <c r="AM1165" s="11"/>
      <c r="AN1165" s="26"/>
      <c r="AO1165" s="9"/>
      <c r="AP1165" s="26"/>
      <c r="AQ1165" s="9"/>
      <c r="AR1165" s="9"/>
      <c r="AS1165" s="11"/>
      <c r="AT1165" s="11"/>
      <c r="AU1165" s="11"/>
      <c r="AV1165" s="11"/>
      <c r="AW1165" s="11"/>
      <c r="AX1165" s="12"/>
      <c r="AY1165" s="11"/>
      <c r="AZ1165" s="11"/>
      <c r="BA1165" s="11"/>
      <c r="BB1165" s="11"/>
      <c r="BC1165" s="11"/>
      <c r="BD1165" s="11"/>
      <c r="BE1165" s="11"/>
      <c r="BF1165" s="9"/>
      <c r="BG1165" s="9"/>
      <c r="BH1165" s="9"/>
      <c r="BI1165" s="9"/>
      <c r="BJ1165" s="9"/>
      <c r="BK1165" s="9"/>
      <c r="BL1165" s="9"/>
      <c r="BM1165" s="9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  <c r="DF1165" s="10"/>
      <c r="DG1165" s="10"/>
      <c r="DH1165" s="10"/>
      <c r="DI1165" s="10"/>
      <c r="DJ1165" s="10"/>
      <c r="DK1165" s="10"/>
      <c r="DL1165" s="10"/>
      <c r="DM1165" s="10"/>
      <c r="DN1165" s="10"/>
      <c r="DO1165" s="10"/>
      <c r="DP1165" s="10"/>
      <c r="DQ1165" s="10"/>
      <c r="DR1165" s="10"/>
      <c r="DS1165" s="10"/>
      <c r="DT1165" s="10"/>
      <c r="DU1165" s="10"/>
      <c r="DV1165" s="10"/>
      <c r="DW1165" s="10"/>
      <c r="DX1165" s="10"/>
      <c r="DY1165" s="10"/>
      <c r="DZ1165" s="10"/>
      <c r="EA1165" s="10"/>
      <c r="EB1165" s="10"/>
      <c r="EC1165" s="10"/>
      <c r="ED1165" s="10"/>
      <c r="EE1165" s="10"/>
      <c r="EF1165" s="10"/>
      <c r="EG1165" s="10"/>
      <c r="EH1165" s="10"/>
      <c r="EI1165" s="10"/>
      <c r="EJ1165" s="10"/>
      <c r="EK1165" s="10"/>
      <c r="EL1165" s="10"/>
      <c r="EM1165" s="10"/>
      <c r="EN1165" s="10"/>
      <c r="EO1165" s="10"/>
      <c r="EP1165" s="10"/>
      <c r="EQ1165" s="10"/>
      <c r="ER1165" s="10"/>
      <c r="ES1165" s="10"/>
      <c r="ET1165" s="10"/>
      <c r="EU1165" s="10"/>
      <c r="EV1165" s="10"/>
      <c r="EW1165" s="10"/>
      <c r="EX1165" s="10"/>
      <c r="EY1165" s="10"/>
      <c r="EZ1165" s="10"/>
      <c r="FA1165" s="10"/>
      <c r="FB1165" s="10"/>
      <c r="FC1165" s="10"/>
      <c r="FD1165" s="10"/>
      <c r="FE1165" s="10"/>
      <c r="FF1165" s="10"/>
      <c r="FG1165" s="10"/>
      <c r="FH1165" s="10"/>
      <c r="FI1165" s="10"/>
      <c r="FJ1165" s="10"/>
      <c r="FK1165" s="10"/>
      <c r="FL1165" s="10"/>
      <c r="FM1165" s="10"/>
      <c r="FN1165" s="10"/>
      <c r="FO1165" s="10"/>
      <c r="FP1165" s="10"/>
      <c r="FQ1165" s="10"/>
      <c r="FR1165" s="10"/>
      <c r="FS1165" s="10"/>
      <c r="FT1165" s="10"/>
      <c r="FU1165" s="10"/>
      <c r="FV1165" s="10"/>
      <c r="FW1165" s="10"/>
      <c r="FX1165" s="10"/>
      <c r="FY1165" s="12"/>
      <c r="FZ1165" s="12"/>
      <c r="GA1165" s="12"/>
      <c r="GB1165" s="12"/>
      <c r="GC1165" s="12"/>
      <c r="GD1165" s="12"/>
      <c r="GE1165" s="12"/>
      <c r="GF1165" s="12"/>
      <c r="GG1165" s="12"/>
      <c r="GH1165" s="12"/>
      <c r="GI1165" s="12"/>
      <c r="GJ1165" s="12"/>
      <c r="GK1165" s="12"/>
      <c r="GL1165" s="12"/>
      <c r="GM1165" s="12"/>
      <c r="GN1165" s="12"/>
      <c r="GO1165" s="12"/>
      <c r="GP1165" s="12"/>
      <c r="GQ1165" s="12"/>
      <c r="GR1165" s="12"/>
      <c r="GS1165" s="12"/>
      <c r="GT1165" s="12"/>
      <c r="GU1165" s="12"/>
      <c r="GV1165" s="12"/>
      <c r="GW1165" s="12"/>
      <c r="GX1165" s="12"/>
      <c r="GY1165" s="12"/>
      <c r="GZ1165" s="12"/>
      <c r="HA1165" s="12"/>
      <c r="HB1165" s="12"/>
      <c r="HC1165" s="12"/>
      <c r="HD1165" s="12"/>
      <c r="HE1165" s="12"/>
      <c r="HF1165" s="12"/>
      <c r="HG1165" s="12"/>
      <c r="HH1165" s="12"/>
      <c r="HI1165" s="12"/>
      <c r="HJ1165" s="12"/>
      <c r="HK1165" s="12"/>
      <c r="HL1165" s="12"/>
      <c r="HM1165" s="12"/>
      <c r="HN1165" s="12"/>
      <c r="HO1165" s="12"/>
      <c r="HP1165" s="12"/>
      <c r="HQ1165" s="12"/>
      <c r="HR1165" s="12"/>
      <c r="HS1165" s="12"/>
      <c r="HT1165" s="12"/>
      <c r="HU1165" s="12"/>
      <c r="HV1165" s="12"/>
      <c r="HW1165" s="12"/>
      <c r="HX1165" s="12"/>
      <c r="HY1165" s="12"/>
      <c r="HZ1165" s="12"/>
      <c r="IA1165" s="12"/>
      <c r="IB1165" s="12"/>
      <c r="IC1165" s="12"/>
      <c r="ID1165" s="12"/>
      <c r="IE1165" s="12"/>
      <c r="IF1165" s="12"/>
      <c r="IG1165" s="12"/>
      <c r="IH1165" s="12"/>
      <c r="II1165" s="12"/>
      <c r="IJ1165" s="12"/>
      <c r="IK1165" s="12"/>
      <c r="IL1165" s="12"/>
      <c r="IM1165" s="12"/>
      <c r="IN1165" s="12"/>
      <c r="IO1165" s="12"/>
      <c r="IP1165" s="12"/>
      <c r="IQ1165" s="12"/>
      <c r="IR1165" s="12"/>
      <c r="IS1165" s="12"/>
      <c r="IT1165" s="12"/>
      <c r="IU1165" s="12"/>
      <c r="IV1165" s="12"/>
    </row>
    <row r="1166" spans="1:256" ht="13.5" customHeight="1">
      <c r="A1166" s="2"/>
      <c r="B1166" s="11"/>
      <c r="C1166" s="11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11"/>
      <c r="O1166" s="11"/>
      <c r="P1166" s="11"/>
      <c r="Q1166" s="9"/>
      <c r="R1166" s="9"/>
      <c r="S1166" s="9"/>
      <c r="T1166" s="26"/>
      <c r="U1166" s="9"/>
      <c r="V1166" s="9"/>
      <c r="W1166" s="26"/>
      <c r="X1166" s="11"/>
      <c r="Y1166" s="11"/>
      <c r="Z1166" s="11"/>
      <c r="AA1166" s="11"/>
      <c r="AB1166" s="11"/>
      <c r="AC1166" s="11"/>
      <c r="AD1166" s="9"/>
      <c r="AE1166" s="9"/>
      <c r="AF1166" s="9"/>
      <c r="AG1166" s="9"/>
      <c r="AH1166" s="9"/>
      <c r="AI1166" s="11"/>
      <c r="AJ1166" s="11"/>
      <c r="AK1166" s="11"/>
      <c r="AL1166" s="11"/>
      <c r="AM1166" s="11"/>
      <c r="AN1166" s="26"/>
      <c r="AO1166" s="9"/>
      <c r="AP1166" s="26"/>
      <c r="AQ1166" s="9"/>
      <c r="AR1166" s="9"/>
      <c r="AS1166" s="11"/>
      <c r="AT1166" s="11"/>
      <c r="AU1166" s="11"/>
      <c r="AV1166" s="11"/>
      <c r="AW1166" s="11"/>
      <c r="AX1166" s="12"/>
      <c r="AY1166" s="11"/>
      <c r="AZ1166" s="11"/>
      <c r="BA1166" s="11"/>
      <c r="BB1166" s="11"/>
      <c r="BC1166" s="11"/>
      <c r="BD1166" s="11"/>
      <c r="BE1166" s="11"/>
      <c r="BF1166" s="9"/>
      <c r="BG1166" s="9"/>
      <c r="BH1166" s="9"/>
      <c r="BI1166" s="9"/>
      <c r="BJ1166" s="9"/>
      <c r="BK1166" s="9"/>
      <c r="BL1166" s="9"/>
      <c r="BM1166" s="9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  <c r="DF1166" s="10"/>
      <c r="DG1166" s="10"/>
      <c r="DH1166" s="10"/>
      <c r="DI1166" s="10"/>
      <c r="DJ1166" s="10"/>
      <c r="DK1166" s="10"/>
      <c r="DL1166" s="10"/>
      <c r="DM1166" s="10"/>
      <c r="DN1166" s="10"/>
      <c r="DO1166" s="10"/>
      <c r="DP1166" s="10"/>
      <c r="DQ1166" s="10"/>
      <c r="DR1166" s="10"/>
      <c r="DS1166" s="10"/>
      <c r="DT1166" s="10"/>
      <c r="DU1166" s="10"/>
      <c r="DV1166" s="10"/>
      <c r="DW1166" s="10"/>
      <c r="DX1166" s="10"/>
      <c r="DY1166" s="10"/>
      <c r="DZ1166" s="10"/>
      <c r="EA1166" s="10"/>
      <c r="EB1166" s="10"/>
      <c r="EC1166" s="10"/>
      <c r="ED1166" s="10"/>
      <c r="EE1166" s="10"/>
      <c r="EF1166" s="10"/>
      <c r="EG1166" s="10"/>
      <c r="EH1166" s="10"/>
      <c r="EI1166" s="10"/>
      <c r="EJ1166" s="10"/>
      <c r="EK1166" s="10"/>
      <c r="EL1166" s="10"/>
      <c r="EM1166" s="10"/>
      <c r="EN1166" s="10"/>
      <c r="EO1166" s="10"/>
      <c r="EP1166" s="10"/>
      <c r="EQ1166" s="10"/>
      <c r="ER1166" s="10"/>
      <c r="ES1166" s="10"/>
      <c r="ET1166" s="10"/>
      <c r="EU1166" s="10"/>
      <c r="EV1166" s="10"/>
      <c r="EW1166" s="10"/>
      <c r="EX1166" s="10"/>
      <c r="EY1166" s="10"/>
      <c r="EZ1166" s="10"/>
      <c r="FA1166" s="10"/>
      <c r="FB1166" s="10"/>
      <c r="FC1166" s="10"/>
      <c r="FD1166" s="10"/>
      <c r="FE1166" s="10"/>
      <c r="FF1166" s="10"/>
      <c r="FG1166" s="10"/>
      <c r="FH1166" s="10"/>
      <c r="FI1166" s="10"/>
      <c r="FJ1166" s="10"/>
      <c r="FK1166" s="10"/>
      <c r="FL1166" s="10"/>
      <c r="FM1166" s="10"/>
      <c r="FN1166" s="10"/>
      <c r="FO1166" s="10"/>
      <c r="FP1166" s="10"/>
      <c r="FQ1166" s="10"/>
      <c r="FR1166" s="10"/>
      <c r="FS1166" s="10"/>
      <c r="FT1166" s="10"/>
      <c r="FU1166" s="10"/>
      <c r="FV1166" s="10"/>
      <c r="FW1166" s="10"/>
      <c r="FX1166" s="10"/>
      <c r="FY1166" s="12"/>
      <c r="FZ1166" s="12"/>
      <c r="GA1166" s="12"/>
      <c r="GB1166" s="12"/>
      <c r="GC1166" s="12"/>
      <c r="GD1166" s="12"/>
      <c r="GE1166" s="12"/>
      <c r="GF1166" s="12"/>
      <c r="GG1166" s="12"/>
      <c r="GH1166" s="12"/>
      <c r="GI1166" s="12"/>
      <c r="GJ1166" s="12"/>
      <c r="GK1166" s="12"/>
      <c r="GL1166" s="12"/>
      <c r="GM1166" s="12"/>
      <c r="GN1166" s="12"/>
      <c r="GO1166" s="12"/>
      <c r="GP1166" s="12"/>
      <c r="GQ1166" s="12"/>
      <c r="GR1166" s="12"/>
      <c r="GS1166" s="12"/>
      <c r="GT1166" s="12"/>
      <c r="GU1166" s="12"/>
      <c r="GV1166" s="12"/>
      <c r="GW1166" s="12"/>
      <c r="GX1166" s="12"/>
      <c r="GY1166" s="12"/>
      <c r="GZ1166" s="12"/>
      <c r="HA1166" s="12"/>
      <c r="HB1166" s="12"/>
      <c r="HC1166" s="12"/>
      <c r="HD1166" s="12"/>
      <c r="HE1166" s="12"/>
      <c r="HF1166" s="12"/>
      <c r="HG1166" s="12"/>
      <c r="HH1166" s="12"/>
      <c r="HI1166" s="12"/>
      <c r="HJ1166" s="12"/>
      <c r="HK1166" s="12"/>
      <c r="HL1166" s="12"/>
      <c r="HM1166" s="12"/>
      <c r="HN1166" s="12"/>
      <c r="HO1166" s="12"/>
      <c r="HP1166" s="12"/>
      <c r="HQ1166" s="12"/>
      <c r="HR1166" s="12"/>
      <c r="HS1166" s="12"/>
      <c r="HT1166" s="12"/>
      <c r="HU1166" s="12"/>
      <c r="HV1166" s="12"/>
      <c r="HW1166" s="12"/>
      <c r="HX1166" s="12"/>
      <c r="HY1166" s="12"/>
      <c r="HZ1166" s="12"/>
      <c r="IA1166" s="12"/>
      <c r="IB1166" s="12"/>
      <c r="IC1166" s="12"/>
      <c r="ID1166" s="12"/>
      <c r="IE1166" s="12"/>
      <c r="IF1166" s="12"/>
      <c r="IG1166" s="12"/>
      <c r="IH1166" s="12"/>
      <c r="II1166" s="12"/>
      <c r="IJ1166" s="12"/>
      <c r="IK1166" s="12"/>
      <c r="IL1166" s="12"/>
      <c r="IM1166" s="12"/>
      <c r="IN1166" s="12"/>
      <c r="IO1166" s="12"/>
      <c r="IP1166" s="12"/>
      <c r="IQ1166" s="12"/>
      <c r="IR1166" s="12"/>
      <c r="IS1166" s="12"/>
      <c r="IT1166" s="12"/>
      <c r="IU1166" s="12"/>
      <c r="IV1166" s="12"/>
    </row>
    <row r="1167" spans="1:256" ht="13.5" customHeight="1">
      <c r="A1167" s="2"/>
      <c r="B1167" s="11"/>
      <c r="C1167" s="11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11"/>
      <c r="O1167" s="11"/>
      <c r="P1167" s="11"/>
      <c r="Q1167" s="9"/>
      <c r="R1167" s="9"/>
      <c r="S1167" s="9"/>
      <c r="T1167" s="26"/>
      <c r="U1167" s="9"/>
      <c r="V1167" s="9"/>
      <c r="W1167" s="26"/>
      <c r="X1167" s="11"/>
      <c r="Y1167" s="11"/>
      <c r="Z1167" s="11"/>
      <c r="AA1167" s="11"/>
      <c r="AB1167" s="11"/>
      <c r="AC1167" s="11"/>
      <c r="AD1167" s="9"/>
      <c r="AE1167" s="9"/>
      <c r="AF1167" s="9"/>
      <c r="AG1167" s="9"/>
      <c r="AH1167" s="9"/>
      <c r="AI1167" s="11"/>
      <c r="AJ1167" s="11"/>
      <c r="AK1167" s="11"/>
      <c r="AL1167" s="11"/>
      <c r="AM1167" s="11"/>
      <c r="AN1167" s="26"/>
      <c r="AO1167" s="9"/>
      <c r="AP1167" s="26"/>
      <c r="AQ1167" s="9"/>
      <c r="AR1167" s="9"/>
      <c r="AS1167" s="11"/>
      <c r="AT1167" s="11"/>
      <c r="AU1167" s="11"/>
      <c r="AV1167" s="11"/>
      <c r="AW1167" s="11"/>
      <c r="AX1167" s="12"/>
      <c r="AY1167" s="11"/>
      <c r="AZ1167" s="11"/>
      <c r="BA1167" s="11"/>
      <c r="BB1167" s="11"/>
      <c r="BC1167" s="11"/>
      <c r="BD1167" s="11"/>
      <c r="BE1167" s="11"/>
      <c r="BF1167" s="9"/>
      <c r="BG1167" s="9"/>
      <c r="BH1167" s="9"/>
      <c r="BI1167" s="9"/>
      <c r="BJ1167" s="9"/>
      <c r="BK1167" s="9"/>
      <c r="BL1167" s="9"/>
      <c r="BM1167" s="9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0"/>
      <c r="DC1167" s="10"/>
      <c r="DD1167" s="10"/>
      <c r="DE1167" s="10"/>
      <c r="DF1167" s="10"/>
      <c r="DG1167" s="10"/>
      <c r="DH1167" s="10"/>
      <c r="DI1167" s="10"/>
      <c r="DJ1167" s="10"/>
      <c r="DK1167" s="10"/>
      <c r="DL1167" s="10"/>
      <c r="DM1167" s="10"/>
      <c r="DN1167" s="10"/>
      <c r="DO1167" s="10"/>
      <c r="DP1167" s="10"/>
      <c r="DQ1167" s="10"/>
      <c r="DR1167" s="10"/>
      <c r="DS1167" s="10"/>
      <c r="DT1167" s="10"/>
      <c r="DU1167" s="10"/>
      <c r="DV1167" s="10"/>
      <c r="DW1167" s="10"/>
      <c r="DX1167" s="10"/>
      <c r="DY1167" s="10"/>
      <c r="DZ1167" s="10"/>
      <c r="EA1167" s="10"/>
      <c r="EB1167" s="10"/>
      <c r="EC1167" s="10"/>
      <c r="ED1167" s="10"/>
      <c r="EE1167" s="10"/>
      <c r="EF1167" s="10"/>
      <c r="EG1167" s="10"/>
      <c r="EH1167" s="10"/>
      <c r="EI1167" s="10"/>
      <c r="EJ1167" s="10"/>
      <c r="EK1167" s="10"/>
      <c r="EL1167" s="10"/>
      <c r="EM1167" s="10"/>
      <c r="EN1167" s="10"/>
      <c r="EO1167" s="10"/>
      <c r="EP1167" s="10"/>
      <c r="EQ1167" s="10"/>
      <c r="ER1167" s="10"/>
      <c r="ES1167" s="10"/>
      <c r="ET1167" s="10"/>
      <c r="EU1167" s="10"/>
      <c r="EV1167" s="10"/>
      <c r="EW1167" s="10"/>
      <c r="EX1167" s="10"/>
      <c r="EY1167" s="10"/>
      <c r="EZ1167" s="10"/>
      <c r="FA1167" s="10"/>
      <c r="FB1167" s="10"/>
      <c r="FC1167" s="10"/>
      <c r="FD1167" s="10"/>
      <c r="FE1167" s="10"/>
      <c r="FF1167" s="10"/>
      <c r="FG1167" s="10"/>
      <c r="FH1167" s="10"/>
      <c r="FI1167" s="10"/>
      <c r="FJ1167" s="10"/>
      <c r="FK1167" s="10"/>
      <c r="FL1167" s="10"/>
      <c r="FM1167" s="10"/>
      <c r="FN1167" s="10"/>
      <c r="FO1167" s="10"/>
      <c r="FP1167" s="10"/>
      <c r="FQ1167" s="10"/>
      <c r="FR1167" s="10"/>
      <c r="FS1167" s="10"/>
      <c r="FT1167" s="10"/>
      <c r="FU1167" s="10"/>
      <c r="FV1167" s="10"/>
      <c r="FW1167" s="10"/>
      <c r="FX1167" s="10"/>
      <c r="FY1167" s="12"/>
      <c r="FZ1167" s="12"/>
      <c r="GA1167" s="12"/>
      <c r="GB1167" s="12"/>
      <c r="GC1167" s="12"/>
      <c r="GD1167" s="12"/>
      <c r="GE1167" s="12"/>
      <c r="GF1167" s="12"/>
      <c r="GG1167" s="12"/>
      <c r="GH1167" s="12"/>
      <c r="GI1167" s="12"/>
      <c r="GJ1167" s="12"/>
      <c r="GK1167" s="12"/>
      <c r="GL1167" s="12"/>
      <c r="GM1167" s="12"/>
      <c r="GN1167" s="12"/>
      <c r="GO1167" s="12"/>
      <c r="GP1167" s="12"/>
      <c r="GQ1167" s="12"/>
      <c r="GR1167" s="12"/>
      <c r="GS1167" s="12"/>
      <c r="GT1167" s="12"/>
      <c r="GU1167" s="12"/>
      <c r="GV1167" s="12"/>
      <c r="GW1167" s="12"/>
      <c r="GX1167" s="12"/>
      <c r="GY1167" s="12"/>
      <c r="GZ1167" s="12"/>
      <c r="HA1167" s="12"/>
      <c r="HB1167" s="12"/>
      <c r="HC1167" s="12"/>
      <c r="HD1167" s="12"/>
      <c r="HE1167" s="12"/>
      <c r="HF1167" s="12"/>
      <c r="HG1167" s="12"/>
      <c r="HH1167" s="12"/>
      <c r="HI1167" s="12"/>
      <c r="HJ1167" s="12"/>
      <c r="HK1167" s="12"/>
      <c r="HL1167" s="12"/>
      <c r="HM1167" s="12"/>
      <c r="HN1167" s="12"/>
      <c r="HO1167" s="12"/>
      <c r="HP1167" s="12"/>
      <c r="HQ1167" s="12"/>
      <c r="HR1167" s="12"/>
      <c r="HS1167" s="12"/>
      <c r="HT1167" s="12"/>
      <c r="HU1167" s="12"/>
      <c r="HV1167" s="12"/>
      <c r="HW1167" s="12"/>
      <c r="HX1167" s="12"/>
      <c r="HY1167" s="12"/>
      <c r="HZ1167" s="12"/>
      <c r="IA1167" s="12"/>
      <c r="IB1167" s="12"/>
      <c r="IC1167" s="12"/>
      <c r="ID1167" s="12"/>
      <c r="IE1167" s="12"/>
      <c r="IF1167" s="12"/>
      <c r="IG1167" s="12"/>
      <c r="IH1167" s="12"/>
      <c r="II1167" s="12"/>
      <c r="IJ1167" s="12"/>
      <c r="IK1167" s="12"/>
      <c r="IL1167" s="12"/>
      <c r="IM1167" s="12"/>
      <c r="IN1167" s="12"/>
      <c r="IO1167" s="12"/>
      <c r="IP1167" s="12"/>
      <c r="IQ1167" s="12"/>
      <c r="IR1167" s="12"/>
      <c r="IS1167" s="12"/>
      <c r="IT1167" s="12"/>
      <c r="IU1167" s="12"/>
      <c r="IV1167" s="12"/>
    </row>
    <row r="1168" spans="1:256" ht="13.5" customHeight="1">
      <c r="A1168" s="2"/>
      <c r="B1168" s="11"/>
      <c r="C1168" s="11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11"/>
      <c r="O1168" s="11"/>
      <c r="P1168" s="11"/>
      <c r="Q1168" s="9"/>
      <c r="R1168" s="9"/>
      <c r="S1168" s="9"/>
      <c r="T1168" s="26"/>
      <c r="U1168" s="9"/>
      <c r="V1168" s="9"/>
      <c r="W1168" s="26"/>
      <c r="X1168" s="11"/>
      <c r="Y1168" s="11"/>
      <c r="Z1168" s="11"/>
      <c r="AA1168" s="11"/>
      <c r="AB1168" s="11"/>
      <c r="AC1168" s="11"/>
      <c r="AD1168" s="9"/>
      <c r="AE1168" s="9"/>
      <c r="AF1168" s="9"/>
      <c r="AG1168" s="9"/>
      <c r="AH1168" s="9"/>
      <c r="AI1168" s="11"/>
      <c r="AJ1168" s="11"/>
      <c r="AK1168" s="11"/>
      <c r="AL1168" s="11"/>
      <c r="AM1168" s="11"/>
      <c r="AN1168" s="26"/>
      <c r="AO1168" s="9"/>
      <c r="AP1168" s="26"/>
      <c r="AQ1168" s="9"/>
      <c r="AR1168" s="9"/>
      <c r="AS1168" s="11"/>
      <c r="AT1168" s="11"/>
      <c r="AU1168" s="11"/>
      <c r="AV1168" s="11"/>
      <c r="AW1168" s="11"/>
      <c r="AX1168" s="12"/>
      <c r="AY1168" s="11"/>
      <c r="AZ1168" s="11"/>
      <c r="BA1168" s="11"/>
      <c r="BB1168" s="11"/>
      <c r="BC1168" s="11"/>
      <c r="BD1168" s="11"/>
      <c r="BE1168" s="11"/>
      <c r="BF1168" s="9"/>
      <c r="BG1168" s="9"/>
      <c r="BH1168" s="9"/>
      <c r="BI1168" s="9"/>
      <c r="BJ1168" s="9"/>
      <c r="BK1168" s="9"/>
      <c r="BL1168" s="9"/>
      <c r="BM1168" s="9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0"/>
      <c r="DC1168" s="10"/>
      <c r="DD1168" s="10"/>
      <c r="DE1168" s="10"/>
      <c r="DF1168" s="10"/>
      <c r="DG1168" s="10"/>
      <c r="DH1168" s="10"/>
      <c r="DI1168" s="10"/>
      <c r="DJ1168" s="10"/>
      <c r="DK1168" s="10"/>
      <c r="DL1168" s="10"/>
      <c r="DM1168" s="10"/>
      <c r="DN1168" s="10"/>
      <c r="DO1168" s="10"/>
      <c r="DP1168" s="10"/>
      <c r="DQ1168" s="10"/>
      <c r="DR1168" s="10"/>
      <c r="DS1168" s="10"/>
      <c r="DT1168" s="10"/>
      <c r="DU1168" s="10"/>
      <c r="DV1168" s="10"/>
      <c r="DW1168" s="10"/>
      <c r="DX1168" s="10"/>
      <c r="DY1168" s="10"/>
      <c r="DZ1168" s="10"/>
      <c r="EA1168" s="10"/>
      <c r="EB1168" s="10"/>
      <c r="EC1168" s="10"/>
      <c r="ED1168" s="10"/>
      <c r="EE1168" s="10"/>
      <c r="EF1168" s="10"/>
      <c r="EG1168" s="10"/>
      <c r="EH1168" s="10"/>
      <c r="EI1168" s="10"/>
      <c r="EJ1168" s="10"/>
      <c r="EK1168" s="10"/>
      <c r="EL1168" s="10"/>
      <c r="EM1168" s="10"/>
      <c r="EN1168" s="10"/>
      <c r="EO1168" s="10"/>
      <c r="EP1168" s="10"/>
      <c r="EQ1168" s="10"/>
      <c r="ER1168" s="10"/>
      <c r="ES1168" s="10"/>
      <c r="ET1168" s="10"/>
      <c r="EU1168" s="10"/>
      <c r="EV1168" s="10"/>
      <c r="EW1168" s="10"/>
      <c r="EX1168" s="10"/>
      <c r="EY1168" s="10"/>
      <c r="EZ1168" s="10"/>
      <c r="FA1168" s="10"/>
      <c r="FB1168" s="10"/>
      <c r="FC1168" s="10"/>
      <c r="FD1168" s="10"/>
      <c r="FE1168" s="10"/>
      <c r="FF1168" s="10"/>
      <c r="FG1168" s="10"/>
      <c r="FH1168" s="10"/>
      <c r="FI1168" s="10"/>
      <c r="FJ1168" s="10"/>
      <c r="FK1168" s="10"/>
      <c r="FL1168" s="10"/>
      <c r="FM1168" s="10"/>
      <c r="FN1168" s="10"/>
      <c r="FO1168" s="10"/>
      <c r="FP1168" s="10"/>
      <c r="FQ1168" s="10"/>
      <c r="FR1168" s="10"/>
      <c r="FS1168" s="10"/>
      <c r="FT1168" s="10"/>
      <c r="FU1168" s="10"/>
      <c r="FV1168" s="10"/>
      <c r="FW1168" s="10"/>
      <c r="FX1168" s="10"/>
      <c r="FY1168" s="12"/>
      <c r="FZ1168" s="12"/>
      <c r="GA1168" s="12"/>
      <c r="GB1168" s="12"/>
      <c r="GC1168" s="12"/>
      <c r="GD1168" s="12"/>
      <c r="GE1168" s="12"/>
      <c r="GF1168" s="12"/>
      <c r="GG1168" s="12"/>
      <c r="GH1168" s="12"/>
      <c r="GI1168" s="12"/>
      <c r="GJ1168" s="12"/>
      <c r="GK1168" s="12"/>
      <c r="GL1168" s="12"/>
      <c r="GM1168" s="12"/>
      <c r="GN1168" s="12"/>
      <c r="GO1168" s="12"/>
      <c r="GP1168" s="12"/>
      <c r="GQ1168" s="12"/>
      <c r="GR1168" s="12"/>
      <c r="GS1168" s="12"/>
      <c r="GT1168" s="12"/>
      <c r="GU1168" s="12"/>
      <c r="GV1168" s="12"/>
      <c r="GW1168" s="12"/>
      <c r="GX1168" s="12"/>
      <c r="GY1168" s="12"/>
      <c r="GZ1168" s="12"/>
      <c r="HA1168" s="12"/>
      <c r="HB1168" s="12"/>
      <c r="HC1168" s="12"/>
      <c r="HD1168" s="12"/>
      <c r="HE1168" s="12"/>
      <c r="HF1168" s="12"/>
      <c r="HG1168" s="12"/>
      <c r="HH1168" s="12"/>
      <c r="HI1168" s="12"/>
      <c r="HJ1168" s="12"/>
      <c r="HK1168" s="12"/>
      <c r="HL1168" s="12"/>
      <c r="HM1168" s="12"/>
      <c r="HN1168" s="12"/>
      <c r="HO1168" s="12"/>
      <c r="HP1168" s="12"/>
      <c r="HQ1168" s="12"/>
      <c r="HR1168" s="12"/>
      <c r="HS1168" s="12"/>
      <c r="HT1168" s="12"/>
      <c r="HU1168" s="12"/>
      <c r="HV1168" s="12"/>
      <c r="HW1168" s="12"/>
      <c r="HX1168" s="12"/>
      <c r="HY1168" s="12"/>
      <c r="HZ1168" s="12"/>
      <c r="IA1168" s="12"/>
      <c r="IB1168" s="12"/>
      <c r="IC1168" s="12"/>
      <c r="ID1168" s="12"/>
      <c r="IE1168" s="12"/>
      <c r="IF1168" s="12"/>
      <c r="IG1168" s="12"/>
      <c r="IH1168" s="12"/>
      <c r="II1168" s="12"/>
      <c r="IJ1168" s="12"/>
      <c r="IK1168" s="12"/>
      <c r="IL1168" s="12"/>
      <c r="IM1168" s="12"/>
      <c r="IN1168" s="12"/>
      <c r="IO1168" s="12"/>
      <c r="IP1168" s="12"/>
      <c r="IQ1168" s="12"/>
      <c r="IR1168" s="12"/>
      <c r="IS1168" s="12"/>
      <c r="IT1168" s="12"/>
      <c r="IU1168" s="12"/>
      <c r="IV1168" s="12"/>
    </row>
    <row r="1169" spans="1:256" ht="13.5" customHeight="1">
      <c r="A1169" s="2"/>
      <c r="B1169" s="11"/>
      <c r="C1169" s="11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11"/>
      <c r="O1169" s="11"/>
      <c r="P1169" s="11"/>
      <c r="Q1169" s="9"/>
      <c r="R1169" s="9"/>
      <c r="S1169" s="9"/>
      <c r="T1169" s="26"/>
      <c r="U1169" s="9"/>
      <c r="V1169" s="9"/>
      <c r="W1169" s="26"/>
      <c r="X1169" s="11"/>
      <c r="Y1169" s="11"/>
      <c r="Z1169" s="11"/>
      <c r="AA1169" s="11"/>
      <c r="AB1169" s="11"/>
      <c r="AC1169" s="11"/>
      <c r="AD1169" s="9"/>
      <c r="AE1169" s="9"/>
      <c r="AF1169" s="9"/>
      <c r="AG1169" s="9"/>
      <c r="AH1169" s="9"/>
      <c r="AI1169" s="11"/>
      <c r="AJ1169" s="11"/>
      <c r="AK1169" s="11"/>
      <c r="AL1169" s="11"/>
      <c r="AM1169" s="11"/>
      <c r="AN1169" s="26"/>
      <c r="AO1169" s="9"/>
      <c r="AP1169" s="26"/>
      <c r="AQ1169" s="9"/>
      <c r="AR1169" s="9"/>
      <c r="AS1169" s="11"/>
      <c r="AT1169" s="11"/>
      <c r="AU1169" s="11"/>
      <c r="AV1169" s="11"/>
      <c r="AW1169" s="11"/>
      <c r="AX1169" s="12"/>
      <c r="AY1169" s="11"/>
      <c r="AZ1169" s="11"/>
      <c r="BA1169" s="11"/>
      <c r="BB1169" s="11"/>
      <c r="BC1169" s="11"/>
      <c r="BD1169" s="11"/>
      <c r="BE1169" s="11"/>
      <c r="BF1169" s="9"/>
      <c r="BG1169" s="9"/>
      <c r="BH1169" s="9"/>
      <c r="BI1169" s="9"/>
      <c r="BJ1169" s="9"/>
      <c r="BK1169" s="9"/>
      <c r="BL1169" s="9"/>
      <c r="BM1169" s="9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  <c r="DF1169" s="10"/>
      <c r="DG1169" s="10"/>
      <c r="DH1169" s="10"/>
      <c r="DI1169" s="10"/>
      <c r="DJ1169" s="10"/>
      <c r="DK1169" s="10"/>
      <c r="DL1169" s="10"/>
      <c r="DM1169" s="10"/>
      <c r="DN1169" s="10"/>
      <c r="DO1169" s="10"/>
      <c r="DP1169" s="10"/>
      <c r="DQ1169" s="10"/>
      <c r="DR1169" s="10"/>
      <c r="DS1169" s="10"/>
      <c r="DT1169" s="10"/>
      <c r="DU1169" s="10"/>
      <c r="DV1169" s="10"/>
      <c r="DW1169" s="10"/>
      <c r="DX1169" s="10"/>
      <c r="DY1169" s="10"/>
      <c r="DZ1169" s="10"/>
      <c r="EA1169" s="10"/>
      <c r="EB1169" s="10"/>
      <c r="EC1169" s="10"/>
      <c r="ED1169" s="10"/>
      <c r="EE1169" s="10"/>
      <c r="EF1169" s="10"/>
      <c r="EG1169" s="10"/>
      <c r="EH1169" s="10"/>
      <c r="EI1169" s="10"/>
      <c r="EJ1169" s="10"/>
      <c r="EK1169" s="10"/>
      <c r="EL1169" s="10"/>
      <c r="EM1169" s="10"/>
      <c r="EN1169" s="10"/>
      <c r="EO1169" s="10"/>
      <c r="EP1169" s="10"/>
      <c r="EQ1169" s="10"/>
      <c r="ER1169" s="10"/>
      <c r="ES1169" s="10"/>
      <c r="ET1169" s="10"/>
      <c r="EU1169" s="10"/>
      <c r="EV1169" s="10"/>
      <c r="EW1169" s="10"/>
      <c r="EX1169" s="10"/>
      <c r="EY1169" s="10"/>
      <c r="EZ1169" s="10"/>
      <c r="FA1169" s="10"/>
      <c r="FB1169" s="10"/>
      <c r="FC1169" s="10"/>
      <c r="FD1169" s="10"/>
      <c r="FE1169" s="10"/>
      <c r="FF1169" s="10"/>
      <c r="FG1169" s="10"/>
      <c r="FH1169" s="10"/>
      <c r="FI1169" s="10"/>
      <c r="FJ1169" s="10"/>
      <c r="FK1169" s="10"/>
      <c r="FL1169" s="10"/>
      <c r="FM1169" s="10"/>
      <c r="FN1169" s="10"/>
      <c r="FO1169" s="10"/>
      <c r="FP1169" s="10"/>
      <c r="FQ1169" s="10"/>
      <c r="FR1169" s="10"/>
      <c r="FS1169" s="10"/>
      <c r="FT1169" s="10"/>
      <c r="FU1169" s="10"/>
      <c r="FV1169" s="10"/>
      <c r="FW1169" s="10"/>
      <c r="FX1169" s="10"/>
      <c r="FY1169" s="12"/>
      <c r="FZ1169" s="12"/>
      <c r="GA1169" s="12"/>
      <c r="GB1169" s="12"/>
      <c r="GC1169" s="12"/>
      <c r="GD1169" s="12"/>
      <c r="GE1169" s="12"/>
      <c r="GF1169" s="12"/>
      <c r="GG1169" s="12"/>
      <c r="GH1169" s="12"/>
      <c r="GI1169" s="12"/>
      <c r="GJ1169" s="12"/>
      <c r="GK1169" s="12"/>
      <c r="GL1169" s="12"/>
      <c r="GM1169" s="12"/>
      <c r="GN1169" s="12"/>
      <c r="GO1169" s="12"/>
      <c r="GP1169" s="12"/>
      <c r="GQ1169" s="12"/>
      <c r="GR1169" s="12"/>
      <c r="GS1169" s="12"/>
      <c r="GT1169" s="12"/>
      <c r="GU1169" s="12"/>
      <c r="GV1169" s="12"/>
      <c r="GW1169" s="12"/>
      <c r="GX1169" s="12"/>
      <c r="GY1169" s="12"/>
      <c r="GZ1169" s="12"/>
      <c r="HA1169" s="12"/>
      <c r="HB1169" s="12"/>
      <c r="HC1169" s="12"/>
      <c r="HD1169" s="12"/>
      <c r="HE1169" s="12"/>
      <c r="HF1169" s="12"/>
      <c r="HG1169" s="12"/>
      <c r="HH1169" s="12"/>
      <c r="HI1169" s="12"/>
      <c r="HJ1169" s="12"/>
      <c r="HK1169" s="12"/>
      <c r="HL1169" s="12"/>
      <c r="HM1169" s="12"/>
      <c r="HN1169" s="12"/>
      <c r="HO1169" s="12"/>
      <c r="HP1169" s="12"/>
      <c r="HQ1169" s="12"/>
      <c r="HR1169" s="12"/>
      <c r="HS1169" s="12"/>
      <c r="HT1169" s="12"/>
      <c r="HU1169" s="12"/>
      <c r="HV1169" s="12"/>
      <c r="HW1169" s="12"/>
      <c r="HX1169" s="12"/>
      <c r="HY1169" s="12"/>
      <c r="HZ1169" s="12"/>
      <c r="IA1169" s="12"/>
      <c r="IB1169" s="12"/>
      <c r="IC1169" s="12"/>
      <c r="ID1169" s="12"/>
      <c r="IE1169" s="12"/>
      <c r="IF1169" s="12"/>
      <c r="IG1169" s="12"/>
      <c r="IH1169" s="12"/>
      <c r="II1169" s="12"/>
      <c r="IJ1169" s="12"/>
      <c r="IK1169" s="12"/>
      <c r="IL1169" s="12"/>
      <c r="IM1169" s="12"/>
      <c r="IN1169" s="12"/>
      <c r="IO1169" s="12"/>
      <c r="IP1169" s="12"/>
      <c r="IQ1169" s="12"/>
      <c r="IR1169" s="12"/>
      <c r="IS1169" s="12"/>
      <c r="IT1169" s="12"/>
      <c r="IU1169" s="12"/>
      <c r="IV1169" s="12"/>
    </row>
    <row r="1170" spans="1:256" ht="13.5" customHeight="1">
      <c r="A1170" s="2"/>
      <c r="B1170" s="11"/>
      <c r="C1170" s="11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11"/>
      <c r="O1170" s="11"/>
      <c r="P1170" s="11"/>
      <c r="Q1170" s="9"/>
      <c r="R1170" s="9"/>
      <c r="S1170" s="9"/>
      <c r="T1170" s="26"/>
      <c r="U1170" s="9"/>
      <c r="V1170" s="9"/>
      <c r="W1170" s="26"/>
      <c r="X1170" s="11"/>
      <c r="Y1170" s="11"/>
      <c r="Z1170" s="11"/>
      <c r="AA1170" s="11"/>
      <c r="AB1170" s="11"/>
      <c r="AC1170" s="11"/>
      <c r="AD1170" s="9"/>
      <c r="AE1170" s="9"/>
      <c r="AF1170" s="9"/>
      <c r="AG1170" s="9"/>
      <c r="AH1170" s="9"/>
      <c r="AI1170" s="11"/>
      <c r="AJ1170" s="11"/>
      <c r="AK1170" s="11"/>
      <c r="AL1170" s="11"/>
      <c r="AM1170" s="11"/>
      <c r="AN1170" s="26"/>
      <c r="AO1170" s="9"/>
      <c r="AP1170" s="26"/>
      <c r="AQ1170" s="9"/>
      <c r="AR1170" s="9"/>
      <c r="AS1170" s="11"/>
      <c r="AT1170" s="11"/>
      <c r="AU1170" s="11"/>
      <c r="AV1170" s="11"/>
      <c r="AW1170" s="11"/>
      <c r="AX1170" s="12"/>
      <c r="AY1170" s="11"/>
      <c r="AZ1170" s="11"/>
      <c r="BA1170" s="11"/>
      <c r="BB1170" s="11"/>
      <c r="BC1170" s="11"/>
      <c r="BD1170" s="11"/>
      <c r="BE1170" s="11"/>
      <c r="BF1170" s="9"/>
      <c r="BG1170" s="9"/>
      <c r="BH1170" s="9"/>
      <c r="BI1170" s="9"/>
      <c r="BJ1170" s="9"/>
      <c r="BK1170" s="9"/>
      <c r="BL1170" s="9"/>
      <c r="BM1170" s="9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  <c r="DF1170" s="10"/>
      <c r="DG1170" s="10"/>
      <c r="DH1170" s="10"/>
      <c r="DI1170" s="10"/>
      <c r="DJ1170" s="10"/>
      <c r="DK1170" s="10"/>
      <c r="DL1170" s="10"/>
      <c r="DM1170" s="10"/>
      <c r="DN1170" s="10"/>
      <c r="DO1170" s="10"/>
      <c r="DP1170" s="10"/>
      <c r="DQ1170" s="10"/>
      <c r="DR1170" s="10"/>
      <c r="DS1170" s="10"/>
      <c r="DT1170" s="10"/>
      <c r="DU1170" s="10"/>
      <c r="DV1170" s="10"/>
      <c r="DW1170" s="10"/>
      <c r="DX1170" s="10"/>
      <c r="DY1170" s="10"/>
      <c r="DZ1170" s="10"/>
      <c r="EA1170" s="10"/>
      <c r="EB1170" s="10"/>
      <c r="EC1170" s="10"/>
      <c r="ED1170" s="10"/>
      <c r="EE1170" s="10"/>
      <c r="EF1170" s="10"/>
      <c r="EG1170" s="10"/>
      <c r="EH1170" s="10"/>
      <c r="EI1170" s="10"/>
      <c r="EJ1170" s="10"/>
      <c r="EK1170" s="10"/>
      <c r="EL1170" s="10"/>
      <c r="EM1170" s="10"/>
      <c r="EN1170" s="10"/>
      <c r="EO1170" s="10"/>
      <c r="EP1170" s="10"/>
      <c r="EQ1170" s="10"/>
      <c r="ER1170" s="10"/>
      <c r="ES1170" s="10"/>
      <c r="ET1170" s="10"/>
      <c r="EU1170" s="10"/>
      <c r="EV1170" s="10"/>
      <c r="EW1170" s="10"/>
      <c r="EX1170" s="10"/>
      <c r="EY1170" s="10"/>
      <c r="EZ1170" s="10"/>
      <c r="FA1170" s="10"/>
      <c r="FB1170" s="10"/>
      <c r="FC1170" s="10"/>
      <c r="FD1170" s="10"/>
      <c r="FE1170" s="10"/>
      <c r="FF1170" s="10"/>
      <c r="FG1170" s="10"/>
      <c r="FH1170" s="10"/>
      <c r="FI1170" s="10"/>
      <c r="FJ1170" s="10"/>
      <c r="FK1170" s="10"/>
      <c r="FL1170" s="10"/>
      <c r="FM1170" s="10"/>
      <c r="FN1170" s="10"/>
      <c r="FO1170" s="10"/>
      <c r="FP1170" s="10"/>
      <c r="FQ1170" s="10"/>
      <c r="FR1170" s="10"/>
      <c r="FS1170" s="10"/>
      <c r="FT1170" s="10"/>
      <c r="FU1170" s="10"/>
      <c r="FV1170" s="10"/>
      <c r="FW1170" s="10"/>
      <c r="FX1170" s="10"/>
      <c r="FY1170" s="12"/>
      <c r="FZ1170" s="12"/>
      <c r="GA1170" s="12"/>
      <c r="GB1170" s="12"/>
      <c r="GC1170" s="12"/>
      <c r="GD1170" s="12"/>
      <c r="GE1170" s="12"/>
      <c r="GF1170" s="12"/>
      <c r="GG1170" s="12"/>
      <c r="GH1170" s="12"/>
      <c r="GI1170" s="12"/>
      <c r="GJ1170" s="12"/>
      <c r="GK1170" s="12"/>
      <c r="GL1170" s="12"/>
      <c r="GM1170" s="12"/>
      <c r="GN1170" s="12"/>
      <c r="GO1170" s="12"/>
      <c r="GP1170" s="12"/>
      <c r="GQ1170" s="12"/>
      <c r="GR1170" s="12"/>
      <c r="GS1170" s="12"/>
      <c r="GT1170" s="12"/>
      <c r="GU1170" s="12"/>
      <c r="GV1170" s="12"/>
      <c r="GW1170" s="12"/>
      <c r="GX1170" s="12"/>
      <c r="GY1170" s="12"/>
      <c r="GZ1170" s="12"/>
      <c r="HA1170" s="12"/>
      <c r="HB1170" s="12"/>
      <c r="HC1170" s="12"/>
      <c r="HD1170" s="12"/>
      <c r="HE1170" s="12"/>
      <c r="HF1170" s="12"/>
      <c r="HG1170" s="12"/>
      <c r="HH1170" s="12"/>
      <c r="HI1170" s="12"/>
      <c r="HJ1170" s="12"/>
      <c r="HK1170" s="12"/>
      <c r="HL1170" s="12"/>
      <c r="HM1170" s="12"/>
      <c r="HN1170" s="12"/>
      <c r="HO1170" s="12"/>
      <c r="HP1170" s="12"/>
      <c r="HQ1170" s="12"/>
      <c r="HR1170" s="12"/>
      <c r="HS1170" s="12"/>
      <c r="HT1170" s="12"/>
      <c r="HU1170" s="12"/>
      <c r="HV1170" s="12"/>
      <c r="HW1170" s="12"/>
      <c r="HX1170" s="12"/>
      <c r="HY1170" s="12"/>
      <c r="HZ1170" s="12"/>
      <c r="IA1170" s="12"/>
      <c r="IB1170" s="12"/>
      <c r="IC1170" s="12"/>
      <c r="ID1170" s="12"/>
      <c r="IE1170" s="12"/>
      <c r="IF1170" s="12"/>
      <c r="IG1170" s="12"/>
      <c r="IH1170" s="12"/>
      <c r="II1170" s="12"/>
      <c r="IJ1170" s="12"/>
      <c r="IK1170" s="12"/>
      <c r="IL1170" s="12"/>
      <c r="IM1170" s="12"/>
      <c r="IN1170" s="12"/>
      <c r="IO1170" s="12"/>
      <c r="IP1170" s="12"/>
      <c r="IQ1170" s="12"/>
      <c r="IR1170" s="12"/>
      <c r="IS1170" s="12"/>
      <c r="IT1170" s="12"/>
      <c r="IU1170" s="12"/>
      <c r="IV1170" s="12"/>
    </row>
    <row r="1171" spans="1:256" ht="13.5" customHeight="1">
      <c r="A1171" s="2"/>
      <c r="B1171" s="11"/>
      <c r="C1171" s="11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11"/>
      <c r="O1171" s="11"/>
      <c r="P1171" s="11"/>
      <c r="Q1171" s="9"/>
      <c r="R1171" s="9"/>
      <c r="S1171" s="9"/>
      <c r="T1171" s="26"/>
      <c r="U1171" s="9"/>
      <c r="V1171" s="9"/>
      <c r="W1171" s="26"/>
      <c r="X1171" s="11"/>
      <c r="Y1171" s="11"/>
      <c r="Z1171" s="11"/>
      <c r="AA1171" s="11"/>
      <c r="AB1171" s="11"/>
      <c r="AC1171" s="11"/>
      <c r="AD1171" s="9"/>
      <c r="AE1171" s="9"/>
      <c r="AF1171" s="9"/>
      <c r="AG1171" s="9"/>
      <c r="AH1171" s="9"/>
      <c r="AI1171" s="11"/>
      <c r="AJ1171" s="11"/>
      <c r="AK1171" s="11"/>
      <c r="AL1171" s="11"/>
      <c r="AM1171" s="11"/>
      <c r="AN1171" s="26"/>
      <c r="AO1171" s="9"/>
      <c r="AP1171" s="26"/>
      <c r="AQ1171" s="9"/>
      <c r="AR1171" s="9"/>
      <c r="AS1171" s="11"/>
      <c r="AT1171" s="11"/>
      <c r="AU1171" s="11"/>
      <c r="AV1171" s="11"/>
      <c r="AW1171" s="11"/>
      <c r="AX1171" s="12"/>
      <c r="AY1171" s="11"/>
      <c r="AZ1171" s="11"/>
      <c r="BA1171" s="11"/>
      <c r="BB1171" s="11"/>
      <c r="BC1171" s="11"/>
      <c r="BD1171" s="11"/>
      <c r="BE1171" s="11"/>
      <c r="BF1171" s="9"/>
      <c r="BG1171" s="9"/>
      <c r="BH1171" s="9"/>
      <c r="BI1171" s="9"/>
      <c r="BJ1171" s="9"/>
      <c r="BK1171" s="9"/>
      <c r="BL1171" s="9"/>
      <c r="BM1171" s="9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  <c r="DO1171" s="10"/>
      <c r="DP1171" s="10"/>
      <c r="DQ1171" s="10"/>
      <c r="DR1171" s="10"/>
      <c r="DS1171" s="10"/>
      <c r="DT1171" s="10"/>
      <c r="DU1171" s="10"/>
      <c r="DV1171" s="10"/>
      <c r="DW1171" s="10"/>
      <c r="DX1171" s="10"/>
      <c r="DY1171" s="10"/>
      <c r="DZ1171" s="10"/>
      <c r="EA1171" s="10"/>
      <c r="EB1171" s="10"/>
      <c r="EC1171" s="10"/>
      <c r="ED1171" s="10"/>
      <c r="EE1171" s="10"/>
      <c r="EF1171" s="10"/>
      <c r="EG1171" s="10"/>
      <c r="EH1171" s="10"/>
      <c r="EI1171" s="10"/>
      <c r="EJ1171" s="10"/>
      <c r="EK1171" s="10"/>
      <c r="EL1171" s="10"/>
      <c r="EM1171" s="10"/>
      <c r="EN1171" s="10"/>
      <c r="EO1171" s="10"/>
      <c r="EP1171" s="10"/>
      <c r="EQ1171" s="10"/>
      <c r="ER1171" s="10"/>
      <c r="ES1171" s="10"/>
      <c r="ET1171" s="10"/>
      <c r="EU1171" s="10"/>
      <c r="EV1171" s="10"/>
      <c r="EW1171" s="10"/>
      <c r="EX1171" s="10"/>
      <c r="EY1171" s="10"/>
      <c r="EZ1171" s="10"/>
      <c r="FA1171" s="10"/>
      <c r="FB1171" s="10"/>
      <c r="FC1171" s="10"/>
      <c r="FD1171" s="10"/>
      <c r="FE1171" s="10"/>
      <c r="FF1171" s="10"/>
      <c r="FG1171" s="10"/>
      <c r="FH1171" s="10"/>
      <c r="FI1171" s="10"/>
      <c r="FJ1171" s="10"/>
      <c r="FK1171" s="10"/>
      <c r="FL1171" s="10"/>
      <c r="FM1171" s="10"/>
      <c r="FN1171" s="10"/>
      <c r="FO1171" s="10"/>
      <c r="FP1171" s="10"/>
      <c r="FQ1171" s="10"/>
      <c r="FR1171" s="10"/>
      <c r="FS1171" s="10"/>
      <c r="FT1171" s="10"/>
      <c r="FU1171" s="10"/>
      <c r="FV1171" s="10"/>
      <c r="FW1171" s="10"/>
      <c r="FX1171" s="10"/>
      <c r="FY1171" s="12"/>
      <c r="FZ1171" s="12"/>
      <c r="GA1171" s="12"/>
      <c r="GB1171" s="12"/>
      <c r="GC1171" s="12"/>
      <c r="GD1171" s="12"/>
      <c r="GE1171" s="12"/>
      <c r="GF1171" s="12"/>
      <c r="GG1171" s="12"/>
      <c r="GH1171" s="12"/>
      <c r="GI1171" s="12"/>
      <c r="GJ1171" s="12"/>
      <c r="GK1171" s="12"/>
      <c r="GL1171" s="12"/>
      <c r="GM1171" s="12"/>
      <c r="GN1171" s="12"/>
      <c r="GO1171" s="12"/>
      <c r="GP1171" s="12"/>
      <c r="GQ1171" s="12"/>
      <c r="GR1171" s="12"/>
      <c r="GS1171" s="12"/>
      <c r="GT1171" s="12"/>
      <c r="GU1171" s="12"/>
      <c r="GV1171" s="12"/>
      <c r="GW1171" s="12"/>
      <c r="GX1171" s="12"/>
      <c r="GY1171" s="12"/>
      <c r="GZ1171" s="12"/>
      <c r="HA1171" s="12"/>
      <c r="HB1171" s="12"/>
      <c r="HC1171" s="12"/>
      <c r="HD1171" s="12"/>
      <c r="HE1171" s="12"/>
      <c r="HF1171" s="12"/>
      <c r="HG1171" s="12"/>
      <c r="HH1171" s="12"/>
      <c r="HI1171" s="12"/>
      <c r="HJ1171" s="12"/>
      <c r="HK1171" s="12"/>
      <c r="HL1171" s="12"/>
      <c r="HM1171" s="12"/>
      <c r="HN1171" s="12"/>
      <c r="HO1171" s="12"/>
      <c r="HP1171" s="12"/>
      <c r="HQ1171" s="12"/>
      <c r="HR1171" s="12"/>
      <c r="HS1171" s="12"/>
      <c r="HT1171" s="12"/>
      <c r="HU1171" s="12"/>
      <c r="HV1171" s="12"/>
      <c r="HW1171" s="12"/>
      <c r="HX1171" s="12"/>
      <c r="HY1171" s="12"/>
      <c r="HZ1171" s="12"/>
      <c r="IA1171" s="12"/>
      <c r="IB1171" s="12"/>
      <c r="IC1171" s="12"/>
      <c r="ID1171" s="12"/>
      <c r="IE1171" s="12"/>
      <c r="IF1171" s="12"/>
      <c r="IG1171" s="12"/>
      <c r="IH1171" s="12"/>
      <c r="II1171" s="12"/>
      <c r="IJ1171" s="12"/>
      <c r="IK1171" s="12"/>
      <c r="IL1171" s="12"/>
      <c r="IM1171" s="12"/>
      <c r="IN1171" s="12"/>
      <c r="IO1171" s="12"/>
      <c r="IP1171" s="12"/>
      <c r="IQ1171" s="12"/>
      <c r="IR1171" s="12"/>
      <c r="IS1171" s="12"/>
      <c r="IT1171" s="12"/>
      <c r="IU1171" s="12"/>
      <c r="IV1171" s="12"/>
    </row>
    <row r="1172" spans="1:256" ht="13.5" customHeight="1">
      <c r="A1172" s="2"/>
      <c r="B1172" s="11"/>
      <c r="C1172" s="11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11"/>
      <c r="O1172" s="11"/>
      <c r="P1172" s="11"/>
      <c r="Q1172" s="9"/>
      <c r="R1172" s="9"/>
      <c r="S1172" s="9"/>
      <c r="T1172" s="26"/>
      <c r="U1172" s="9"/>
      <c r="V1172" s="9"/>
      <c r="W1172" s="26"/>
      <c r="X1172" s="11"/>
      <c r="Y1172" s="11"/>
      <c r="Z1172" s="11"/>
      <c r="AA1172" s="11"/>
      <c r="AB1172" s="11"/>
      <c r="AC1172" s="11"/>
      <c r="AD1172" s="9"/>
      <c r="AE1172" s="9"/>
      <c r="AF1172" s="9"/>
      <c r="AG1172" s="9"/>
      <c r="AH1172" s="9"/>
      <c r="AI1172" s="11"/>
      <c r="AJ1172" s="11"/>
      <c r="AK1172" s="11"/>
      <c r="AL1172" s="11"/>
      <c r="AM1172" s="11"/>
      <c r="AN1172" s="26"/>
      <c r="AO1172" s="9"/>
      <c r="AP1172" s="26"/>
      <c r="AQ1172" s="9"/>
      <c r="AR1172" s="9"/>
      <c r="AS1172" s="11"/>
      <c r="AT1172" s="11"/>
      <c r="AU1172" s="11"/>
      <c r="AV1172" s="11"/>
      <c r="AW1172" s="11"/>
      <c r="AX1172" s="12"/>
      <c r="AY1172" s="11"/>
      <c r="AZ1172" s="11"/>
      <c r="BA1172" s="11"/>
      <c r="BB1172" s="11"/>
      <c r="BC1172" s="11"/>
      <c r="BD1172" s="11"/>
      <c r="BE1172" s="11"/>
      <c r="BF1172" s="9"/>
      <c r="BG1172" s="9"/>
      <c r="BH1172" s="9"/>
      <c r="BI1172" s="9"/>
      <c r="BJ1172" s="9"/>
      <c r="BK1172" s="9"/>
      <c r="BL1172" s="9"/>
      <c r="BM1172" s="9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0"/>
      <c r="DC1172" s="10"/>
      <c r="DD1172" s="10"/>
      <c r="DE1172" s="10"/>
      <c r="DF1172" s="10"/>
      <c r="DG1172" s="10"/>
      <c r="DH1172" s="10"/>
      <c r="DI1172" s="10"/>
      <c r="DJ1172" s="10"/>
      <c r="DK1172" s="10"/>
      <c r="DL1172" s="10"/>
      <c r="DM1172" s="10"/>
      <c r="DN1172" s="10"/>
      <c r="DO1172" s="10"/>
      <c r="DP1172" s="10"/>
      <c r="DQ1172" s="10"/>
      <c r="DR1172" s="10"/>
      <c r="DS1172" s="10"/>
      <c r="DT1172" s="10"/>
      <c r="DU1172" s="10"/>
      <c r="DV1172" s="10"/>
      <c r="DW1172" s="10"/>
      <c r="DX1172" s="10"/>
      <c r="DY1172" s="10"/>
      <c r="DZ1172" s="10"/>
      <c r="EA1172" s="10"/>
      <c r="EB1172" s="10"/>
      <c r="EC1172" s="10"/>
      <c r="ED1172" s="10"/>
      <c r="EE1172" s="10"/>
      <c r="EF1172" s="10"/>
      <c r="EG1172" s="10"/>
      <c r="EH1172" s="10"/>
      <c r="EI1172" s="10"/>
      <c r="EJ1172" s="10"/>
      <c r="EK1172" s="10"/>
      <c r="EL1172" s="10"/>
      <c r="EM1172" s="10"/>
      <c r="EN1172" s="10"/>
      <c r="EO1172" s="10"/>
      <c r="EP1172" s="10"/>
      <c r="EQ1172" s="10"/>
      <c r="ER1172" s="10"/>
      <c r="ES1172" s="10"/>
      <c r="ET1172" s="10"/>
      <c r="EU1172" s="10"/>
      <c r="EV1172" s="10"/>
      <c r="EW1172" s="10"/>
      <c r="EX1172" s="10"/>
      <c r="EY1172" s="10"/>
      <c r="EZ1172" s="10"/>
      <c r="FA1172" s="10"/>
      <c r="FB1172" s="10"/>
      <c r="FC1172" s="10"/>
      <c r="FD1172" s="10"/>
      <c r="FE1172" s="10"/>
      <c r="FF1172" s="10"/>
      <c r="FG1172" s="10"/>
      <c r="FH1172" s="10"/>
      <c r="FI1172" s="10"/>
      <c r="FJ1172" s="10"/>
      <c r="FK1172" s="10"/>
      <c r="FL1172" s="10"/>
      <c r="FM1172" s="10"/>
      <c r="FN1172" s="10"/>
      <c r="FO1172" s="10"/>
      <c r="FP1172" s="10"/>
      <c r="FQ1172" s="10"/>
      <c r="FR1172" s="10"/>
      <c r="FS1172" s="10"/>
      <c r="FT1172" s="10"/>
      <c r="FU1172" s="10"/>
      <c r="FV1172" s="10"/>
      <c r="FW1172" s="10"/>
      <c r="FX1172" s="10"/>
      <c r="FY1172" s="12"/>
      <c r="FZ1172" s="12"/>
      <c r="GA1172" s="12"/>
      <c r="GB1172" s="12"/>
      <c r="GC1172" s="12"/>
      <c r="GD1172" s="12"/>
      <c r="GE1172" s="12"/>
      <c r="GF1172" s="12"/>
      <c r="GG1172" s="12"/>
      <c r="GH1172" s="12"/>
      <c r="GI1172" s="12"/>
      <c r="GJ1172" s="12"/>
      <c r="GK1172" s="12"/>
      <c r="GL1172" s="12"/>
      <c r="GM1172" s="12"/>
      <c r="GN1172" s="12"/>
      <c r="GO1172" s="12"/>
      <c r="GP1172" s="12"/>
      <c r="GQ1172" s="12"/>
      <c r="GR1172" s="12"/>
      <c r="GS1172" s="12"/>
      <c r="GT1172" s="12"/>
      <c r="GU1172" s="12"/>
      <c r="GV1172" s="12"/>
      <c r="GW1172" s="12"/>
      <c r="GX1172" s="12"/>
      <c r="GY1172" s="12"/>
      <c r="GZ1172" s="12"/>
      <c r="HA1172" s="12"/>
      <c r="HB1172" s="12"/>
      <c r="HC1172" s="12"/>
      <c r="HD1172" s="12"/>
      <c r="HE1172" s="12"/>
      <c r="HF1172" s="12"/>
      <c r="HG1172" s="12"/>
      <c r="HH1172" s="12"/>
      <c r="HI1172" s="12"/>
      <c r="HJ1172" s="12"/>
      <c r="HK1172" s="12"/>
      <c r="HL1172" s="12"/>
      <c r="HM1172" s="12"/>
      <c r="HN1172" s="12"/>
      <c r="HO1172" s="12"/>
      <c r="HP1172" s="12"/>
      <c r="HQ1172" s="12"/>
      <c r="HR1172" s="12"/>
      <c r="HS1172" s="12"/>
      <c r="HT1172" s="12"/>
      <c r="HU1172" s="12"/>
      <c r="HV1172" s="12"/>
      <c r="HW1172" s="12"/>
      <c r="HX1172" s="12"/>
      <c r="HY1172" s="12"/>
      <c r="HZ1172" s="12"/>
      <c r="IA1172" s="12"/>
      <c r="IB1172" s="12"/>
      <c r="IC1172" s="12"/>
      <c r="ID1172" s="12"/>
      <c r="IE1172" s="12"/>
      <c r="IF1172" s="12"/>
      <c r="IG1172" s="12"/>
      <c r="IH1172" s="12"/>
      <c r="II1172" s="12"/>
      <c r="IJ1172" s="12"/>
      <c r="IK1172" s="12"/>
      <c r="IL1172" s="12"/>
      <c r="IM1172" s="12"/>
      <c r="IN1172" s="12"/>
      <c r="IO1172" s="12"/>
      <c r="IP1172" s="12"/>
      <c r="IQ1172" s="12"/>
      <c r="IR1172" s="12"/>
      <c r="IS1172" s="12"/>
      <c r="IT1172" s="12"/>
      <c r="IU1172" s="12"/>
      <c r="IV1172" s="12"/>
    </row>
    <row r="1173" spans="1:256" ht="13.5" customHeight="1">
      <c r="A1173" s="2"/>
      <c r="B1173" s="11"/>
      <c r="C1173" s="11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11"/>
      <c r="O1173" s="11"/>
      <c r="P1173" s="11"/>
      <c r="Q1173" s="9"/>
      <c r="R1173" s="9"/>
      <c r="S1173" s="9"/>
      <c r="T1173" s="26"/>
      <c r="U1173" s="9"/>
      <c r="V1173" s="9"/>
      <c r="W1173" s="26"/>
      <c r="X1173" s="11"/>
      <c r="Y1173" s="11"/>
      <c r="Z1173" s="11"/>
      <c r="AA1173" s="11"/>
      <c r="AB1173" s="11"/>
      <c r="AC1173" s="11"/>
      <c r="AD1173" s="9"/>
      <c r="AE1173" s="9"/>
      <c r="AF1173" s="9"/>
      <c r="AG1173" s="9"/>
      <c r="AH1173" s="9"/>
      <c r="AI1173" s="11"/>
      <c r="AJ1173" s="11"/>
      <c r="AK1173" s="11"/>
      <c r="AL1173" s="11"/>
      <c r="AM1173" s="11"/>
      <c r="AN1173" s="26"/>
      <c r="AO1173" s="9"/>
      <c r="AP1173" s="26"/>
      <c r="AQ1173" s="9"/>
      <c r="AR1173" s="9"/>
      <c r="AS1173" s="11"/>
      <c r="AT1173" s="11"/>
      <c r="AU1173" s="11"/>
      <c r="AV1173" s="11"/>
      <c r="AW1173" s="11"/>
      <c r="AX1173" s="12"/>
      <c r="AY1173" s="11"/>
      <c r="AZ1173" s="11"/>
      <c r="BA1173" s="11"/>
      <c r="BB1173" s="11"/>
      <c r="BC1173" s="11"/>
      <c r="BD1173" s="11"/>
      <c r="BE1173" s="11"/>
      <c r="BF1173" s="9"/>
      <c r="BG1173" s="9"/>
      <c r="BH1173" s="9"/>
      <c r="BI1173" s="9"/>
      <c r="BJ1173" s="9"/>
      <c r="BK1173" s="9"/>
      <c r="BL1173" s="9"/>
      <c r="BM1173" s="9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0"/>
      <c r="DC1173" s="10"/>
      <c r="DD1173" s="10"/>
      <c r="DE1173" s="10"/>
      <c r="DF1173" s="10"/>
      <c r="DG1173" s="10"/>
      <c r="DH1173" s="10"/>
      <c r="DI1173" s="10"/>
      <c r="DJ1173" s="10"/>
      <c r="DK1173" s="10"/>
      <c r="DL1173" s="10"/>
      <c r="DM1173" s="10"/>
      <c r="DN1173" s="10"/>
      <c r="DO1173" s="10"/>
      <c r="DP1173" s="10"/>
      <c r="DQ1173" s="10"/>
      <c r="DR1173" s="10"/>
      <c r="DS1173" s="10"/>
      <c r="DT1173" s="10"/>
      <c r="DU1173" s="10"/>
      <c r="DV1173" s="10"/>
      <c r="DW1173" s="10"/>
      <c r="DX1173" s="10"/>
      <c r="DY1173" s="10"/>
      <c r="DZ1173" s="10"/>
      <c r="EA1173" s="10"/>
      <c r="EB1173" s="10"/>
      <c r="EC1173" s="10"/>
      <c r="ED1173" s="10"/>
      <c r="EE1173" s="10"/>
      <c r="EF1173" s="10"/>
      <c r="EG1173" s="10"/>
      <c r="EH1173" s="10"/>
      <c r="EI1173" s="10"/>
      <c r="EJ1173" s="10"/>
      <c r="EK1173" s="10"/>
      <c r="EL1173" s="10"/>
      <c r="EM1173" s="10"/>
      <c r="EN1173" s="10"/>
      <c r="EO1173" s="10"/>
      <c r="EP1173" s="10"/>
      <c r="EQ1173" s="10"/>
      <c r="ER1173" s="10"/>
      <c r="ES1173" s="10"/>
      <c r="ET1173" s="10"/>
      <c r="EU1173" s="10"/>
      <c r="EV1173" s="10"/>
      <c r="EW1173" s="10"/>
      <c r="EX1173" s="10"/>
      <c r="EY1173" s="10"/>
      <c r="EZ1173" s="10"/>
      <c r="FA1173" s="10"/>
      <c r="FB1173" s="10"/>
      <c r="FC1173" s="10"/>
      <c r="FD1173" s="10"/>
      <c r="FE1173" s="10"/>
      <c r="FF1173" s="10"/>
      <c r="FG1173" s="10"/>
      <c r="FH1173" s="10"/>
      <c r="FI1173" s="10"/>
      <c r="FJ1173" s="10"/>
      <c r="FK1173" s="10"/>
      <c r="FL1173" s="10"/>
      <c r="FM1173" s="10"/>
      <c r="FN1173" s="10"/>
      <c r="FO1173" s="10"/>
      <c r="FP1173" s="10"/>
      <c r="FQ1173" s="10"/>
      <c r="FR1173" s="10"/>
      <c r="FS1173" s="10"/>
      <c r="FT1173" s="10"/>
      <c r="FU1173" s="10"/>
      <c r="FV1173" s="10"/>
      <c r="FW1173" s="10"/>
      <c r="FX1173" s="10"/>
      <c r="FY1173" s="12"/>
      <c r="FZ1173" s="12"/>
      <c r="GA1173" s="12"/>
      <c r="GB1173" s="12"/>
      <c r="GC1173" s="12"/>
      <c r="GD1173" s="12"/>
      <c r="GE1173" s="12"/>
      <c r="GF1173" s="12"/>
      <c r="GG1173" s="12"/>
      <c r="GH1173" s="12"/>
      <c r="GI1173" s="12"/>
      <c r="GJ1173" s="12"/>
      <c r="GK1173" s="12"/>
      <c r="GL1173" s="12"/>
      <c r="GM1173" s="12"/>
      <c r="GN1173" s="12"/>
      <c r="GO1173" s="12"/>
      <c r="GP1173" s="12"/>
      <c r="GQ1173" s="12"/>
      <c r="GR1173" s="12"/>
      <c r="GS1173" s="12"/>
      <c r="GT1173" s="12"/>
      <c r="GU1173" s="12"/>
      <c r="GV1173" s="12"/>
      <c r="GW1173" s="12"/>
      <c r="GX1173" s="12"/>
      <c r="GY1173" s="12"/>
      <c r="GZ1173" s="12"/>
      <c r="HA1173" s="12"/>
      <c r="HB1173" s="12"/>
      <c r="HC1173" s="12"/>
      <c r="HD1173" s="12"/>
      <c r="HE1173" s="12"/>
      <c r="HF1173" s="12"/>
      <c r="HG1173" s="12"/>
      <c r="HH1173" s="12"/>
      <c r="HI1173" s="12"/>
      <c r="HJ1173" s="12"/>
      <c r="HK1173" s="12"/>
      <c r="HL1173" s="12"/>
      <c r="HM1173" s="12"/>
      <c r="HN1173" s="12"/>
      <c r="HO1173" s="12"/>
      <c r="HP1173" s="12"/>
      <c r="HQ1173" s="12"/>
      <c r="HR1173" s="12"/>
      <c r="HS1173" s="12"/>
      <c r="HT1173" s="12"/>
      <c r="HU1173" s="12"/>
      <c r="HV1173" s="12"/>
      <c r="HW1173" s="12"/>
      <c r="HX1173" s="12"/>
      <c r="HY1173" s="12"/>
      <c r="HZ1173" s="12"/>
      <c r="IA1173" s="12"/>
      <c r="IB1173" s="12"/>
      <c r="IC1173" s="12"/>
      <c r="ID1173" s="12"/>
      <c r="IE1173" s="12"/>
      <c r="IF1173" s="12"/>
      <c r="IG1173" s="12"/>
      <c r="IH1173" s="12"/>
      <c r="II1173" s="12"/>
      <c r="IJ1173" s="12"/>
      <c r="IK1173" s="12"/>
      <c r="IL1173" s="12"/>
      <c r="IM1173" s="12"/>
      <c r="IN1173" s="12"/>
      <c r="IO1173" s="12"/>
      <c r="IP1173" s="12"/>
      <c r="IQ1173" s="12"/>
      <c r="IR1173" s="12"/>
      <c r="IS1173" s="12"/>
      <c r="IT1173" s="12"/>
      <c r="IU1173" s="12"/>
      <c r="IV1173" s="12"/>
    </row>
    <row r="1174" spans="1:256" ht="13.5" customHeight="1">
      <c r="A1174" s="2"/>
      <c r="B1174" s="11"/>
      <c r="C1174" s="11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11"/>
      <c r="O1174" s="11"/>
      <c r="P1174" s="11"/>
      <c r="Q1174" s="9"/>
      <c r="R1174" s="9"/>
      <c r="S1174" s="9"/>
      <c r="T1174" s="26"/>
      <c r="U1174" s="9"/>
      <c r="V1174" s="9"/>
      <c r="W1174" s="26"/>
      <c r="X1174" s="11"/>
      <c r="Y1174" s="11"/>
      <c r="Z1174" s="11"/>
      <c r="AA1174" s="11"/>
      <c r="AB1174" s="11"/>
      <c r="AC1174" s="11"/>
      <c r="AD1174" s="9"/>
      <c r="AE1174" s="9"/>
      <c r="AF1174" s="9"/>
      <c r="AG1174" s="9"/>
      <c r="AH1174" s="9"/>
      <c r="AI1174" s="11"/>
      <c r="AJ1174" s="11"/>
      <c r="AK1174" s="11"/>
      <c r="AL1174" s="11"/>
      <c r="AM1174" s="11"/>
      <c r="AN1174" s="26"/>
      <c r="AO1174" s="9"/>
      <c r="AP1174" s="26"/>
      <c r="AQ1174" s="9"/>
      <c r="AR1174" s="9"/>
      <c r="AS1174" s="11"/>
      <c r="AT1174" s="11"/>
      <c r="AU1174" s="11"/>
      <c r="AV1174" s="11"/>
      <c r="AW1174" s="11"/>
      <c r="AX1174" s="12"/>
      <c r="AY1174" s="11"/>
      <c r="AZ1174" s="11"/>
      <c r="BA1174" s="11"/>
      <c r="BB1174" s="11"/>
      <c r="BC1174" s="11"/>
      <c r="BD1174" s="11"/>
      <c r="BE1174" s="11"/>
      <c r="BF1174" s="9"/>
      <c r="BG1174" s="9"/>
      <c r="BH1174" s="9"/>
      <c r="BI1174" s="9"/>
      <c r="BJ1174" s="9"/>
      <c r="BK1174" s="9"/>
      <c r="BL1174" s="9"/>
      <c r="BM1174" s="9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  <c r="DF1174" s="10"/>
      <c r="DG1174" s="10"/>
      <c r="DH1174" s="10"/>
      <c r="DI1174" s="10"/>
      <c r="DJ1174" s="10"/>
      <c r="DK1174" s="10"/>
      <c r="DL1174" s="10"/>
      <c r="DM1174" s="10"/>
      <c r="DN1174" s="10"/>
      <c r="DO1174" s="10"/>
      <c r="DP1174" s="10"/>
      <c r="DQ1174" s="10"/>
      <c r="DR1174" s="10"/>
      <c r="DS1174" s="10"/>
      <c r="DT1174" s="10"/>
      <c r="DU1174" s="10"/>
      <c r="DV1174" s="10"/>
      <c r="DW1174" s="10"/>
      <c r="DX1174" s="10"/>
      <c r="DY1174" s="10"/>
      <c r="DZ1174" s="10"/>
      <c r="EA1174" s="10"/>
      <c r="EB1174" s="10"/>
      <c r="EC1174" s="10"/>
      <c r="ED1174" s="10"/>
      <c r="EE1174" s="10"/>
      <c r="EF1174" s="10"/>
      <c r="EG1174" s="10"/>
      <c r="EH1174" s="10"/>
      <c r="EI1174" s="10"/>
      <c r="EJ1174" s="10"/>
      <c r="EK1174" s="10"/>
      <c r="EL1174" s="10"/>
      <c r="EM1174" s="10"/>
      <c r="EN1174" s="10"/>
      <c r="EO1174" s="10"/>
      <c r="EP1174" s="10"/>
      <c r="EQ1174" s="10"/>
      <c r="ER1174" s="10"/>
      <c r="ES1174" s="10"/>
      <c r="ET1174" s="10"/>
      <c r="EU1174" s="10"/>
      <c r="EV1174" s="10"/>
      <c r="EW1174" s="10"/>
      <c r="EX1174" s="10"/>
      <c r="EY1174" s="10"/>
      <c r="EZ1174" s="10"/>
      <c r="FA1174" s="10"/>
      <c r="FB1174" s="10"/>
      <c r="FC1174" s="10"/>
      <c r="FD1174" s="10"/>
      <c r="FE1174" s="10"/>
      <c r="FF1174" s="10"/>
      <c r="FG1174" s="10"/>
      <c r="FH1174" s="10"/>
      <c r="FI1174" s="10"/>
      <c r="FJ1174" s="10"/>
      <c r="FK1174" s="10"/>
      <c r="FL1174" s="10"/>
      <c r="FM1174" s="10"/>
      <c r="FN1174" s="10"/>
      <c r="FO1174" s="10"/>
      <c r="FP1174" s="10"/>
      <c r="FQ1174" s="10"/>
      <c r="FR1174" s="10"/>
      <c r="FS1174" s="10"/>
      <c r="FT1174" s="10"/>
      <c r="FU1174" s="10"/>
      <c r="FV1174" s="10"/>
      <c r="FW1174" s="10"/>
      <c r="FX1174" s="10"/>
      <c r="FY1174" s="12"/>
      <c r="FZ1174" s="12"/>
      <c r="GA1174" s="12"/>
      <c r="GB1174" s="12"/>
      <c r="GC1174" s="12"/>
      <c r="GD1174" s="12"/>
      <c r="GE1174" s="12"/>
      <c r="GF1174" s="12"/>
      <c r="GG1174" s="12"/>
      <c r="GH1174" s="12"/>
      <c r="GI1174" s="12"/>
      <c r="GJ1174" s="12"/>
      <c r="GK1174" s="12"/>
      <c r="GL1174" s="12"/>
      <c r="GM1174" s="12"/>
      <c r="GN1174" s="12"/>
      <c r="GO1174" s="12"/>
      <c r="GP1174" s="12"/>
      <c r="GQ1174" s="12"/>
      <c r="GR1174" s="12"/>
      <c r="GS1174" s="12"/>
      <c r="GT1174" s="12"/>
      <c r="GU1174" s="12"/>
      <c r="GV1174" s="12"/>
      <c r="GW1174" s="12"/>
      <c r="GX1174" s="12"/>
      <c r="GY1174" s="12"/>
      <c r="GZ1174" s="12"/>
      <c r="HA1174" s="12"/>
      <c r="HB1174" s="12"/>
      <c r="HC1174" s="12"/>
      <c r="HD1174" s="12"/>
      <c r="HE1174" s="12"/>
      <c r="HF1174" s="12"/>
      <c r="HG1174" s="12"/>
      <c r="HH1174" s="12"/>
      <c r="HI1174" s="12"/>
      <c r="HJ1174" s="12"/>
      <c r="HK1174" s="12"/>
      <c r="HL1174" s="12"/>
      <c r="HM1174" s="12"/>
      <c r="HN1174" s="12"/>
      <c r="HO1174" s="12"/>
      <c r="HP1174" s="12"/>
      <c r="HQ1174" s="12"/>
      <c r="HR1174" s="12"/>
      <c r="HS1174" s="12"/>
      <c r="HT1174" s="12"/>
      <c r="HU1174" s="12"/>
      <c r="HV1174" s="12"/>
      <c r="HW1174" s="12"/>
      <c r="HX1174" s="12"/>
      <c r="HY1174" s="12"/>
      <c r="HZ1174" s="12"/>
      <c r="IA1174" s="12"/>
      <c r="IB1174" s="12"/>
      <c r="IC1174" s="12"/>
      <c r="ID1174" s="12"/>
      <c r="IE1174" s="12"/>
      <c r="IF1174" s="12"/>
      <c r="IG1174" s="12"/>
      <c r="IH1174" s="12"/>
      <c r="II1174" s="12"/>
      <c r="IJ1174" s="12"/>
      <c r="IK1174" s="12"/>
      <c r="IL1174" s="12"/>
      <c r="IM1174" s="12"/>
      <c r="IN1174" s="12"/>
      <c r="IO1174" s="12"/>
      <c r="IP1174" s="12"/>
      <c r="IQ1174" s="12"/>
      <c r="IR1174" s="12"/>
      <c r="IS1174" s="12"/>
      <c r="IT1174" s="12"/>
      <c r="IU1174" s="12"/>
      <c r="IV1174" s="12"/>
    </row>
    <row r="1175" spans="1:256" ht="13.5" customHeight="1">
      <c r="A1175" s="2"/>
      <c r="B1175" s="11"/>
      <c r="C1175" s="11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11"/>
      <c r="O1175" s="11"/>
      <c r="P1175" s="11"/>
      <c r="Q1175" s="9"/>
      <c r="R1175" s="9"/>
      <c r="S1175" s="9"/>
      <c r="T1175" s="26"/>
      <c r="U1175" s="9"/>
      <c r="V1175" s="9"/>
      <c r="W1175" s="26"/>
      <c r="X1175" s="11"/>
      <c r="Y1175" s="11"/>
      <c r="Z1175" s="11"/>
      <c r="AA1175" s="11"/>
      <c r="AB1175" s="11"/>
      <c r="AC1175" s="11"/>
      <c r="AD1175" s="9"/>
      <c r="AE1175" s="9"/>
      <c r="AF1175" s="9"/>
      <c r="AG1175" s="9"/>
      <c r="AH1175" s="9"/>
      <c r="AI1175" s="11"/>
      <c r="AJ1175" s="11"/>
      <c r="AK1175" s="11"/>
      <c r="AL1175" s="11"/>
      <c r="AM1175" s="11"/>
      <c r="AN1175" s="26"/>
      <c r="AO1175" s="9"/>
      <c r="AP1175" s="26"/>
      <c r="AQ1175" s="9"/>
      <c r="AR1175" s="9"/>
      <c r="AS1175" s="11"/>
      <c r="AT1175" s="11"/>
      <c r="AU1175" s="11"/>
      <c r="AV1175" s="11"/>
      <c r="AW1175" s="11"/>
      <c r="AX1175" s="12"/>
      <c r="AY1175" s="11"/>
      <c r="AZ1175" s="11"/>
      <c r="BA1175" s="11"/>
      <c r="BB1175" s="11"/>
      <c r="BC1175" s="11"/>
      <c r="BD1175" s="11"/>
      <c r="BE1175" s="11"/>
      <c r="BF1175" s="9"/>
      <c r="BG1175" s="9"/>
      <c r="BH1175" s="9"/>
      <c r="BI1175" s="9"/>
      <c r="BJ1175" s="9"/>
      <c r="BK1175" s="9"/>
      <c r="BL1175" s="9"/>
      <c r="BM1175" s="9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0"/>
      <c r="DC1175" s="10"/>
      <c r="DD1175" s="10"/>
      <c r="DE1175" s="10"/>
      <c r="DF1175" s="10"/>
      <c r="DG1175" s="10"/>
      <c r="DH1175" s="10"/>
      <c r="DI1175" s="10"/>
      <c r="DJ1175" s="10"/>
      <c r="DK1175" s="10"/>
      <c r="DL1175" s="10"/>
      <c r="DM1175" s="10"/>
      <c r="DN1175" s="10"/>
      <c r="DO1175" s="10"/>
      <c r="DP1175" s="10"/>
      <c r="DQ1175" s="10"/>
      <c r="DR1175" s="10"/>
      <c r="DS1175" s="10"/>
      <c r="DT1175" s="10"/>
      <c r="DU1175" s="10"/>
      <c r="DV1175" s="10"/>
      <c r="DW1175" s="10"/>
      <c r="DX1175" s="10"/>
      <c r="DY1175" s="10"/>
      <c r="DZ1175" s="10"/>
      <c r="EA1175" s="10"/>
      <c r="EB1175" s="10"/>
      <c r="EC1175" s="10"/>
      <c r="ED1175" s="10"/>
      <c r="EE1175" s="10"/>
      <c r="EF1175" s="10"/>
      <c r="EG1175" s="10"/>
      <c r="EH1175" s="10"/>
      <c r="EI1175" s="10"/>
      <c r="EJ1175" s="10"/>
      <c r="EK1175" s="10"/>
      <c r="EL1175" s="10"/>
      <c r="EM1175" s="10"/>
      <c r="EN1175" s="10"/>
      <c r="EO1175" s="10"/>
      <c r="EP1175" s="10"/>
      <c r="EQ1175" s="10"/>
      <c r="ER1175" s="10"/>
      <c r="ES1175" s="10"/>
      <c r="ET1175" s="10"/>
      <c r="EU1175" s="10"/>
      <c r="EV1175" s="10"/>
      <c r="EW1175" s="10"/>
      <c r="EX1175" s="10"/>
      <c r="EY1175" s="10"/>
      <c r="EZ1175" s="10"/>
      <c r="FA1175" s="10"/>
      <c r="FB1175" s="10"/>
      <c r="FC1175" s="10"/>
      <c r="FD1175" s="10"/>
      <c r="FE1175" s="10"/>
      <c r="FF1175" s="10"/>
      <c r="FG1175" s="10"/>
      <c r="FH1175" s="10"/>
      <c r="FI1175" s="10"/>
      <c r="FJ1175" s="10"/>
      <c r="FK1175" s="10"/>
      <c r="FL1175" s="10"/>
      <c r="FM1175" s="10"/>
      <c r="FN1175" s="10"/>
      <c r="FO1175" s="10"/>
      <c r="FP1175" s="10"/>
      <c r="FQ1175" s="10"/>
      <c r="FR1175" s="10"/>
      <c r="FS1175" s="10"/>
      <c r="FT1175" s="10"/>
      <c r="FU1175" s="10"/>
      <c r="FV1175" s="10"/>
      <c r="FW1175" s="10"/>
      <c r="FX1175" s="10"/>
      <c r="FY1175" s="12"/>
      <c r="FZ1175" s="12"/>
      <c r="GA1175" s="12"/>
      <c r="GB1175" s="12"/>
      <c r="GC1175" s="12"/>
      <c r="GD1175" s="12"/>
      <c r="GE1175" s="12"/>
      <c r="GF1175" s="12"/>
      <c r="GG1175" s="12"/>
      <c r="GH1175" s="12"/>
      <c r="GI1175" s="12"/>
      <c r="GJ1175" s="12"/>
      <c r="GK1175" s="12"/>
      <c r="GL1175" s="12"/>
      <c r="GM1175" s="12"/>
      <c r="GN1175" s="12"/>
      <c r="GO1175" s="12"/>
      <c r="GP1175" s="12"/>
      <c r="GQ1175" s="12"/>
      <c r="GR1175" s="12"/>
      <c r="GS1175" s="12"/>
      <c r="GT1175" s="12"/>
      <c r="GU1175" s="12"/>
      <c r="GV1175" s="12"/>
      <c r="GW1175" s="12"/>
      <c r="GX1175" s="12"/>
      <c r="GY1175" s="12"/>
      <c r="GZ1175" s="12"/>
      <c r="HA1175" s="12"/>
      <c r="HB1175" s="12"/>
      <c r="HC1175" s="12"/>
      <c r="HD1175" s="12"/>
      <c r="HE1175" s="12"/>
      <c r="HF1175" s="12"/>
      <c r="HG1175" s="12"/>
      <c r="HH1175" s="12"/>
      <c r="HI1175" s="12"/>
      <c r="HJ1175" s="12"/>
      <c r="HK1175" s="12"/>
      <c r="HL1175" s="12"/>
      <c r="HM1175" s="12"/>
      <c r="HN1175" s="12"/>
      <c r="HO1175" s="12"/>
      <c r="HP1175" s="12"/>
      <c r="HQ1175" s="12"/>
      <c r="HR1175" s="12"/>
      <c r="HS1175" s="12"/>
      <c r="HT1175" s="12"/>
      <c r="HU1175" s="12"/>
      <c r="HV1175" s="12"/>
      <c r="HW1175" s="12"/>
      <c r="HX1175" s="12"/>
      <c r="HY1175" s="12"/>
      <c r="HZ1175" s="12"/>
      <c r="IA1175" s="12"/>
      <c r="IB1175" s="12"/>
      <c r="IC1175" s="12"/>
      <c r="ID1175" s="12"/>
      <c r="IE1175" s="12"/>
      <c r="IF1175" s="12"/>
      <c r="IG1175" s="12"/>
      <c r="IH1175" s="12"/>
      <c r="II1175" s="12"/>
      <c r="IJ1175" s="12"/>
      <c r="IK1175" s="12"/>
      <c r="IL1175" s="12"/>
      <c r="IM1175" s="12"/>
      <c r="IN1175" s="12"/>
      <c r="IO1175" s="12"/>
      <c r="IP1175" s="12"/>
      <c r="IQ1175" s="12"/>
      <c r="IR1175" s="12"/>
      <c r="IS1175" s="12"/>
      <c r="IT1175" s="12"/>
      <c r="IU1175" s="12"/>
      <c r="IV1175" s="12"/>
    </row>
    <row r="1176" spans="1:256" ht="13.5" customHeight="1">
      <c r="A1176" s="2"/>
      <c r="B1176" s="17"/>
      <c r="C1176" s="11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11"/>
      <c r="O1176" s="11"/>
      <c r="P1176" s="11"/>
      <c r="Q1176" s="9"/>
      <c r="R1176" s="9"/>
      <c r="S1176" s="9"/>
      <c r="T1176" s="26"/>
      <c r="U1176" s="9"/>
      <c r="V1176" s="9"/>
      <c r="W1176" s="26"/>
      <c r="X1176" s="11"/>
      <c r="Y1176" s="11"/>
      <c r="Z1176" s="11"/>
      <c r="AA1176" s="11"/>
      <c r="AB1176" s="11"/>
      <c r="AC1176" s="11"/>
      <c r="AD1176" s="9"/>
      <c r="AE1176" s="9"/>
      <c r="AF1176" s="9"/>
      <c r="AG1176" s="9"/>
      <c r="AH1176" s="9"/>
      <c r="AI1176" s="11"/>
      <c r="AJ1176" s="11"/>
      <c r="AK1176" s="11"/>
      <c r="AL1176" s="11"/>
      <c r="AM1176" s="11"/>
      <c r="AN1176" s="26"/>
      <c r="AO1176" s="9"/>
      <c r="AP1176" s="26"/>
      <c r="AQ1176" s="9"/>
      <c r="AR1176" s="9"/>
      <c r="AS1176" s="11"/>
      <c r="AT1176" s="11"/>
      <c r="AU1176" s="11"/>
      <c r="AV1176" s="11"/>
      <c r="AW1176" s="11"/>
      <c r="AX1176" s="12"/>
      <c r="AY1176" s="11"/>
      <c r="AZ1176" s="11"/>
      <c r="BA1176" s="11"/>
      <c r="BB1176" s="11"/>
      <c r="BC1176" s="11"/>
      <c r="BD1176" s="11"/>
      <c r="BE1176" s="11"/>
      <c r="BF1176" s="9"/>
      <c r="BG1176" s="9"/>
      <c r="BH1176" s="9"/>
      <c r="BI1176" s="9"/>
      <c r="BJ1176" s="9"/>
      <c r="BK1176" s="9"/>
      <c r="BL1176" s="9"/>
      <c r="BM1176" s="9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0"/>
      <c r="DC1176" s="10"/>
      <c r="DD1176" s="10"/>
      <c r="DE1176" s="10"/>
      <c r="DF1176" s="10"/>
      <c r="DG1176" s="10"/>
      <c r="DH1176" s="10"/>
      <c r="DI1176" s="10"/>
      <c r="DJ1176" s="10"/>
      <c r="DK1176" s="10"/>
      <c r="DL1176" s="10"/>
      <c r="DM1176" s="10"/>
      <c r="DN1176" s="10"/>
      <c r="DO1176" s="10"/>
      <c r="DP1176" s="10"/>
      <c r="DQ1176" s="10"/>
      <c r="DR1176" s="10"/>
      <c r="DS1176" s="10"/>
      <c r="DT1176" s="10"/>
      <c r="DU1176" s="10"/>
      <c r="DV1176" s="10"/>
      <c r="DW1176" s="10"/>
      <c r="DX1176" s="10"/>
      <c r="DY1176" s="10"/>
      <c r="DZ1176" s="10"/>
      <c r="EA1176" s="10"/>
      <c r="EB1176" s="10"/>
      <c r="EC1176" s="10"/>
      <c r="ED1176" s="10"/>
      <c r="EE1176" s="10"/>
      <c r="EF1176" s="10"/>
      <c r="EG1176" s="10"/>
      <c r="EH1176" s="10"/>
      <c r="EI1176" s="10"/>
      <c r="EJ1176" s="10"/>
      <c r="EK1176" s="10"/>
      <c r="EL1176" s="10"/>
      <c r="EM1176" s="10"/>
      <c r="EN1176" s="10"/>
      <c r="EO1176" s="10"/>
      <c r="EP1176" s="10"/>
      <c r="EQ1176" s="10"/>
      <c r="ER1176" s="10"/>
      <c r="ES1176" s="10"/>
      <c r="ET1176" s="10"/>
      <c r="EU1176" s="10"/>
      <c r="EV1176" s="10"/>
      <c r="EW1176" s="10"/>
      <c r="EX1176" s="10"/>
      <c r="EY1176" s="10"/>
      <c r="EZ1176" s="10"/>
      <c r="FA1176" s="10"/>
      <c r="FB1176" s="10"/>
      <c r="FC1176" s="10"/>
      <c r="FD1176" s="10"/>
      <c r="FE1176" s="10"/>
      <c r="FF1176" s="10"/>
      <c r="FG1176" s="10"/>
      <c r="FH1176" s="10"/>
      <c r="FI1176" s="10"/>
      <c r="FJ1176" s="10"/>
      <c r="FK1176" s="10"/>
      <c r="FL1176" s="10"/>
      <c r="FM1176" s="10"/>
      <c r="FN1176" s="10"/>
      <c r="FO1176" s="10"/>
      <c r="FP1176" s="10"/>
      <c r="FQ1176" s="10"/>
      <c r="FR1176" s="10"/>
      <c r="FS1176" s="10"/>
      <c r="FT1176" s="10"/>
      <c r="FU1176" s="10"/>
      <c r="FV1176" s="10"/>
      <c r="FW1176" s="10"/>
      <c r="FX1176" s="10"/>
      <c r="FY1176" s="12"/>
      <c r="FZ1176" s="12"/>
      <c r="GA1176" s="12"/>
      <c r="GB1176" s="12"/>
      <c r="GC1176" s="12"/>
      <c r="GD1176" s="12"/>
      <c r="GE1176" s="12"/>
      <c r="GF1176" s="12"/>
      <c r="GG1176" s="12"/>
      <c r="GH1176" s="12"/>
      <c r="GI1176" s="12"/>
      <c r="GJ1176" s="12"/>
      <c r="GK1176" s="12"/>
      <c r="GL1176" s="12"/>
      <c r="GM1176" s="12"/>
      <c r="GN1176" s="12"/>
      <c r="GO1176" s="12"/>
      <c r="GP1176" s="12"/>
      <c r="GQ1176" s="12"/>
      <c r="GR1176" s="12"/>
      <c r="GS1176" s="12"/>
      <c r="GT1176" s="12"/>
      <c r="GU1176" s="12"/>
      <c r="GV1176" s="12"/>
      <c r="GW1176" s="12"/>
      <c r="GX1176" s="12"/>
      <c r="GY1176" s="12"/>
      <c r="GZ1176" s="12"/>
      <c r="HA1176" s="12"/>
      <c r="HB1176" s="12"/>
      <c r="HC1176" s="12"/>
      <c r="HD1176" s="12"/>
      <c r="HE1176" s="12"/>
      <c r="HF1176" s="12"/>
      <c r="HG1176" s="12"/>
      <c r="HH1176" s="12"/>
      <c r="HI1176" s="12"/>
      <c r="HJ1176" s="12"/>
      <c r="HK1176" s="12"/>
      <c r="HL1176" s="12"/>
      <c r="HM1176" s="12"/>
      <c r="HN1176" s="12"/>
      <c r="HO1176" s="12"/>
      <c r="HP1176" s="12"/>
      <c r="HQ1176" s="12"/>
      <c r="HR1176" s="12"/>
      <c r="HS1176" s="12"/>
      <c r="HT1176" s="12"/>
      <c r="HU1176" s="12"/>
      <c r="HV1176" s="12"/>
      <c r="HW1176" s="12"/>
      <c r="HX1176" s="12"/>
      <c r="HY1176" s="12"/>
      <c r="HZ1176" s="12"/>
      <c r="IA1176" s="12"/>
      <c r="IB1176" s="12"/>
      <c r="IC1176" s="12"/>
      <c r="ID1176" s="12"/>
      <c r="IE1176" s="12"/>
      <c r="IF1176" s="12"/>
      <c r="IG1176" s="12"/>
      <c r="IH1176" s="12"/>
      <c r="II1176" s="12"/>
      <c r="IJ1176" s="12"/>
      <c r="IK1176" s="12"/>
      <c r="IL1176" s="12"/>
      <c r="IM1176" s="12"/>
      <c r="IN1176" s="12"/>
      <c r="IO1176" s="12"/>
      <c r="IP1176" s="12"/>
      <c r="IQ1176" s="12"/>
      <c r="IR1176" s="12"/>
      <c r="IS1176" s="12"/>
      <c r="IT1176" s="12"/>
      <c r="IU1176" s="12"/>
      <c r="IV1176" s="12"/>
    </row>
    <row r="1177" spans="1:256" ht="13.5" customHeight="1">
      <c r="A1177" s="2"/>
      <c r="B1177" s="11"/>
      <c r="C1177" s="11"/>
      <c r="D1177" s="9"/>
      <c r="E1177" s="9"/>
      <c r="F1177" s="9"/>
      <c r="G1177" s="9"/>
      <c r="H1177" s="9"/>
      <c r="I1177" s="24"/>
      <c r="J1177" s="9"/>
      <c r="K1177" s="9"/>
      <c r="L1177" s="24"/>
      <c r="M1177" s="9"/>
      <c r="N1177" s="11"/>
      <c r="O1177" s="11"/>
      <c r="P1177" s="11"/>
      <c r="Q1177" s="9"/>
      <c r="R1177" s="9"/>
      <c r="S1177" s="9"/>
      <c r="T1177" s="26"/>
      <c r="U1177" s="9"/>
      <c r="V1177" s="9"/>
      <c r="W1177" s="26"/>
      <c r="X1177" s="11"/>
      <c r="Y1177" s="11"/>
      <c r="Z1177" s="11"/>
      <c r="AA1177" s="11"/>
      <c r="AB1177" s="11"/>
      <c r="AC1177" s="11"/>
      <c r="AD1177" s="9"/>
      <c r="AE1177" s="9"/>
      <c r="AF1177" s="9"/>
      <c r="AG1177" s="9"/>
      <c r="AH1177" s="9"/>
      <c r="AI1177" s="11"/>
      <c r="AJ1177" s="11"/>
      <c r="AK1177" s="11"/>
      <c r="AL1177" s="11"/>
      <c r="AM1177" s="11"/>
      <c r="AN1177" s="9"/>
      <c r="AO1177" s="9"/>
      <c r="AP1177" s="11"/>
      <c r="AQ1177" s="11"/>
      <c r="AR1177" s="17"/>
      <c r="AS1177" s="11"/>
      <c r="AT1177" s="11"/>
      <c r="AU1177" s="11"/>
      <c r="AV1177" s="11"/>
      <c r="AW1177" s="11"/>
      <c r="AX1177" s="12"/>
      <c r="AY1177" s="11"/>
      <c r="AZ1177" s="11"/>
      <c r="BA1177" s="11"/>
      <c r="BB1177" s="11"/>
      <c r="BC1177" s="11"/>
      <c r="BD1177" s="11"/>
      <c r="BE1177" s="11"/>
      <c r="BF1177" s="9"/>
      <c r="BG1177" s="9"/>
      <c r="BH1177" s="9"/>
      <c r="BI1177" s="9"/>
      <c r="BJ1177" s="9"/>
      <c r="BK1177" s="9"/>
      <c r="BL1177" s="9"/>
      <c r="BM1177" s="9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0"/>
      <c r="DC1177" s="10"/>
      <c r="DD1177" s="10"/>
      <c r="DE1177" s="10"/>
      <c r="DF1177" s="10"/>
      <c r="DG1177" s="10"/>
      <c r="DH1177" s="10"/>
      <c r="DI1177" s="10"/>
      <c r="DJ1177" s="10"/>
      <c r="DK1177" s="10"/>
      <c r="DL1177" s="10"/>
      <c r="DM1177" s="10"/>
      <c r="DN1177" s="10"/>
      <c r="DO1177" s="10"/>
      <c r="DP1177" s="10"/>
      <c r="DQ1177" s="10"/>
      <c r="DR1177" s="10"/>
      <c r="DS1177" s="10"/>
      <c r="DT1177" s="10"/>
      <c r="DU1177" s="10"/>
      <c r="DV1177" s="10"/>
      <c r="DW1177" s="10"/>
      <c r="DX1177" s="10"/>
      <c r="DY1177" s="10"/>
      <c r="DZ1177" s="10"/>
      <c r="EA1177" s="10"/>
      <c r="EB1177" s="10"/>
      <c r="EC1177" s="10"/>
      <c r="ED1177" s="10"/>
      <c r="EE1177" s="10"/>
      <c r="EF1177" s="10"/>
      <c r="EG1177" s="10"/>
      <c r="EH1177" s="10"/>
      <c r="EI1177" s="10"/>
      <c r="EJ1177" s="10"/>
      <c r="EK1177" s="10"/>
      <c r="EL1177" s="10"/>
      <c r="EM1177" s="10"/>
      <c r="EN1177" s="10"/>
      <c r="EO1177" s="10"/>
      <c r="EP1177" s="10"/>
      <c r="EQ1177" s="10"/>
      <c r="ER1177" s="10"/>
      <c r="ES1177" s="10"/>
      <c r="ET1177" s="10"/>
      <c r="EU1177" s="10"/>
      <c r="EV1177" s="10"/>
      <c r="EW1177" s="10"/>
      <c r="EX1177" s="10"/>
      <c r="EY1177" s="10"/>
      <c r="EZ1177" s="10"/>
      <c r="FA1177" s="10"/>
      <c r="FB1177" s="10"/>
      <c r="FC1177" s="10"/>
      <c r="FD1177" s="10"/>
      <c r="FE1177" s="10"/>
      <c r="FF1177" s="10"/>
      <c r="FG1177" s="10"/>
      <c r="FH1177" s="10"/>
      <c r="FI1177" s="10"/>
      <c r="FJ1177" s="10"/>
      <c r="FK1177" s="10"/>
      <c r="FL1177" s="10"/>
      <c r="FM1177" s="10"/>
      <c r="FN1177" s="10"/>
      <c r="FO1177" s="10"/>
      <c r="FP1177" s="10"/>
      <c r="FQ1177" s="10"/>
      <c r="FR1177" s="10"/>
      <c r="FS1177" s="10"/>
      <c r="FT1177" s="10"/>
      <c r="FU1177" s="10"/>
      <c r="FV1177" s="10"/>
      <c r="FW1177" s="10"/>
      <c r="FX1177" s="10"/>
      <c r="FY1177" s="12"/>
      <c r="FZ1177" s="12"/>
      <c r="GA1177" s="12"/>
      <c r="GB1177" s="12"/>
      <c r="GC1177" s="12"/>
      <c r="GD1177" s="12"/>
      <c r="GE1177" s="12"/>
      <c r="GF1177" s="12"/>
      <c r="GG1177" s="12"/>
      <c r="GH1177" s="12"/>
      <c r="GI1177" s="12"/>
      <c r="GJ1177" s="12"/>
      <c r="GK1177" s="12"/>
      <c r="GL1177" s="12"/>
      <c r="GM1177" s="12"/>
      <c r="GN1177" s="12"/>
      <c r="GO1177" s="12"/>
      <c r="GP1177" s="12"/>
      <c r="GQ1177" s="12"/>
      <c r="GR1177" s="12"/>
      <c r="GS1177" s="12"/>
      <c r="GT1177" s="12"/>
      <c r="GU1177" s="12"/>
      <c r="GV1177" s="12"/>
      <c r="GW1177" s="12"/>
      <c r="GX1177" s="12"/>
      <c r="GY1177" s="12"/>
      <c r="GZ1177" s="12"/>
      <c r="HA1177" s="12"/>
      <c r="HB1177" s="12"/>
      <c r="HC1177" s="12"/>
      <c r="HD1177" s="12"/>
      <c r="HE1177" s="12"/>
      <c r="HF1177" s="12"/>
      <c r="HG1177" s="12"/>
      <c r="HH1177" s="12"/>
      <c r="HI1177" s="12"/>
      <c r="HJ1177" s="12"/>
      <c r="HK1177" s="12"/>
      <c r="HL1177" s="12"/>
      <c r="HM1177" s="12"/>
      <c r="HN1177" s="12"/>
      <c r="HO1177" s="12"/>
      <c r="HP1177" s="12"/>
      <c r="HQ1177" s="12"/>
      <c r="HR1177" s="12"/>
      <c r="HS1177" s="12"/>
      <c r="HT1177" s="12"/>
      <c r="HU1177" s="12"/>
      <c r="HV1177" s="12"/>
      <c r="HW1177" s="12"/>
      <c r="HX1177" s="12"/>
      <c r="HY1177" s="12"/>
      <c r="HZ1177" s="12"/>
      <c r="IA1177" s="12"/>
      <c r="IB1177" s="12"/>
      <c r="IC1177" s="12"/>
      <c r="ID1177" s="12"/>
      <c r="IE1177" s="12"/>
      <c r="IF1177" s="12"/>
      <c r="IG1177" s="12"/>
      <c r="IH1177" s="12"/>
      <c r="II1177" s="12"/>
      <c r="IJ1177" s="12"/>
      <c r="IK1177" s="12"/>
      <c r="IL1177" s="12"/>
      <c r="IM1177" s="12"/>
      <c r="IN1177" s="12"/>
      <c r="IO1177" s="12"/>
      <c r="IP1177" s="12"/>
      <c r="IQ1177" s="12"/>
      <c r="IR1177" s="12"/>
      <c r="IS1177" s="12"/>
      <c r="IT1177" s="12"/>
      <c r="IU1177" s="12"/>
      <c r="IV1177" s="12"/>
    </row>
    <row r="1178" spans="1:256" ht="13.5" customHeight="1">
      <c r="A1178" s="2"/>
      <c r="B1178" s="11"/>
      <c r="C1178" s="11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11"/>
      <c r="O1178" s="11"/>
      <c r="P1178" s="11"/>
      <c r="Q1178" s="9"/>
      <c r="R1178" s="9"/>
      <c r="S1178" s="9"/>
      <c r="T1178" s="26"/>
      <c r="U1178" s="9"/>
      <c r="V1178" s="9"/>
      <c r="W1178" s="26"/>
      <c r="X1178" s="11"/>
      <c r="Y1178" s="11"/>
      <c r="Z1178" s="11"/>
      <c r="AA1178" s="11"/>
      <c r="AB1178" s="11"/>
      <c r="AC1178" s="11"/>
      <c r="AD1178" s="9"/>
      <c r="AE1178" s="9"/>
      <c r="AF1178" s="9"/>
      <c r="AG1178" s="9"/>
      <c r="AH1178" s="9"/>
      <c r="AI1178" s="11"/>
      <c r="AJ1178" s="11"/>
      <c r="AK1178" s="11"/>
      <c r="AL1178" s="11"/>
      <c r="AM1178" s="11"/>
      <c r="AN1178" s="9"/>
      <c r="AO1178" s="9"/>
      <c r="AP1178" s="11"/>
      <c r="AQ1178" s="11"/>
      <c r="AR1178" s="17"/>
      <c r="AS1178" s="11"/>
      <c r="AT1178" s="11"/>
      <c r="AU1178" s="11"/>
      <c r="AV1178" s="11"/>
      <c r="AW1178" s="11"/>
      <c r="AX1178" s="12"/>
      <c r="AY1178" s="11"/>
      <c r="AZ1178" s="11"/>
      <c r="BA1178" s="11"/>
      <c r="BB1178" s="11"/>
      <c r="BC1178" s="11"/>
      <c r="BD1178" s="11"/>
      <c r="BE1178" s="11"/>
      <c r="BF1178" s="9"/>
      <c r="BG1178" s="9"/>
      <c r="BH1178" s="9"/>
      <c r="BI1178" s="9"/>
      <c r="BJ1178" s="9"/>
      <c r="BK1178" s="9"/>
      <c r="BL1178" s="9"/>
      <c r="BM1178" s="9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0"/>
      <c r="DC1178" s="10"/>
      <c r="DD1178" s="10"/>
      <c r="DE1178" s="10"/>
      <c r="DF1178" s="10"/>
      <c r="DG1178" s="10"/>
      <c r="DH1178" s="10"/>
      <c r="DI1178" s="10"/>
      <c r="DJ1178" s="10"/>
      <c r="DK1178" s="10"/>
      <c r="DL1178" s="10"/>
      <c r="DM1178" s="10"/>
      <c r="DN1178" s="10"/>
      <c r="DO1178" s="10"/>
      <c r="DP1178" s="10"/>
      <c r="DQ1178" s="10"/>
      <c r="DR1178" s="10"/>
      <c r="DS1178" s="10"/>
      <c r="DT1178" s="10"/>
      <c r="DU1178" s="10"/>
      <c r="DV1178" s="10"/>
      <c r="DW1178" s="10"/>
      <c r="DX1178" s="10"/>
      <c r="DY1178" s="10"/>
      <c r="DZ1178" s="10"/>
      <c r="EA1178" s="10"/>
      <c r="EB1178" s="10"/>
      <c r="EC1178" s="10"/>
      <c r="ED1178" s="10"/>
      <c r="EE1178" s="10"/>
      <c r="EF1178" s="10"/>
      <c r="EG1178" s="10"/>
      <c r="EH1178" s="10"/>
      <c r="EI1178" s="10"/>
      <c r="EJ1178" s="10"/>
      <c r="EK1178" s="10"/>
      <c r="EL1178" s="10"/>
      <c r="EM1178" s="10"/>
      <c r="EN1178" s="10"/>
      <c r="EO1178" s="10"/>
      <c r="EP1178" s="10"/>
      <c r="EQ1178" s="10"/>
      <c r="ER1178" s="10"/>
      <c r="ES1178" s="10"/>
      <c r="ET1178" s="10"/>
      <c r="EU1178" s="10"/>
      <c r="EV1178" s="10"/>
      <c r="EW1178" s="10"/>
      <c r="EX1178" s="10"/>
      <c r="EY1178" s="10"/>
      <c r="EZ1178" s="10"/>
      <c r="FA1178" s="10"/>
      <c r="FB1178" s="10"/>
      <c r="FC1178" s="10"/>
      <c r="FD1178" s="10"/>
      <c r="FE1178" s="10"/>
      <c r="FF1178" s="10"/>
      <c r="FG1178" s="10"/>
      <c r="FH1178" s="10"/>
      <c r="FI1178" s="10"/>
      <c r="FJ1178" s="10"/>
      <c r="FK1178" s="10"/>
      <c r="FL1178" s="10"/>
      <c r="FM1178" s="10"/>
      <c r="FN1178" s="10"/>
      <c r="FO1178" s="10"/>
      <c r="FP1178" s="10"/>
      <c r="FQ1178" s="10"/>
      <c r="FR1178" s="10"/>
      <c r="FS1178" s="10"/>
      <c r="FT1178" s="10"/>
      <c r="FU1178" s="10"/>
      <c r="FV1178" s="10"/>
      <c r="FW1178" s="10"/>
      <c r="FX1178" s="10"/>
      <c r="FY1178" s="12"/>
      <c r="FZ1178" s="12"/>
      <c r="GA1178" s="12"/>
      <c r="GB1178" s="12"/>
      <c r="GC1178" s="12"/>
      <c r="GD1178" s="12"/>
      <c r="GE1178" s="12"/>
      <c r="GF1178" s="12"/>
      <c r="GG1178" s="12"/>
      <c r="GH1178" s="12"/>
      <c r="GI1178" s="12"/>
      <c r="GJ1178" s="12"/>
      <c r="GK1178" s="12"/>
      <c r="GL1178" s="12"/>
      <c r="GM1178" s="12"/>
      <c r="GN1178" s="12"/>
      <c r="GO1178" s="12"/>
      <c r="GP1178" s="12"/>
      <c r="GQ1178" s="12"/>
      <c r="GR1178" s="12"/>
      <c r="GS1178" s="12"/>
      <c r="GT1178" s="12"/>
      <c r="GU1178" s="12"/>
      <c r="GV1178" s="12"/>
      <c r="GW1178" s="12"/>
      <c r="GX1178" s="12"/>
      <c r="GY1178" s="12"/>
      <c r="GZ1178" s="12"/>
      <c r="HA1178" s="12"/>
      <c r="HB1178" s="12"/>
      <c r="HC1178" s="12"/>
      <c r="HD1178" s="12"/>
      <c r="HE1178" s="12"/>
      <c r="HF1178" s="12"/>
      <c r="HG1178" s="12"/>
      <c r="HH1178" s="12"/>
      <c r="HI1178" s="12"/>
      <c r="HJ1178" s="12"/>
      <c r="HK1178" s="12"/>
      <c r="HL1178" s="12"/>
      <c r="HM1178" s="12"/>
      <c r="HN1178" s="12"/>
      <c r="HO1178" s="12"/>
      <c r="HP1178" s="12"/>
      <c r="HQ1178" s="12"/>
      <c r="HR1178" s="12"/>
      <c r="HS1178" s="12"/>
      <c r="HT1178" s="12"/>
      <c r="HU1178" s="12"/>
      <c r="HV1178" s="12"/>
      <c r="HW1178" s="12"/>
      <c r="HX1178" s="12"/>
      <c r="HY1178" s="12"/>
      <c r="HZ1178" s="12"/>
      <c r="IA1178" s="12"/>
      <c r="IB1178" s="12"/>
      <c r="IC1178" s="12"/>
      <c r="ID1178" s="12"/>
      <c r="IE1178" s="12"/>
      <c r="IF1178" s="12"/>
      <c r="IG1178" s="12"/>
      <c r="IH1178" s="12"/>
      <c r="II1178" s="12"/>
      <c r="IJ1178" s="12"/>
      <c r="IK1178" s="12"/>
      <c r="IL1178" s="12"/>
      <c r="IM1178" s="12"/>
      <c r="IN1178" s="12"/>
      <c r="IO1178" s="12"/>
      <c r="IP1178" s="12"/>
      <c r="IQ1178" s="12"/>
      <c r="IR1178" s="12"/>
      <c r="IS1178" s="12"/>
      <c r="IT1178" s="12"/>
      <c r="IU1178" s="12"/>
      <c r="IV1178" s="12"/>
    </row>
    <row r="1179" spans="1:256" ht="13.5" customHeight="1">
      <c r="A1179" s="2"/>
      <c r="B1179" s="11"/>
      <c r="C1179" s="11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11"/>
      <c r="O1179" s="11"/>
      <c r="P1179" s="11"/>
      <c r="Q1179" s="9"/>
      <c r="R1179" s="9"/>
      <c r="S1179" s="9"/>
      <c r="T1179" s="26"/>
      <c r="U1179" s="9"/>
      <c r="V1179" s="9"/>
      <c r="W1179" s="26"/>
      <c r="X1179" s="11"/>
      <c r="Y1179" s="11"/>
      <c r="Z1179" s="11"/>
      <c r="AA1179" s="11"/>
      <c r="AB1179" s="11"/>
      <c r="AC1179" s="11"/>
      <c r="AD1179" s="9"/>
      <c r="AE1179" s="9"/>
      <c r="AF1179" s="9"/>
      <c r="AG1179" s="9"/>
      <c r="AH1179" s="9"/>
      <c r="AI1179" s="11"/>
      <c r="AJ1179" s="11"/>
      <c r="AK1179" s="11"/>
      <c r="AL1179" s="11"/>
      <c r="AM1179" s="11"/>
      <c r="AN1179" s="9"/>
      <c r="AO1179" s="9"/>
      <c r="AP1179" s="11"/>
      <c r="AQ1179" s="11"/>
      <c r="AR1179" s="17"/>
      <c r="AS1179" s="11"/>
      <c r="AT1179" s="11"/>
      <c r="AU1179" s="11"/>
      <c r="AV1179" s="11"/>
      <c r="AW1179" s="11"/>
      <c r="AX1179" s="12"/>
      <c r="AY1179" s="11"/>
      <c r="AZ1179" s="11"/>
      <c r="BA1179" s="11"/>
      <c r="BB1179" s="11"/>
      <c r="BC1179" s="11"/>
      <c r="BD1179" s="11"/>
      <c r="BE1179" s="11"/>
      <c r="BF1179" s="9"/>
      <c r="BG1179" s="9"/>
      <c r="BH1179" s="9"/>
      <c r="BI1179" s="9"/>
      <c r="BJ1179" s="9"/>
      <c r="BK1179" s="9"/>
      <c r="BL1179" s="9"/>
      <c r="BM1179" s="9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0"/>
      <c r="DC1179" s="10"/>
      <c r="DD1179" s="10"/>
      <c r="DE1179" s="10"/>
      <c r="DF1179" s="10"/>
      <c r="DG1179" s="10"/>
      <c r="DH1179" s="10"/>
      <c r="DI1179" s="10"/>
      <c r="DJ1179" s="10"/>
      <c r="DK1179" s="10"/>
      <c r="DL1179" s="10"/>
      <c r="DM1179" s="10"/>
      <c r="DN1179" s="10"/>
      <c r="DO1179" s="10"/>
      <c r="DP1179" s="10"/>
      <c r="DQ1179" s="10"/>
      <c r="DR1179" s="10"/>
      <c r="DS1179" s="10"/>
      <c r="DT1179" s="10"/>
      <c r="DU1179" s="10"/>
      <c r="DV1179" s="10"/>
      <c r="DW1179" s="10"/>
      <c r="DX1179" s="10"/>
      <c r="DY1179" s="10"/>
      <c r="DZ1179" s="10"/>
      <c r="EA1179" s="10"/>
      <c r="EB1179" s="10"/>
      <c r="EC1179" s="10"/>
      <c r="ED1179" s="10"/>
      <c r="EE1179" s="10"/>
      <c r="EF1179" s="10"/>
      <c r="EG1179" s="10"/>
      <c r="EH1179" s="10"/>
      <c r="EI1179" s="10"/>
      <c r="EJ1179" s="10"/>
      <c r="EK1179" s="10"/>
      <c r="EL1179" s="10"/>
      <c r="EM1179" s="10"/>
      <c r="EN1179" s="10"/>
      <c r="EO1179" s="10"/>
      <c r="EP1179" s="10"/>
      <c r="EQ1179" s="10"/>
      <c r="ER1179" s="10"/>
      <c r="ES1179" s="10"/>
      <c r="ET1179" s="10"/>
      <c r="EU1179" s="10"/>
      <c r="EV1179" s="10"/>
      <c r="EW1179" s="10"/>
      <c r="EX1179" s="10"/>
      <c r="EY1179" s="10"/>
      <c r="EZ1179" s="10"/>
      <c r="FA1179" s="10"/>
      <c r="FB1179" s="10"/>
      <c r="FC1179" s="10"/>
      <c r="FD1179" s="10"/>
      <c r="FE1179" s="10"/>
      <c r="FF1179" s="10"/>
      <c r="FG1179" s="10"/>
      <c r="FH1179" s="10"/>
      <c r="FI1179" s="10"/>
      <c r="FJ1179" s="10"/>
      <c r="FK1179" s="10"/>
      <c r="FL1179" s="10"/>
      <c r="FM1179" s="10"/>
      <c r="FN1179" s="10"/>
      <c r="FO1179" s="10"/>
      <c r="FP1179" s="10"/>
      <c r="FQ1179" s="10"/>
      <c r="FR1179" s="10"/>
      <c r="FS1179" s="10"/>
      <c r="FT1179" s="10"/>
      <c r="FU1179" s="10"/>
      <c r="FV1179" s="10"/>
      <c r="FW1179" s="10"/>
      <c r="FX1179" s="10"/>
      <c r="FY1179" s="12"/>
      <c r="FZ1179" s="12"/>
      <c r="GA1179" s="12"/>
      <c r="GB1179" s="12"/>
      <c r="GC1179" s="12"/>
      <c r="GD1179" s="12"/>
      <c r="GE1179" s="12"/>
      <c r="GF1179" s="12"/>
      <c r="GG1179" s="12"/>
      <c r="GH1179" s="12"/>
      <c r="GI1179" s="12"/>
      <c r="GJ1179" s="12"/>
      <c r="GK1179" s="12"/>
      <c r="GL1179" s="12"/>
      <c r="GM1179" s="12"/>
      <c r="GN1179" s="12"/>
      <c r="GO1179" s="12"/>
      <c r="GP1179" s="12"/>
      <c r="GQ1179" s="12"/>
      <c r="GR1179" s="12"/>
      <c r="GS1179" s="12"/>
      <c r="GT1179" s="12"/>
      <c r="GU1179" s="12"/>
      <c r="GV1179" s="12"/>
      <c r="GW1179" s="12"/>
      <c r="GX1179" s="12"/>
      <c r="GY1179" s="12"/>
      <c r="GZ1179" s="12"/>
      <c r="HA1179" s="12"/>
      <c r="HB1179" s="12"/>
      <c r="HC1179" s="12"/>
      <c r="HD1179" s="12"/>
      <c r="HE1179" s="12"/>
      <c r="HF1179" s="12"/>
      <c r="HG1179" s="12"/>
      <c r="HH1179" s="12"/>
      <c r="HI1179" s="12"/>
      <c r="HJ1179" s="12"/>
      <c r="HK1179" s="12"/>
      <c r="HL1179" s="12"/>
      <c r="HM1179" s="12"/>
      <c r="HN1179" s="12"/>
      <c r="HO1179" s="12"/>
      <c r="HP1179" s="12"/>
      <c r="HQ1179" s="12"/>
      <c r="HR1179" s="12"/>
      <c r="HS1179" s="12"/>
      <c r="HT1179" s="12"/>
      <c r="HU1179" s="12"/>
      <c r="HV1179" s="12"/>
      <c r="HW1179" s="12"/>
      <c r="HX1179" s="12"/>
      <c r="HY1179" s="12"/>
      <c r="HZ1179" s="12"/>
      <c r="IA1179" s="12"/>
      <c r="IB1179" s="12"/>
      <c r="IC1179" s="12"/>
      <c r="ID1179" s="12"/>
      <c r="IE1179" s="12"/>
      <c r="IF1179" s="12"/>
      <c r="IG1179" s="12"/>
      <c r="IH1179" s="12"/>
      <c r="II1179" s="12"/>
      <c r="IJ1179" s="12"/>
      <c r="IK1179" s="12"/>
      <c r="IL1179" s="12"/>
      <c r="IM1179" s="12"/>
      <c r="IN1179" s="12"/>
      <c r="IO1179" s="12"/>
      <c r="IP1179" s="12"/>
      <c r="IQ1179" s="12"/>
      <c r="IR1179" s="12"/>
      <c r="IS1179" s="12"/>
      <c r="IT1179" s="12"/>
      <c r="IU1179" s="12"/>
      <c r="IV1179" s="12"/>
    </row>
    <row r="1180" spans="1:256" ht="13.5" customHeight="1">
      <c r="A1180" s="2"/>
      <c r="B1180" s="11"/>
      <c r="C1180" s="11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11"/>
      <c r="O1180" s="11"/>
      <c r="P1180" s="11"/>
      <c r="Q1180" s="9"/>
      <c r="R1180" s="11"/>
      <c r="S1180" s="11"/>
      <c r="T1180" s="9"/>
      <c r="U1180" s="9"/>
      <c r="V1180" s="9"/>
      <c r="W1180" s="9"/>
      <c r="X1180" s="11"/>
      <c r="Y1180" s="11"/>
      <c r="Z1180" s="11"/>
      <c r="AA1180" s="11"/>
      <c r="AB1180" s="11"/>
      <c r="AC1180" s="11"/>
      <c r="AD1180" s="9"/>
      <c r="AE1180" s="9"/>
      <c r="AF1180" s="9"/>
      <c r="AG1180" s="9"/>
      <c r="AH1180" s="9"/>
      <c r="AI1180" s="11"/>
      <c r="AJ1180" s="11"/>
      <c r="AK1180" s="11"/>
      <c r="AL1180" s="11"/>
      <c r="AM1180" s="11"/>
      <c r="AN1180" s="9"/>
      <c r="AO1180" s="9"/>
      <c r="AP1180" s="11"/>
      <c r="AQ1180" s="11"/>
      <c r="AR1180" s="17"/>
      <c r="AS1180" s="11"/>
      <c r="AT1180" s="11"/>
      <c r="AU1180" s="11"/>
      <c r="AV1180" s="11"/>
      <c r="AW1180" s="11"/>
      <c r="AX1180" s="12"/>
      <c r="AY1180" s="11"/>
      <c r="AZ1180" s="11"/>
      <c r="BA1180" s="11"/>
      <c r="BB1180" s="11"/>
      <c r="BC1180" s="11"/>
      <c r="BD1180" s="11"/>
      <c r="BE1180" s="11"/>
      <c r="BF1180" s="9"/>
      <c r="BG1180" s="9"/>
      <c r="BH1180" s="9"/>
      <c r="BI1180" s="9"/>
      <c r="BJ1180" s="9"/>
      <c r="BK1180" s="9"/>
      <c r="BL1180" s="9"/>
      <c r="BM1180" s="9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0"/>
      <c r="DC1180" s="10"/>
      <c r="DD1180" s="10"/>
      <c r="DE1180" s="10"/>
      <c r="DF1180" s="10"/>
      <c r="DG1180" s="10"/>
      <c r="DH1180" s="10"/>
      <c r="DI1180" s="10"/>
      <c r="DJ1180" s="10"/>
      <c r="DK1180" s="10"/>
      <c r="DL1180" s="10"/>
      <c r="DM1180" s="10"/>
      <c r="DN1180" s="10"/>
      <c r="DO1180" s="10"/>
      <c r="DP1180" s="10"/>
      <c r="DQ1180" s="10"/>
      <c r="DR1180" s="10"/>
      <c r="DS1180" s="10"/>
      <c r="DT1180" s="10"/>
      <c r="DU1180" s="10"/>
      <c r="DV1180" s="10"/>
      <c r="DW1180" s="10"/>
      <c r="DX1180" s="10"/>
      <c r="DY1180" s="10"/>
      <c r="DZ1180" s="10"/>
      <c r="EA1180" s="10"/>
      <c r="EB1180" s="10"/>
      <c r="EC1180" s="10"/>
      <c r="ED1180" s="10"/>
      <c r="EE1180" s="10"/>
      <c r="EF1180" s="10"/>
      <c r="EG1180" s="10"/>
      <c r="EH1180" s="10"/>
      <c r="EI1180" s="10"/>
      <c r="EJ1180" s="10"/>
      <c r="EK1180" s="10"/>
      <c r="EL1180" s="10"/>
      <c r="EM1180" s="10"/>
      <c r="EN1180" s="10"/>
      <c r="EO1180" s="10"/>
      <c r="EP1180" s="10"/>
      <c r="EQ1180" s="10"/>
      <c r="ER1180" s="10"/>
      <c r="ES1180" s="10"/>
      <c r="ET1180" s="10"/>
      <c r="EU1180" s="10"/>
      <c r="EV1180" s="10"/>
      <c r="EW1180" s="10"/>
      <c r="EX1180" s="10"/>
      <c r="EY1180" s="10"/>
      <c r="EZ1180" s="10"/>
      <c r="FA1180" s="10"/>
      <c r="FB1180" s="10"/>
      <c r="FC1180" s="10"/>
      <c r="FD1180" s="10"/>
      <c r="FE1180" s="10"/>
      <c r="FF1180" s="10"/>
      <c r="FG1180" s="10"/>
      <c r="FH1180" s="10"/>
      <c r="FI1180" s="10"/>
      <c r="FJ1180" s="10"/>
      <c r="FK1180" s="10"/>
      <c r="FL1180" s="10"/>
      <c r="FM1180" s="10"/>
      <c r="FN1180" s="10"/>
      <c r="FO1180" s="10"/>
      <c r="FP1180" s="10"/>
      <c r="FQ1180" s="10"/>
      <c r="FR1180" s="10"/>
      <c r="FS1180" s="10"/>
      <c r="FT1180" s="10"/>
      <c r="FU1180" s="10"/>
      <c r="FV1180" s="10"/>
      <c r="FW1180" s="10"/>
      <c r="FX1180" s="10"/>
      <c r="FY1180" s="12"/>
      <c r="FZ1180" s="12"/>
      <c r="GA1180" s="12"/>
      <c r="GB1180" s="12"/>
      <c r="GC1180" s="12"/>
      <c r="GD1180" s="12"/>
      <c r="GE1180" s="12"/>
      <c r="GF1180" s="12"/>
      <c r="GG1180" s="12"/>
      <c r="GH1180" s="12"/>
      <c r="GI1180" s="12"/>
      <c r="GJ1180" s="12"/>
      <c r="GK1180" s="12"/>
      <c r="GL1180" s="12"/>
      <c r="GM1180" s="12"/>
      <c r="GN1180" s="12"/>
      <c r="GO1180" s="12"/>
      <c r="GP1180" s="12"/>
      <c r="GQ1180" s="12"/>
      <c r="GR1180" s="12"/>
      <c r="GS1180" s="12"/>
      <c r="GT1180" s="12"/>
      <c r="GU1180" s="12"/>
      <c r="GV1180" s="12"/>
      <c r="GW1180" s="12"/>
      <c r="GX1180" s="12"/>
      <c r="GY1180" s="12"/>
      <c r="GZ1180" s="12"/>
      <c r="HA1180" s="12"/>
      <c r="HB1180" s="12"/>
      <c r="HC1180" s="12"/>
      <c r="HD1180" s="12"/>
      <c r="HE1180" s="12"/>
      <c r="HF1180" s="12"/>
      <c r="HG1180" s="12"/>
      <c r="HH1180" s="12"/>
      <c r="HI1180" s="12"/>
      <c r="HJ1180" s="12"/>
      <c r="HK1180" s="12"/>
      <c r="HL1180" s="12"/>
      <c r="HM1180" s="12"/>
      <c r="HN1180" s="12"/>
      <c r="HO1180" s="12"/>
      <c r="HP1180" s="12"/>
      <c r="HQ1180" s="12"/>
      <c r="HR1180" s="12"/>
      <c r="HS1180" s="12"/>
      <c r="HT1180" s="12"/>
      <c r="HU1180" s="12"/>
      <c r="HV1180" s="12"/>
      <c r="HW1180" s="12"/>
      <c r="HX1180" s="12"/>
      <c r="HY1180" s="12"/>
      <c r="HZ1180" s="12"/>
      <c r="IA1180" s="12"/>
      <c r="IB1180" s="12"/>
      <c r="IC1180" s="12"/>
      <c r="ID1180" s="12"/>
      <c r="IE1180" s="12"/>
      <c r="IF1180" s="12"/>
      <c r="IG1180" s="12"/>
      <c r="IH1180" s="12"/>
      <c r="II1180" s="12"/>
      <c r="IJ1180" s="12"/>
      <c r="IK1180" s="12"/>
      <c r="IL1180" s="12"/>
      <c r="IM1180" s="12"/>
      <c r="IN1180" s="12"/>
      <c r="IO1180" s="12"/>
      <c r="IP1180" s="12"/>
      <c r="IQ1180" s="12"/>
      <c r="IR1180" s="12"/>
      <c r="IS1180" s="12"/>
      <c r="IT1180" s="12"/>
      <c r="IU1180" s="12"/>
      <c r="IV1180" s="12"/>
    </row>
    <row r="1181" spans="1:256" ht="13.5" customHeight="1">
      <c r="A1181" s="2"/>
      <c r="B1181" s="11"/>
      <c r="C1181" s="11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11"/>
      <c r="O1181" s="11"/>
      <c r="P1181" s="11"/>
      <c r="Q1181" s="11"/>
      <c r="R1181" s="11"/>
      <c r="S1181" s="9"/>
      <c r="T1181" s="11"/>
      <c r="U1181" s="9"/>
      <c r="V1181" s="11"/>
      <c r="W1181" s="11"/>
      <c r="X1181" s="11"/>
      <c r="Y1181" s="11"/>
      <c r="Z1181" s="11"/>
      <c r="AA1181" s="11"/>
      <c r="AB1181" s="11"/>
      <c r="AC1181" s="11"/>
      <c r="AD1181" s="9"/>
      <c r="AE1181" s="9"/>
      <c r="AF1181" s="9"/>
      <c r="AG1181" s="9"/>
      <c r="AH1181" s="9"/>
      <c r="AI1181" s="11"/>
      <c r="AJ1181" s="11"/>
      <c r="AK1181" s="11"/>
      <c r="AL1181" s="11"/>
      <c r="AM1181" s="11"/>
      <c r="AN1181" s="9"/>
      <c r="AO1181" s="9"/>
      <c r="AP1181" s="11"/>
      <c r="AQ1181" s="11"/>
      <c r="AR1181" s="17"/>
      <c r="AS1181" s="11"/>
      <c r="AT1181" s="11"/>
      <c r="AU1181" s="11"/>
      <c r="AV1181" s="11"/>
      <c r="AW1181" s="11"/>
      <c r="AX1181" s="12"/>
      <c r="AY1181" s="11"/>
      <c r="AZ1181" s="11"/>
      <c r="BA1181" s="11"/>
      <c r="BB1181" s="11"/>
      <c r="BC1181" s="11"/>
      <c r="BD1181" s="11"/>
      <c r="BE1181" s="11"/>
      <c r="BF1181" s="9"/>
      <c r="BG1181" s="9"/>
      <c r="BH1181" s="9"/>
      <c r="BI1181" s="9"/>
      <c r="BJ1181" s="9"/>
      <c r="BK1181" s="9"/>
      <c r="BL1181" s="9"/>
      <c r="BM1181" s="9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0"/>
      <c r="DC1181" s="10"/>
      <c r="DD1181" s="10"/>
      <c r="DE1181" s="10"/>
      <c r="DF1181" s="10"/>
      <c r="DG1181" s="10"/>
      <c r="DH1181" s="10"/>
      <c r="DI1181" s="10"/>
      <c r="DJ1181" s="10"/>
      <c r="DK1181" s="10"/>
      <c r="DL1181" s="10"/>
      <c r="DM1181" s="10"/>
      <c r="DN1181" s="10"/>
      <c r="DO1181" s="10"/>
      <c r="DP1181" s="10"/>
      <c r="DQ1181" s="10"/>
      <c r="DR1181" s="10"/>
      <c r="DS1181" s="10"/>
      <c r="DT1181" s="10"/>
      <c r="DU1181" s="10"/>
      <c r="DV1181" s="10"/>
      <c r="DW1181" s="10"/>
      <c r="DX1181" s="10"/>
      <c r="DY1181" s="10"/>
      <c r="DZ1181" s="10"/>
      <c r="EA1181" s="10"/>
      <c r="EB1181" s="10"/>
      <c r="EC1181" s="10"/>
      <c r="ED1181" s="10"/>
      <c r="EE1181" s="10"/>
      <c r="EF1181" s="10"/>
      <c r="EG1181" s="10"/>
      <c r="EH1181" s="10"/>
      <c r="EI1181" s="10"/>
      <c r="EJ1181" s="10"/>
      <c r="EK1181" s="10"/>
      <c r="EL1181" s="10"/>
      <c r="EM1181" s="10"/>
      <c r="EN1181" s="10"/>
      <c r="EO1181" s="10"/>
      <c r="EP1181" s="10"/>
      <c r="EQ1181" s="10"/>
      <c r="ER1181" s="10"/>
      <c r="ES1181" s="10"/>
      <c r="ET1181" s="10"/>
      <c r="EU1181" s="10"/>
      <c r="EV1181" s="10"/>
      <c r="EW1181" s="10"/>
      <c r="EX1181" s="10"/>
      <c r="EY1181" s="10"/>
      <c r="EZ1181" s="10"/>
      <c r="FA1181" s="10"/>
      <c r="FB1181" s="10"/>
      <c r="FC1181" s="10"/>
      <c r="FD1181" s="10"/>
      <c r="FE1181" s="10"/>
      <c r="FF1181" s="10"/>
      <c r="FG1181" s="10"/>
      <c r="FH1181" s="10"/>
      <c r="FI1181" s="10"/>
      <c r="FJ1181" s="10"/>
      <c r="FK1181" s="10"/>
      <c r="FL1181" s="10"/>
      <c r="FM1181" s="10"/>
      <c r="FN1181" s="10"/>
      <c r="FO1181" s="10"/>
      <c r="FP1181" s="10"/>
      <c r="FQ1181" s="10"/>
      <c r="FR1181" s="10"/>
      <c r="FS1181" s="10"/>
      <c r="FT1181" s="10"/>
      <c r="FU1181" s="10"/>
      <c r="FV1181" s="10"/>
      <c r="FW1181" s="10"/>
      <c r="FX1181" s="10"/>
      <c r="FY1181" s="12"/>
      <c r="FZ1181" s="12"/>
      <c r="GA1181" s="12"/>
      <c r="GB1181" s="12"/>
      <c r="GC1181" s="12"/>
      <c r="GD1181" s="12"/>
      <c r="GE1181" s="12"/>
      <c r="GF1181" s="12"/>
      <c r="GG1181" s="12"/>
      <c r="GH1181" s="12"/>
      <c r="GI1181" s="12"/>
      <c r="GJ1181" s="12"/>
      <c r="GK1181" s="12"/>
      <c r="GL1181" s="12"/>
      <c r="GM1181" s="12"/>
      <c r="GN1181" s="12"/>
      <c r="GO1181" s="12"/>
      <c r="GP1181" s="12"/>
      <c r="GQ1181" s="12"/>
      <c r="GR1181" s="12"/>
      <c r="GS1181" s="12"/>
      <c r="GT1181" s="12"/>
      <c r="GU1181" s="12"/>
      <c r="GV1181" s="12"/>
      <c r="GW1181" s="12"/>
      <c r="GX1181" s="12"/>
      <c r="GY1181" s="12"/>
      <c r="GZ1181" s="12"/>
      <c r="HA1181" s="12"/>
      <c r="HB1181" s="12"/>
      <c r="HC1181" s="12"/>
      <c r="HD1181" s="12"/>
      <c r="HE1181" s="12"/>
      <c r="HF1181" s="12"/>
      <c r="HG1181" s="12"/>
      <c r="HH1181" s="12"/>
      <c r="HI1181" s="12"/>
      <c r="HJ1181" s="12"/>
      <c r="HK1181" s="12"/>
      <c r="HL1181" s="12"/>
      <c r="HM1181" s="12"/>
      <c r="HN1181" s="12"/>
      <c r="HO1181" s="12"/>
      <c r="HP1181" s="12"/>
      <c r="HQ1181" s="12"/>
      <c r="HR1181" s="12"/>
      <c r="HS1181" s="12"/>
      <c r="HT1181" s="12"/>
      <c r="HU1181" s="12"/>
      <c r="HV1181" s="12"/>
      <c r="HW1181" s="12"/>
      <c r="HX1181" s="12"/>
      <c r="HY1181" s="12"/>
      <c r="HZ1181" s="12"/>
      <c r="IA1181" s="12"/>
      <c r="IB1181" s="12"/>
      <c r="IC1181" s="12"/>
      <c r="ID1181" s="12"/>
      <c r="IE1181" s="12"/>
      <c r="IF1181" s="12"/>
      <c r="IG1181" s="12"/>
      <c r="IH1181" s="12"/>
      <c r="II1181" s="12"/>
      <c r="IJ1181" s="12"/>
      <c r="IK1181" s="12"/>
      <c r="IL1181" s="12"/>
      <c r="IM1181" s="12"/>
      <c r="IN1181" s="12"/>
      <c r="IO1181" s="12"/>
      <c r="IP1181" s="12"/>
      <c r="IQ1181" s="12"/>
      <c r="IR1181" s="12"/>
      <c r="IS1181" s="12"/>
      <c r="IT1181" s="12"/>
      <c r="IU1181" s="12"/>
      <c r="IV1181" s="12"/>
    </row>
    <row r="1182" spans="1:256" ht="13.5" customHeight="1">
      <c r="A1182" s="2"/>
      <c r="B1182" s="11"/>
      <c r="C1182" s="11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11"/>
      <c r="O1182" s="11"/>
      <c r="P1182" s="11"/>
      <c r="Q1182" s="9"/>
      <c r="R1182" s="9"/>
      <c r="S1182" s="9"/>
      <c r="T1182" s="9"/>
      <c r="U1182" s="9"/>
      <c r="V1182" s="9"/>
      <c r="W1182" s="9"/>
      <c r="X1182" s="11"/>
      <c r="Y1182" s="11"/>
      <c r="Z1182" s="11"/>
      <c r="AA1182" s="11"/>
      <c r="AB1182" s="11"/>
      <c r="AC1182" s="11"/>
      <c r="AD1182" s="9"/>
      <c r="AE1182" s="9"/>
      <c r="AF1182" s="9"/>
      <c r="AG1182" s="9"/>
      <c r="AH1182" s="9"/>
      <c r="AI1182" s="11"/>
      <c r="AJ1182" s="11"/>
      <c r="AK1182" s="11"/>
      <c r="AL1182" s="11"/>
      <c r="AM1182" s="11"/>
      <c r="AN1182" s="9"/>
      <c r="AO1182" s="9"/>
      <c r="AP1182" s="11"/>
      <c r="AQ1182" s="11"/>
      <c r="AR1182" s="17"/>
      <c r="AS1182" s="11"/>
      <c r="AT1182" s="11"/>
      <c r="AU1182" s="11"/>
      <c r="AV1182" s="11"/>
      <c r="AW1182" s="11"/>
      <c r="AX1182" s="12"/>
      <c r="AY1182" s="11"/>
      <c r="AZ1182" s="11"/>
      <c r="BA1182" s="11"/>
      <c r="BB1182" s="11"/>
      <c r="BC1182" s="11"/>
      <c r="BD1182" s="11"/>
      <c r="BE1182" s="11"/>
      <c r="BF1182" s="9"/>
      <c r="BG1182" s="9"/>
      <c r="BH1182" s="9"/>
      <c r="BI1182" s="9"/>
      <c r="BJ1182" s="9"/>
      <c r="BK1182" s="9"/>
      <c r="BL1182" s="9"/>
      <c r="BM1182" s="9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0"/>
      <c r="DC1182" s="10"/>
      <c r="DD1182" s="10"/>
      <c r="DE1182" s="10"/>
      <c r="DF1182" s="10"/>
      <c r="DG1182" s="10"/>
      <c r="DH1182" s="10"/>
      <c r="DI1182" s="10"/>
      <c r="DJ1182" s="10"/>
      <c r="DK1182" s="10"/>
      <c r="DL1182" s="10"/>
      <c r="DM1182" s="10"/>
      <c r="DN1182" s="10"/>
      <c r="DO1182" s="10"/>
      <c r="DP1182" s="10"/>
      <c r="DQ1182" s="10"/>
      <c r="DR1182" s="10"/>
      <c r="DS1182" s="10"/>
      <c r="DT1182" s="10"/>
      <c r="DU1182" s="10"/>
      <c r="DV1182" s="10"/>
      <c r="DW1182" s="10"/>
      <c r="DX1182" s="10"/>
      <c r="DY1182" s="10"/>
      <c r="DZ1182" s="10"/>
      <c r="EA1182" s="10"/>
      <c r="EB1182" s="10"/>
      <c r="EC1182" s="10"/>
      <c r="ED1182" s="10"/>
      <c r="EE1182" s="10"/>
      <c r="EF1182" s="10"/>
      <c r="EG1182" s="10"/>
      <c r="EH1182" s="10"/>
      <c r="EI1182" s="10"/>
      <c r="EJ1182" s="10"/>
      <c r="EK1182" s="10"/>
      <c r="EL1182" s="10"/>
      <c r="EM1182" s="10"/>
      <c r="EN1182" s="10"/>
      <c r="EO1182" s="10"/>
      <c r="EP1182" s="10"/>
      <c r="EQ1182" s="10"/>
      <c r="ER1182" s="10"/>
      <c r="ES1182" s="10"/>
      <c r="ET1182" s="10"/>
      <c r="EU1182" s="10"/>
      <c r="EV1182" s="10"/>
      <c r="EW1182" s="10"/>
      <c r="EX1182" s="10"/>
      <c r="EY1182" s="10"/>
      <c r="EZ1182" s="10"/>
      <c r="FA1182" s="10"/>
      <c r="FB1182" s="10"/>
      <c r="FC1182" s="10"/>
      <c r="FD1182" s="10"/>
      <c r="FE1182" s="10"/>
      <c r="FF1182" s="10"/>
      <c r="FG1182" s="10"/>
      <c r="FH1182" s="10"/>
      <c r="FI1182" s="10"/>
      <c r="FJ1182" s="10"/>
      <c r="FK1182" s="10"/>
      <c r="FL1182" s="10"/>
      <c r="FM1182" s="10"/>
      <c r="FN1182" s="10"/>
      <c r="FO1182" s="10"/>
      <c r="FP1182" s="10"/>
      <c r="FQ1182" s="10"/>
      <c r="FR1182" s="10"/>
      <c r="FS1182" s="10"/>
      <c r="FT1182" s="10"/>
      <c r="FU1182" s="10"/>
      <c r="FV1182" s="10"/>
      <c r="FW1182" s="10"/>
      <c r="FX1182" s="10"/>
      <c r="FY1182" s="12"/>
      <c r="FZ1182" s="12"/>
      <c r="GA1182" s="12"/>
      <c r="GB1182" s="12"/>
      <c r="GC1182" s="12"/>
      <c r="GD1182" s="12"/>
      <c r="GE1182" s="12"/>
      <c r="GF1182" s="12"/>
      <c r="GG1182" s="12"/>
      <c r="GH1182" s="12"/>
      <c r="GI1182" s="12"/>
      <c r="GJ1182" s="12"/>
      <c r="GK1182" s="12"/>
      <c r="GL1182" s="12"/>
      <c r="GM1182" s="12"/>
      <c r="GN1182" s="12"/>
      <c r="GO1182" s="12"/>
      <c r="GP1182" s="12"/>
      <c r="GQ1182" s="12"/>
      <c r="GR1182" s="12"/>
      <c r="GS1182" s="12"/>
      <c r="GT1182" s="12"/>
      <c r="GU1182" s="12"/>
      <c r="GV1182" s="12"/>
      <c r="GW1182" s="12"/>
      <c r="GX1182" s="12"/>
      <c r="GY1182" s="12"/>
      <c r="GZ1182" s="12"/>
      <c r="HA1182" s="12"/>
      <c r="HB1182" s="12"/>
      <c r="HC1182" s="12"/>
      <c r="HD1182" s="12"/>
      <c r="HE1182" s="12"/>
      <c r="HF1182" s="12"/>
      <c r="HG1182" s="12"/>
      <c r="HH1182" s="12"/>
      <c r="HI1182" s="12"/>
      <c r="HJ1182" s="12"/>
      <c r="HK1182" s="12"/>
      <c r="HL1182" s="12"/>
      <c r="HM1182" s="12"/>
      <c r="HN1182" s="12"/>
      <c r="HO1182" s="12"/>
      <c r="HP1182" s="12"/>
      <c r="HQ1182" s="12"/>
      <c r="HR1182" s="12"/>
      <c r="HS1182" s="12"/>
      <c r="HT1182" s="12"/>
      <c r="HU1182" s="12"/>
      <c r="HV1182" s="12"/>
      <c r="HW1182" s="12"/>
      <c r="HX1182" s="12"/>
      <c r="HY1182" s="12"/>
      <c r="HZ1182" s="12"/>
      <c r="IA1182" s="12"/>
      <c r="IB1182" s="12"/>
      <c r="IC1182" s="12"/>
      <c r="ID1182" s="12"/>
      <c r="IE1182" s="12"/>
      <c r="IF1182" s="12"/>
      <c r="IG1182" s="12"/>
      <c r="IH1182" s="12"/>
      <c r="II1182" s="12"/>
      <c r="IJ1182" s="12"/>
      <c r="IK1182" s="12"/>
      <c r="IL1182" s="12"/>
      <c r="IM1182" s="12"/>
      <c r="IN1182" s="12"/>
      <c r="IO1182" s="12"/>
      <c r="IP1182" s="12"/>
      <c r="IQ1182" s="12"/>
      <c r="IR1182" s="12"/>
      <c r="IS1182" s="12"/>
      <c r="IT1182" s="12"/>
      <c r="IU1182" s="12"/>
      <c r="IV1182" s="12"/>
    </row>
    <row r="1183" spans="1:256" ht="13.5" customHeight="1">
      <c r="A1183" s="2"/>
      <c r="B1183" s="11"/>
      <c r="C1183" s="11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11"/>
      <c r="O1183" s="11"/>
      <c r="P1183" s="11"/>
      <c r="Q1183" s="9"/>
      <c r="R1183" s="9"/>
      <c r="S1183" s="9"/>
      <c r="T1183" s="11"/>
      <c r="U1183" s="9"/>
      <c r="V1183" s="11"/>
      <c r="W1183" s="11"/>
      <c r="X1183" s="11"/>
      <c r="Y1183" s="11"/>
      <c r="Z1183" s="11"/>
      <c r="AA1183" s="11"/>
      <c r="AB1183" s="11"/>
      <c r="AC1183" s="11"/>
      <c r="AD1183" s="9"/>
      <c r="AE1183" s="9"/>
      <c r="AF1183" s="9"/>
      <c r="AG1183" s="9"/>
      <c r="AH1183" s="9"/>
      <c r="AI1183" s="11"/>
      <c r="AJ1183" s="11"/>
      <c r="AK1183" s="11"/>
      <c r="AL1183" s="11"/>
      <c r="AM1183" s="11"/>
      <c r="AN1183" s="9"/>
      <c r="AO1183" s="9"/>
      <c r="AP1183" s="11"/>
      <c r="AQ1183" s="11"/>
      <c r="AR1183" s="17"/>
      <c r="AS1183" s="11"/>
      <c r="AT1183" s="11"/>
      <c r="AU1183" s="11"/>
      <c r="AV1183" s="11"/>
      <c r="AW1183" s="11"/>
      <c r="AX1183" s="12"/>
      <c r="AY1183" s="11"/>
      <c r="AZ1183" s="11"/>
      <c r="BA1183" s="11"/>
      <c r="BB1183" s="11"/>
      <c r="BC1183" s="11"/>
      <c r="BD1183" s="11"/>
      <c r="BE1183" s="11"/>
      <c r="BF1183" s="9"/>
      <c r="BG1183" s="9"/>
      <c r="BH1183" s="9"/>
      <c r="BI1183" s="9"/>
      <c r="BJ1183" s="9"/>
      <c r="BK1183" s="9"/>
      <c r="BL1183" s="9"/>
      <c r="BM1183" s="9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0"/>
      <c r="DC1183" s="10"/>
      <c r="DD1183" s="10"/>
      <c r="DE1183" s="10"/>
      <c r="DF1183" s="10"/>
      <c r="DG1183" s="10"/>
      <c r="DH1183" s="10"/>
      <c r="DI1183" s="10"/>
      <c r="DJ1183" s="10"/>
      <c r="DK1183" s="10"/>
      <c r="DL1183" s="10"/>
      <c r="DM1183" s="10"/>
      <c r="DN1183" s="10"/>
      <c r="DO1183" s="10"/>
      <c r="DP1183" s="10"/>
      <c r="DQ1183" s="10"/>
      <c r="DR1183" s="10"/>
      <c r="DS1183" s="10"/>
      <c r="DT1183" s="10"/>
      <c r="DU1183" s="10"/>
      <c r="DV1183" s="10"/>
      <c r="DW1183" s="10"/>
      <c r="DX1183" s="10"/>
      <c r="DY1183" s="10"/>
      <c r="DZ1183" s="10"/>
      <c r="EA1183" s="10"/>
      <c r="EB1183" s="10"/>
      <c r="EC1183" s="10"/>
      <c r="ED1183" s="10"/>
      <c r="EE1183" s="10"/>
      <c r="EF1183" s="10"/>
      <c r="EG1183" s="10"/>
      <c r="EH1183" s="10"/>
      <c r="EI1183" s="10"/>
      <c r="EJ1183" s="10"/>
      <c r="EK1183" s="10"/>
      <c r="EL1183" s="10"/>
      <c r="EM1183" s="10"/>
      <c r="EN1183" s="10"/>
      <c r="EO1183" s="10"/>
      <c r="EP1183" s="10"/>
      <c r="EQ1183" s="10"/>
      <c r="ER1183" s="10"/>
      <c r="ES1183" s="10"/>
      <c r="ET1183" s="10"/>
      <c r="EU1183" s="10"/>
      <c r="EV1183" s="10"/>
      <c r="EW1183" s="10"/>
      <c r="EX1183" s="10"/>
      <c r="EY1183" s="10"/>
      <c r="EZ1183" s="10"/>
      <c r="FA1183" s="10"/>
      <c r="FB1183" s="10"/>
      <c r="FC1183" s="10"/>
      <c r="FD1183" s="10"/>
      <c r="FE1183" s="10"/>
      <c r="FF1183" s="10"/>
      <c r="FG1183" s="10"/>
      <c r="FH1183" s="10"/>
      <c r="FI1183" s="10"/>
      <c r="FJ1183" s="10"/>
      <c r="FK1183" s="10"/>
      <c r="FL1183" s="10"/>
      <c r="FM1183" s="10"/>
      <c r="FN1183" s="10"/>
      <c r="FO1183" s="10"/>
      <c r="FP1183" s="10"/>
      <c r="FQ1183" s="10"/>
      <c r="FR1183" s="10"/>
      <c r="FS1183" s="10"/>
      <c r="FT1183" s="10"/>
      <c r="FU1183" s="10"/>
      <c r="FV1183" s="10"/>
      <c r="FW1183" s="10"/>
      <c r="FX1183" s="10"/>
      <c r="FY1183" s="12"/>
      <c r="FZ1183" s="12"/>
      <c r="GA1183" s="12"/>
      <c r="GB1183" s="12"/>
      <c r="GC1183" s="12"/>
      <c r="GD1183" s="12"/>
      <c r="GE1183" s="12"/>
      <c r="GF1183" s="12"/>
      <c r="GG1183" s="12"/>
      <c r="GH1183" s="12"/>
      <c r="GI1183" s="12"/>
      <c r="GJ1183" s="12"/>
      <c r="GK1183" s="12"/>
      <c r="GL1183" s="12"/>
      <c r="GM1183" s="12"/>
      <c r="GN1183" s="12"/>
      <c r="GO1183" s="12"/>
      <c r="GP1183" s="12"/>
      <c r="GQ1183" s="12"/>
      <c r="GR1183" s="12"/>
      <c r="GS1183" s="12"/>
      <c r="GT1183" s="12"/>
      <c r="GU1183" s="12"/>
      <c r="GV1183" s="12"/>
      <c r="GW1183" s="12"/>
      <c r="GX1183" s="12"/>
      <c r="GY1183" s="12"/>
      <c r="GZ1183" s="12"/>
      <c r="HA1183" s="12"/>
      <c r="HB1183" s="12"/>
      <c r="HC1183" s="12"/>
      <c r="HD1183" s="12"/>
      <c r="HE1183" s="12"/>
      <c r="HF1183" s="12"/>
      <c r="HG1183" s="12"/>
      <c r="HH1183" s="12"/>
      <c r="HI1183" s="12"/>
      <c r="HJ1183" s="12"/>
      <c r="HK1183" s="12"/>
      <c r="HL1183" s="12"/>
      <c r="HM1183" s="12"/>
      <c r="HN1183" s="12"/>
      <c r="HO1183" s="12"/>
      <c r="HP1183" s="12"/>
      <c r="HQ1183" s="12"/>
      <c r="HR1183" s="12"/>
      <c r="HS1183" s="12"/>
      <c r="HT1183" s="12"/>
      <c r="HU1183" s="12"/>
      <c r="HV1183" s="12"/>
      <c r="HW1183" s="12"/>
      <c r="HX1183" s="12"/>
      <c r="HY1183" s="12"/>
      <c r="HZ1183" s="12"/>
      <c r="IA1183" s="12"/>
      <c r="IB1183" s="12"/>
      <c r="IC1183" s="12"/>
      <c r="ID1183" s="12"/>
      <c r="IE1183" s="12"/>
      <c r="IF1183" s="12"/>
      <c r="IG1183" s="12"/>
      <c r="IH1183" s="12"/>
      <c r="II1183" s="12"/>
      <c r="IJ1183" s="12"/>
      <c r="IK1183" s="12"/>
      <c r="IL1183" s="12"/>
      <c r="IM1183" s="12"/>
      <c r="IN1183" s="12"/>
      <c r="IO1183" s="12"/>
      <c r="IP1183" s="12"/>
      <c r="IQ1183" s="12"/>
      <c r="IR1183" s="12"/>
      <c r="IS1183" s="12"/>
      <c r="IT1183" s="12"/>
      <c r="IU1183" s="12"/>
      <c r="IV1183" s="12"/>
    </row>
    <row r="1184" spans="1:256" ht="13.5" customHeight="1">
      <c r="A1184" s="2"/>
      <c r="B1184" s="11"/>
      <c r="C1184" s="11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11"/>
      <c r="O1184" s="11"/>
      <c r="P1184" s="11"/>
      <c r="Q1184" s="9"/>
      <c r="R1184" s="9"/>
      <c r="S1184" s="9"/>
      <c r="T1184" s="11"/>
      <c r="U1184" s="9"/>
      <c r="V1184" s="11"/>
      <c r="W1184" s="11"/>
      <c r="X1184" s="11"/>
      <c r="Y1184" s="11"/>
      <c r="Z1184" s="11"/>
      <c r="AA1184" s="11"/>
      <c r="AB1184" s="11"/>
      <c r="AC1184" s="11"/>
      <c r="AD1184" s="9"/>
      <c r="AE1184" s="9"/>
      <c r="AF1184" s="9"/>
      <c r="AG1184" s="9"/>
      <c r="AH1184" s="9"/>
      <c r="AI1184" s="11"/>
      <c r="AJ1184" s="11"/>
      <c r="AK1184" s="11"/>
      <c r="AL1184" s="11"/>
      <c r="AM1184" s="11"/>
      <c r="AN1184" s="9"/>
      <c r="AO1184" s="9"/>
      <c r="AP1184" s="11"/>
      <c r="AQ1184" s="11"/>
      <c r="AR1184" s="17"/>
      <c r="AS1184" s="11"/>
      <c r="AT1184" s="11"/>
      <c r="AU1184" s="11"/>
      <c r="AV1184" s="11"/>
      <c r="AW1184" s="11"/>
      <c r="AX1184" s="12"/>
      <c r="AY1184" s="11"/>
      <c r="AZ1184" s="11"/>
      <c r="BA1184" s="11"/>
      <c r="BB1184" s="11"/>
      <c r="BC1184" s="11"/>
      <c r="BD1184" s="11"/>
      <c r="BE1184" s="11"/>
      <c r="BF1184" s="9"/>
      <c r="BG1184" s="9"/>
      <c r="BH1184" s="9"/>
      <c r="BI1184" s="9"/>
      <c r="BJ1184" s="9"/>
      <c r="BK1184" s="9"/>
      <c r="BL1184" s="9"/>
      <c r="BM1184" s="9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0"/>
      <c r="DC1184" s="10"/>
      <c r="DD1184" s="10"/>
      <c r="DE1184" s="10"/>
      <c r="DF1184" s="10"/>
      <c r="DG1184" s="10"/>
      <c r="DH1184" s="10"/>
      <c r="DI1184" s="10"/>
      <c r="DJ1184" s="10"/>
      <c r="DK1184" s="10"/>
      <c r="DL1184" s="10"/>
      <c r="DM1184" s="10"/>
      <c r="DN1184" s="10"/>
      <c r="DO1184" s="10"/>
      <c r="DP1184" s="10"/>
      <c r="DQ1184" s="10"/>
      <c r="DR1184" s="10"/>
      <c r="DS1184" s="10"/>
      <c r="DT1184" s="10"/>
      <c r="DU1184" s="10"/>
      <c r="DV1184" s="10"/>
      <c r="DW1184" s="10"/>
      <c r="DX1184" s="10"/>
      <c r="DY1184" s="10"/>
      <c r="DZ1184" s="10"/>
      <c r="EA1184" s="10"/>
      <c r="EB1184" s="10"/>
      <c r="EC1184" s="10"/>
      <c r="ED1184" s="10"/>
      <c r="EE1184" s="10"/>
      <c r="EF1184" s="10"/>
      <c r="EG1184" s="10"/>
      <c r="EH1184" s="10"/>
      <c r="EI1184" s="10"/>
      <c r="EJ1184" s="10"/>
      <c r="EK1184" s="10"/>
      <c r="EL1184" s="10"/>
      <c r="EM1184" s="10"/>
      <c r="EN1184" s="10"/>
      <c r="EO1184" s="10"/>
      <c r="EP1184" s="10"/>
      <c r="EQ1184" s="10"/>
      <c r="ER1184" s="10"/>
      <c r="ES1184" s="10"/>
      <c r="ET1184" s="10"/>
      <c r="EU1184" s="10"/>
      <c r="EV1184" s="10"/>
      <c r="EW1184" s="10"/>
      <c r="EX1184" s="10"/>
      <c r="EY1184" s="10"/>
      <c r="EZ1184" s="10"/>
      <c r="FA1184" s="10"/>
      <c r="FB1184" s="10"/>
      <c r="FC1184" s="10"/>
      <c r="FD1184" s="10"/>
      <c r="FE1184" s="10"/>
      <c r="FF1184" s="10"/>
      <c r="FG1184" s="10"/>
      <c r="FH1184" s="10"/>
      <c r="FI1184" s="10"/>
      <c r="FJ1184" s="10"/>
      <c r="FK1184" s="10"/>
      <c r="FL1184" s="10"/>
      <c r="FM1184" s="10"/>
      <c r="FN1184" s="10"/>
      <c r="FO1184" s="10"/>
      <c r="FP1184" s="10"/>
      <c r="FQ1184" s="10"/>
      <c r="FR1184" s="10"/>
      <c r="FS1184" s="10"/>
      <c r="FT1184" s="10"/>
      <c r="FU1184" s="10"/>
      <c r="FV1184" s="10"/>
      <c r="FW1184" s="10"/>
      <c r="FX1184" s="10"/>
      <c r="FY1184" s="12"/>
      <c r="FZ1184" s="12"/>
      <c r="GA1184" s="12"/>
      <c r="GB1184" s="12"/>
      <c r="GC1184" s="12"/>
      <c r="GD1184" s="12"/>
      <c r="GE1184" s="12"/>
      <c r="GF1184" s="12"/>
      <c r="GG1184" s="12"/>
      <c r="GH1184" s="12"/>
      <c r="GI1184" s="12"/>
      <c r="GJ1184" s="12"/>
      <c r="GK1184" s="12"/>
      <c r="GL1184" s="12"/>
      <c r="GM1184" s="12"/>
      <c r="GN1184" s="12"/>
      <c r="GO1184" s="12"/>
      <c r="GP1184" s="12"/>
      <c r="GQ1184" s="12"/>
      <c r="GR1184" s="12"/>
      <c r="GS1184" s="12"/>
      <c r="GT1184" s="12"/>
      <c r="GU1184" s="12"/>
      <c r="GV1184" s="12"/>
      <c r="GW1184" s="12"/>
      <c r="GX1184" s="12"/>
      <c r="GY1184" s="12"/>
      <c r="GZ1184" s="12"/>
      <c r="HA1184" s="12"/>
      <c r="HB1184" s="12"/>
      <c r="HC1184" s="12"/>
      <c r="HD1184" s="12"/>
      <c r="HE1184" s="12"/>
      <c r="HF1184" s="12"/>
      <c r="HG1184" s="12"/>
      <c r="HH1184" s="12"/>
      <c r="HI1184" s="12"/>
      <c r="HJ1184" s="12"/>
      <c r="HK1184" s="12"/>
      <c r="HL1184" s="12"/>
      <c r="HM1184" s="12"/>
      <c r="HN1184" s="12"/>
      <c r="HO1184" s="12"/>
      <c r="HP1184" s="12"/>
      <c r="HQ1184" s="12"/>
      <c r="HR1184" s="12"/>
      <c r="HS1184" s="12"/>
      <c r="HT1184" s="12"/>
      <c r="HU1184" s="12"/>
      <c r="HV1184" s="12"/>
      <c r="HW1184" s="12"/>
      <c r="HX1184" s="12"/>
      <c r="HY1184" s="12"/>
      <c r="HZ1184" s="12"/>
      <c r="IA1184" s="12"/>
      <c r="IB1184" s="12"/>
      <c r="IC1184" s="12"/>
      <c r="ID1184" s="12"/>
      <c r="IE1184" s="12"/>
      <c r="IF1184" s="12"/>
      <c r="IG1184" s="12"/>
      <c r="IH1184" s="12"/>
      <c r="II1184" s="12"/>
      <c r="IJ1184" s="12"/>
      <c r="IK1184" s="12"/>
      <c r="IL1184" s="12"/>
      <c r="IM1184" s="12"/>
      <c r="IN1184" s="12"/>
      <c r="IO1184" s="12"/>
      <c r="IP1184" s="12"/>
      <c r="IQ1184" s="12"/>
      <c r="IR1184" s="12"/>
      <c r="IS1184" s="12"/>
      <c r="IT1184" s="12"/>
      <c r="IU1184" s="12"/>
      <c r="IV1184" s="12"/>
    </row>
    <row r="1185" spans="1:256" ht="13.5" customHeight="1">
      <c r="A1185" s="2"/>
      <c r="B1185" s="11"/>
      <c r="C1185" s="11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11"/>
      <c r="O1185" s="11"/>
      <c r="P1185" s="11"/>
      <c r="Q1185" s="9"/>
      <c r="R1185" s="9"/>
      <c r="S1185" s="9"/>
      <c r="T1185" s="9"/>
      <c r="U1185" s="9"/>
      <c r="V1185" s="9"/>
      <c r="W1185" s="9"/>
      <c r="X1185" s="11"/>
      <c r="Y1185" s="11"/>
      <c r="Z1185" s="11"/>
      <c r="AA1185" s="11"/>
      <c r="AB1185" s="11"/>
      <c r="AC1185" s="11"/>
      <c r="AD1185" s="9"/>
      <c r="AE1185" s="9"/>
      <c r="AF1185" s="9"/>
      <c r="AG1185" s="9"/>
      <c r="AH1185" s="9"/>
      <c r="AI1185" s="11"/>
      <c r="AJ1185" s="11"/>
      <c r="AK1185" s="11"/>
      <c r="AL1185" s="11"/>
      <c r="AM1185" s="11"/>
      <c r="AN1185" s="9"/>
      <c r="AO1185" s="9"/>
      <c r="AP1185" s="11"/>
      <c r="AQ1185" s="11"/>
      <c r="AR1185" s="17"/>
      <c r="AS1185" s="11"/>
      <c r="AT1185" s="11"/>
      <c r="AU1185" s="11"/>
      <c r="AV1185" s="11"/>
      <c r="AW1185" s="11"/>
      <c r="AX1185" s="12"/>
      <c r="AY1185" s="11"/>
      <c r="AZ1185" s="11"/>
      <c r="BA1185" s="11"/>
      <c r="BB1185" s="11"/>
      <c r="BC1185" s="11"/>
      <c r="BD1185" s="11"/>
      <c r="BE1185" s="11"/>
      <c r="BF1185" s="9"/>
      <c r="BG1185" s="9"/>
      <c r="BH1185" s="9"/>
      <c r="BI1185" s="9"/>
      <c r="BJ1185" s="9"/>
      <c r="BK1185" s="9"/>
      <c r="BL1185" s="9"/>
      <c r="BM1185" s="9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0"/>
      <c r="DC1185" s="10"/>
      <c r="DD1185" s="10"/>
      <c r="DE1185" s="10"/>
      <c r="DF1185" s="10"/>
      <c r="DG1185" s="10"/>
      <c r="DH1185" s="10"/>
      <c r="DI1185" s="10"/>
      <c r="DJ1185" s="10"/>
      <c r="DK1185" s="10"/>
      <c r="DL1185" s="10"/>
      <c r="DM1185" s="10"/>
      <c r="DN1185" s="10"/>
      <c r="DO1185" s="10"/>
      <c r="DP1185" s="10"/>
      <c r="DQ1185" s="10"/>
      <c r="DR1185" s="10"/>
      <c r="DS1185" s="10"/>
      <c r="DT1185" s="10"/>
      <c r="DU1185" s="10"/>
      <c r="DV1185" s="10"/>
      <c r="DW1185" s="10"/>
      <c r="DX1185" s="10"/>
      <c r="DY1185" s="10"/>
      <c r="DZ1185" s="10"/>
      <c r="EA1185" s="10"/>
      <c r="EB1185" s="10"/>
      <c r="EC1185" s="10"/>
      <c r="ED1185" s="10"/>
      <c r="EE1185" s="10"/>
      <c r="EF1185" s="10"/>
      <c r="EG1185" s="10"/>
      <c r="EH1185" s="10"/>
      <c r="EI1185" s="10"/>
      <c r="EJ1185" s="10"/>
      <c r="EK1185" s="10"/>
      <c r="EL1185" s="10"/>
      <c r="EM1185" s="10"/>
      <c r="EN1185" s="10"/>
      <c r="EO1185" s="10"/>
      <c r="EP1185" s="10"/>
      <c r="EQ1185" s="10"/>
      <c r="ER1185" s="10"/>
      <c r="ES1185" s="10"/>
      <c r="ET1185" s="10"/>
      <c r="EU1185" s="10"/>
      <c r="EV1185" s="10"/>
      <c r="EW1185" s="10"/>
      <c r="EX1185" s="10"/>
      <c r="EY1185" s="10"/>
      <c r="EZ1185" s="10"/>
      <c r="FA1185" s="10"/>
      <c r="FB1185" s="10"/>
      <c r="FC1185" s="10"/>
      <c r="FD1185" s="10"/>
      <c r="FE1185" s="10"/>
      <c r="FF1185" s="10"/>
      <c r="FG1185" s="10"/>
      <c r="FH1185" s="10"/>
      <c r="FI1185" s="10"/>
      <c r="FJ1185" s="10"/>
      <c r="FK1185" s="10"/>
      <c r="FL1185" s="10"/>
      <c r="FM1185" s="10"/>
      <c r="FN1185" s="10"/>
      <c r="FO1185" s="10"/>
      <c r="FP1185" s="10"/>
      <c r="FQ1185" s="10"/>
      <c r="FR1185" s="10"/>
      <c r="FS1185" s="10"/>
      <c r="FT1185" s="10"/>
      <c r="FU1185" s="10"/>
      <c r="FV1185" s="10"/>
      <c r="FW1185" s="10"/>
      <c r="FX1185" s="10"/>
      <c r="FY1185" s="12"/>
      <c r="FZ1185" s="12"/>
      <c r="GA1185" s="12"/>
      <c r="GB1185" s="12"/>
      <c r="GC1185" s="12"/>
      <c r="GD1185" s="12"/>
      <c r="GE1185" s="12"/>
      <c r="GF1185" s="12"/>
      <c r="GG1185" s="12"/>
      <c r="GH1185" s="12"/>
      <c r="GI1185" s="12"/>
      <c r="GJ1185" s="12"/>
      <c r="GK1185" s="12"/>
      <c r="GL1185" s="12"/>
      <c r="GM1185" s="12"/>
      <c r="GN1185" s="12"/>
      <c r="GO1185" s="12"/>
      <c r="GP1185" s="12"/>
      <c r="GQ1185" s="12"/>
      <c r="GR1185" s="12"/>
      <c r="GS1185" s="12"/>
      <c r="GT1185" s="12"/>
      <c r="GU1185" s="12"/>
      <c r="GV1185" s="12"/>
      <c r="GW1185" s="12"/>
      <c r="GX1185" s="12"/>
      <c r="GY1185" s="12"/>
      <c r="GZ1185" s="12"/>
      <c r="HA1185" s="12"/>
      <c r="HB1185" s="12"/>
      <c r="HC1185" s="12"/>
      <c r="HD1185" s="12"/>
      <c r="HE1185" s="12"/>
      <c r="HF1185" s="12"/>
      <c r="HG1185" s="12"/>
      <c r="HH1185" s="12"/>
      <c r="HI1185" s="12"/>
      <c r="HJ1185" s="12"/>
      <c r="HK1185" s="12"/>
      <c r="HL1185" s="12"/>
      <c r="HM1185" s="12"/>
      <c r="HN1185" s="12"/>
      <c r="HO1185" s="12"/>
      <c r="HP1185" s="12"/>
      <c r="HQ1185" s="12"/>
      <c r="HR1185" s="12"/>
      <c r="HS1185" s="12"/>
      <c r="HT1185" s="12"/>
      <c r="HU1185" s="12"/>
      <c r="HV1185" s="12"/>
      <c r="HW1185" s="12"/>
      <c r="HX1185" s="12"/>
      <c r="HY1185" s="12"/>
      <c r="HZ1185" s="12"/>
      <c r="IA1185" s="12"/>
      <c r="IB1185" s="12"/>
      <c r="IC1185" s="12"/>
      <c r="ID1185" s="12"/>
      <c r="IE1185" s="12"/>
      <c r="IF1185" s="12"/>
      <c r="IG1185" s="12"/>
      <c r="IH1185" s="12"/>
      <c r="II1185" s="12"/>
      <c r="IJ1185" s="12"/>
      <c r="IK1185" s="12"/>
      <c r="IL1185" s="12"/>
      <c r="IM1185" s="12"/>
      <c r="IN1185" s="12"/>
      <c r="IO1185" s="12"/>
      <c r="IP1185" s="12"/>
      <c r="IQ1185" s="12"/>
      <c r="IR1185" s="12"/>
      <c r="IS1185" s="12"/>
      <c r="IT1185" s="12"/>
      <c r="IU1185" s="12"/>
      <c r="IV1185" s="12"/>
    </row>
    <row r="1186" spans="1:256" ht="13.5" customHeight="1">
      <c r="A1186" s="2"/>
      <c r="B1186" s="11"/>
      <c r="C1186" s="11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11"/>
      <c r="O1186" s="11"/>
      <c r="P1186" s="11"/>
      <c r="Q1186" s="9"/>
      <c r="R1186" s="9"/>
      <c r="S1186" s="9"/>
      <c r="T1186" s="9"/>
      <c r="U1186" s="9"/>
      <c r="V1186" s="9"/>
      <c r="W1186" s="9"/>
      <c r="X1186" s="11"/>
      <c r="Y1186" s="11"/>
      <c r="Z1186" s="11"/>
      <c r="AA1186" s="11"/>
      <c r="AB1186" s="11"/>
      <c r="AC1186" s="11"/>
      <c r="AD1186" s="9"/>
      <c r="AE1186" s="9"/>
      <c r="AF1186" s="9"/>
      <c r="AG1186" s="9"/>
      <c r="AH1186" s="9"/>
      <c r="AI1186" s="11"/>
      <c r="AJ1186" s="11"/>
      <c r="AK1186" s="11"/>
      <c r="AL1186" s="11"/>
      <c r="AM1186" s="11"/>
      <c r="AN1186" s="9"/>
      <c r="AO1186" s="9"/>
      <c r="AP1186" s="11"/>
      <c r="AQ1186" s="11"/>
      <c r="AR1186" s="17"/>
      <c r="AS1186" s="11"/>
      <c r="AT1186" s="11"/>
      <c r="AU1186" s="11"/>
      <c r="AV1186" s="11"/>
      <c r="AW1186" s="11"/>
      <c r="AX1186" s="12"/>
      <c r="AY1186" s="11"/>
      <c r="AZ1186" s="11"/>
      <c r="BA1186" s="11"/>
      <c r="BB1186" s="11"/>
      <c r="BC1186" s="11"/>
      <c r="BD1186" s="11"/>
      <c r="BE1186" s="11"/>
      <c r="BF1186" s="9"/>
      <c r="BG1186" s="9"/>
      <c r="BH1186" s="9"/>
      <c r="BI1186" s="9"/>
      <c r="BJ1186" s="9"/>
      <c r="BK1186" s="9"/>
      <c r="BL1186" s="9"/>
      <c r="BM1186" s="9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0"/>
      <c r="DC1186" s="10"/>
      <c r="DD1186" s="10"/>
      <c r="DE1186" s="10"/>
      <c r="DF1186" s="10"/>
      <c r="DG1186" s="10"/>
      <c r="DH1186" s="10"/>
      <c r="DI1186" s="10"/>
      <c r="DJ1186" s="10"/>
      <c r="DK1186" s="10"/>
      <c r="DL1186" s="10"/>
      <c r="DM1186" s="10"/>
      <c r="DN1186" s="10"/>
      <c r="DO1186" s="10"/>
      <c r="DP1186" s="10"/>
      <c r="DQ1186" s="10"/>
      <c r="DR1186" s="10"/>
      <c r="DS1186" s="10"/>
      <c r="DT1186" s="10"/>
      <c r="DU1186" s="10"/>
      <c r="DV1186" s="10"/>
      <c r="DW1186" s="10"/>
      <c r="DX1186" s="10"/>
      <c r="DY1186" s="10"/>
      <c r="DZ1186" s="10"/>
      <c r="EA1186" s="10"/>
      <c r="EB1186" s="10"/>
      <c r="EC1186" s="10"/>
      <c r="ED1186" s="10"/>
      <c r="EE1186" s="10"/>
      <c r="EF1186" s="10"/>
      <c r="EG1186" s="10"/>
      <c r="EH1186" s="10"/>
      <c r="EI1186" s="10"/>
      <c r="EJ1186" s="10"/>
      <c r="EK1186" s="10"/>
      <c r="EL1186" s="10"/>
      <c r="EM1186" s="10"/>
      <c r="EN1186" s="10"/>
      <c r="EO1186" s="10"/>
      <c r="EP1186" s="10"/>
      <c r="EQ1186" s="10"/>
      <c r="ER1186" s="10"/>
      <c r="ES1186" s="10"/>
      <c r="ET1186" s="10"/>
      <c r="EU1186" s="10"/>
      <c r="EV1186" s="10"/>
      <c r="EW1186" s="10"/>
      <c r="EX1186" s="10"/>
      <c r="EY1186" s="10"/>
      <c r="EZ1186" s="10"/>
      <c r="FA1186" s="10"/>
      <c r="FB1186" s="10"/>
      <c r="FC1186" s="10"/>
      <c r="FD1186" s="10"/>
      <c r="FE1186" s="10"/>
      <c r="FF1186" s="10"/>
      <c r="FG1186" s="10"/>
      <c r="FH1186" s="10"/>
      <c r="FI1186" s="10"/>
      <c r="FJ1186" s="10"/>
      <c r="FK1186" s="10"/>
      <c r="FL1186" s="10"/>
      <c r="FM1186" s="10"/>
      <c r="FN1186" s="10"/>
      <c r="FO1186" s="10"/>
      <c r="FP1186" s="10"/>
      <c r="FQ1186" s="10"/>
      <c r="FR1186" s="10"/>
      <c r="FS1186" s="10"/>
      <c r="FT1186" s="10"/>
      <c r="FU1186" s="10"/>
      <c r="FV1186" s="10"/>
      <c r="FW1186" s="10"/>
      <c r="FX1186" s="10"/>
      <c r="FY1186" s="12"/>
      <c r="FZ1186" s="12"/>
      <c r="GA1186" s="12"/>
      <c r="GB1186" s="12"/>
      <c r="GC1186" s="12"/>
      <c r="GD1186" s="12"/>
      <c r="GE1186" s="12"/>
      <c r="GF1186" s="12"/>
      <c r="GG1186" s="12"/>
      <c r="GH1186" s="12"/>
      <c r="GI1186" s="12"/>
      <c r="GJ1186" s="12"/>
      <c r="GK1186" s="12"/>
      <c r="GL1186" s="12"/>
      <c r="GM1186" s="12"/>
      <c r="GN1186" s="12"/>
      <c r="GO1186" s="12"/>
      <c r="GP1186" s="12"/>
      <c r="GQ1186" s="12"/>
      <c r="GR1186" s="12"/>
      <c r="GS1186" s="12"/>
      <c r="GT1186" s="12"/>
      <c r="GU1186" s="12"/>
      <c r="GV1186" s="12"/>
      <c r="GW1186" s="12"/>
      <c r="GX1186" s="12"/>
      <c r="GY1186" s="12"/>
      <c r="GZ1186" s="12"/>
      <c r="HA1186" s="12"/>
      <c r="HB1186" s="12"/>
      <c r="HC1186" s="12"/>
      <c r="HD1186" s="12"/>
      <c r="HE1186" s="12"/>
      <c r="HF1186" s="12"/>
      <c r="HG1186" s="12"/>
      <c r="HH1186" s="12"/>
      <c r="HI1186" s="12"/>
      <c r="HJ1186" s="12"/>
      <c r="HK1186" s="12"/>
      <c r="HL1186" s="12"/>
      <c r="HM1186" s="12"/>
      <c r="HN1186" s="12"/>
      <c r="HO1186" s="12"/>
      <c r="HP1186" s="12"/>
      <c r="HQ1186" s="12"/>
      <c r="HR1186" s="12"/>
      <c r="HS1186" s="12"/>
      <c r="HT1186" s="12"/>
      <c r="HU1186" s="12"/>
      <c r="HV1186" s="12"/>
      <c r="HW1186" s="12"/>
      <c r="HX1186" s="12"/>
      <c r="HY1186" s="12"/>
      <c r="HZ1186" s="12"/>
      <c r="IA1186" s="12"/>
      <c r="IB1186" s="12"/>
      <c r="IC1186" s="12"/>
      <c r="ID1186" s="12"/>
      <c r="IE1186" s="12"/>
      <c r="IF1186" s="12"/>
      <c r="IG1186" s="12"/>
      <c r="IH1186" s="12"/>
      <c r="II1186" s="12"/>
      <c r="IJ1186" s="12"/>
      <c r="IK1186" s="12"/>
      <c r="IL1186" s="12"/>
      <c r="IM1186" s="12"/>
      <c r="IN1186" s="12"/>
      <c r="IO1186" s="12"/>
      <c r="IP1186" s="12"/>
      <c r="IQ1186" s="12"/>
      <c r="IR1186" s="12"/>
      <c r="IS1186" s="12"/>
      <c r="IT1186" s="12"/>
      <c r="IU1186" s="12"/>
      <c r="IV1186" s="12"/>
    </row>
    <row r="1187" spans="1:256" ht="13.5" customHeight="1">
      <c r="A1187" s="2"/>
      <c r="B1187" s="11"/>
      <c r="C1187" s="11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11"/>
      <c r="O1187" s="11"/>
      <c r="P1187" s="11"/>
      <c r="Q1187" s="9"/>
      <c r="R1187" s="9"/>
      <c r="S1187" s="9"/>
      <c r="T1187" s="9"/>
      <c r="U1187" s="9"/>
      <c r="V1187" s="9"/>
      <c r="W1187" s="9"/>
      <c r="X1187" s="11"/>
      <c r="Y1187" s="11"/>
      <c r="Z1187" s="11"/>
      <c r="AA1187" s="11"/>
      <c r="AB1187" s="11"/>
      <c r="AC1187" s="11"/>
      <c r="AD1187" s="9"/>
      <c r="AE1187" s="9"/>
      <c r="AF1187" s="9"/>
      <c r="AG1187" s="9"/>
      <c r="AH1187" s="9"/>
      <c r="AI1187" s="11"/>
      <c r="AJ1187" s="11"/>
      <c r="AK1187" s="11"/>
      <c r="AL1187" s="11"/>
      <c r="AM1187" s="11"/>
      <c r="AN1187" s="9"/>
      <c r="AO1187" s="9"/>
      <c r="AP1187" s="11"/>
      <c r="AQ1187" s="11"/>
      <c r="AR1187" s="17"/>
      <c r="AS1187" s="11"/>
      <c r="AT1187" s="11"/>
      <c r="AU1187" s="11"/>
      <c r="AV1187" s="11"/>
      <c r="AW1187" s="11"/>
      <c r="AX1187" s="12"/>
      <c r="AY1187" s="11"/>
      <c r="AZ1187" s="11"/>
      <c r="BA1187" s="11"/>
      <c r="BB1187" s="11"/>
      <c r="BC1187" s="11"/>
      <c r="BD1187" s="11"/>
      <c r="BE1187" s="11"/>
      <c r="BF1187" s="9"/>
      <c r="BG1187" s="9"/>
      <c r="BH1187" s="9"/>
      <c r="BI1187" s="9"/>
      <c r="BJ1187" s="9"/>
      <c r="BK1187" s="9"/>
      <c r="BL1187" s="9"/>
      <c r="BM1187" s="9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0"/>
      <c r="DC1187" s="10"/>
      <c r="DD1187" s="10"/>
      <c r="DE1187" s="10"/>
      <c r="DF1187" s="10"/>
      <c r="DG1187" s="10"/>
      <c r="DH1187" s="10"/>
      <c r="DI1187" s="10"/>
      <c r="DJ1187" s="10"/>
      <c r="DK1187" s="10"/>
      <c r="DL1187" s="10"/>
      <c r="DM1187" s="10"/>
      <c r="DN1187" s="10"/>
      <c r="DO1187" s="10"/>
      <c r="DP1187" s="10"/>
      <c r="DQ1187" s="10"/>
      <c r="DR1187" s="10"/>
      <c r="DS1187" s="10"/>
      <c r="DT1187" s="10"/>
      <c r="DU1187" s="10"/>
      <c r="DV1187" s="10"/>
      <c r="DW1187" s="10"/>
      <c r="DX1187" s="10"/>
      <c r="DY1187" s="10"/>
      <c r="DZ1187" s="10"/>
      <c r="EA1187" s="10"/>
      <c r="EB1187" s="10"/>
      <c r="EC1187" s="10"/>
      <c r="ED1187" s="10"/>
      <c r="EE1187" s="10"/>
      <c r="EF1187" s="10"/>
      <c r="EG1187" s="10"/>
      <c r="EH1187" s="10"/>
      <c r="EI1187" s="10"/>
      <c r="EJ1187" s="10"/>
      <c r="EK1187" s="10"/>
      <c r="EL1187" s="10"/>
      <c r="EM1187" s="10"/>
      <c r="EN1187" s="10"/>
      <c r="EO1187" s="10"/>
      <c r="EP1187" s="10"/>
      <c r="EQ1187" s="10"/>
      <c r="ER1187" s="10"/>
      <c r="ES1187" s="10"/>
      <c r="ET1187" s="10"/>
      <c r="EU1187" s="10"/>
      <c r="EV1187" s="10"/>
      <c r="EW1187" s="10"/>
      <c r="EX1187" s="10"/>
      <c r="EY1187" s="10"/>
      <c r="EZ1187" s="10"/>
      <c r="FA1187" s="10"/>
      <c r="FB1187" s="10"/>
      <c r="FC1187" s="10"/>
      <c r="FD1187" s="10"/>
      <c r="FE1187" s="10"/>
      <c r="FF1187" s="10"/>
      <c r="FG1187" s="10"/>
      <c r="FH1187" s="10"/>
      <c r="FI1187" s="10"/>
      <c r="FJ1187" s="10"/>
      <c r="FK1187" s="10"/>
      <c r="FL1187" s="10"/>
      <c r="FM1187" s="10"/>
      <c r="FN1187" s="10"/>
      <c r="FO1187" s="10"/>
      <c r="FP1187" s="10"/>
      <c r="FQ1187" s="10"/>
      <c r="FR1187" s="10"/>
      <c r="FS1187" s="10"/>
      <c r="FT1187" s="10"/>
      <c r="FU1187" s="10"/>
      <c r="FV1187" s="10"/>
      <c r="FW1187" s="10"/>
      <c r="FX1187" s="10"/>
      <c r="FY1187" s="12"/>
      <c r="FZ1187" s="12"/>
      <c r="GA1187" s="12"/>
      <c r="GB1187" s="12"/>
      <c r="GC1187" s="12"/>
      <c r="GD1187" s="12"/>
      <c r="GE1187" s="12"/>
      <c r="GF1187" s="12"/>
      <c r="GG1187" s="12"/>
      <c r="GH1187" s="12"/>
      <c r="GI1187" s="12"/>
      <c r="GJ1187" s="12"/>
      <c r="GK1187" s="12"/>
      <c r="GL1187" s="12"/>
      <c r="GM1187" s="12"/>
      <c r="GN1187" s="12"/>
      <c r="GO1187" s="12"/>
      <c r="GP1187" s="12"/>
      <c r="GQ1187" s="12"/>
      <c r="GR1187" s="12"/>
      <c r="GS1187" s="12"/>
      <c r="GT1187" s="12"/>
      <c r="GU1187" s="12"/>
      <c r="GV1187" s="12"/>
      <c r="GW1187" s="12"/>
      <c r="GX1187" s="12"/>
      <c r="GY1187" s="12"/>
      <c r="GZ1187" s="12"/>
      <c r="HA1187" s="12"/>
      <c r="HB1187" s="12"/>
      <c r="HC1187" s="12"/>
      <c r="HD1187" s="12"/>
      <c r="HE1187" s="12"/>
      <c r="HF1187" s="12"/>
      <c r="HG1187" s="12"/>
      <c r="HH1187" s="12"/>
      <c r="HI1187" s="12"/>
      <c r="HJ1187" s="12"/>
      <c r="HK1187" s="12"/>
      <c r="HL1187" s="12"/>
      <c r="HM1187" s="12"/>
      <c r="HN1187" s="12"/>
      <c r="HO1187" s="12"/>
      <c r="HP1187" s="12"/>
      <c r="HQ1187" s="12"/>
      <c r="HR1187" s="12"/>
      <c r="HS1187" s="12"/>
      <c r="HT1187" s="12"/>
      <c r="HU1187" s="12"/>
      <c r="HV1187" s="12"/>
      <c r="HW1187" s="12"/>
      <c r="HX1187" s="12"/>
      <c r="HY1187" s="12"/>
      <c r="HZ1187" s="12"/>
      <c r="IA1187" s="12"/>
      <c r="IB1187" s="12"/>
      <c r="IC1187" s="12"/>
      <c r="ID1187" s="12"/>
      <c r="IE1187" s="12"/>
      <c r="IF1187" s="12"/>
      <c r="IG1187" s="12"/>
      <c r="IH1187" s="12"/>
      <c r="II1187" s="12"/>
      <c r="IJ1187" s="12"/>
      <c r="IK1187" s="12"/>
      <c r="IL1187" s="12"/>
      <c r="IM1187" s="12"/>
      <c r="IN1187" s="12"/>
      <c r="IO1187" s="12"/>
      <c r="IP1187" s="12"/>
      <c r="IQ1187" s="12"/>
      <c r="IR1187" s="12"/>
      <c r="IS1187" s="12"/>
      <c r="IT1187" s="12"/>
      <c r="IU1187" s="12"/>
      <c r="IV1187" s="12"/>
    </row>
    <row r="1188" spans="1:256" ht="13.5" customHeight="1">
      <c r="A1188" s="2"/>
      <c r="B1188" s="11"/>
      <c r="C1188" s="11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11"/>
      <c r="O1188" s="11"/>
      <c r="P1188" s="11"/>
      <c r="Q1188" s="9"/>
      <c r="R1188" s="9"/>
      <c r="S1188" s="9"/>
      <c r="T1188" s="9"/>
      <c r="U1188" s="9"/>
      <c r="V1188" s="9"/>
      <c r="W1188" s="9"/>
      <c r="X1188" s="11"/>
      <c r="Y1188" s="11"/>
      <c r="Z1188" s="11"/>
      <c r="AA1188" s="11"/>
      <c r="AB1188" s="11"/>
      <c r="AC1188" s="11"/>
      <c r="AD1188" s="9"/>
      <c r="AE1188" s="9"/>
      <c r="AF1188" s="9"/>
      <c r="AG1188" s="9"/>
      <c r="AH1188" s="9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9"/>
      <c r="AS1188" s="11"/>
      <c r="AT1188" s="11"/>
      <c r="AU1188" s="11"/>
      <c r="AV1188" s="11"/>
      <c r="AW1188" s="11"/>
      <c r="AX1188" s="12"/>
      <c r="AY1188" s="11"/>
      <c r="AZ1188" s="11"/>
      <c r="BA1188" s="11"/>
      <c r="BB1188" s="11"/>
      <c r="BC1188" s="11"/>
      <c r="BD1188" s="11"/>
      <c r="BE1188" s="11"/>
      <c r="BF1188" s="9"/>
      <c r="BG1188" s="9"/>
      <c r="BH1188" s="9"/>
      <c r="BI1188" s="9"/>
      <c r="BJ1188" s="9"/>
      <c r="BK1188" s="9"/>
      <c r="BL1188" s="9"/>
      <c r="BM1188" s="9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I1188" s="10"/>
      <c r="DJ1188" s="10"/>
      <c r="DK1188" s="10"/>
      <c r="DL1188" s="10"/>
      <c r="DM1188" s="10"/>
      <c r="DN1188" s="10"/>
      <c r="DO1188" s="10"/>
      <c r="DP1188" s="10"/>
      <c r="DQ1188" s="10"/>
      <c r="DR1188" s="10"/>
      <c r="DS1188" s="10"/>
      <c r="DT1188" s="10"/>
      <c r="DU1188" s="10"/>
      <c r="DV1188" s="10"/>
      <c r="DW1188" s="10"/>
      <c r="DX1188" s="10"/>
      <c r="DY1188" s="10"/>
      <c r="DZ1188" s="10"/>
      <c r="EA1188" s="10"/>
      <c r="EB1188" s="10"/>
      <c r="EC1188" s="10"/>
      <c r="ED1188" s="10"/>
      <c r="EE1188" s="10"/>
      <c r="EF1188" s="10"/>
      <c r="EG1188" s="10"/>
      <c r="EH1188" s="10"/>
      <c r="EI1188" s="10"/>
      <c r="EJ1188" s="10"/>
      <c r="EK1188" s="10"/>
      <c r="EL1188" s="10"/>
      <c r="EM1188" s="10"/>
      <c r="EN1188" s="10"/>
      <c r="EO1188" s="10"/>
      <c r="EP1188" s="10"/>
      <c r="EQ1188" s="10"/>
      <c r="ER1188" s="10"/>
      <c r="ES1188" s="10"/>
      <c r="ET1188" s="10"/>
      <c r="EU1188" s="10"/>
      <c r="EV1188" s="10"/>
      <c r="EW1188" s="10"/>
      <c r="EX1188" s="10"/>
      <c r="EY1188" s="10"/>
      <c r="EZ1188" s="10"/>
      <c r="FA1188" s="10"/>
      <c r="FB1188" s="10"/>
      <c r="FC1188" s="10"/>
      <c r="FD1188" s="10"/>
      <c r="FE1188" s="10"/>
      <c r="FF1188" s="10"/>
      <c r="FG1188" s="10"/>
      <c r="FH1188" s="10"/>
      <c r="FI1188" s="10"/>
      <c r="FJ1188" s="10"/>
      <c r="FK1188" s="10"/>
      <c r="FL1188" s="10"/>
      <c r="FM1188" s="10"/>
      <c r="FN1188" s="10"/>
      <c r="FO1188" s="10"/>
      <c r="FP1188" s="10"/>
      <c r="FQ1188" s="10"/>
      <c r="FR1188" s="10"/>
      <c r="FS1188" s="10"/>
      <c r="FT1188" s="10"/>
      <c r="FU1188" s="10"/>
      <c r="FV1188" s="10"/>
      <c r="FW1188" s="10"/>
      <c r="FX1188" s="10"/>
      <c r="FY1188" s="12"/>
      <c r="FZ1188" s="12"/>
      <c r="GA1188" s="12"/>
      <c r="GB1188" s="12"/>
      <c r="GC1188" s="12"/>
      <c r="GD1188" s="12"/>
      <c r="GE1188" s="12"/>
      <c r="GF1188" s="12"/>
      <c r="GG1188" s="12"/>
      <c r="GH1188" s="12"/>
      <c r="GI1188" s="12"/>
      <c r="GJ1188" s="12"/>
      <c r="GK1188" s="12"/>
      <c r="GL1188" s="12"/>
      <c r="GM1188" s="12"/>
      <c r="GN1188" s="12"/>
      <c r="GO1188" s="12"/>
      <c r="GP1188" s="12"/>
      <c r="GQ1188" s="12"/>
      <c r="GR1188" s="12"/>
      <c r="GS1188" s="12"/>
      <c r="GT1188" s="12"/>
      <c r="GU1188" s="12"/>
      <c r="GV1188" s="12"/>
      <c r="GW1188" s="12"/>
      <c r="GX1188" s="12"/>
      <c r="GY1188" s="12"/>
      <c r="GZ1188" s="12"/>
      <c r="HA1188" s="12"/>
      <c r="HB1188" s="12"/>
      <c r="HC1188" s="12"/>
      <c r="HD1188" s="12"/>
      <c r="HE1188" s="12"/>
      <c r="HF1188" s="12"/>
      <c r="HG1188" s="12"/>
      <c r="HH1188" s="12"/>
      <c r="HI1188" s="12"/>
      <c r="HJ1188" s="12"/>
      <c r="HK1188" s="12"/>
      <c r="HL1188" s="12"/>
      <c r="HM1188" s="12"/>
      <c r="HN1188" s="12"/>
      <c r="HO1188" s="12"/>
      <c r="HP1188" s="12"/>
      <c r="HQ1188" s="12"/>
      <c r="HR1188" s="12"/>
      <c r="HS1188" s="12"/>
      <c r="HT1188" s="12"/>
      <c r="HU1188" s="12"/>
      <c r="HV1188" s="12"/>
      <c r="HW1188" s="12"/>
      <c r="HX1188" s="12"/>
      <c r="HY1188" s="12"/>
      <c r="HZ1188" s="12"/>
      <c r="IA1188" s="12"/>
      <c r="IB1188" s="12"/>
      <c r="IC1188" s="12"/>
      <c r="ID1188" s="12"/>
      <c r="IE1188" s="12"/>
      <c r="IF1188" s="12"/>
      <c r="IG1188" s="12"/>
      <c r="IH1188" s="12"/>
      <c r="II1188" s="12"/>
      <c r="IJ1188" s="12"/>
      <c r="IK1188" s="12"/>
      <c r="IL1188" s="12"/>
      <c r="IM1188" s="12"/>
      <c r="IN1188" s="12"/>
      <c r="IO1188" s="12"/>
      <c r="IP1188" s="12"/>
      <c r="IQ1188" s="12"/>
      <c r="IR1188" s="12"/>
      <c r="IS1188" s="12"/>
      <c r="IT1188" s="12"/>
      <c r="IU1188" s="12"/>
      <c r="IV1188" s="12"/>
    </row>
    <row r="1189" spans="1:256" ht="13.5" customHeight="1">
      <c r="A1189" s="2"/>
      <c r="B1189" s="11"/>
      <c r="C1189" s="11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11"/>
      <c r="O1189" s="11"/>
      <c r="P1189" s="11"/>
      <c r="Q1189" s="9"/>
      <c r="R1189" s="9"/>
      <c r="S1189" s="9"/>
      <c r="T1189" s="9"/>
      <c r="U1189" s="9"/>
      <c r="V1189" s="9"/>
      <c r="W1189" s="9"/>
      <c r="X1189" s="11"/>
      <c r="Y1189" s="11"/>
      <c r="Z1189" s="11"/>
      <c r="AA1189" s="11"/>
      <c r="AB1189" s="11"/>
      <c r="AC1189" s="11"/>
      <c r="AD1189" s="9"/>
      <c r="AE1189" s="9"/>
      <c r="AF1189" s="9"/>
      <c r="AG1189" s="9"/>
      <c r="AH1189" s="9"/>
      <c r="AI1189" s="11"/>
      <c r="AJ1189" s="11"/>
      <c r="AK1189" s="11"/>
      <c r="AL1189" s="11"/>
      <c r="AM1189" s="11"/>
      <c r="AN1189" s="18"/>
      <c r="AO1189" s="18"/>
      <c r="AP1189" s="18"/>
      <c r="AQ1189" s="11"/>
      <c r="AR1189" s="11"/>
      <c r="AS1189" s="11"/>
      <c r="AT1189" s="11"/>
      <c r="AU1189" s="11"/>
      <c r="AV1189" s="11"/>
      <c r="AW1189" s="11"/>
      <c r="AX1189" s="12"/>
      <c r="AY1189" s="11"/>
      <c r="AZ1189" s="11"/>
      <c r="BA1189" s="11"/>
      <c r="BB1189" s="11"/>
      <c r="BC1189" s="11"/>
      <c r="BD1189" s="11"/>
      <c r="BE1189" s="11"/>
      <c r="BF1189" s="9"/>
      <c r="BG1189" s="9"/>
      <c r="BH1189" s="9"/>
      <c r="BI1189" s="9"/>
      <c r="BJ1189" s="9"/>
      <c r="BK1189" s="9"/>
      <c r="BL1189" s="9"/>
      <c r="BM1189" s="9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0"/>
      <c r="DC1189" s="10"/>
      <c r="DD1189" s="10"/>
      <c r="DE1189" s="10"/>
      <c r="DF1189" s="10"/>
      <c r="DG1189" s="10"/>
      <c r="DH1189" s="10"/>
      <c r="DI1189" s="10"/>
      <c r="DJ1189" s="10"/>
      <c r="DK1189" s="10"/>
      <c r="DL1189" s="10"/>
      <c r="DM1189" s="10"/>
      <c r="DN1189" s="10"/>
      <c r="DO1189" s="10"/>
      <c r="DP1189" s="10"/>
      <c r="DQ1189" s="10"/>
      <c r="DR1189" s="10"/>
      <c r="DS1189" s="10"/>
      <c r="DT1189" s="10"/>
      <c r="DU1189" s="10"/>
      <c r="DV1189" s="10"/>
      <c r="DW1189" s="10"/>
      <c r="DX1189" s="10"/>
      <c r="DY1189" s="10"/>
      <c r="DZ1189" s="10"/>
      <c r="EA1189" s="10"/>
      <c r="EB1189" s="10"/>
      <c r="EC1189" s="10"/>
      <c r="ED1189" s="10"/>
      <c r="EE1189" s="10"/>
      <c r="EF1189" s="10"/>
      <c r="EG1189" s="10"/>
      <c r="EH1189" s="10"/>
      <c r="EI1189" s="10"/>
      <c r="EJ1189" s="10"/>
      <c r="EK1189" s="10"/>
      <c r="EL1189" s="10"/>
      <c r="EM1189" s="10"/>
      <c r="EN1189" s="10"/>
      <c r="EO1189" s="10"/>
      <c r="EP1189" s="10"/>
      <c r="EQ1189" s="10"/>
      <c r="ER1189" s="10"/>
      <c r="ES1189" s="10"/>
      <c r="ET1189" s="10"/>
      <c r="EU1189" s="10"/>
      <c r="EV1189" s="10"/>
      <c r="EW1189" s="10"/>
      <c r="EX1189" s="10"/>
      <c r="EY1189" s="10"/>
      <c r="EZ1189" s="10"/>
      <c r="FA1189" s="10"/>
      <c r="FB1189" s="10"/>
      <c r="FC1189" s="10"/>
      <c r="FD1189" s="10"/>
      <c r="FE1189" s="10"/>
      <c r="FF1189" s="10"/>
      <c r="FG1189" s="10"/>
      <c r="FH1189" s="10"/>
      <c r="FI1189" s="10"/>
      <c r="FJ1189" s="10"/>
      <c r="FK1189" s="10"/>
      <c r="FL1189" s="10"/>
      <c r="FM1189" s="10"/>
      <c r="FN1189" s="10"/>
      <c r="FO1189" s="10"/>
      <c r="FP1189" s="10"/>
      <c r="FQ1189" s="10"/>
      <c r="FR1189" s="10"/>
      <c r="FS1189" s="10"/>
      <c r="FT1189" s="10"/>
      <c r="FU1189" s="10"/>
      <c r="FV1189" s="10"/>
      <c r="FW1189" s="10"/>
      <c r="FX1189" s="10"/>
      <c r="FY1189" s="12"/>
      <c r="FZ1189" s="12"/>
      <c r="GA1189" s="12"/>
      <c r="GB1189" s="12"/>
      <c r="GC1189" s="12"/>
      <c r="GD1189" s="12"/>
      <c r="GE1189" s="12"/>
      <c r="GF1189" s="12"/>
      <c r="GG1189" s="12"/>
      <c r="GH1189" s="12"/>
      <c r="GI1189" s="12"/>
      <c r="GJ1189" s="12"/>
      <c r="GK1189" s="12"/>
      <c r="GL1189" s="12"/>
      <c r="GM1189" s="12"/>
      <c r="GN1189" s="12"/>
      <c r="GO1189" s="12"/>
      <c r="GP1189" s="12"/>
      <c r="GQ1189" s="12"/>
      <c r="GR1189" s="12"/>
      <c r="GS1189" s="12"/>
      <c r="GT1189" s="12"/>
      <c r="GU1189" s="12"/>
      <c r="GV1189" s="12"/>
      <c r="GW1189" s="12"/>
      <c r="GX1189" s="12"/>
      <c r="GY1189" s="12"/>
      <c r="GZ1189" s="12"/>
      <c r="HA1189" s="12"/>
      <c r="HB1189" s="12"/>
      <c r="HC1189" s="12"/>
      <c r="HD1189" s="12"/>
      <c r="HE1189" s="12"/>
      <c r="HF1189" s="12"/>
      <c r="HG1189" s="12"/>
      <c r="HH1189" s="12"/>
      <c r="HI1189" s="12"/>
      <c r="HJ1189" s="12"/>
      <c r="HK1189" s="12"/>
      <c r="HL1189" s="12"/>
      <c r="HM1189" s="12"/>
      <c r="HN1189" s="12"/>
      <c r="HO1189" s="12"/>
      <c r="HP1189" s="12"/>
      <c r="HQ1189" s="12"/>
      <c r="HR1189" s="12"/>
      <c r="HS1189" s="12"/>
      <c r="HT1189" s="12"/>
      <c r="HU1189" s="12"/>
      <c r="HV1189" s="12"/>
      <c r="HW1189" s="12"/>
      <c r="HX1189" s="12"/>
      <c r="HY1189" s="12"/>
      <c r="HZ1189" s="12"/>
      <c r="IA1189" s="12"/>
      <c r="IB1189" s="12"/>
      <c r="IC1189" s="12"/>
      <c r="ID1189" s="12"/>
      <c r="IE1189" s="12"/>
      <c r="IF1189" s="12"/>
      <c r="IG1189" s="12"/>
      <c r="IH1189" s="12"/>
      <c r="II1189" s="12"/>
      <c r="IJ1189" s="12"/>
      <c r="IK1189" s="12"/>
      <c r="IL1189" s="12"/>
      <c r="IM1189" s="12"/>
      <c r="IN1189" s="12"/>
      <c r="IO1189" s="12"/>
      <c r="IP1189" s="12"/>
      <c r="IQ1189" s="12"/>
      <c r="IR1189" s="12"/>
      <c r="IS1189" s="12"/>
      <c r="IT1189" s="12"/>
      <c r="IU1189" s="12"/>
      <c r="IV1189" s="12"/>
    </row>
    <row r="1190" spans="1:256" ht="13.5" customHeight="1">
      <c r="A1190" s="2"/>
      <c r="B1190" s="11"/>
      <c r="C1190" s="11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11"/>
      <c r="O1190" s="11"/>
      <c r="P1190" s="11"/>
      <c r="Q1190" s="9"/>
      <c r="R1190" s="9"/>
      <c r="S1190" s="9"/>
      <c r="T1190" s="9"/>
      <c r="U1190" s="9"/>
      <c r="V1190" s="9"/>
      <c r="W1190" s="9"/>
      <c r="X1190" s="11"/>
      <c r="Y1190" s="11"/>
      <c r="Z1190" s="11"/>
      <c r="AA1190" s="11"/>
      <c r="AB1190" s="11"/>
      <c r="AC1190" s="11"/>
      <c r="AD1190" s="9"/>
      <c r="AE1190" s="9"/>
      <c r="AF1190" s="9"/>
      <c r="AG1190" s="9"/>
      <c r="AH1190" s="9"/>
      <c r="AI1190" s="11"/>
      <c r="AJ1190" s="11"/>
      <c r="AK1190" s="11"/>
      <c r="AL1190" s="11"/>
      <c r="AM1190" s="11"/>
      <c r="AN1190" s="54"/>
      <c r="AO1190" s="9"/>
      <c r="AP1190" s="26"/>
      <c r="AQ1190" s="9"/>
      <c r="AR1190" s="9"/>
      <c r="AS1190" s="11"/>
      <c r="AT1190" s="11"/>
      <c r="AU1190" s="11"/>
      <c r="AV1190" s="11"/>
      <c r="AW1190" s="11"/>
      <c r="AX1190" s="12"/>
      <c r="AY1190" s="11"/>
      <c r="AZ1190" s="11"/>
      <c r="BA1190" s="11"/>
      <c r="BB1190" s="11"/>
      <c r="BC1190" s="11"/>
      <c r="BD1190" s="11"/>
      <c r="BE1190" s="11"/>
      <c r="BF1190" s="9"/>
      <c r="BG1190" s="9"/>
      <c r="BH1190" s="9"/>
      <c r="BI1190" s="9"/>
      <c r="BJ1190" s="9"/>
      <c r="BK1190" s="9"/>
      <c r="BL1190" s="9"/>
      <c r="BM1190" s="9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0"/>
      <c r="DC1190" s="10"/>
      <c r="DD1190" s="10"/>
      <c r="DE1190" s="10"/>
      <c r="DF1190" s="10"/>
      <c r="DG1190" s="10"/>
      <c r="DH1190" s="10"/>
      <c r="DI1190" s="10"/>
      <c r="DJ1190" s="10"/>
      <c r="DK1190" s="10"/>
      <c r="DL1190" s="10"/>
      <c r="DM1190" s="10"/>
      <c r="DN1190" s="10"/>
      <c r="DO1190" s="10"/>
      <c r="DP1190" s="10"/>
      <c r="DQ1190" s="10"/>
      <c r="DR1190" s="10"/>
      <c r="DS1190" s="10"/>
      <c r="DT1190" s="10"/>
      <c r="DU1190" s="10"/>
      <c r="DV1190" s="10"/>
      <c r="DW1190" s="10"/>
      <c r="DX1190" s="10"/>
      <c r="DY1190" s="10"/>
      <c r="DZ1190" s="10"/>
      <c r="EA1190" s="10"/>
      <c r="EB1190" s="10"/>
      <c r="EC1190" s="10"/>
      <c r="ED1190" s="10"/>
      <c r="EE1190" s="10"/>
      <c r="EF1190" s="10"/>
      <c r="EG1190" s="10"/>
      <c r="EH1190" s="10"/>
      <c r="EI1190" s="10"/>
      <c r="EJ1190" s="10"/>
      <c r="EK1190" s="10"/>
      <c r="EL1190" s="10"/>
      <c r="EM1190" s="10"/>
      <c r="EN1190" s="10"/>
      <c r="EO1190" s="10"/>
      <c r="EP1190" s="10"/>
      <c r="EQ1190" s="10"/>
      <c r="ER1190" s="10"/>
      <c r="ES1190" s="10"/>
      <c r="ET1190" s="10"/>
      <c r="EU1190" s="10"/>
      <c r="EV1190" s="10"/>
      <c r="EW1190" s="10"/>
      <c r="EX1190" s="10"/>
      <c r="EY1190" s="10"/>
      <c r="EZ1190" s="10"/>
      <c r="FA1190" s="10"/>
      <c r="FB1190" s="10"/>
      <c r="FC1190" s="10"/>
      <c r="FD1190" s="10"/>
      <c r="FE1190" s="10"/>
      <c r="FF1190" s="10"/>
      <c r="FG1190" s="10"/>
      <c r="FH1190" s="10"/>
      <c r="FI1190" s="10"/>
      <c r="FJ1190" s="10"/>
      <c r="FK1190" s="10"/>
      <c r="FL1190" s="10"/>
      <c r="FM1190" s="10"/>
      <c r="FN1190" s="10"/>
      <c r="FO1190" s="10"/>
      <c r="FP1190" s="10"/>
      <c r="FQ1190" s="10"/>
      <c r="FR1190" s="10"/>
      <c r="FS1190" s="10"/>
      <c r="FT1190" s="10"/>
      <c r="FU1190" s="10"/>
      <c r="FV1190" s="10"/>
      <c r="FW1190" s="10"/>
      <c r="FX1190" s="10"/>
      <c r="FY1190" s="12"/>
      <c r="FZ1190" s="12"/>
      <c r="GA1190" s="12"/>
      <c r="GB1190" s="12"/>
      <c r="GC1190" s="12"/>
      <c r="GD1190" s="12"/>
      <c r="GE1190" s="12"/>
      <c r="GF1190" s="12"/>
      <c r="GG1190" s="12"/>
      <c r="GH1190" s="12"/>
      <c r="GI1190" s="12"/>
      <c r="GJ1190" s="12"/>
      <c r="GK1190" s="12"/>
      <c r="GL1190" s="12"/>
      <c r="GM1190" s="12"/>
      <c r="GN1190" s="12"/>
      <c r="GO1190" s="12"/>
      <c r="GP1190" s="12"/>
      <c r="GQ1190" s="12"/>
      <c r="GR1190" s="12"/>
      <c r="GS1190" s="12"/>
      <c r="GT1190" s="12"/>
      <c r="GU1190" s="12"/>
      <c r="GV1190" s="12"/>
      <c r="GW1190" s="12"/>
      <c r="GX1190" s="12"/>
      <c r="GY1190" s="12"/>
      <c r="GZ1190" s="12"/>
      <c r="HA1190" s="12"/>
      <c r="HB1190" s="12"/>
      <c r="HC1190" s="12"/>
      <c r="HD1190" s="12"/>
      <c r="HE1190" s="12"/>
      <c r="HF1190" s="12"/>
      <c r="HG1190" s="12"/>
      <c r="HH1190" s="12"/>
      <c r="HI1190" s="12"/>
      <c r="HJ1190" s="12"/>
      <c r="HK1190" s="12"/>
      <c r="HL1190" s="12"/>
      <c r="HM1190" s="12"/>
      <c r="HN1190" s="12"/>
      <c r="HO1190" s="12"/>
      <c r="HP1190" s="12"/>
      <c r="HQ1190" s="12"/>
      <c r="HR1190" s="12"/>
      <c r="HS1190" s="12"/>
      <c r="HT1190" s="12"/>
      <c r="HU1190" s="12"/>
      <c r="HV1190" s="12"/>
      <c r="HW1190" s="12"/>
      <c r="HX1190" s="12"/>
      <c r="HY1190" s="12"/>
      <c r="HZ1190" s="12"/>
      <c r="IA1190" s="12"/>
      <c r="IB1190" s="12"/>
      <c r="IC1190" s="12"/>
      <c r="ID1190" s="12"/>
      <c r="IE1190" s="12"/>
      <c r="IF1190" s="12"/>
      <c r="IG1190" s="12"/>
      <c r="IH1190" s="12"/>
      <c r="II1190" s="12"/>
      <c r="IJ1190" s="12"/>
      <c r="IK1190" s="12"/>
      <c r="IL1190" s="12"/>
      <c r="IM1190" s="12"/>
      <c r="IN1190" s="12"/>
      <c r="IO1190" s="12"/>
      <c r="IP1190" s="12"/>
      <c r="IQ1190" s="12"/>
      <c r="IR1190" s="12"/>
      <c r="IS1190" s="12"/>
      <c r="IT1190" s="12"/>
      <c r="IU1190" s="12"/>
      <c r="IV1190" s="12"/>
    </row>
    <row r="1191" spans="1:256" ht="13.5" customHeight="1">
      <c r="A1191" s="2"/>
      <c r="B1191" s="11"/>
      <c r="C1191" s="11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11"/>
      <c r="O1191" s="11"/>
      <c r="P1191" s="11"/>
      <c r="Q1191" s="9"/>
      <c r="R1191" s="9"/>
      <c r="S1191" s="9"/>
      <c r="T1191" s="9"/>
      <c r="U1191" s="9"/>
      <c r="V1191" s="9"/>
      <c r="W1191" s="9"/>
      <c r="X1191" s="11"/>
      <c r="Y1191" s="11"/>
      <c r="Z1191" s="11"/>
      <c r="AA1191" s="11"/>
      <c r="AB1191" s="11"/>
      <c r="AC1191" s="11"/>
      <c r="AD1191" s="9"/>
      <c r="AE1191" s="9"/>
      <c r="AF1191" s="9"/>
      <c r="AG1191" s="9"/>
      <c r="AH1191" s="9"/>
      <c r="AI1191" s="11"/>
      <c r="AJ1191" s="11"/>
      <c r="AK1191" s="11"/>
      <c r="AL1191" s="11"/>
      <c r="AM1191" s="11"/>
      <c r="AN1191" s="54"/>
      <c r="AO1191" s="9"/>
      <c r="AP1191" s="26"/>
      <c r="AQ1191" s="9"/>
      <c r="AR1191" s="9"/>
      <c r="AS1191" s="11"/>
      <c r="AT1191" s="11"/>
      <c r="AU1191" s="11"/>
      <c r="AV1191" s="11"/>
      <c r="AW1191" s="11"/>
      <c r="AX1191" s="12"/>
      <c r="AY1191" s="11"/>
      <c r="AZ1191" s="11"/>
      <c r="BA1191" s="11"/>
      <c r="BB1191" s="11"/>
      <c r="BC1191" s="11"/>
      <c r="BD1191" s="11"/>
      <c r="BE1191" s="11"/>
      <c r="BF1191" s="9"/>
      <c r="BG1191" s="9"/>
      <c r="BH1191" s="9"/>
      <c r="BI1191" s="9"/>
      <c r="BJ1191" s="9"/>
      <c r="BK1191" s="9"/>
      <c r="BL1191" s="9"/>
      <c r="BM1191" s="9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0"/>
      <c r="DC1191" s="10"/>
      <c r="DD1191" s="10"/>
      <c r="DE1191" s="10"/>
      <c r="DF1191" s="10"/>
      <c r="DG1191" s="10"/>
      <c r="DH1191" s="10"/>
      <c r="DI1191" s="10"/>
      <c r="DJ1191" s="10"/>
      <c r="DK1191" s="10"/>
      <c r="DL1191" s="10"/>
      <c r="DM1191" s="10"/>
      <c r="DN1191" s="10"/>
      <c r="DO1191" s="10"/>
      <c r="DP1191" s="10"/>
      <c r="DQ1191" s="10"/>
      <c r="DR1191" s="10"/>
      <c r="DS1191" s="10"/>
      <c r="DT1191" s="10"/>
      <c r="DU1191" s="10"/>
      <c r="DV1191" s="10"/>
      <c r="DW1191" s="10"/>
      <c r="DX1191" s="10"/>
      <c r="DY1191" s="10"/>
      <c r="DZ1191" s="10"/>
      <c r="EA1191" s="10"/>
      <c r="EB1191" s="10"/>
      <c r="EC1191" s="10"/>
      <c r="ED1191" s="10"/>
      <c r="EE1191" s="10"/>
      <c r="EF1191" s="10"/>
      <c r="EG1191" s="10"/>
      <c r="EH1191" s="10"/>
      <c r="EI1191" s="10"/>
      <c r="EJ1191" s="10"/>
      <c r="EK1191" s="10"/>
      <c r="EL1191" s="10"/>
      <c r="EM1191" s="10"/>
      <c r="EN1191" s="10"/>
      <c r="EO1191" s="10"/>
      <c r="EP1191" s="10"/>
      <c r="EQ1191" s="10"/>
      <c r="ER1191" s="10"/>
      <c r="ES1191" s="10"/>
      <c r="ET1191" s="10"/>
      <c r="EU1191" s="10"/>
      <c r="EV1191" s="10"/>
      <c r="EW1191" s="10"/>
      <c r="EX1191" s="10"/>
      <c r="EY1191" s="10"/>
      <c r="EZ1191" s="10"/>
      <c r="FA1191" s="10"/>
      <c r="FB1191" s="10"/>
      <c r="FC1191" s="10"/>
      <c r="FD1191" s="10"/>
      <c r="FE1191" s="10"/>
      <c r="FF1191" s="10"/>
      <c r="FG1191" s="10"/>
      <c r="FH1191" s="10"/>
      <c r="FI1191" s="10"/>
      <c r="FJ1191" s="10"/>
      <c r="FK1191" s="10"/>
      <c r="FL1191" s="10"/>
      <c r="FM1191" s="10"/>
      <c r="FN1191" s="10"/>
      <c r="FO1191" s="10"/>
      <c r="FP1191" s="10"/>
      <c r="FQ1191" s="10"/>
      <c r="FR1191" s="10"/>
      <c r="FS1191" s="10"/>
      <c r="FT1191" s="10"/>
      <c r="FU1191" s="10"/>
      <c r="FV1191" s="10"/>
      <c r="FW1191" s="10"/>
      <c r="FX1191" s="10"/>
      <c r="FY1191" s="12"/>
      <c r="FZ1191" s="12"/>
      <c r="GA1191" s="12"/>
      <c r="GB1191" s="12"/>
      <c r="GC1191" s="12"/>
      <c r="GD1191" s="12"/>
      <c r="GE1191" s="12"/>
      <c r="GF1191" s="12"/>
      <c r="GG1191" s="12"/>
      <c r="GH1191" s="12"/>
      <c r="GI1191" s="12"/>
      <c r="GJ1191" s="12"/>
      <c r="GK1191" s="12"/>
      <c r="GL1191" s="12"/>
      <c r="GM1191" s="12"/>
      <c r="GN1191" s="12"/>
      <c r="GO1191" s="12"/>
      <c r="GP1191" s="12"/>
      <c r="GQ1191" s="12"/>
      <c r="GR1191" s="12"/>
      <c r="GS1191" s="12"/>
      <c r="GT1191" s="12"/>
      <c r="GU1191" s="12"/>
      <c r="GV1191" s="12"/>
      <c r="GW1191" s="12"/>
      <c r="GX1191" s="12"/>
      <c r="GY1191" s="12"/>
      <c r="GZ1191" s="12"/>
      <c r="HA1191" s="12"/>
      <c r="HB1191" s="12"/>
      <c r="HC1191" s="12"/>
      <c r="HD1191" s="12"/>
      <c r="HE1191" s="12"/>
      <c r="HF1191" s="12"/>
      <c r="HG1191" s="12"/>
      <c r="HH1191" s="12"/>
      <c r="HI1191" s="12"/>
      <c r="HJ1191" s="12"/>
      <c r="HK1191" s="12"/>
      <c r="HL1191" s="12"/>
      <c r="HM1191" s="12"/>
      <c r="HN1191" s="12"/>
      <c r="HO1191" s="12"/>
      <c r="HP1191" s="12"/>
      <c r="HQ1191" s="12"/>
      <c r="HR1191" s="12"/>
      <c r="HS1191" s="12"/>
      <c r="HT1191" s="12"/>
      <c r="HU1191" s="12"/>
      <c r="HV1191" s="12"/>
      <c r="HW1191" s="12"/>
      <c r="HX1191" s="12"/>
      <c r="HY1191" s="12"/>
      <c r="HZ1191" s="12"/>
      <c r="IA1191" s="12"/>
      <c r="IB1191" s="12"/>
      <c r="IC1191" s="12"/>
      <c r="ID1191" s="12"/>
      <c r="IE1191" s="12"/>
      <c r="IF1191" s="12"/>
      <c r="IG1191" s="12"/>
      <c r="IH1191" s="12"/>
      <c r="II1191" s="12"/>
      <c r="IJ1191" s="12"/>
      <c r="IK1191" s="12"/>
      <c r="IL1191" s="12"/>
      <c r="IM1191" s="12"/>
      <c r="IN1191" s="12"/>
      <c r="IO1191" s="12"/>
      <c r="IP1191" s="12"/>
      <c r="IQ1191" s="12"/>
      <c r="IR1191" s="12"/>
      <c r="IS1191" s="12"/>
      <c r="IT1191" s="12"/>
      <c r="IU1191" s="12"/>
      <c r="IV1191" s="12"/>
    </row>
    <row r="1192" spans="1:256" ht="13.5" customHeight="1">
      <c r="A1192" s="2"/>
      <c r="B1192" s="11"/>
      <c r="C1192" s="11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11"/>
      <c r="O1192" s="11"/>
      <c r="P1192" s="11"/>
      <c r="Q1192" s="9"/>
      <c r="R1192" s="9"/>
      <c r="S1192" s="9"/>
      <c r="T1192" s="26"/>
      <c r="U1192" s="9"/>
      <c r="V1192" s="9"/>
      <c r="W1192" s="26"/>
      <c r="X1192" s="11"/>
      <c r="Y1192" s="11"/>
      <c r="Z1192" s="11"/>
      <c r="AA1192" s="11"/>
      <c r="AB1192" s="11"/>
      <c r="AC1192" s="11"/>
      <c r="AD1192" s="9"/>
      <c r="AE1192" s="9"/>
      <c r="AF1192" s="9"/>
      <c r="AG1192" s="9"/>
      <c r="AH1192" s="9"/>
      <c r="AI1192" s="11"/>
      <c r="AJ1192" s="11"/>
      <c r="AK1192" s="11"/>
      <c r="AL1192" s="11"/>
      <c r="AM1192" s="11"/>
      <c r="AN1192" s="54"/>
      <c r="AO1192" s="9"/>
      <c r="AP1192" s="26"/>
      <c r="AQ1192" s="9"/>
      <c r="AR1192" s="9"/>
      <c r="AS1192" s="11"/>
      <c r="AT1192" s="11"/>
      <c r="AU1192" s="11"/>
      <c r="AV1192" s="11"/>
      <c r="AW1192" s="11"/>
      <c r="AX1192" s="12"/>
      <c r="AY1192" s="11"/>
      <c r="AZ1192" s="11"/>
      <c r="BA1192" s="11"/>
      <c r="BB1192" s="11"/>
      <c r="BC1192" s="11"/>
      <c r="BD1192" s="11"/>
      <c r="BE1192" s="11"/>
      <c r="BF1192" s="9"/>
      <c r="BG1192" s="9"/>
      <c r="BH1192" s="9"/>
      <c r="BI1192" s="9"/>
      <c r="BJ1192" s="9"/>
      <c r="BK1192" s="9"/>
      <c r="BL1192" s="9"/>
      <c r="BM1192" s="9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0"/>
      <c r="DC1192" s="10"/>
      <c r="DD1192" s="10"/>
      <c r="DE1192" s="10"/>
      <c r="DF1192" s="10"/>
      <c r="DG1192" s="10"/>
      <c r="DH1192" s="10"/>
      <c r="DI1192" s="10"/>
      <c r="DJ1192" s="10"/>
      <c r="DK1192" s="10"/>
      <c r="DL1192" s="10"/>
      <c r="DM1192" s="10"/>
      <c r="DN1192" s="10"/>
      <c r="DO1192" s="10"/>
      <c r="DP1192" s="10"/>
      <c r="DQ1192" s="10"/>
      <c r="DR1192" s="10"/>
      <c r="DS1192" s="10"/>
      <c r="DT1192" s="10"/>
      <c r="DU1192" s="10"/>
      <c r="DV1192" s="10"/>
      <c r="DW1192" s="10"/>
      <c r="DX1192" s="10"/>
      <c r="DY1192" s="10"/>
      <c r="DZ1192" s="10"/>
      <c r="EA1192" s="10"/>
      <c r="EB1192" s="10"/>
      <c r="EC1192" s="10"/>
      <c r="ED1192" s="10"/>
      <c r="EE1192" s="10"/>
      <c r="EF1192" s="10"/>
      <c r="EG1192" s="10"/>
      <c r="EH1192" s="10"/>
      <c r="EI1192" s="10"/>
      <c r="EJ1192" s="10"/>
      <c r="EK1192" s="10"/>
      <c r="EL1192" s="10"/>
      <c r="EM1192" s="10"/>
      <c r="EN1192" s="10"/>
      <c r="EO1192" s="10"/>
      <c r="EP1192" s="10"/>
      <c r="EQ1192" s="10"/>
      <c r="ER1192" s="10"/>
      <c r="ES1192" s="10"/>
      <c r="ET1192" s="10"/>
      <c r="EU1192" s="10"/>
      <c r="EV1192" s="10"/>
      <c r="EW1192" s="10"/>
      <c r="EX1192" s="10"/>
      <c r="EY1192" s="10"/>
      <c r="EZ1192" s="10"/>
      <c r="FA1192" s="10"/>
      <c r="FB1192" s="10"/>
      <c r="FC1192" s="10"/>
      <c r="FD1192" s="10"/>
      <c r="FE1192" s="10"/>
      <c r="FF1192" s="10"/>
      <c r="FG1192" s="10"/>
      <c r="FH1192" s="10"/>
      <c r="FI1192" s="10"/>
      <c r="FJ1192" s="10"/>
      <c r="FK1192" s="10"/>
      <c r="FL1192" s="10"/>
      <c r="FM1192" s="10"/>
      <c r="FN1192" s="10"/>
      <c r="FO1192" s="10"/>
      <c r="FP1192" s="10"/>
      <c r="FQ1192" s="10"/>
      <c r="FR1192" s="10"/>
      <c r="FS1192" s="10"/>
      <c r="FT1192" s="10"/>
      <c r="FU1192" s="10"/>
      <c r="FV1192" s="10"/>
      <c r="FW1192" s="10"/>
      <c r="FX1192" s="10"/>
      <c r="FY1192" s="12"/>
      <c r="FZ1192" s="12"/>
      <c r="GA1192" s="12"/>
      <c r="GB1192" s="12"/>
      <c r="GC1192" s="12"/>
      <c r="GD1192" s="12"/>
      <c r="GE1192" s="12"/>
      <c r="GF1192" s="12"/>
      <c r="GG1192" s="12"/>
      <c r="GH1192" s="12"/>
      <c r="GI1192" s="12"/>
      <c r="GJ1192" s="12"/>
      <c r="GK1192" s="12"/>
      <c r="GL1192" s="12"/>
      <c r="GM1192" s="12"/>
      <c r="GN1192" s="12"/>
      <c r="GO1192" s="12"/>
      <c r="GP1192" s="12"/>
      <c r="GQ1192" s="12"/>
      <c r="GR1192" s="12"/>
      <c r="GS1192" s="12"/>
      <c r="GT1192" s="12"/>
      <c r="GU1192" s="12"/>
      <c r="GV1192" s="12"/>
      <c r="GW1192" s="12"/>
      <c r="GX1192" s="12"/>
      <c r="GY1192" s="12"/>
      <c r="GZ1192" s="12"/>
      <c r="HA1192" s="12"/>
      <c r="HB1192" s="12"/>
      <c r="HC1192" s="12"/>
      <c r="HD1192" s="12"/>
      <c r="HE1192" s="12"/>
      <c r="HF1192" s="12"/>
      <c r="HG1192" s="12"/>
      <c r="HH1192" s="12"/>
      <c r="HI1192" s="12"/>
      <c r="HJ1192" s="12"/>
      <c r="HK1192" s="12"/>
      <c r="HL1192" s="12"/>
      <c r="HM1192" s="12"/>
      <c r="HN1192" s="12"/>
      <c r="HO1192" s="12"/>
      <c r="HP1192" s="12"/>
      <c r="HQ1192" s="12"/>
      <c r="HR1192" s="12"/>
      <c r="HS1192" s="12"/>
      <c r="HT1192" s="12"/>
      <c r="HU1192" s="12"/>
      <c r="HV1192" s="12"/>
      <c r="HW1192" s="12"/>
      <c r="HX1192" s="12"/>
      <c r="HY1192" s="12"/>
      <c r="HZ1192" s="12"/>
      <c r="IA1192" s="12"/>
      <c r="IB1192" s="12"/>
      <c r="IC1192" s="12"/>
      <c r="ID1192" s="12"/>
      <c r="IE1192" s="12"/>
      <c r="IF1192" s="12"/>
      <c r="IG1192" s="12"/>
      <c r="IH1192" s="12"/>
      <c r="II1192" s="12"/>
      <c r="IJ1192" s="12"/>
      <c r="IK1192" s="12"/>
      <c r="IL1192" s="12"/>
      <c r="IM1192" s="12"/>
      <c r="IN1192" s="12"/>
      <c r="IO1192" s="12"/>
      <c r="IP1192" s="12"/>
      <c r="IQ1192" s="12"/>
      <c r="IR1192" s="12"/>
      <c r="IS1192" s="12"/>
      <c r="IT1192" s="12"/>
      <c r="IU1192" s="12"/>
      <c r="IV1192" s="12"/>
    </row>
    <row r="1193" spans="1:256" ht="13.5" customHeight="1">
      <c r="A1193" s="2"/>
      <c r="B1193" s="11"/>
      <c r="C1193" s="11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11"/>
      <c r="O1193" s="11"/>
      <c r="P1193" s="11"/>
      <c r="Q1193" s="9"/>
      <c r="R1193" s="9"/>
      <c r="S1193" s="9"/>
      <c r="T1193" s="26"/>
      <c r="U1193" s="9"/>
      <c r="V1193" s="9"/>
      <c r="W1193" s="26"/>
      <c r="X1193" s="11"/>
      <c r="Y1193" s="11"/>
      <c r="Z1193" s="11"/>
      <c r="AA1193" s="11"/>
      <c r="AB1193" s="11"/>
      <c r="AC1193" s="11"/>
      <c r="AD1193" s="9"/>
      <c r="AE1193" s="9"/>
      <c r="AF1193" s="9"/>
      <c r="AG1193" s="9"/>
      <c r="AH1193" s="9"/>
      <c r="AI1193" s="11"/>
      <c r="AJ1193" s="11"/>
      <c r="AK1193" s="11"/>
      <c r="AL1193" s="11"/>
      <c r="AM1193" s="11"/>
      <c r="AN1193" s="54"/>
      <c r="AO1193" s="9"/>
      <c r="AP1193" s="26"/>
      <c r="AQ1193" s="9"/>
      <c r="AR1193" s="9"/>
      <c r="AS1193" s="11"/>
      <c r="AT1193" s="11"/>
      <c r="AU1193" s="11"/>
      <c r="AV1193" s="11"/>
      <c r="AW1193" s="11"/>
      <c r="AX1193" s="12"/>
      <c r="AY1193" s="11"/>
      <c r="AZ1193" s="11"/>
      <c r="BA1193" s="11"/>
      <c r="BB1193" s="11"/>
      <c r="BC1193" s="11"/>
      <c r="BD1193" s="11"/>
      <c r="BE1193" s="11"/>
      <c r="BF1193" s="9"/>
      <c r="BG1193" s="9"/>
      <c r="BH1193" s="9"/>
      <c r="BI1193" s="9"/>
      <c r="BJ1193" s="9"/>
      <c r="BK1193" s="9"/>
      <c r="BL1193" s="9"/>
      <c r="BM1193" s="9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0"/>
      <c r="DC1193" s="10"/>
      <c r="DD1193" s="10"/>
      <c r="DE1193" s="10"/>
      <c r="DF1193" s="10"/>
      <c r="DG1193" s="10"/>
      <c r="DH1193" s="10"/>
      <c r="DI1193" s="10"/>
      <c r="DJ1193" s="10"/>
      <c r="DK1193" s="10"/>
      <c r="DL1193" s="10"/>
      <c r="DM1193" s="10"/>
      <c r="DN1193" s="10"/>
      <c r="DO1193" s="10"/>
      <c r="DP1193" s="10"/>
      <c r="DQ1193" s="10"/>
      <c r="DR1193" s="10"/>
      <c r="DS1193" s="10"/>
      <c r="DT1193" s="10"/>
      <c r="DU1193" s="10"/>
      <c r="DV1193" s="10"/>
      <c r="DW1193" s="10"/>
      <c r="DX1193" s="10"/>
      <c r="DY1193" s="10"/>
      <c r="DZ1193" s="10"/>
      <c r="EA1193" s="10"/>
      <c r="EB1193" s="10"/>
      <c r="EC1193" s="10"/>
      <c r="ED1193" s="10"/>
      <c r="EE1193" s="10"/>
      <c r="EF1193" s="10"/>
      <c r="EG1193" s="10"/>
      <c r="EH1193" s="10"/>
      <c r="EI1193" s="10"/>
      <c r="EJ1193" s="10"/>
      <c r="EK1193" s="10"/>
      <c r="EL1193" s="10"/>
      <c r="EM1193" s="10"/>
      <c r="EN1193" s="10"/>
      <c r="EO1193" s="10"/>
      <c r="EP1193" s="10"/>
      <c r="EQ1193" s="10"/>
      <c r="ER1193" s="10"/>
      <c r="ES1193" s="10"/>
      <c r="ET1193" s="10"/>
      <c r="EU1193" s="10"/>
      <c r="EV1193" s="10"/>
      <c r="EW1193" s="10"/>
      <c r="EX1193" s="10"/>
      <c r="EY1193" s="10"/>
      <c r="EZ1193" s="10"/>
      <c r="FA1193" s="10"/>
      <c r="FB1193" s="10"/>
      <c r="FC1193" s="10"/>
      <c r="FD1193" s="10"/>
      <c r="FE1193" s="10"/>
      <c r="FF1193" s="10"/>
      <c r="FG1193" s="10"/>
      <c r="FH1193" s="10"/>
      <c r="FI1193" s="10"/>
      <c r="FJ1193" s="10"/>
      <c r="FK1193" s="10"/>
      <c r="FL1193" s="10"/>
      <c r="FM1193" s="10"/>
      <c r="FN1193" s="10"/>
      <c r="FO1193" s="10"/>
      <c r="FP1193" s="10"/>
      <c r="FQ1193" s="10"/>
      <c r="FR1193" s="10"/>
      <c r="FS1193" s="10"/>
      <c r="FT1193" s="10"/>
      <c r="FU1193" s="10"/>
      <c r="FV1193" s="10"/>
      <c r="FW1193" s="10"/>
      <c r="FX1193" s="10"/>
      <c r="FY1193" s="12"/>
      <c r="FZ1193" s="12"/>
      <c r="GA1193" s="12"/>
      <c r="GB1193" s="12"/>
      <c r="GC1193" s="12"/>
      <c r="GD1193" s="12"/>
      <c r="GE1193" s="12"/>
      <c r="GF1193" s="12"/>
      <c r="GG1193" s="12"/>
      <c r="GH1193" s="12"/>
      <c r="GI1193" s="12"/>
      <c r="GJ1193" s="12"/>
      <c r="GK1193" s="12"/>
      <c r="GL1193" s="12"/>
      <c r="GM1193" s="12"/>
      <c r="GN1193" s="12"/>
      <c r="GO1193" s="12"/>
      <c r="GP1193" s="12"/>
      <c r="GQ1193" s="12"/>
      <c r="GR1193" s="12"/>
      <c r="GS1193" s="12"/>
      <c r="GT1193" s="12"/>
      <c r="GU1193" s="12"/>
      <c r="GV1193" s="12"/>
      <c r="GW1193" s="12"/>
      <c r="GX1193" s="12"/>
      <c r="GY1193" s="12"/>
      <c r="GZ1193" s="12"/>
      <c r="HA1193" s="12"/>
      <c r="HB1193" s="12"/>
      <c r="HC1193" s="12"/>
      <c r="HD1193" s="12"/>
      <c r="HE1193" s="12"/>
      <c r="HF1193" s="12"/>
      <c r="HG1193" s="12"/>
      <c r="HH1193" s="12"/>
      <c r="HI1193" s="12"/>
      <c r="HJ1193" s="12"/>
      <c r="HK1193" s="12"/>
      <c r="HL1193" s="12"/>
      <c r="HM1193" s="12"/>
      <c r="HN1193" s="12"/>
      <c r="HO1193" s="12"/>
      <c r="HP1193" s="12"/>
      <c r="HQ1193" s="12"/>
      <c r="HR1193" s="12"/>
      <c r="HS1193" s="12"/>
      <c r="HT1193" s="12"/>
      <c r="HU1193" s="12"/>
      <c r="HV1193" s="12"/>
      <c r="HW1193" s="12"/>
      <c r="HX1193" s="12"/>
      <c r="HY1193" s="12"/>
      <c r="HZ1193" s="12"/>
      <c r="IA1193" s="12"/>
      <c r="IB1193" s="12"/>
      <c r="IC1193" s="12"/>
      <c r="ID1193" s="12"/>
      <c r="IE1193" s="12"/>
      <c r="IF1193" s="12"/>
      <c r="IG1193" s="12"/>
      <c r="IH1193" s="12"/>
      <c r="II1193" s="12"/>
      <c r="IJ1193" s="12"/>
      <c r="IK1193" s="12"/>
      <c r="IL1193" s="12"/>
      <c r="IM1193" s="12"/>
      <c r="IN1193" s="12"/>
      <c r="IO1193" s="12"/>
      <c r="IP1193" s="12"/>
      <c r="IQ1193" s="12"/>
      <c r="IR1193" s="12"/>
      <c r="IS1193" s="12"/>
      <c r="IT1193" s="12"/>
      <c r="IU1193" s="12"/>
      <c r="IV1193" s="12"/>
    </row>
    <row r="1194" spans="1:256" ht="13.5" customHeight="1">
      <c r="A1194" s="2"/>
      <c r="B1194" s="11"/>
      <c r="C1194" s="11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11"/>
      <c r="O1194" s="11"/>
      <c r="P1194" s="11"/>
      <c r="Q1194" s="9"/>
      <c r="R1194" s="9"/>
      <c r="S1194" s="9"/>
      <c r="T1194" s="26"/>
      <c r="U1194" s="9"/>
      <c r="V1194" s="9"/>
      <c r="W1194" s="26"/>
      <c r="X1194" s="11"/>
      <c r="Y1194" s="11"/>
      <c r="Z1194" s="11"/>
      <c r="AA1194" s="11"/>
      <c r="AB1194" s="11"/>
      <c r="AC1194" s="11"/>
      <c r="AD1194" s="9"/>
      <c r="AE1194" s="9"/>
      <c r="AF1194" s="9"/>
      <c r="AG1194" s="9"/>
      <c r="AH1194" s="9"/>
      <c r="AI1194" s="11"/>
      <c r="AJ1194" s="11"/>
      <c r="AK1194" s="11"/>
      <c r="AL1194" s="11"/>
      <c r="AM1194" s="11"/>
      <c r="AN1194" s="54"/>
      <c r="AO1194" s="9"/>
      <c r="AP1194" s="26"/>
      <c r="AQ1194" s="9"/>
      <c r="AR1194" s="9"/>
      <c r="AS1194" s="11"/>
      <c r="AT1194" s="11"/>
      <c r="AU1194" s="11"/>
      <c r="AV1194" s="11"/>
      <c r="AW1194" s="11"/>
      <c r="AX1194" s="12"/>
      <c r="AY1194" s="11"/>
      <c r="AZ1194" s="11"/>
      <c r="BA1194" s="11"/>
      <c r="BB1194" s="11"/>
      <c r="BC1194" s="11"/>
      <c r="BD1194" s="11"/>
      <c r="BE1194" s="11"/>
      <c r="BF1194" s="9"/>
      <c r="BG1194" s="9"/>
      <c r="BH1194" s="9"/>
      <c r="BI1194" s="9"/>
      <c r="BJ1194" s="9"/>
      <c r="BK1194" s="9"/>
      <c r="BL1194" s="9"/>
      <c r="BM1194" s="9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0"/>
      <c r="DC1194" s="10"/>
      <c r="DD1194" s="10"/>
      <c r="DE1194" s="10"/>
      <c r="DF1194" s="10"/>
      <c r="DG1194" s="10"/>
      <c r="DH1194" s="10"/>
      <c r="DI1194" s="10"/>
      <c r="DJ1194" s="10"/>
      <c r="DK1194" s="10"/>
      <c r="DL1194" s="10"/>
      <c r="DM1194" s="10"/>
      <c r="DN1194" s="10"/>
      <c r="DO1194" s="10"/>
      <c r="DP1194" s="10"/>
      <c r="DQ1194" s="10"/>
      <c r="DR1194" s="10"/>
      <c r="DS1194" s="10"/>
      <c r="DT1194" s="10"/>
      <c r="DU1194" s="10"/>
      <c r="DV1194" s="10"/>
      <c r="DW1194" s="10"/>
      <c r="DX1194" s="10"/>
      <c r="DY1194" s="10"/>
      <c r="DZ1194" s="10"/>
      <c r="EA1194" s="10"/>
      <c r="EB1194" s="10"/>
      <c r="EC1194" s="10"/>
      <c r="ED1194" s="10"/>
      <c r="EE1194" s="10"/>
      <c r="EF1194" s="10"/>
      <c r="EG1194" s="10"/>
      <c r="EH1194" s="10"/>
      <c r="EI1194" s="10"/>
      <c r="EJ1194" s="10"/>
      <c r="EK1194" s="10"/>
      <c r="EL1194" s="10"/>
      <c r="EM1194" s="10"/>
      <c r="EN1194" s="10"/>
      <c r="EO1194" s="10"/>
      <c r="EP1194" s="10"/>
      <c r="EQ1194" s="10"/>
      <c r="ER1194" s="10"/>
      <c r="ES1194" s="10"/>
      <c r="ET1194" s="10"/>
      <c r="EU1194" s="10"/>
      <c r="EV1194" s="10"/>
      <c r="EW1194" s="10"/>
      <c r="EX1194" s="10"/>
      <c r="EY1194" s="10"/>
      <c r="EZ1194" s="10"/>
      <c r="FA1194" s="10"/>
      <c r="FB1194" s="10"/>
      <c r="FC1194" s="10"/>
      <c r="FD1194" s="10"/>
      <c r="FE1194" s="10"/>
      <c r="FF1194" s="10"/>
      <c r="FG1194" s="10"/>
      <c r="FH1194" s="10"/>
      <c r="FI1194" s="10"/>
      <c r="FJ1194" s="10"/>
      <c r="FK1194" s="10"/>
      <c r="FL1194" s="10"/>
      <c r="FM1194" s="10"/>
      <c r="FN1194" s="10"/>
      <c r="FO1194" s="10"/>
      <c r="FP1194" s="10"/>
      <c r="FQ1194" s="10"/>
      <c r="FR1194" s="10"/>
      <c r="FS1194" s="10"/>
      <c r="FT1194" s="10"/>
      <c r="FU1194" s="10"/>
      <c r="FV1194" s="10"/>
      <c r="FW1194" s="10"/>
      <c r="FX1194" s="10"/>
      <c r="FY1194" s="12"/>
      <c r="FZ1194" s="12"/>
      <c r="GA1194" s="12"/>
      <c r="GB1194" s="12"/>
      <c r="GC1194" s="12"/>
      <c r="GD1194" s="12"/>
      <c r="GE1194" s="12"/>
      <c r="GF1194" s="12"/>
      <c r="GG1194" s="12"/>
      <c r="GH1194" s="12"/>
      <c r="GI1194" s="12"/>
      <c r="GJ1194" s="12"/>
      <c r="GK1194" s="12"/>
      <c r="GL1194" s="12"/>
      <c r="GM1194" s="12"/>
      <c r="GN1194" s="12"/>
      <c r="GO1194" s="12"/>
      <c r="GP1194" s="12"/>
      <c r="GQ1194" s="12"/>
      <c r="GR1194" s="12"/>
      <c r="GS1194" s="12"/>
      <c r="GT1194" s="12"/>
      <c r="GU1194" s="12"/>
      <c r="GV1194" s="12"/>
      <c r="GW1194" s="12"/>
      <c r="GX1194" s="12"/>
      <c r="GY1194" s="12"/>
      <c r="GZ1194" s="12"/>
      <c r="HA1194" s="12"/>
      <c r="HB1194" s="12"/>
      <c r="HC1194" s="12"/>
      <c r="HD1194" s="12"/>
      <c r="HE1194" s="12"/>
      <c r="HF1194" s="12"/>
      <c r="HG1194" s="12"/>
      <c r="HH1194" s="12"/>
      <c r="HI1194" s="12"/>
      <c r="HJ1194" s="12"/>
      <c r="HK1194" s="12"/>
      <c r="HL1194" s="12"/>
      <c r="HM1194" s="12"/>
      <c r="HN1194" s="12"/>
      <c r="HO1194" s="12"/>
      <c r="HP1194" s="12"/>
      <c r="HQ1194" s="12"/>
      <c r="HR1194" s="12"/>
      <c r="HS1194" s="12"/>
      <c r="HT1194" s="12"/>
      <c r="HU1194" s="12"/>
      <c r="HV1194" s="12"/>
      <c r="HW1194" s="12"/>
      <c r="HX1194" s="12"/>
      <c r="HY1194" s="12"/>
      <c r="HZ1194" s="12"/>
      <c r="IA1194" s="12"/>
      <c r="IB1194" s="12"/>
      <c r="IC1194" s="12"/>
      <c r="ID1194" s="12"/>
      <c r="IE1194" s="12"/>
      <c r="IF1194" s="12"/>
      <c r="IG1194" s="12"/>
      <c r="IH1194" s="12"/>
      <c r="II1194" s="12"/>
      <c r="IJ1194" s="12"/>
      <c r="IK1194" s="12"/>
      <c r="IL1194" s="12"/>
      <c r="IM1194" s="12"/>
      <c r="IN1194" s="12"/>
      <c r="IO1194" s="12"/>
      <c r="IP1194" s="12"/>
      <c r="IQ1194" s="12"/>
      <c r="IR1194" s="12"/>
      <c r="IS1194" s="12"/>
      <c r="IT1194" s="12"/>
      <c r="IU1194" s="12"/>
      <c r="IV1194" s="12"/>
    </row>
    <row r="1195" spans="1:256" ht="13.5" customHeight="1">
      <c r="A1195" s="2"/>
      <c r="B1195" s="11"/>
      <c r="C1195" s="11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11"/>
      <c r="O1195" s="11"/>
      <c r="P1195" s="11"/>
      <c r="Q1195" s="9"/>
      <c r="R1195" s="9"/>
      <c r="S1195" s="9"/>
      <c r="T1195" s="26"/>
      <c r="U1195" s="9"/>
      <c r="V1195" s="9"/>
      <c r="W1195" s="26"/>
      <c r="X1195" s="11"/>
      <c r="Y1195" s="11"/>
      <c r="Z1195" s="11"/>
      <c r="AA1195" s="11"/>
      <c r="AB1195" s="11"/>
      <c r="AC1195" s="11"/>
      <c r="AD1195" s="9"/>
      <c r="AE1195" s="9"/>
      <c r="AF1195" s="9"/>
      <c r="AG1195" s="9"/>
      <c r="AH1195" s="9"/>
      <c r="AI1195" s="11"/>
      <c r="AJ1195" s="11"/>
      <c r="AK1195" s="11"/>
      <c r="AL1195" s="11"/>
      <c r="AM1195" s="11"/>
      <c r="AN1195" s="54"/>
      <c r="AO1195" s="9"/>
      <c r="AP1195" s="26"/>
      <c r="AQ1195" s="9"/>
      <c r="AR1195" s="9"/>
      <c r="AS1195" s="11"/>
      <c r="AT1195" s="11"/>
      <c r="AU1195" s="11"/>
      <c r="AV1195" s="11"/>
      <c r="AW1195" s="11"/>
      <c r="AX1195" s="12"/>
      <c r="AY1195" s="11"/>
      <c r="AZ1195" s="11"/>
      <c r="BA1195" s="11"/>
      <c r="BB1195" s="11"/>
      <c r="BC1195" s="11"/>
      <c r="BD1195" s="11"/>
      <c r="BE1195" s="11"/>
      <c r="BF1195" s="9"/>
      <c r="BG1195" s="9"/>
      <c r="BH1195" s="9"/>
      <c r="BI1195" s="9"/>
      <c r="BJ1195" s="9"/>
      <c r="BK1195" s="9"/>
      <c r="BL1195" s="9"/>
      <c r="BM1195" s="9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0"/>
      <c r="DC1195" s="10"/>
      <c r="DD1195" s="10"/>
      <c r="DE1195" s="10"/>
      <c r="DF1195" s="10"/>
      <c r="DG1195" s="10"/>
      <c r="DH1195" s="10"/>
      <c r="DI1195" s="10"/>
      <c r="DJ1195" s="10"/>
      <c r="DK1195" s="10"/>
      <c r="DL1195" s="10"/>
      <c r="DM1195" s="10"/>
      <c r="DN1195" s="10"/>
      <c r="DO1195" s="10"/>
      <c r="DP1195" s="10"/>
      <c r="DQ1195" s="10"/>
      <c r="DR1195" s="10"/>
      <c r="DS1195" s="10"/>
      <c r="DT1195" s="10"/>
      <c r="DU1195" s="10"/>
      <c r="DV1195" s="10"/>
      <c r="DW1195" s="10"/>
      <c r="DX1195" s="10"/>
      <c r="DY1195" s="10"/>
      <c r="DZ1195" s="10"/>
      <c r="EA1195" s="10"/>
      <c r="EB1195" s="10"/>
      <c r="EC1195" s="10"/>
      <c r="ED1195" s="10"/>
      <c r="EE1195" s="10"/>
      <c r="EF1195" s="10"/>
      <c r="EG1195" s="10"/>
      <c r="EH1195" s="10"/>
      <c r="EI1195" s="10"/>
      <c r="EJ1195" s="10"/>
      <c r="EK1195" s="10"/>
      <c r="EL1195" s="10"/>
      <c r="EM1195" s="10"/>
      <c r="EN1195" s="10"/>
      <c r="EO1195" s="10"/>
      <c r="EP1195" s="10"/>
      <c r="EQ1195" s="10"/>
      <c r="ER1195" s="10"/>
      <c r="ES1195" s="10"/>
      <c r="ET1195" s="10"/>
      <c r="EU1195" s="10"/>
      <c r="EV1195" s="10"/>
      <c r="EW1195" s="10"/>
      <c r="EX1195" s="10"/>
      <c r="EY1195" s="10"/>
      <c r="EZ1195" s="10"/>
      <c r="FA1195" s="10"/>
      <c r="FB1195" s="10"/>
      <c r="FC1195" s="10"/>
      <c r="FD1195" s="10"/>
      <c r="FE1195" s="10"/>
      <c r="FF1195" s="10"/>
      <c r="FG1195" s="10"/>
      <c r="FH1195" s="10"/>
      <c r="FI1195" s="10"/>
      <c r="FJ1195" s="10"/>
      <c r="FK1195" s="10"/>
      <c r="FL1195" s="10"/>
      <c r="FM1195" s="10"/>
      <c r="FN1195" s="10"/>
      <c r="FO1195" s="10"/>
      <c r="FP1195" s="10"/>
      <c r="FQ1195" s="10"/>
      <c r="FR1195" s="10"/>
      <c r="FS1195" s="10"/>
      <c r="FT1195" s="10"/>
      <c r="FU1195" s="10"/>
      <c r="FV1195" s="10"/>
      <c r="FW1195" s="10"/>
      <c r="FX1195" s="10"/>
      <c r="FY1195" s="12"/>
      <c r="FZ1195" s="12"/>
      <c r="GA1195" s="12"/>
      <c r="GB1195" s="12"/>
      <c r="GC1195" s="12"/>
      <c r="GD1195" s="12"/>
      <c r="GE1195" s="12"/>
      <c r="GF1195" s="12"/>
      <c r="GG1195" s="12"/>
      <c r="GH1195" s="12"/>
      <c r="GI1195" s="12"/>
      <c r="GJ1195" s="12"/>
      <c r="GK1195" s="12"/>
      <c r="GL1195" s="12"/>
      <c r="GM1195" s="12"/>
      <c r="GN1195" s="12"/>
      <c r="GO1195" s="12"/>
      <c r="GP1195" s="12"/>
      <c r="GQ1195" s="12"/>
      <c r="GR1195" s="12"/>
      <c r="GS1195" s="12"/>
      <c r="GT1195" s="12"/>
      <c r="GU1195" s="12"/>
      <c r="GV1195" s="12"/>
      <c r="GW1195" s="12"/>
      <c r="GX1195" s="12"/>
      <c r="GY1195" s="12"/>
      <c r="GZ1195" s="12"/>
      <c r="HA1195" s="12"/>
      <c r="HB1195" s="12"/>
      <c r="HC1195" s="12"/>
      <c r="HD1195" s="12"/>
      <c r="HE1195" s="12"/>
      <c r="HF1195" s="12"/>
      <c r="HG1195" s="12"/>
      <c r="HH1195" s="12"/>
      <c r="HI1195" s="12"/>
      <c r="HJ1195" s="12"/>
      <c r="HK1195" s="12"/>
      <c r="HL1195" s="12"/>
      <c r="HM1195" s="12"/>
      <c r="HN1195" s="12"/>
      <c r="HO1195" s="12"/>
      <c r="HP1195" s="12"/>
      <c r="HQ1195" s="12"/>
      <c r="HR1195" s="12"/>
      <c r="HS1195" s="12"/>
      <c r="HT1195" s="12"/>
      <c r="HU1195" s="12"/>
      <c r="HV1195" s="12"/>
      <c r="HW1195" s="12"/>
      <c r="HX1195" s="12"/>
      <c r="HY1195" s="12"/>
      <c r="HZ1195" s="12"/>
      <c r="IA1195" s="12"/>
      <c r="IB1195" s="12"/>
      <c r="IC1195" s="12"/>
      <c r="ID1195" s="12"/>
      <c r="IE1195" s="12"/>
      <c r="IF1195" s="12"/>
      <c r="IG1195" s="12"/>
      <c r="IH1195" s="12"/>
      <c r="II1195" s="12"/>
      <c r="IJ1195" s="12"/>
      <c r="IK1195" s="12"/>
      <c r="IL1195" s="12"/>
      <c r="IM1195" s="12"/>
      <c r="IN1195" s="12"/>
      <c r="IO1195" s="12"/>
      <c r="IP1195" s="12"/>
      <c r="IQ1195" s="12"/>
      <c r="IR1195" s="12"/>
      <c r="IS1195" s="12"/>
      <c r="IT1195" s="12"/>
      <c r="IU1195" s="12"/>
      <c r="IV1195" s="12"/>
    </row>
    <row r="1196" spans="1:256" ht="13.5" customHeight="1">
      <c r="A1196" s="2"/>
      <c r="B1196" s="11"/>
      <c r="C1196" s="11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11"/>
      <c r="O1196" s="11"/>
      <c r="P1196" s="11"/>
      <c r="Q1196" s="9"/>
      <c r="R1196" s="9"/>
      <c r="S1196" s="9"/>
      <c r="T1196" s="26"/>
      <c r="U1196" s="9"/>
      <c r="V1196" s="9"/>
      <c r="W1196" s="26"/>
      <c r="X1196" s="11"/>
      <c r="Y1196" s="11"/>
      <c r="Z1196" s="11"/>
      <c r="AA1196" s="11"/>
      <c r="AB1196" s="11"/>
      <c r="AC1196" s="11"/>
      <c r="AD1196" s="9"/>
      <c r="AE1196" s="9"/>
      <c r="AF1196" s="9"/>
      <c r="AG1196" s="9"/>
      <c r="AH1196" s="9"/>
      <c r="AI1196" s="11"/>
      <c r="AJ1196" s="11"/>
      <c r="AK1196" s="11"/>
      <c r="AL1196" s="11"/>
      <c r="AM1196" s="11"/>
      <c r="AN1196" s="54"/>
      <c r="AO1196" s="9"/>
      <c r="AP1196" s="26"/>
      <c r="AQ1196" s="9"/>
      <c r="AR1196" s="9"/>
      <c r="AS1196" s="11"/>
      <c r="AT1196" s="11"/>
      <c r="AU1196" s="11"/>
      <c r="AV1196" s="11"/>
      <c r="AW1196" s="11"/>
      <c r="AX1196" s="12"/>
      <c r="AY1196" s="11"/>
      <c r="AZ1196" s="11"/>
      <c r="BA1196" s="11"/>
      <c r="BB1196" s="11"/>
      <c r="BC1196" s="11"/>
      <c r="BD1196" s="11"/>
      <c r="BE1196" s="11"/>
      <c r="BF1196" s="9"/>
      <c r="BG1196" s="9"/>
      <c r="BH1196" s="9"/>
      <c r="BI1196" s="9"/>
      <c r="BJ1196" s="9"/>
      <c r="BK1196" s="9"/>
      <c r="BL1196" s="9"/>
      <c r="BM1196" s="9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  <c r="DF1196" s="10"/>
      <c r="DG1196" s="10"/>
      <c r="DH1196" s="10"/>
      <c r="DI1196" s="10"/>
      <c r="DJ1196" s="10"/>
      <c r="DK1196" s="10"/>
      <c r="DL1196" s="10"/>
      <c r="DM1196" s="10"/>
      <c r="DN1196" s="10"/>
      <c r="DO1196" s="10"/>
      <c r="DP1196" s="10"/>
      <c r="DQ1196" s="10"/>
      <c r="DR1196" s="10"/>
      <c r="DS1196" s="10"/>
      <c r="DT1196" s="10"/>
      <c r="DU1196" s="10"/>
      <c r="DV1196" s="10"/>
      <c r="DW1196" s="10"/>
      <c r="DX1196" s="10"/>
      <c r="DY1196" s="10"/>
      <c r="DZ1196" s="10"/>
      <c r="EA1196" s="10"/>
      <c r="EB1196" s="10"/>
      <c r="EC1196" s="10"/>
      <c r="ED1196" s="10"/>
      <c r="EE1196" s="10"/>
      <c r="EF1196" s="10"/>
      <c r="EG1196" s="10"/>
      <c r="EH1196" s="10"/>
      <c r="EI1196" s="10"/>
      <c r="EJ1196" s="10"/>
      <c r="EK1196" s="10"/>
      <c r="EL1196" s="10"/>
      <c r="EM1196" s="10"/>
      <c r="EN1196" s="10"/>
      <c r="EO1196" s="10"/>
      <c r="EP1196" s="10"/>
      <c r="EQ1196" s="10"/>
      <c r="ER1196" s="10"/>
      <c r="ES1196" s="10"/>
      <c r="ET1196" s="10"/>
      <c r="EU1196" s="10"/>
      <c r="EV1196" s="10"/>
      <c r="EW1196" s="10"/>
      <c r="EX1196" s="10"/>
      <c r="EY1196" s="10"/>
      <c r="EZ1196" s="10"/>
      <c r="FA1196" s="10"/>
      <c r="FB1196" s="10"/>
      <c r="FC1196" s="10"/>
      <c r="FD1196" s="10"/>
      <c r="FE1196" s="10"/>
      <c r="FF1196" s="10"/>
      <c r="FG1196" s="10"/>
      <c r="FH1196" s="10"/>
      <c r="FI1196" s="10"/>
      <c r="FJ1196" s="10"/>
      <c r="FK1196" s="10"/>
      <c r="FL1196" s="10"/>
      <c r="FM1196" s="10"/>
      <c r="FN1196" s="10"/>
      <c r="FO1196" s="10"/>
      <c r="FP1196" s="10"/>
      <c r="FQ1196" s="10"/>
      <c r="FR1196" s="10"/>
      <c r="FS1196" s="10"/>
      <c r="FT1196" s="10"/>
      <c r="FU1196" s="10"/>
      <c r="FV1196" s="10"/>
      <c r="FW1196" s="10"/>
      <c r="FX1196" s="10"/>
      <c r="FY1196" s="12"/>
      <c r="FZ1196" s="12"/>
      <c r="GA1196" s="12"/>
      <c r="GB1196" s="12"/>
      <c r="GC1196" s="12"/>
      <c r="GD1196" s="12"/>
      <c r="GE1196" s="12"/>
      <c r="GF1196" s="12"/>
      <c r="GG1196" s="12"/>
      <c r="GH1196" s="12"/>
      <c r="GI1196" s="12"/>
      <c r="GJ1196" s="12"/>
      <c r="GK1196" s="12"/>
      <c r="GL1196" s="12"/>
      <c r="GM1196" s="12"/>
      <c r="GN1196" s="12"/>
      <c r="GO1196" s="12"/>
      <c r="GP1196" s="12"/>
      <c r="GQ1196" s="12"/>
      <c r="GR1196" s="12"/>
      <c r="GS1196" s="12"/>
      <c r="GT1196" s="12"/>
      <c r="GU1196" s="12"/>
      <c r="GV1196" s="12"/>
      <c r="GW1196" s="12"/>
      <c r="GX1196" s="12"/>
      <c r="GY1196" s="12"/>
      <c r="GZ1196" s="12"/>
      <c r="HA1196" s="12"/>
      <c r="HB1196" s="12"/>
      <c r="HC1196" s="12"/>
      <c r="HD1196" s="12"/>
      <c r="HE1196" s="12"/>
      <c r="HF1196" s="12"/>
      <c r="HG1196" s="12"/>
      <c r="HH1196" s="12"/>
      <c r="HI1196" s="12"/>
      <c r="HJ1196" s="12"/>
      <c r="HK1196" s="12"/>
      <c r="HL1196" s="12"/>
      <c r="HM1196" s="12"/>
      <c r="HN1196" s="12"/>
      <c r="HO1196" s="12"/>
      <c r="HP1196" s="12"/>
      <c r="HQ1196" s="12"/>
      <c r="HR1196" s="12"/>
      <c r="HS1196" s="12"/>
      <c r="HT1196" s="12"/>
      <c r="HU1196" s="12"/>
      <c r="HV1196" s="12"/>
      <c r="HW1196" s="12"/>
      <c r="HX1196" s="12"/>
      <c r="HY1196" s="12"/>
      <c r="HZ1196" s="12"/>
      <c r="IA1196" s="12"/>
      <c r="IB1196" s="12"/>
      <c r="IC1196" s="12"/>
      <c r="ID1196" s="12"/>
      <c r="IE1196" s="12"/>
      <c r="IF1196" s="12"/>
      <c r="IG1196" s="12"/>
      <c r="IH1196" s="12"/>
      <c r="II1196" s="12"/>
      <c r="IJ1196" s="12"/>
      <c r="IK1196" s="12"/>
      <c r="IL1196" s="12"/>
      <c r="IM1196" s="12"/>
      <c r="IN1196" s="12"/>
      <c r="IO1196" s="12"/>
      <c r="IP1196" s="12"/>
      <c r="IQ1196" s="12"/>
      <c r="IR1196" s="12"/>
      <c r="IS1196" s="12"/>
      <c r="IT1196" s="12"/>
      <c r="IU1196" s="12"/>
      <c r="IV1196" s="12"/>
    </row>
    <row r="1197" spans="1:256" ht="13.5" customHeight="1">
      <c r="A1197" s="2"/>
      <c r="B1197" s="11"/>
      <c r="C1197" s="11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11"/>
      <c r="O1197" s="11"/>
      <c r="P1197" s="11"/>
      <c r="Q1197" s="9"/>
      <c r="R1197" s="9"/>
      <c r="S1197" s="9"/>
      <c r="T1197" s="26"/>
      <c r="U1197" s="9"/>
      <c r="V1197" s="9"/>
      <c r="W1197" s="26"/>
      <c r="X1197" s="11"/>
      <c r="Y1197" s="11"/>
      <c r="Z1197" s="11"/>
      <c r="AA1197" s="11"/>
      <c r="AB1197" s="11"/>
      <c r="AC1197" s="11"/>
      <c r="AD1197" s="9"/>
      <c r="AE1197" s="9"/>
      <c r="AF1197" s="9"/>
      <c r="AG1197" s="9"/>
      <c r="AH1197" s="9"/>
      <c r="AI1197" s="11"/>
      <c r="AJ1197" s="11"/>
      <c r="AK1197" s="11"/>
      <c r="AL1197" s="11"/>
      <c r="AM1197" s="11"/>
      <c r="AN1197" s="54"/>
      <c r="AO1197" s="9"/>
      <c r="AP1197" s="26"/>
      <c r="AQ1197" s="9"/>
      <c r="AR1197" s="9"/>
      <c r="AS1197" s="11"/>
      <c r="AT1197" s="11"/>
      <c r="AU1197" s="11"/>
      <c r="AV1197" s="11"/>
      <c r="AW1197" s="11"/>
      <c r="AX1197" s="12"/>
      <c r="AY1197" s="11"/>
      <c r="AZ1197" s="11"/>
      <c r="BA1197" s="11"/>
      <c r="BB1197" s="11"/>
      <c r="BC1197" s="11"/>
      <c r="BD1197" s="11"/>
      <c r="BE1197" s="11"/>
      <c r="BF1197" s="9"/>
      <c r="BG1197" s="9"/>
      <c r="BH1197" s="9"/>
      <c r="BI1197" s="9"/>
      <c r="BJ1197" s="9"/>
      <c r="BK1197" s="9"/>
      <c r="BL1197" s="9"/>
      <c r="BM1197" s="9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0"/>
      <c r="DC1197" s="10"/>
      <c r="DD1197" s="10"/>
      <c r="DE1197" s="10"/>
      <c r="DF1197" s="10"/>
      <c r="DG1197" s="10"/>
      <c r="DH1197" s="10"/>
      <c r="DI1197" s="10"/>
      <c r="DJ1197" s="10"/>
      <c r="DK1197" s="10"/>
      <c r="DL1197" s="10"/>
      <c r="DM1197" s="10"/>
      <c r="DN1197" s="10"/>
      <c r="DO1197" s="10"/>
      <c r="DP1197" s="10"/>
      <c r="DQ1197" s="10"/>
      <c r="DR1197" s="10"/>
      <c r="DS1197" s="10"/>
      <c r="DT1197" s="10"/>
      <c r="DU1197" s="10"/>
      <c r="DV1197" s="10"/>
      <c r="DW1197" s="10"/>
      <c r="DX1197" s="10"/>
      <c r="DY1197" s="10"/>
      <c r="DZ1197" s="10"/>
      <c r="EA1197" s="10"/>
      <c r="EB1197" s="10"/>
      <c r="EC1197" s="10"/>
      <c r="ED1197" s="10"/>
      <c r="EE1197" s="10"/>
      <c r="EF1197" s="10"/>
      <c r="EG1197" s="10"/>
      <c r="EH1197" s="10"/>
      <c r="EI1197" s="10"/>
      <c r="EJ1197" s="10"/>
      <c r="EK1197" s="10"/>
      <c r="EL1197" s="10"/>
      <c r="EM1197" s="10"/>
      <c r="EN1197" s="10"/>
      <c r="EO1197" s="10"/>
      <c r="EP1197" s="10"/>
      <c r="EQ1197" s="10"/>
      <c r="ER1197" s="10"/>
      <c r="ES1197" s="10"/>
      <c r="ET1197" s="10"/>
      <c r="EU1197" s="10"/>
      <c r="EV1197" s="10"/>
      <c r="EW1197" s="10"/>
      <c r="EX1197" s="10"/>
      <c r="EY1197" s="10"/>
      <c r="EZ1197" s="10"/>
      <c r="FA1197" s="10"/>
      <c r="FB1197" s="10"/>
      <c r="FC1197" s="10"/>
      <c r="FD1197" s="10"/>
      <c r="FE1197" s="10"/>
      <c r="FF1197" s="10"/>
      <c r="FG1197" s="10"/>
      <c r="FH1197" s="10"/>
      <c r="FI1197" s="10"/>
      <c r="FJ1197" s="10"/>
      <c r="FK1197" s="10"/>
      <c r="FL1197" s="10"/>
      <c r="FM1197" s="10"/>
      <c r="FN1197" s="10"/>
      <c r="FO1197" s="10"/>
      <c r="FP1197" s="10"/>
      <c r="FQ1197" s="10"/>
      <c r="FR1197" s="10"/>
      <c r="FS1197" s="10"/>
      <c r="FT1197" s="10"/>
      <c r="FU1197" s="10"/>
      <c r="FV1197" s="10"/>
      <c r="FW1197" s="10"/>
      <c r="FX1197" s="10"/>
      <c r="FY1197" s="12"/>
      <c r="FZ1197" s="12"/>
      <c r="GA1197" s="12"/>
      <c r="GB1197" s="12"/>
      <c r="GC1197" s="12"/>
      <c r="GD1197" s="12"/>
      <c r="GE1197" s="12"/>
      <c r="GF1197" s="12"/>
      <c r="GG1197" s="12"/>
      <c r="GH1197" s="12"/>
      <c r="GI1197" s="12"/>
      <c r="GJ1197" s="12"/>
      <c r="GK1197" s="12"/>
      <c r="GL1197" s="12"/>
      <c r="GM1197" s="12"/>
      <c r="GN1197" s="12"/>
      <c r="GO1197" s="12"/>
      <c r="GP1197" s="12"/>
      <c r="GQ1197" s="12"/>
      <c r="GR1197" s="12"/>
      <c r="GS1197" s="12"/>
      <c r="GT1197" s="12"/>
      <c r="GU1197" s="12"/>
      <c r="GV1197" s="12"/>
      <c r="GW1197" s="12"/>
      <c r="GX1197" s="12"/>
      <c r="GY1197" s="12"/>
      <c r="GZ1197" s="12"/>
      <c r="HA1197" s="12"/>
      <c r="HB1197" s="12"/>
      <c r="HC1197" s="12"/>
      <c r="HD1197" s="12"/>
      <c r="HE1197" s="12"/>
      <c r="HF1197" s="12"/>
      <c r="HG1197" s="12"/>
      <c r="HH1197" s="12"/>
      <c r="HI1197" s="12"/>
      <c r="HJ1197" s="12"/>
      <c r="HK1197" s="12"/>
      <c r="HL1197" s="12"/>
      <c r="HM1197" s="12"/>
      <c r="HN1197" s="12"/>
      <c r="HO1197" s="12"/>
      <c r="HP1197" s="12"/>
      <c r="HQ1197" s="12"/>
      <c r="HR1197" s="12"/>
      <c r="HS1197" s="12"/>
      <c r="HT1197" s="12"/>
      <c r="HU1197" s="12"/>
      <c r="HV1197" s="12"/>
      <c r="HW1197" s="12"/>
      <c r="HX1197" s="12"/>
      <c r="HY1197" s="12"/>
      <c r="HZ1197" s="12"/>
      <c r="IA1197" s="12"/>
      <c r="IB1197" s="12"/>
      <c r="IC1197" s="12"/>
      <c r="ID1197" s="12"/>
      <c r="IE1197" s="12"/>
      <c r="IF1197" s="12"/>
      <c r="IG1197" s="12"/>
      <c r="IH1197" s="12"/>
      <c r="II1197" s="12"/>
      <c r="IJ1197" s="12"/>
      <c r="IK1197" s="12"/>
      <c r="IL1197" s="12"/>
      <c r="IM1197" s="12"/>
      <c r="IN1197" s="12"/>
      <c r="IO1197" s="12"/>
      <c r="IP1197" s="12"/>
      <c r="IQ1197" s="12"/>
      <c r="IR1197" s="12"/>
      <c r="IS1197" s="12"/>
      <c r="IT1197" s="12"/>
      <c r="IU1197" s="12"/>
      <c r="IV1197" s="12"/>
    </row>
    <row r="1198" spans="1:256" ht="13.5" customHeight="1">
      <c r="A1198" s="2"/>
      <c r="B1198" s="11"/>
      <c r="C1198" s="11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11"/>
      <c r="O1198" s="11"/>
      <c r="P1198" s="11"/>
      <c r="Q1198" s="9"/>
      <c r="R1198" s="9"/>
      <c r="S1198" s="9"/>
      <c r="T1198" s="26"/>
      <c r="U1198" s="9"/>
      <c r="V1198" s="9"/>
      <c r="W1198" s="26"/>
      <c r="X1198" s="11"/>
      <c r="Y1198" s="11"/>
      <c r="Z1198" s="11"/>
      <c r="AA1198" s="11"/>
      <c r="AB1198" s="11"/>
      <c r="AC1198" s="11"/>
      <c r="AD1198" s="9"/>
      <c r="AE1198" s="9"/>
      <c r="AF1198" s="9"/>
      <c r="AG1198" s="9"/>
      <c r="AH1198" s="9"/>
      <c r="AI1198" s="11"/>
      <c r="AJ1198" s="11"/>
      <c r="AK1198" s="11"/>
      <c r="AL1198" s="11"/>
      <c r="AM1198" s="11"/>
      <c r="AN1198" s="54"/>
      <c r="AO1198" s="9"/>
      <c r="AP1198" s="26"/>
      <c r="AQ1198" s="9"/>
      <c r="AR1198" s="9"/>
      <c r="AS1198" s="11"/>
      <c r="AT1198" s="11"/>
      <c r="AU1198" s="11"/>
      <c r="AV1198" s="11"/>
      <c r="AW1198" s="11"/>
      <c r="AX1198" s="12"/>
      <c r="AY1198" s="11"/>
      <c r="AZ1198" s="11"/>
      <c r="BA1198" s="11"/>
      <c r="BB1198" s="11"/>
      <c r="BC1198" s="11"/>
      <c r="BD1198" s="11"/>
      <c r="BE1198" s="11"/>
      <c r="BF1198" s="9"/>
      <c r="BG1198" s="9"/>
      <c r="BH1198" s="9"/>
      <c r="BI1198" s="9"/>
      <c r="BJ1198" s="9"/>
      <c r="BK1198" s="9"/>
      <c r="BL1198" s="9"/>
      <c r="BM1198" s="9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0"/>
      <c r="DC1198" s="10"/>
      <c r="DD1198" s="10"/>
      <c r="DE1198" s="10"/>
      <c r="DF1198" s="10"/>
      <c r="DG1198" s="10"/>
      <c r="DH1198" s="10"/>
      <c r="DI1198" s="10"/>
      <c r="DJ1198" s="10"/>
      <c r="DK1198" s="10"/>
      <c r="DL1198" s="10"/>
      <c r="DM1198" s="10"/>
      <c r="DN1198" s="10"/>
      <c r="DO1198" s="10"/>
      <c r="DP1198" s="10"/>
      <c r="DQ1198" s="10"/>
      <c r="DR1198" s="10"/>
      <c r="DS1198" s="10"/>
      <c r="DT1198" s="10"/>
      <c r="DU1198" s="10"/>
      <c r="DV1198" s="10"/>
      <c r="DW1198" s="10"/>
      <c r="DX1198" s="10"/>
      <c r="DY1198" s="10"/>
      <c r="DZ1198" s="10"/>
      <c r="EA1198" s="10"/>
      <c r="EB1198" s="10"/>
      <c r="EC1198" s="10"/>
      <c r="ED1198" s="10"/>
      <c r="EE1198" s="10"/>
      <c r="EF1198" s="10"/>
      <c r="EG1198" s="10"/>
      <c r="EH1198" s="10"/>
      <c r="EI1198" s="10"/>
      <c r="EJ1198" s="10"/>
      <c r="EK1198" s="10"/>
      <c r="EL1198" s="10"/>
      <c r="EM1198" s="10"/>
      <c r="EN1198" s="10"/>
      <c r="EO1198" s="10"/>
      <c r="EP1198" s="10"/>
      <c r="EQ1198" s="10"/>
      <c r="ER1198" s="10"/>
      <c r="ES1198" s="10"/>
      <c r="ET1198" s="10"/>
      <c r="EU1198" s="10"/>
      <c r="EV1198" s="10"/>
      <c r="EW1198" s="10"/>
      <c r="EX1198" s="10"/>
      <c r="EY1198" s="10"/>
      <c r="EZ1198" s="10"/>
      <c r="FA1198" s="10"/>
      <c r="FB1198" s="10"/>
      <c r="FC1198" s="10"/>
      <c r="FD1198" s="10"/>
      <c r="FE1198" s="10"/>
      <c r="FF1198" s="10"/>
      <c r="FG1198" s="10"/>
      <c r="FH1198" s="10"/>
      <c r="FI1198" s="10"/>
      <c r="FJ1198" s="10"/>
      <c r="FK1198" s="10"/>
      <c r="FL1198" s="10"/>
      <c r="FM1198" s="10"/>
      <c r="FN1198" s="10"/>
      <c r="FO1198" s="10"/>
      <c r="FP1198" s="10"/>
      <c r="FQ1198" s="10"/>
      <c r="FR1198" s="10"/>
      <c r="FS1198" s="10"/>
      <c r="FT1198" s="10"/>
      <c r="FU1198" s="10"/>
      <c r="FV1198" s="10"/>
      <c r="FW1198" s="10"/>
      <c r="FX1198" s="10"/>
      <c r="FY1198" s="12"/>
      <c r="FZ1198" s="12"/>
      <c r="GA1198" s="12"/>
      <c r="GB1198" s="12"/>
      <c r="GC1198" s="12"/>
      <c r="GD1198" s="12"/>
      <c r="GE1198" s="12"/>
      <c r="GF1198" s="12"/>
      <c r="GG1198" s="12"/>
      <c r="GH1198" s="12"/>
      <c r="GI1198" s="12"/>
      <c r="GJ1198" s="12"/>
      <c r="GK1198" s="12"/>
      <c r="GL1198" s="12"/>
      <c r="GM1198" s="12"/>
      <c r="GN1198" s="12"/>
      <c r="GO1198" s="12"/>
      <c r="GP1198" s="12"/>
      <c r="GQ1198" s="12"/>
      <c r="GR1198" s="12"/>
      <c r="GS1198" s="12"/>
      <c r="GT1198" s="12"/>
      <c r="GU1198" s="12"/>
      <c r="GV1198" s="12"/>
      <c r="GW1198" s="12"/>
      <c r="GX1198" s="12"/>
      <c r="GY1198" s="12"/>
      <c r="GZ1198" s="12"/>
      <c r="HA1198" s="12"/>
      <c r="HB1198" s="12"/>
      <c r="HC1198" s="12"/>
      <c r="HD1198" s="12"/>
      <c r="HE1198" s="12"/>
      <c r="HF1198" s="12"/>
      <c r="HG1198" s="12"/>
      <c r="HH1198" s="12"/>
      <c r="HI1198" s="12"/>
      <c r="HJ1198" s="12"/>
      <c r="HK1198" s="12"/>
      <c r="HL1198" s="12"/>
      <c r="HM1198" s="12"/>
      <c r="HN1198" s="12"/>
      <c r="HO1198" s="12"/>
      <c r="HP1198" s="12"/>
      <c r="HQ1198" s="12"/>
      <c r="HR1198" s="12"/>
      <c r="HS1198" s="12"/>
      <c r="HT1198" s="12"/>
      <c r="HU1198" s="12"/>
      <c r="HV1198" s="12"/>
      <c r="HW1198" s="12"/>
      <c r="HX1198" s="12"/>
      <c r="HY1198" s="12"/>
      <c r="HZ1198" s="12"/>
      <c r="IA1198" s="12"/>
      <c r="IB1198" s="12"/>
      <c r="IC1198" s="12"/>
      <c r="ID1198" s="12"/>
      <c r="IE1198" s="12"/>
      <c r="IF1198" s="12"/>
      <c r="IG1198" s="12"/>
      <c r="IH1198" s="12"/>
      <c r="II1198" s="12"/>
      <c r="IJ1198" s="12"/>
      <c r="IK1198" s="12"/>
      <c r="IL1198" s="12"/>
      <c r="IM1198" s="12"/>
      <c r="IN1198" s="12"/>
      <c r="IO1198" s="12"/>
      <c r="IP1198" s="12"/>
      <c r="IQ1198" s="12"/>
      <c r="IR1198" s="12"/>
      <c r="IS1198" s="12"/>
      <c r="IT1198" s="12"/>
      <c r="IU1198" s="12"/>
      <c r="IV1198" s="12"/>
    </row>
    <row r="1199" spans="1:256" ht="13.5" customHeight="1">
      <c r="A1199" s="2"/>
      <c r="B1199" s="11"/>
      <c r="C1199" s="11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11"/>
      <c r="O1199" s="11"/>
      <c r="P1199" s="11"/>
      <c r="Q1199" s="9"/>
      <c r="R1199" s="9"/>
      <c r="S1199" s="9"/>
      <c r="T1199" s="26"/>
      <c r="U1199" s="9"/>
      <c r="V1199" s="9"/>
      <c r="W1199" s="26"/>
      <c r="X1199" s="11"/>
      <c r="Y1199" s="11"/>
      <c r="Z1199" s="11"/>
      <c r="AA1199" s="11"/>
      <c r="AB1199" s="11"/>
      <c r="AC1199" s="11"/>
      <c r="AD1199" s="9"/>
      <c r="AE1199" s="9"/>
      <c r="AF1199" s="9"/>
      <c r="AG1199" s="9"/>
      <c r="AH1199" s="9"/>
      <c r="AI1199" s="11"/>
      <c r="AJ1199" s="11"/>
      <c r="AK1199" s="11"/>
      <c r="AL1199" s="11"/>
      <c r="AM1199" s="11"/>
      <c r="AN1199" s="54"/>
      <c r="AO1199" s="9"/>
      <c r="AP1199" s="26"/>
      <c r="AQ1199" s="9"/>
      <c r="AR1199" s="9"/>
      <c r="AS1199" s="11"/>
      <c r="AT1199" s="11"/>
      <c r="AU1199" s="11"/>
      <c r="AV1199" s="11"/>
      <c r="AW1199" s="11"/>
      <c r="AX1199" s="12"/>
      <c r="AY1199" s="11"/>
      <c r="AZ1199" s="11"/>
      <c r="BA1199" s="11"/>
      <c r="BB1199" s="11"/>
      <c r="BC1199" s="11"/>
      <c r="BD1199" s="11"/>
      <c r="BE1199" s="11"/>
      <c r="BF1199" s="9"/>
      <c r="BG1199" s="9"/>
      <c r="BH1199" s="9"/>
      <c r="BI1199" s="9"/>
      <c r="BJ1199" s="9"/>
      <c r="BK1199" s="9"/>
      <c r="BL1199" s="9"/>
      <c r="BM1199" s="9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0"/>
      <c r="DC1199" s="10"/>
      <c r="DD1199" s="10"/>
      <c r="DE1199" s="10"/>
      <c r="DF1199" s="10"/>
      <c r="DG1199" s="10"/>
      <c r="DH1199" s="10"/>
      <c r="DI1199" s="10"/>
      <c r="DJ1199" s="10"/>
      <c r="DK1199" s="10"/>
      <c r="DL1199" s="10"/>
      <c r="DM1199" s="10"/>
      <c r="DN1199" s="10"/>
      <c r="DO1199" s="10"/>
      <c r="DP1199" s="10"/>
      <c r="DQ1199" s="10"/>
      <c r="DR1199" s="10"/>
      <c r="DS1199" s="10"/>
      <c r="DT1199" s="10"/>
      <c r="DU1199" s="10"/>
      <c r="DV1199" s="10"/>
      <c r="DW1199" s="10"/>
      <c r="DX1199" s="10"/>
      <c r="DY1199" s="10"/>
      <c r="DZ1199" s="10"/>
      <c r="EA1199" s="10"/>
      <c r="EB1199" s="10"/>
      <c r="EC1199" s="10"/>
      <c r="ED1199" s="10"/>
      <c r="EE1199" s="10"/>
      <c r="EF1199" s="10"/>
      <c r="EG1199" s="10"/>
      <c r="EH1199" s="10"/>
      <c r="EI1199" s="10"/>
      <c r="EJ1199" s="10"/>
      <c r="EK1199" s="10"/>
      <c r="EL1199" s="10"/>
      <c r="EM1199" s="10"/>
      <c r="EN1199" s="10"/>
      <c r="EO1199" s="10"/>
      <c r="EP1199" s="10"/>
      <c r="EQ1199" s="10"/>
      <c r="ER1199" s="10"/>
      <c r="ES1199" s="10"/>
      <c r="ET1199" s="10"/>
      <c r="EU1199" s="10"/>
      <c r="EV1199" s="10"/>
      <c r="EW1199" s="10"/>
      <c r="EX1199" s="10"/>
      <c r="EY1199" s="10"/>
      <c r="EZ1199" s="10"/>
      <c r="FA1199" s="10"/>
      <c r="FB1199" s="10"/>
      <c r="FC1199" s="10"/>
      <c r="FD1199" s="10"/>
      <c r="FE1199" s="10"/>
      <c r="FF1199" s="10"/>
      <c r="FG1199" s="10"/>
      <c r="FH1199" s="10"/>
      <c r="FI1199" s="10"/>
      <c r="FJ1199" s="10"/>
      <c r="FK1199" s="10"/>
      <c r="FL1199" s="10"/>
      <c r="FM1199" s="10"/>
      <c r="FN1199" s="10"/>
      <c r="FO1199" s="10"/>
      <c r="FP1199" s="10"/>
      <c r="FQ1199" s="10"/>
      <c r="FR1199" s="10"/>
      <c r="FS1199" s="10"/>
      <c r="FT1199" s="10"/>
      <c r="FU1199" s="10"/>
      <c r="FV1199" s="10"/>
      <c r="FW1199" s="10"/>
      <c r="FX1199" s="10"/>
      <c r="FY1199" s="12"/>
      <c r="FZ1199" s="12"/>
      <c r="GA1199" s="12"/>
      <c r="GB1199" s="12"/>
      <c r="GC1199" s="12"/>
      <c r="GD1199" s="12"/>
      <c r="GE1199" s="12"/>
      <c r="GF1199" s="12"/>
      <c r="GG1199" s="12"/>
      <c r="GH1199" s="12"/>
      <c r="GI1199" s="12"/>
      <c r="GJ1199" s="12"/>
      <c r="GK1199" s="12"/>
      <c r="GL1199" s="12"/>
      <c r="GM1199" s="12"/>
      <c r="GN1199" s="12"/>
      <c r="GO1199" s="12"/>
      <c r="GP1199" s="12"/>
      <c r="GQ1199" s="12"/>
      <c r="GR1199" s="12"/>
      <c r="GS1199" s="12"/>
      <c r="GT1199" s="12"/>
      <c r="GU1199" s="12"/>
      <c r="GV1199" s="12"/>
      <c r="GW1199" s="12"/>
      <c r="GX1199" s="12"/>
      <c r="GY1199" s="12"/>
      <c r="GZ1199" s="12"/>
      <c r="HA1199" s="12"/>
      <c r="HB1199" s="12"/>
      <c r="HC1199" s="12"/>
      <c r="HD1199" s="12"/>
      <c r="HE1199" s="12"/>
      <c r="HF1199" s="12"/>
      <c r="HG1199" s="12"/>
      <c r="HH1199" s="12"/>
      <c r="HI1199" s="12"/>
      <c r="HJ1199" s="12"/>
      <c r="HK1199" s="12"/>
      <c r="HL1199" s="12"/>
      <c r="HM1199" s="12"/>
      <c r="HN1199" s="12"/>
      <c r="HO1199" s="12"/>
      <c r="HP1199" s="12"/>
      <c r="HQ1199" s="12"/>
      <c r="HR1199" s="12"/>
      <c r="HS1199" s="12"/>
      <c r="HT1199" s="12"/>
      <c r="HU1199" s="12"/>
      <c r="HV1199" s="12"/>
      <c r="HW1199" s="12"/>
      <c r="HX1199" s="12"/>
      <c r="HY1199" s="12"/>
      <c r="HZ1199" s="12"/>
      <c r="IA1199" s="12"/>
      <c r="IB1199" s="12"/>
      <c r="IC1199" s="12"/>
      <c r="ID1199" s="12"/>
      <c r="IE1199" s="12"/>
      <c r="IF1199" s="12"/>
      <c r="IG1199" s="12"/>
      <c r="IH1199" s="12"/>
      <c r="II1199" s="12"/>
      <c r="IJ1199" s="12"/>
      <c r="IK1199" s="12"/>
      <c r="IL1199" s="12"/>
      <c r="IM1199" s="12"/>
      <c r="IN1199" s="12"/>
      <c r="IO1199" s="12"/>
      <c r="IP1199" s="12"/>
      <c r="IQ1199" s="12"/>
      <c r="IR1199" s="12"/>
      <c r="IS1199" s="12"/>
      <c r="IT1199" s="12"/>
      <c r="IU1199" s="12"/>
      <c r="IV1199" s="12"/>
    </row>
    <row r="1200" spans="1:256" ht="13.5" customHeight="1">
      <c r="A1200" s="2"/>
      <c r="B1200" s="11"/>
      <c r="C1200" s="11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11"/>
      <c r="O1200" s="11"/>
      <c r="P1200" s="11"/>
      <c r="Q1200" s="9"/>
      <c r="R1200" s="9"/>
      <c r="S1200" s="9"/>
      <c r="T1200" s="9"/>
      <c r="U1200" s="9"/>
      <c r="V1200" s="9"/>
      <c r="W1200" s="9"/>
      <c r="X1200" s="11"/>
      <c r="Y1200" s="11"/>
      <c r="Z1200" s="11"/>
      <c r="AA1200" s="11"/>
      <c r="AB1200" s="11"/>
      <c r="AC1200" s="11"/>
      <c r="AD1200" s="9"/>
      <c r="AE1200" s="9"/>
      <c r="AF1200" s="9"/>
      <c r="AG1200" s="9"/>
      <c r="AH1200" s="9"/>
      <c r="AI1200" s="11"/>
      <c r="AJ1200" s="11"/>
      <c r="AK1200" s="11"/>
      <c r="AL1200" s="11"/>
      <c r="AM1200" s="11"/>
      <c r="AN1200" s="54"/>
      <c r="AO1200" s="9"/>
      <c r="AP1200" s="26"/>
      <c r="AQ1200" s="9"/>
      <c r="AR1200" s="9"/>
      <c r="AS1200" s="11"/>
      <c r="AT1200" s="11"/>
      <c r="AU1200" s="11"/>
      <c r="AV1200" s="11"/>
      <c r="AW1200" s="11"/>
      <c r="AX1200" s="12"/>
      <c r="AY1200" s="11"/>
      <c r="AZ1200" s="11"/>
      <c r="BA1200" s="11"/>
      <c r="BB1200" s="11"/>
      <c r="BC1200" s="11"/>
      <c r="BD1200" s="11"/>
      <c r="BE1200" s="11"/>
      <c r="BF1200" s="9"/>
      <c r="BG1200" s="9"/>
      <c r="BH1200" s="9"/>
      <c r="BI1200" s="9"/>
      <c r="BJ1200" s="9"/>
      <c r="BK1200" s="9"/>
      <c r="BL1200" s="9"/>
      <c r="BM1200" s="9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0"/>
      <c r="DC1200" s="10"/>
      <c r="DD1200" s="10"/>
      <c r="DE1200" s="10"/>
      <c r="DF1200" s="10"/>
      <c r="DG1200" s="10"/>
      <c r="DH1200" s="10"/>
      <c r="DI1200" s="10"/>
      <c r="DJ1200" s="10"/>
      <c r="DK1200" s="10"/>
      <c r="DL1200" s="10"/>
      <c r="DM1200" s="10"/>
      <c r="DN1200" s="10"/>
      <c r="DO1200" s="10"/>
      <c r="DP1200" s="10"/>
      <c r="DQ1200" s="10"/>
      <c r="DR1200" s="10"/>
      <c r="DS1200" s="10"/>
      <c r="DT1200" s="10"/>
      <c r="DU1200" s="10"/>
      <c r="DV1200" s="10"/>
      <c r="DW1200" s="10"/>
      <c r="DX1200" s="10"/>
      <c r="DY1200" s="10"/>
      <c r="DZ1200" s="10"/>
      <c r="EA1200" s="10"/>
      <c r="EB1200" s="10"/>
      <c r="EC1200" s="10"/>
      <c r="ED1200" s="10"/>
      <c r="EE1200" s="10"/>
      <c r="EF1200" s="10"/>
      <c r="EG1200" s="10"/>
      <c r="EH1200" s="10"/>
      <c r="EI1200" s="10"/>
      <c r="EJ1200" s="10"/>
      <c r="EK1200" s="10"/>
      <c r="EL1200" s="10"/>
      <c r="EM1200" s="10"/>
      <c r="EN1200" s="10"/>
      <c r="EO1200" s="10"/>
      <c r="EP1200" s="10"/>
      <c r="EQ1200" s="10"/>
      <c r="ER1200" s="10"/>
      <c r="ES1200" s="10"/>
      <c r="ET1200" s="10"/>
      <c r="EU1200" s="10"/>
      <c r="EV1200" s="10"/>
      <c r="EW1200" s="10"/>
      <c r="EX1200" s="10"/>
      <c r="EY1200" s="10"/>
      <c r="EZ1200" s="10"/>
      <c r="FA1200" s="10"/>
      <c r="FB1200" s="10"/>
      <c r="FC1200" s="10"/>
      <c r="FD1200" s="10"/>
      <c r="FE1200" s="10"/>
      <c r="FF1200" s="10"/>
      <c r="FG1200" s="10"/>
      <c r="FH1200" s="10"/>
      <c r="FI1200" s="10"/>
      <c r="FJ1200" s="10"/>
      <c r="FK1200" s="10"/>
      <c r="FL1200" s="10"/>
      <c r="FM1200" s="10"/>
      <c r="FN1200" s="10"/>
      <c r="FO1200" s="10"/>
      <c r="FP1200" s="10"/>
      <c r="FQ1200" s="10"/>
      <c r="FR1200" s="10"/>
      <c r="FS1200" s="10"/>
      <c r="FT1200" s="10"/>
      <c r="FU1200" s="10"/>
      <c r="FV1200" s="10"/>
      <c r="FW1200" s="10"/>
      <c r="FX1200" s="10"/>
      <c r="FY1200" s="12"/>
      <c r="FZ1200" s="12"/>
      <c r="GA1200" s="12"/>
      <c r="GB1200" s="12"/>
      <c r="GC1200" s="12"/>
      <c r="GD1200" s="12"/>
      <c r="GE1200" s="12"/>
      <c r="GF1200" s="12"/>
      <c r="GG1200" s="12"/>
      <c r="GH1200" s="12"/>
      <c r="GI1200" s="12"/>
      <c r="GJ1200" s="12"/>
      <c r="GK1200" s="12"/>
      <c r="GL1200" s="12"/>
      <c r="GM1200" s="12"/>
      <c r="GN1200" s="12"/>
      <c r="GO1200" s="12"/>
      <c r="GP1200" s="12"/>
      <c r="GQ1200" s="12"/>
      <c r="GR1200" s="12"/>
      <c r="GS1200" s="12"/>
      <c r="GT1200" s="12"/>
      <c r="GU1200" s="12"/>
      <c r="GV1200" s="12"/>
      <c r="GW1200" s="12"/>
      <c r="GX1200" s="12"/>
      <c r="GY1200" s="12"/>
      <c r="GZ1200" s="12"/>
      <c r="HA1200" s="12"/>
      <c r="HB1200" s="12"/>
      <c r="HC1200" s="12"/>
      <c r="HD1200" s="12"/>
      <c r="HE1200" s="12"/>
      <c r="HF1200" s="12"/>
      <c r="HG1200" s="12"/>
      <c r="HH1200" s="12"/>
      <c r="HI1200" s="12"/>
      <c r="HJ1200" s="12"/>
      <c r="HK1200" s="12"/>
      <c r="HL1200" s="12"/>
      <c r="HM1200" s="12"/>
      <c r="HN1200" s="12"/>
      <c r="HO1200" s="12"/>
      <c r="HP1200" s="12"/>
      <c r="HQ1200" s="12"/>
      <c r="HR1200" s="12"/>
      <c r="HS1200" s="12"/>
      <c r="HT1200" s="12"/>
      <c r="HU1200" s="12"/>
      <c r="HV1200" s="12"/>
      <c r="HW1200" s="12"/>
      <c r="HX1200" s="12"/>
      <c r="HY1200" s="12"/>
      <c r="HZ1200" s="12"/>
      <c r="IA1200" s="12"/>
      <c r="IB1200" s="12"/>
      <c r="IC1200" s="12"/>
      <c r="ID1200" s="12"/>
      <c r="IE1200" s="12"/>
      <c r="IF1200" s="12"/>
      <c r="IG1200" s="12"/>
      <c r="IH1200" s="12"/>
      <c r="II1200" s="12"/>
      <c r="IJ1200" s="12"/>
      <c r="IK1200" s="12"/>
      <c r="IL1200" s="12"/>
      <c r="IM1200" s="12"/>
      <c r="IN1200" s="12"/>
      <c r="IO1200" s="12"/>
      <c r="IP1200" s="12"/>
      <c r="IQ1200" s="12"/>
      <c r="IR1200" s="12"/>
      <c r="IS1200" s="12"/>
      <c r="IT1200" s="12"/>
      <c r="IU1200" s="12"/>
      <c r="IV1200" s="12"/>
    </row>
    <row r="1201" spans="1:256" ht="13.5" customHeight="1">
      <c r="A1201" s="2"/>
      <c r="B1201" s="11"/>
      <c r="C1201" s="11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11"/>
      <c r="O1201" s="11"/>
      <c r="P1201" s="11"/>
      <c r="Q1201" s="9"/>
      <c r="R1201" s="9"/>
      <c r="S1201" s="9"/>
      <c r="T1201" s="9"/>
      <c r="U1201" s="9"/>
      <c r="V1201" s="9"/>
      <c r="W1201" s="9"/>
      <c r="X1201" s="11"/>
      <c r="Y1201" s="11"/>
      <c r="Z1201" s="11"/>
      <c r="AA1201" s="11"/>
      <c r="AB1201" s="11"/>
      <c r="AC1201" s="11"/>
      <c r="AD1201" s="9"/>
      <c r="AE1201" s="9"/>
      <c r="AF1201" s="9"/>
      <c r="AG1201" s="9"/>
      <c r="AH1201" s="9"/>
      <c r="AI1201" s="11"/>
      <c r="AJ1201" s="11"/>
      <c r="AK1201" s="11"/>
      <c r="AL1201" s="11"/>
      <c r="AM1201" s="11"/>
      <c r="AN1201" s="54"/>
      <c r="AO1201" s="9"/>
      <c r="AP1201" s="26"/>
      <c r="AQ1201" s="9"/>
      <c r="AR1201" s="9"/>
      <c r="AS1201" s="11"/>
      <c r="AT1201" s="11"/>
      <c r="AU1201" s="11"/>
      <c r="AV1201" s="11"/>
      <c r="AW1201" s="11"/>
      <c r="AX1201" s="12"/>
      <c r="AY1201" s="11"/>
      <c r="AZ1201" s="11"/>
      <c r="BA1201" s="11"/>
      <c r="BB1201" s="11"/>
      <c r="BC1201" s="11"/>
      <c r="BD1201" s="11"/>
      <c r="BE1201" s="11"/>
      <c r="BF1201" s="9"/>
      <c r="BG1201" s="9"/>
      <c r="BH1201" s="9"/>
      <c r="BI1201" s="9"/>
      <c r="BJ1201" s="9"/>
      <c r="BK1201" s="9"/>
      <c r="BL1201" s="9"/>
      <c r="BM1201" s="9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  <c r="DC1201" s="10"/>
      <c r="DD1201" s="10"/>
      <c r="DE1201" s="10"/>
      <c r="DF1201" s="10"/>
      <c r="DG1201" s="10"/>
      <c r="DH1201" s="10"/>
      <c r="DI1201" s="10"/>
      <c r="DJ1201" s="10"/>
      <c r="DK1201" s="10"/>
      <c r="DL1201" s="10"/>
      <c r="DM1201" s="10"/>
      <c r="DN1201" s="10"/>
      <c r="DO1201" s="10"/>
      <c r="DP1201" s="10"/>
      <c r="DQ1201" s="10"/>
      <c r="DR1201" s="10"/>
      <c r="DS1201" s="10"/>
      <c r="DT1201" s="10"/>
      <c r="DU1201" s="10"/>
      <c r="DV1201" s="10"/>
      <c r="DW1201" s="10"/>
      <c r="DX1201" s="10"/>
      <c r="DY1201" s="10"/>
      <c r="DZ1201" s="10"/>
      <c r="EA1201" s="10"/>
      <c r="EB1201" s="10"/>
      <c r="EC1201" s="10"/>
      <c r="ED1201" s="10"/>
      <c r="EE1201" s="10"/>
      <c r="EF1201" s="10"/>
      <c r="EG1201" s="10"/>
      <c r="EH1201" s="10"/>
      <c r="EI1201" s="10"/>
      <c r="EJ1201" s="10"/>
      <c r="EK1201" s="10"/>
      <c r="EL1201" s="10"/>
      <c r="EM1201" s="10"/>
      <c r="EN1201" s="10"/>
      <c r="EO1201" s="10"/>
      <c r="EP1201" s="10"/>
      <c r="EQ1201" s="10"/>
      <c r="ER1201" s="10"/>
      <c r="ES1201" s="10"/>
      <c r="ET1201" s="10"/>
      <c r="EU1201" s="10"/>
      <c r="EV1201" s="10"/>
      <c r="EW1201" s="10"/>
      <c r="EX1201" s="10"/>
      <c r="EY1201" s="10"/>
      <c r="EZ1201" s="10"/>
      <c r="FA1201" s="10"/>
      <c r="FB1201" s="10"/>
      <c r="FC1201" s="10"/>
      <c r="FD1201" s="10"/>
      <c r="FE1201" s="10"/>
      <c r="FF1201" s="10"/>
      <c r="FG1201" s="10"/>
      <c r="FH1201" s="10"/>
      <c r="FI1201" s="10"/>
      <c r="FJ1201" s="10"/>
      <c r="FK1201" s="10"/>
      <c r="FL1201" s="10"/>
      <c r="FM1201" s="10"/>
      <c r="FN1201" s="10"/>
      <c r="FO1201" s="10"/>
      <c r="FP1201" s="10"/>
      <c r="FQ1201" s="10"/>
      <c r="FR1201" s="10"/>
      <c r="FS1201" s="10"/>
      <c r="FT1201" s="10"/>
      <c r="FU1201" s="10"/>
      <c r="FV1201" s="10"/>
      <c r="FW1201" s="10"/>
      <c r="FX1201" s="10"/>
      <c r="FY1201" s="12"/>
      <c r="FZ1201" s="12"/>
      <c r="GA1201" s="12"/>
      <c r="GB1201" s="12"/>
      <c r="GC1201" s="12"/>
      <c r="GD1201" s="12"/>
      <c r="GE1201" s="12"/>
      <c r="GF1201" s="12"/>
      <c r="GG1201" s="12"/>
      <c r="GH1201" s="12"/>
      <c r="GI1201" s="12"/>
      <c r="GJ1201" s="12"/>
      <c r="GK1201" s="12"/>
      <c r="GL1201" s="12"/>
      <c r="GM1201" s="12"/>
      <c r="GN1201" s="12"/>
      <c r="GO1201" s="12"/>
      <c r="GP1201" s="12"/>
      <c r="GQ1201" s="12"/>
      <c r="GR1201" s="12"/>
      <c r="GS1201" s="12"/>
      <c r="GT1201" s="12"/>
      <c r="GU1201" s="12"/>
      <c r="GV1201" s="12"/>
      <c r="GW1201" s="12"/>
      <c r="GX1201" s="12"/>
      <c r="GY1201" s="12"/>
      <c r="GZ1201" s="12"/>
      <c r="HA1201" s="12"/>
      <c r="HB1201" s="12"/>
      <c r="HC1201" s="12"/>
      <c r="HD1201" s="12"/>
      <c r="HE1201" s="12"/>
      <c r="HF1201" s="12"/>
      <c r="HG1201" s="12"/>
      <c r="HH1201" s="12"/>
      <c r="HI1201" s="12"/>
      <c r="HJ1201" s="12"/>
      <c r="HK1201" s="12"/>
      <c r="HL1201" s="12"/>
      <c r="HM1201" s="12"/>
      <c r="HN1201" s="12"/>
      <c r="HO1201" s="12"/>
      <c r="HP1201" s="12"/>
      <c r="HQ1201" s="12"/>
      <c r="HR1201" s="12"/>
      <c r="HS1201" s="12"/>
      <c r="HT1201" s="12"/>
      <c r="HU1201" s="12"/>
      <c r="HV1201" s="12"/>
      <c r="HW1201" s="12"/>
      <c r="HX1201" s="12"/>
      <c r="HY1201" s="12"/>
      <c r="HZ1201" s="12"/>
      <c r="IA1201" s="12"/>
      <c r="IB1201" s="12"/>
      <c r="IC1201" s="12"/>
      <c r="ID1201" s="12"/>
      <c r="IE1201" s="12"/>
      <c r="IF1201" s="12"/>
      <c r="IG1201" s="12"/>
      <c r="IH1201" s="12"/>
      <c r="II1201" s="12"/>
      <c r="IJ1201" s="12"/>
      <c r="IK1201" s="12"/>
      <c r="IL1201" s="12"/>
      <c r="IM1201" s="12"/>
      <c r="IN1201" s="12"/>
      <c r="IO1201" s="12"/>
      <c r="IP1201" s="12"/>
      <c r="IQ1201" s="12"/>
      <c r="IR1201" s="12"/>
      <c r="IS1201" s="12"/>
      <c r="IT1201" s="12"/>
      <c r="IU1201" s="12"/>
      <c r="IV1201" s="12"/>
    </row>
    <row r="1202" spans="1:256" ht="13.5" customHeight="1">
      <c r="A1202" s="2"/>
      <c r="B1202" s="11"/>
      <c r="C1202" s="11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11"/>
      <c r="O1202" s="11"/>
      <c r="P1202" s="11"/>
      <c r="Q1202" s="9"/>
      <c r="R1202" s="9"/>
      <c r="S1202" s="9"/>
      <c r="T1202" s="26"/>
      <c r="U1202" s="9"/>
      <c r="V1202" s="26"/>
      <c r="W1202" s="26"/>
      <c r="X1202" s="11"/>
      <c r="Y1202" s="11"/>
      <c r="Z1202" s="11"/>
      <c r="AA1202" s="11"/>
      <c r="AB1202" s="11"/>
      <c r="AC1202" s="11"/>
      <c r="AD1202" s="9"/>
      <c r="AE1202" s="9"/>
      <c r="AF1202" s="9"/>
      <c r="AG1202" s="9"/>
      <c r="AH1202" s="9"/>
      <c r="AI1202" s="11"/>
      <c r="AJ1202" s="11"/>
      <c r="AK1202" s="11"/>
      <c r="AL1202" s="11"/>
      <c r="AM1202" s="11"/>
      <c r="AN1202" s="54"/>
      <c r="AO1202" s="9"/>
      <c r="AP1202" s="26"/>
      <c r="AQ1202" s="9"/>
      <c r="AR1202" s="9"/>
      <c r="AS1202" s="11"/>
      <c r="AT1202" s="11"/>
      <c r="AU1202" s="11"/>
      <c r="AV1202" s="11"/>
      <c r="AW1202" s="11"/>
      <c r="AX1202" s="12"/>
      <c r="AY1202" s="11"/>
      <c r="AZ1202" s="11"/>
      <c r="BA1202" s="11"/>
      <c r="BB1202" s="11"/>
      <c r="BC1202" s="11"/>
      <c r="BD1202" s="11"/>
      <c r="BE1202" s="11"/>
      <c r="BF1202" s="9"/>
      <c r="BG1202" s="9"/>
      <c r="BH1202" s="9"/>
      <c r="BI1202" s="9"/>
      <c r="BJ1202" s="9"/>
      <c r="BK1202" s="9"/>
      <c r="BL1202" s="9"/>
      <c r="BM1202" s="9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  <c r="DC1202" s="10"/>
      <c r="DD1202" s="10"/>
      <c r="DE1202" s="10"/>
      <c r="DF1202" s="10"/>
      <c r="DG1202" s="10"/>
      <c r="DH1202" s="10"/>
      <c r="DI1202" s="10"/>
      <c r="DJ1202" s="10"/>
      <c r="DK1202" s="10"/>
      <c r="DL1202" s="10"/>
      <c r="DM1202" s="10"/>
      <c r="DN1202" s="10"/>
      <c r="DO1202" s="10"/>
      <c r="DP1202" s="10"/>
      <c r="DQ1202" s="10"/>
      <c r="DR1202" s="10"/>
      <c r="DS1202" s="10"/>
      <c r="DT1202" s="10"/>
      <c r="DU1202" s="10"/>
      <c r="DV1202" s="10"/>
      <c r="DW1202" s="10"/>
      <c r="DX1202" s="10"/>
      <c r="DY1202" s="10"/>
      <c r="DZ1202" s="10"/>
      <c r="EA1202" s="10"/>
      <c r="EB1202" s="10"/>
      <c r="EC1202" s="10"/>
      <c r="ED1202" s="10"/>
      <c r="EE1202" s="10"/>
      <c r="EF1202" s="10"/>
      <c r="EG1202" s="10"/>
      <c r="EH1202" s="10"/>
      <c r="EI1202" s="10"/>
      <c r="EJ1202" s="10"/>
      <c r="EK1202" s="10"/>
      <c r="EL1202" s="10"/>
      <c r="EM1202" s="10"/>
      <c r="EN1202" s="10"/>
      <c r="EO1202" s="10"/>
      <c r="EP1202" s="10"/>
      <c r="EQ1202" s="10"/>
      <c r="ER1202" s="10"/>
      <c r="ES1202" s="10"/>
      <c r="ET1202" s="10"/>
      <c r="EU1202" s="10"/>
      <c r="EV1202" s="10"/>
      <c r="EW1202" s="10"/>
      <c r="EX1202" s="10"/>
      <c r="EY1202" s="10"/>
      <c r="EZ1202" s="10"/>
      <c r="FA1202" s="10"/>
      <c r="FB1202" s="10"/>
      <c r="FC1202" s="10"/>
      <c r="FD1202" s="10"/>
      <c r="FE1202" s="10"/>
      <c r="FF1202" s="10"/>
      <c r="FG1202" s="10"/>
      <c r="FH1202" s="10"/>
      <c r="FI1202" s="10"/>
      <c r="FJ1202" s="10"/>
      <c r="FK1202" s="10"/>
      <c r="FL1202" s="10"/>
      <c r="FM1202" s="10"/>
      <c r="FN1202" s="10"/>
      <c r="FO1202" s="10"/>
      <c r="FP1202" s="10"/>
      <c r="FQ1202" s="10"/>
      <c r="FR1202" s="10"/>
      <c r="FS1202" s="10"/>
      <c r="FT1202" s="10"/>
      <c r="FU1202" s="10"/>
      <c r="FV1202" s="10"/>
      <c r="FW1202" s="10"/>
      <c r="FX1202" s="10"/>
      <c r="FY1202" s="12"/>
      <c r="FZ1202" s="12"/>
      <c r="GA1202" s="12"/>
      <c r="GB1202" s="12"/>
      <c r="GC1202" s="12"/>
      <c r="GD1202" s="12"/>
      <c r="GE1202" s="12"/>
      <c r="GF1202" s="12"/>
      <c r="GG1202" s="12"/>
      <c r="GH1202" s="12"/>
      <c r="GI1202" s="12"/>
      <c r="GJ1202" s="12"/>
      <c r="GK1202" s="12"/>
      <c r="GL1202" s="12"/>
      <c r="GM1202" s="12"/>
      <c r="GN1202" s="12"/>
      <c r="GO1202" s="12"/>
      <c r="GP1202" s="12"/>
      <c r="GQ1202" s="12"/>
      <c r="GR1202" s="12"/>
      <c r="GS1202" s="12"/>
      <c r="GT1202" s="12"/>
      <c r="GU1202" s="12"/>
      <c r="GV1202" s="12"/>
      <c r="GW1202" s="12"/>
      <c r="GX1202" s="12"/>
      <c r="GY1202" s="12"/>
      <c r="GZ1202" s="12"/>
      <c r="HA1202" s="12"/>
      <c r="HB1202" s="12"/>
      <c r="HC1202" s="12"/>
      <c r="HD1202" s="12"/>
      <c r="HE1202" s="12"/>
      <c r="HF1202" s="12"/>
      <c r="HG1202" s="12"/>
      <c r="HH1202" s="12"/>
      <c r="HI1202" s="12"/>
      <c r="HJ1202" s="12"/>
      <c r="HK1202" s="12"/>
      <c r="HL1202" s="12"/>
      <c r="HM1202" s="12"/>
      <c r="HN1202" s="12"/>
      <c r="HO1202" s="12"/>
      <c r="HP1202" s="12"/>
      <c r="HQ1202" s="12"/>
      <c r="HR1202" s="12"/>
      <c r="HS1202" s="12"/>
      <c r="HT1202" s="12"/>
      <c r="HU1202" s="12"/>
      <c r="HV1202" s="12"/>
      <c r="HW1202" s="12"/>
      <c r="HX1202" s="12"/>
      <c r="HY1202" s="12"/>
      <c r="HZ1202" s="12"/>
      <c r="IA1202" s="12"/>
      <c r="IB1202" s="12"/>
      <c r="IC1202" s="12"/>
      <c r="ID1202" s="12"/>
      <c r="IE1202" s="12"/>
      <c r="IF1202" s="12"/>
      <c r="IG1202" s="12"/>
      <c r="IH1202" s="12"/>
      <c r="II1202" s="12"/>
      <c r="IJ1202" s="12"/>
      <c r="IK1202" s="12"/>
      <c r="IL1202" s="12"/>
      <c r="IM1202" s="12"/>
      <c r="IN1202" s="12"/>
      <c r="IO1202" s="12"/>
      <c r="IP1202" s="12"/>
      <c r="IQ1202" s="12"/>
      <c r="IR1202" s="12"/>
      <c r="IS1202" s="12"/>
      <c r="IT1202" s="12"/>
      <c r="IU1202" s="12"/>
      <c r="IV1202" s="12"/>
    </row>
    <row r="1203" spans="1:256" ht="13.5" customHeight="1">
      <c r="A1203" s="2"/>
      <c r="B1203" s="11"/>
      <c r="C1203" s="11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11"/>
      <c r="O1203" s="11"/>
      <c r="P1203" s="11"/>
      <c r="Q1203" s="11"/>
      <c r="R1203" s="11"/>
      <c r="S1203" s="11"/>
      <c r="T1203" s="26"/>
      <c r="U1203" s="9"/>
      <c r="V1203" s="9"/>
      <c r="W1203" s="9"/>
      <c r="X1203" s="11"/>
      <c r="Y1203" s="11"/>
      <c r="Z1203" s="11"/>
      <c r="AA1203" s="11"/>
      <c r="AB1203" s="11"/>
      <c r="AC1203" s="11"/>
      <c r="AD1203" s="9"/>
      <c r="AE1203" s="9"/>
      <c r="AF1203" s="9"/>
      <c r="AG1203" s="9"/>
      <c r="AH1203" s="9"/>
      <c r="AI1203" s="11"/>
      <c r="AJ1203" s="11"/>
      <c r="AK1203" s="11"/>
      <c r="AL1203" s="11"/>
      <c r="AM1203" s="11"/>
      <c r="AN1203" s="54"/>
      <c r="AO1203" s="9"/>
      <c r="AP1203" s="26"/>
      <c r="AQ1203" s="9"/>
      <c r="AR1203" s="9"/>
      <c r="AS1203" s="11"/>
      <c r="AT1203" s="11"/>
      <c r="AU1203" s="11"/>
      <c r="AV1203" s="11"/>
      <c r="AW1203" s="11"/>
      <c r="AX1203" s="12"/>
      <c r="AY1203" s="11"/>
      <c r="AZ1203" s="11"/>
      <c r="BA1203" s="11"/>
      <c r="BB1203" s="11"/>
      <c r="BC1203" s="11"/>
      <c r="BD1203" s="11"/>
      <c r="BE1203" s="11"/>
      <c r="BF1203" s="9"/>
      <c r="BG1203" s="9"/>
      <c r="BH1203" s="9"/>
      <c r="BI1203" s="9"/>
      <c r="BJ1203" s="9"/>
      <c r="BK1203" s="9"/>
      <c r="BL1203" s="9"/>
      <c r="BM1203" s="9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  <c r="DP1203" s="10"/>
      <c r="DQ1203" s="10"/>
      <c r="DR1203" s="10"/>
      <c r="DS1203" s="10"/>
      <c r="DT1203" s="10"/>
      <c r="DU1203" s="10"/>
      <c r="DV1203" s="10"/>
      <c r="DW1203" s="10"/>
      <c r="DX1203" s="10"/>
      <c r="DY1203" s="10"/>
      <c r="DZ1203" s="10"/>
      <c r="EA1203" s="10"/>
      <c r="EB1203" s="10"/>
      <c r="EC1203" s="10"/>
      <c r="ED1203" s="10"/>
      <c r="EE1203" s="10"/>
      <c r="EF1203" s="10"/>
      <c r="EG1203" s="10"/>
      <c r="EH1203" s="10"/>
      <c r="EI1203" s="10"/>
      <c r="EJ1203" s="10"/>
      <c r="EK1203" s="10"/>
      <c r="EL1203" s="10"/>
      <c r="EM1203" s="10"/>
      <c r="EN1203" s="10"/>
      <c r="EO1203" s="10"/>
      <c r="EP1203" s="10"/>
      <c r="EQ1203" s="10"/>
      <c r="ER1203" s="10"/>
      <c r="ES1203" s="10"/>
      <c r="ET1203" s="10"/>
      <c r="EU1203" s="10"/>
      <c r="EV1203" s="10"/>
      <c r="EW1203" s="10"/>
      <c r="EX1203" s="10"/>
      <c r="EY1203" s="10"/>
      <c r="EZ1203" s="10"/>
      <c r="FA1203" s="10"/>
      <c r="FB1203" s="10"/>
      <c r="FC1203" s="10"/>
      <c r="FD1203" s="10"/>
      <c r="FE1203" s="10"/>
      <c r="FF1203" s="10"/>
      <c r="FG1203" s="10"/>
      <c r="FH1203" s="10"/>
      <c r="FI1203" s="10"/>
      <c r="FJ1203" s="10"/>
      <c r="FK1203" s="10"/>
      <c r="FL1203" s="10"/>
      <c r="FM1203" s="10"/>
      <c r="FN1203" s="10"/>
      <c r="FO1203" s="10"/>
      <c r="FP1203" s="10"/>
      <c r="FQ1203" s="10"/>
      <c r="FR1203" s="10"/>
      <c r="FS1203" s="10"/>
      <c r="FT1203" s="10"/>
      <c r="FU1203" s="10"/>
      <c r="FV1203" s="10"/>
      <c r="FW1203" s="10"/>
      <c r="FX1203" s="10"/>
      <c r="FY1203" s="12"/>
      <c r="FZ1203" s="12"/>
      <c r="GA1203" s="12"/>
      <c r="GB1203" s="12"/>
      <c r="GC1203" s="12"/>
      <c r="GD1203" s="12"/>
      <c r="GE1203" s="12"/>
      <c r="GF1203" s="12"/>
      <c r="GG1203" s="12"/>
      <c r="GH1203" s="12"/>
      <c r="GI1203" s="12"/>
      <c r="GJ1203" s="12"/>
      <c r="GK1203" s="12"/>
      <c r="GL1203" s="12"/>
      <c r="GM1203" s="12"/>
      <c r="GN1203" s="12"/>
      <c r="GO1203" s="12"/>
      <c r="GP1203" s="12"/>
      <c r="GQ1203" s="12"/>
      <c r="GR1203" s="12"/>
      <c r="GS1203" s="12"/>
      <c r="GT1203" s="12"/>
      <c r="GU1203" s="12"/>
      <c r="GV1203" s="12"/>
      <c r="GW1203" s="12"/>
      <c r="GX1203" s="12"/>
      <c r="GY1203" s="12"/>
      <c r="GZ1203" s="12"/>
      <c r="HA1203" s="12"/>
      <c r="HB1203" s="12"/>
      <c r="HC1203" s="12"/>
      <c r="HD1203" s="12"/>
      <c r="HE1203" s="12"/>
      <c r="HF1203" s="12"/>
      <c r="HG1203" s="12"/>
      <c r="HH1203" s="12"/>
      <c r="HI1203" s="12"/>
      <c r="HJ1203" s="12"/>
      <c r="HK1203" s="12"/>
      <c r="HL1203" s="12"/>
      <c r="HM1203" s="12"/>
      <c r="HN1203" s="12"/>
      <c r="HO1203" s="12"/>
      <c r="HP1203" s="12"/>
      <c r="HQ1203" s="12"/>
      <c r="HR1203" s="12"/>
      <c r="HS1203" s="12"/>
      <c r="HT1203" s="12"/>
      <c r="HU1203" s="12"/>
      <c r="HV1203" s="12"/>
      <c r="HW1203" s="12"/>
      <c r="HX1203" s="12"/>
      <c r="HY1203" s="12"/>
      <c r="HZ1203" s="12"/>
      <c r="IA1203" s="12"/>
      <c r="IB1203" s="12"/>
      <c r="IC1203" s="12"/>
      <c r="ID1203" s="12"/>
      <c r="IE1203" s="12"/>
      <c r="IF1203" s="12"/>
      <c r="IG1203" s="12"/>
      <c r="IH1203" s="12"/>
      <c r="II1203" s="12"/>
      <c r="IJ1203" s="12"/>
      <c r="IK1203" s="12"/>
      <c r="IL1203" s="12"/>
      <c r="IM1203" s="12"/>
      <c r="IN1203" s="12"/>
      <c r="IO1203" s="12"/>
      <c r="IP1203" s="12"/>
      <c r="IQ1203" s="12"/>
      <c r="IR1203" s="12"/>
      <c r="IS1203" s="12"/>
      <c r="IT1203" s="12"/>
      <c r="IU1203" s="12"/>
      <c r="IV1203" s="12"/>
    </row>
    <row r="1204" spans="1:256" ht="13.5" customHeight="1">
      <c r="A1204" s="2"/>
      <c r="B1204" s="11"/>
      <c r="C1204" s="11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11"/>
      <c r="O1204" s="11"/>
      <c r="P1204" s="11"/>
      <c r="Q1204" s="11"/>
      <c r="R1204" s="11"/>
      <c r="S1204" s="11"/>
      <c r="T1204" s="35"/>
      <c r="U1204" s="9"/>
      <c r="V1204" s="9"/>
      <c r="W1204" s="9"/>
      <c r="X1204" s="11"/>
      <c r="Y1204" s="11"/>
      <c r="Z1204" s="11"/>
      <c r="AA1204" s="11"/>
      <c r="AB1204" s="11"/>
      <c r="AC1204" s="11"/>
      <c r="AD1204" s="9"/>
      <c r="AE1204" s="9"/>
      <c r="AF1204" s="9"/>
      <c r="AG1204" s="9"/>
      <c r="AH1204" s="9"/>
      <c r="AI1204" s="11"/>
      <c r="AJ1204" s="11"/>
      <c r="AK1204" s="11"/>
      <c r="AL1204" s="11"/>
      <c r="AM1204" s="11"/>
      <c r="AN1204" s="54"/>
      <c r="AO1204" s="9"/>
      <c r="AP1204" s="26"/>
      <c r="AQ1204" s="9"/>
      <c r="AR1204" s="9"/>
      <c r="AS1204" s="11"/>
      <c r="AT1204" s="11"/>
      <c r="AU1204" s="11"/>
      <c r="AV1204" s="11"/>
      <c r="AW1204" s="11"/>
      <c r="AX1204" s="12"/>
      <c r="AY1204" s="11"/>
      <c r="AZ1204" s="11"/>
      <c r="BA1204" s="11"/>
      <c r="BB1204" s="11"/>
      <c r="BC1204" s="11"/>
      <c r="BD1204" s="11"/>
      <c r="BE1204" s="11"/>
      <c r="BF1204" s="9"/>
      <c r="BG1204" s="9"/>
      <c r="BH1204" s="9"/>
      <c r="BI1204" s="9"/>
      <c r="BJ1204" s="9"/>
      <c r="BK1204" s="9"/>
      <c r="BL1204" s="9"/>
      <c r="BM1204" s="9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  <c r="DP1204" s="10"/>
      <c r="DQ1204" s="10"/>
      <c r="DR1204" s="10"/>
      <c r="DS1204" s="10"/>
      <c r="DT1204" s="10"/>
      <c r="DU1204" s="10"/>
      <c r="DV1204" s="10"/>
      <c r="DW1204" s="10"/>
      <c r="DX1204" s="10"/>
      <c r="DY1204" s="10"/>
      <c r="DZ1204" s="10"/>
      <c r="EA1204" s="10"/>
      <c r="EB1204" s="10"/>
      <c r="EC1204" s="10"/>
      <c r="ED1204" s="10"/>
      <c r="EE1204" s="10"/>
      <c r="EF1204" s="10"/>
      <c r="EG1204" s="10"/>
      <c r="EH1204" s="10"/>
      <c r="EI1204" s="10"/>
      <c r="EJ1204" s="10"/>
      <c r="EK1204" s="10"/>
      <c r="EL1204" s="10"/>
      <c r="EM1204" s="10"/>
      <c r="EN1204" s="10"/>
      <c r="EO1204" s="10"/>
      <c r="EP1204" s="10"/>
      <c r="EQ1204" s="10"/>
      <c r="ER1204" s="10"/>
      <c r="ES1204" s="10"/>
      <c r="ET1204" s="10"/>
      <c r="EU1204" s="10"/>
      <c r="EV1204" s="10"/>
      <c r="EW1204" s="10"/>
      <c r="EX1204" s="10"/>
      <c r="EY1204" s="10"/>
      <c r="EZ1204" s="10"/>
      <c r="FA1204" s="10"/>
      <c r="FB1204" s="10"/>
      <c r="FC1204" s="10"/>
      <c r="FD1204" s="10"/>
      <c r="FE1204" s="10"/>
      <c r="FF1204" s="10"/>
      <c r="FG1204" s="10"/>
      <c r="FH1204" s="10"/>
      <c r="FI1204" s="10"/>
      <c r="FJ1204" s="10"/>
      <c r="FK1204" s="10"/>
      <c r="FL1204" s="10"/>
      <c r="FM1204" s="10"/>
      <c r="FN1204" s="10"/>
      <c r="FO1204" s="10"/>
      <c r="FP1204" s="10"/>
      <c r="FQ1204" s="10"/>
      <c r="FR1204" s="10"/>
      <c r="FS1204" s="10"/>
      <c r="FT1204" s="10"/>
      <c r="FU1204" s="10"/>
      <c r="FV1204" s="10"/>
      <c r="FW1204" s="10"/>
      <c r="FX1204" s="10"/>
      <c r="FY1204" s="12"/>
      <c r="FZ1204" s="12"/>
      <c r="GA1204" s="12"/>
      <c r="GB1204" s="12"/>
      <c r="GC1204" s="12"/>
      <c r="GD1204" s="12"/>
      <c r="GE1204" s="12"/>
      <c r="GF1204" s="12"/>
      <c r="GG1204" s="12"/>
      <c r="GH1204" s="12"/>
      <c r="GI1204" s="12"/>
      <c r="GJ1204" s="12"/>
      <c r="GK1204" s="12"/>
      <c r="GL1204" s="12"/>
      <c r="GM1204" s="12"/>
      <c r="GN1204" s="12"/>
      <c r="GO1204" s="12"/>
      <c r="GP1204" s="12"/>
      <c r="GQ1204" s="12"/>
      <c r="GR1204" s="12"/>
      <c r="GS1204" s="12"/>
      <c r="GT1204" s="12"/>
      <c r="GU1204" s="12"/>
      <c r="GV1204" s="12"/>
      <c r="GW1204" s="12"/>
      <c r="GX1204" s="12"/>
      <c r="GY1204" s="12"/>
      <c r="GZ1204" s="12"/>
      <c r="HA1204" s="12"/>
      <c r="HB1204" s="12"/>
      <c r="HC1204" s="12"/>
      <c r="HD1204" s="12"/>
      <c r="HE1204" s="12"/>
      <c r="HF1204" s="12"/>
      <c r="HG1204" s="12"/>
      <c r="HH1204" s="12"/>
      <c r="HI1204" s="12"/>
      <c r="HJ1204" s="12"/>
      <c r="HK1204" s="12"/>
      <c r="HL1204" s="12"/>
      <c r="HM1204" s="12"/>
      <c r="HN1204" s="12"/>
      <c r="HO1204" s="12"/>
      <c r="HP1204" s="12"/>
      <c r="HQ1204" s="12"/>
      <c r="HR1204" s="12"/>
      <c r="HS1204" s="12"/>
      <c r="HT1204" s="12"/>
      <c r="HU1204" s="12"/>
      <c r="HV1204" s="12"/>
      <c r="HW1204" s="12"/>
      <c r="HX1204" s="12"/>
      <c r="HY1204" s="12"/>
      <c r="HZ1204" s="12"/>
      <c r="IA1204" s="12"/>
      <c r="IB1204" s="12"/>
      <c r="IC1204" s="12"/>
      <c r="ID1204" s="12"/>
      <c r="IE1204" s="12"/>
      <c r="IF1204" s="12"/>
      <c r="IG1204" s="12"/>
      <c r="IH1204" s="12"/>
      <c r="II1204" s="12"/>
      <c r="IJ1204" s="12"/>
      <c r="IK1204" s="12"/>
      <c r="IL1204" s="12"/>
      <c r="IM1204" s="12"/>
      <c r="IN1204" s="12"/>
      <c r="IO1204" s="12"/>
      <c r="IP1204" s="12"/>
      <c r="IQ1204" s="12"/>
      <c r="IR1204" s="12"/>
      <c r="IS1204" s="12"/>
      <c r="IT1204" s="12"/>
      <c r="IU1204" s="12"/>
      <c r="IV1204" s="12"/>
    </row>
    <row r="1205" spans="1:256" ht="13.5" customHeight="1">
      <c r="A1205" s="2"/>
      <c r="B1205" s="11"/>
      <c r="C1205" s="11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11"/>
      <c r="O1205" s="11"/>
      <c r="P1205" s="11"/>
      <c r="Q1205" s="11"/>
      <c r="R1205" s="11"/>
      <c r="S1205" s="11"/>
      <c r="T1205" s="9"/>
      <c r="U1205" s="9"/>
      <c r="V1205" s="9"/>
      <c r="W1205" s="9"/>
      <c r="X1205" s="11"/>
      <c r="Y1205" s="11"/>
      <c r="Z1205" s="11"/>
      <c r="AA1205" s="11"/>
      <c r="AB1205" s="11"/>
      <c r="AC1205" s="11"/>
      <c r="AD1205" s="9"/>
      <c r="AE1205" s="9"/>
      <c r="AF1205" s="9"/>
      <c r="AG1205" s="9"/>
      <c r="AH1205" s="9"/>
      <c r="AI1205" s="11"/>
      <c r="AJ1205" s="11"/>
      <c r="AK1205" s="11"/>
      <c r="AL1205" s="11"/>
      <c r="AM1205" s="11"/>
      <c r="AN1205" s="9"/>
      <c r="AO1205" s="9"/>
      <c r="AP1205" s="9"/>
      <c r="AQ1205" s="9"/>
      <c r="AR1205" s="9"/>
      <c r="AS1205" s="11"/>
      <c r="AT1205" s="11"/>
      <c r="AU1205" s="11"/>
      <c r="AV1205" s="11"/>
      <c r="AW1205" s="11"/>
      <c r="AX1205" s="12"/>
      <c r="AY1205" s="11"/>
      <c r="AZ1205" s="11"/>
      <c r="BA1205" s="11"/>
      <c r="BB1205" s="11"/>
      <c r="BC1205" s="11"/>
      <c r="BD1205" s="11"/>
      <c r="BE1205" s="11"/>
      <c r="BF1205" s="9"/>
      <c r="BG1205" s="9"/>
      <c r="BH1205" s="9"/>
      <c r="BI1205" s="9"/>
      <c r="BJ1205" s="9"/>
      <c r="BK1205" s="9"/>
      <c r="BL1205" s="9"/>
      <c r="BM1205" s="9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  <c r="DP1205" s="10"/>
      <c r="DQ1205" s="10"/>
      <c r="DR1205" s="10"/>
      <c r="DS1205" s="10"/>
      <c r="DT1205" s="10"/>
      <c r="DU1205" s="10"/>
      <c r="DV1205" s="10"/>
      <c r="DW1205" s="10"/>
      <c r="DX1205" s="10"/>
      <c r="DY1205" s="10"/>
      <c r="DZ1205" s="10"/>
      <c r="EA1205" s="10"/>
      <c r="EB1205" s="10"/>
      <c r="EC1205" s="10"/>
      <c r="ED1205" s="10"/>
      <c r="EE1205" s="10"/>
      <c r="EF1205" s="10"/>
      <c r="EG1205" s="10"/>
      <c r="EH1205" s="10"/>
      <c r="EI1205" s="10"/>
      <c r="EJ1205" s="10"/>
      <c r="EK1205" s="10"/>
      <c r="EL1205" s="10"/>
      <c r="EM1205" s="10"/>
      <c r="EN1205" s="10"/>
      <c r="EO1205" s="10"/>
      <c r="EP1205" s="10"/>
      <c r="EQ1205" s="10"/>
      <c r="ER1205" s="10"/>
      <c r="ES1205" s="10"/>
      <c r="ET1205" s="10"/>
      <c r="EU1205" s="10"/>
      <c r="EV1205" s="10"/>
      <c r="EW1205" s="10"/>
      <c r="EX1205" s="10"/>
      <c r="EY1205" s="10"/>
      <c r="EZ1205" s="10"/>
      <c r="FA1205" s="10"/>
      <c r="FB1205" s="10"/>
      <c r="FC1205" s="10"/>
      <c r="FD1205" s="10"/>
      <c r="FE1205" s="10"/>
      <c r="FF1205" s="10"/>
      <c r="FG1205" s="10"/>
      <c r="FH1205" s="10"/>
      <c r="FI1205" s="10"/>
      <c r="FJ1205" s="10"/>
      <c r="FK1205" s="10"/>
      <c r="FL1205" s="10"/>
      <c r="FM1205" s="10"/>
      <c r="FN1205" s="10"/>
      <c r="FO1205" s="10"/>
      <c r="FP1205" s="10"/>
      <c r="FQ1205" s="10"/>
      <c r="FR1205" s="10"/>
      <c r="FS1205" s="10"/>
      <c r="FT1205" s="10"/>
      <c r="FU1205" s="10"/>
      <c r="FV1205" s="10"/>
      <c r="FW1205" s="10"/>
      <c r="FX1205" s="10"/>
      <c r="FY1205" s="12"/>
      <c r="FZ1205" s="12"/>
      <c r="GA1205" s="12"/>
      <c r="GB1205" s="12"/>
      <c r="GC1205" s="12"/>
      <c r="GD1205" s="12"/>
      <c r="GE1205" s="12"/>
      <c r="GF1205" s="12"/>
      <c r="GG1205" s="12"/>
      <c r="GH1205" s="12"/>
      <c r="GI1205" s="12"/>
      <c r="GJ1205" s="12"/>
      <c r="GK1205" s="12"/>
      <c r="GL1205" s="12"/>
      <c r="GM1205" s="12"/>
      <c r="GN1205" s="12"/>
      <c r="GO1205" s="12"/>
      <c r="GP1205" s="12"/>
      <c r="GQ1205" s="12"/>
      <c r="GR1205" s="12"/>
      <c r="GS1205" s="12"/>
      <c r="GT1205" s="12"/>
      <c r="GU1205" s="12"/>
      <c r="GV1205" s="12"/>
      <c r="GW1205" s="12"/>
      <c r="GX1205" s="12"/>
      <c r="GY1205" s="12"/>
      <c r="GZ1205" s="12"/>
      <c r="HA1205" s="12"/>
      <c r="HB1205" s="12"/>
      <c r="HC1205" s="12"/>
      <c r="HD1205" s="12"/>
      <c r="HE1205" s="12"/>
      <c r="HF1205" s="12"/>
      <c r="HG1205" s="12"/>
      <c r="HH1205" s="12"/>
      <c r="HI1205" s="12"/>
      <c r="HJ1205" s="12"/>
      <c r="HK1205" s="12"/>
      <c r="HL1205" s="12"/>
      <c r="HM1205" s="12"/>
      <c r="HN1205" s="12"/>
      <c r="HO1205" s="12"/>
      <c r="HP1205" s="12"/>
      <c r="HQ1205" s="12"/>
      <c r="HR1205" s="12"/>
      <c r="HS1205" s="12"/>
      <c r="HT1205" s="12"/>
      <c r="HU1205" s="12"/>
      <c r="HV1205" s="12"/>
      <c r="HW1205" s="12"/>
      <c r="HX1205" s="12"/>
      <c r="HY1205" s="12"/>
      <c r="HZ1205" s="12"/>
      <c r="IA1205" s="12"/>
      <c r="IB1205" s="12"/>
      <c r="IC1205" s="12"/>
      <c r="ID1205" s="12"/>
      <c r="IE1205" s="12"/>
      <c r="IF1205" s="12"/>
      <c r="IG1205" s="12"/>
      <c r="IH1205" s="12"/>
      <c r="II1205" s="12"/>
      <c r="IJ1205" s="12"/>
      <c r="IK1205" s="12"/>
      <c r="IL1205" s="12"/>
      <c r="IM1205" s="12"/>
      <c r="IN1205" s="12"/>
      <c r="IO1205" s="12"/>
      <c r="IP1205" s="12"/>
      <c r="IQ1205" s="12"/>
      <c r="IR1205" s="12"/>
      <c r="IS1205" s="12"/>
      <c r="IT1205" s="12"/>
      <c r="IU1205" s="12"/>
      <c r="IV1205" s="12"/>
    </row>
    <row r="1206" spans="1:256" ht="13.5" customHeight="1">
      <c r="A1206" s="2"/>
      <c r="B1206" s="11"/>
      <c r="C1206" s="11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11"/>
      <c r="O1206" s="11"/>
      <c r="P1206" s="11"/>
      <c r="Q1206" s="9"/>
      <c r="R1206" s="9"/>
      <c r="S1206" s="9"/>
      <c r="T1206" s="9"/>
      <c r="U1206" s="9"/>
      <c r="V1206" s="9"/>
      <c r="W1206" s="9"/>
      <c r="X1206" s="11"/>
      <c r="Y1206" s="11"/>
      <c r="Z1206" s="11"/>
      <c r="AA1206" s="11"/>
      <c r="AB1206" s="11"/>
      <c r="AC1206" s="11"/>
      <c r="AD1206" s="9"/>
      <c r="AE1206" s="9"/>
      <c r="AF1206" s="9"/>
      <c r="AG1206" s="9"/>
      <c r="AH1206" s="9"/>
      <c r="AI1206" s="11"/>
      <c r="AJ1206" s="11"/>
      <c r="AK1206" s="11"/>
      <c r="AL1206" s="11"/>
      <c r="AM1206" s="11"/>
      <c r="AN1206" s="26"/>
      <c r="AO1206" s="9"/>
      <c r="AP1206" s="26"/>
      <c r="AQ1206" s="9"/>
      <c r="AR1206" s="26"/>
      <c r="AS1206" s="11"/>
      <c r="AT1206" s="11"/>
      <c r="AU1206" s="11"/>
      <c r="AV1206" s="11"/>
      <c r="AW1206" s="11"/>
      <c r="AX1206" s="12"/>
      <c r="AY1206" s="11"/>
      <c r="AZ1206" s="11"/>
      <c r="BA1206" s="11"/>
      <c r="BB1206" s="11"/>
      <c r="BC1206" s="11"/>
      <c r="BD1206" s="11"/>
      <c r="BE1206" s="11"/>
      <c r="BF1206" s="9"/>
      <c r="BG1206" s="9"/>
      <c r="BH1206" s="9"/>
      <c r="BI1206" s="9"/>
      <c r="BJ1206" s="9"/>
      <c r="BK1206" s="9"/>
      <c r="BL1206" s="9"/>
      <c r="BM1206" s="9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  <c r="DF1206" s="10"/>
      <c r="DG1206" s="10"/>
      <c r="DH1206" s="10"/>
      <c r="DI1206" s="10"/>
      <c r="DJ1206" s="10"/>
      <c r="DK1206" s="10"/>
      <c r="DL1206" s="10"/>
      <c r="DM1206" s="10"/>
      <c r="DN1206" s="10"/>
      <c r="DO1206" s="10"/>
      <c r="DP1206" s="10"/>
      <c r="DQ1206" s="10"/>
      <c r="DR1206" s="10"/>
      <c r="DS1206" s="10"/>
      <c r="DT1206" s="10"/>
      <c r="DU1206" s="10"/>
      <c r="DV1206" s="10"/>
      <c r="DW1206" s="10"/>
      <c r="DX1206" s="10"/>
      <c r="DY1206" s="10"/>
      <c r="DZ1206" s="10"/>
      <c r="EA1206" s="10"/>
      <c r="EB1206" s="10"/>
      <c r="EC1206" s="10"/>
      <c r="ED1206" s="10"/>
      <c r="EE1206" s="10"/>
      <c r="EF1206" s="10"/>
      <c r="EG1206" s="10"/>
      <c r="EH1206" s="10"/>
      <c r="EI1206" s="10"/>
      <c r="EJ1206" s="10"/>
      <c r="EK1206" s="10"/>
      <c r="EL1206" s="10"/>
      <c r="EM1206" s="10"/>
      <c r="EN1206" s="10"/>
      <c r="EO1206" s="10"/>
      <c r="EP1206" s="10"/>
      <c r="EQ1206" s="10"/>
      <c r="ER1206" s="10"/>
      <c r="ES1206" s="10"/>
      <c r="ET1206" s="10"/>
      <c r="EU1206" s="10"/>
      <c r="EV1206" s="10"/>
      <c r="EW1206" s="10"/>
      <c r="EX1206" s="10"/>
      <c r="EY1206" s="10"/>
      <c r="EZ1206" s="10"/>
      <c r="FA1206" s="10"/>
      <c r="FB1206" s="10"/>
      <c r="FC1206" s="10"/>
      <c r="FD1206" s="10"/>
      <c r="FE1206" s="10"/>
      <c r="FF1206" s="10"/>
      <c r="FG1206" s="10"/>
      <c r="FH1206" s="10"/>
      <c r="FI1206" s="10"/>
      <c r="FJ1206" s="10"/>
      <c r="FK1206" s="10"/>
      <c r="FL1206" s="10"/>
      <c r="FM1206" s="10"/>
      <c r="FN1206" s="10"/>
      <c r="FO1206" s="10"/>
      <c r="FP1206" s="10"/>
      <c r="FQ1206" s="10"/>
      <c r="FR1206" s="10"/>
      <c r="FS1206" s="10"/>
      <c r="FT1206" s="10"/>
      <c r="FU1206" s="10"/>
      <c r="FV1206" s="10"/>
      <c r="FW1206" s="10"/>
      <c r="FX1206" s="10"/>
      <c r="FY1206" s="12"/>
      <c r="FZ1206" s="12"/>
      <c r="GA1206" s="12"/>
      <c r="GB1206" s="12"/>
      <c r="GC1206" s="12"/>
      <c r="GD1206" s="12"/>
      <c r="GE1206" s="12"/>
      <c r="GF1206" s="12"/>
      <c r="GG1206" s="12"/>
      <c r="GH1206" s="12"/>
      <c r="GI1206" s="12"/>
      <c r="GJ1206" s="12"/>
      <c r="GK1206" s="12"/>
      <c r="GL1206" s="12"/>
      <c r="GM1206" s="12"/>
      <c r="GN1206" s="12"/>
      <c r="GO1206" s="12"/>
      <c r="GP1206" s="12"/>
      <c r="GQ1206" s="12"/>
      <c r="GR1206" s="12"/>
      <c r="GS1206" s="12"/>
      <c r="GT1206" s="12"/>
      <c r="GU1206" s="12"/>
      <c r="GV1206" s="12"/>
      <c r="GW1206" s="12"/>
      <c r="GX1206" s="12"/>
      <c r="GY1206" s="12"/>
      <c r="GZ1206" s="12"/>
      <c r="HA1206" s="12"/>
      <c r="HB1206" s="12"/>
      <c r="HC1206" s="12"/>
      <c r="HD1206" s="12"/>
      <c r="HE1206" s="12"/>
      <c r="HF1206" s="12"/>
      <c r="HG1206" s="12"/>
      <c r="HH1206" s="12"/>
      <c r="HI1206" s="12"/>
      <c r="HJ1206" s="12"/>
      <c r="HK1206" s="12"/>
      <c r="HL1206" s="12"/>
      <c r="HM1206" s="12"/>
      <c r="HN1206" s="12"/>
      <c r="HO1206" s="12"/>
      <c r="HP1206" s="12"/>
      <c r="HQ1206" s="12"/>
      <c r="HR1206" s="12"/>
      <c r="HS1206" s="12"/>
      <c r="HT1206" s="12"/>
      <c r="HU1206" s="12"/>
      <c r="HV1206" s="12"/>
      <c r="HW1206" s="12"/>
      <c r="HX1206" s="12"/>
      <c r="HY1206" s="12"/>
      <c r="HZ1206" s="12"/>
      <c r="IA1206" s="12"/>
      <c r="IB1206" s="12"/>
      <c r="IC1206" s="12"/>
      <c r="ID1206" s="12"/>
      <c r="IE1206" s="12"/>
      <c r="IF1206" s="12"/>
      <c r="IG1206" s="12"/>
      <c r="IH1206" s="12"/>
      <c r="II1206" s="12"/>
      <c r="IJ1206" s="12"/>
      <c r="IK1206" s="12"/>
      <c r="IL1206" s="12"/>
      <c r="IM1206" s="12"/>
      <c r="IN1206" s="12"/>
      <c r="IO1206" s="12"/>
      <c r="IP1206" s="12"/>
      <c r="IQ1206" s="12"/>
      <c r="IR1206" s="12"/>
      <c r="IS1206" s="12"/>
      <c r="IT1206" s="12"/>
      <c r="IU1206" s="12"/>
      <c r="IV1206" s="12"/>
    </row>
    <row r="1207" spans="1:256" ht="13.5" customHeight="1">
      <c r="A1207" s="2"/>
      <c r="B1207" s="11"/>
      <c r="C1207" s="11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11"/>
      <c r="O1207" s="11"/>
      <c r="P1207" s="11"/>
      <c r="Q1207" s="9"/>
      <c r="R1207" s="9"/>
      <c r="S1207" s="9"/>
      <c r="T1207" s="35"/>
      <c r="U1207" s="26"/>
      <c r="V1207" s="26"/>
      <c r="W1207" s="26"/>
      <c r="X1207" s="11"/>
      <c r="Y1207" s="11"/>
      <c r="Z1207" s="11"/>
      <c r="AA1207" s="11"/>
      <c r="AB1207" s="11"/>
      <c r="AC1207" s="11"/>
      <c r="AD1207" s="9"/>
      <c r="AE1207" s="9"/>
      <c r="AF1207" s="9"/>
      <c r="AG1207" s="9"/>
      <c r="AH1207" s="9"/>
      <c r="AI1207" s="11"/>
      <c r="AJ1207" s="11"/>
      <c r="AK1207" s="11"/>
      <c r="AL1207" s="11"/>
      <c r="AM1207" s="9"/>
      <c r="AN1207" s="9"/>
      <c r="AO1207" s="9"/>
      <c r="AP1207" s="11"/>
      <c r="AQ1207" s="11"/>
      <c r="AR1207" s="17"/>
      <c r="AS1207" s="11"/>
      <c r="AT1207" s="11"/>
      <c r="AU1207" s="11"/>
      <c r="AV1207" s="11"/>
      <c r="AW1207" s="11"/>
      <c r="AX1207" s="12"/>
      <c r="AY1207" s="11"/>
      <c r="AZ1207" s="11"/>
      <c r="BA1207" s="11"/>
      <c r="BB1207" s="11"/>
      <c r="BC1207" s="11"/>
      <c r="BD1207" s="11"/>
      <c r="BE1207" s="11"/>
      <c r="BF1207" s="9"/>
      <c r="BG1207" s="9"/>
      <c r="BH1207" s="9"/>
      <c r="BI1207" s="9"/>
      <c r="BJ1207" s="9"/>
      <c r="BK1207" s="9"/>
      <c r="BL1207" s="9"/>
      <c r="BM1207" s="9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  <c r="DF1207" s="10"/>
      <c r="DG1207" s="10"/>
      <c r="DH1207" s="10"/>
      <c r="DI1207" s="10"/>
      <c r="DJ1207" s="10"/>
      <c r="DK1207" s="10"/>
      <c r="DL1207" s="10"/>
      <c r="DM1207" s="10"/>
      <c r="DN1207" s="10"/>
      <c r="DO1207" s="10"/>
      <c r="DP1207" s="10"/>
      <c r="DQ1207" s="10"/>
      <c r="DR1207" s="10"/>
      <c r="DS1207" s="10"/>
      <c r="DT1207" s="10"/>
      <c r="DU1207" s="10"/>
      <c r="DV1207" s="10"/>
      <c r="DW1207" s="10"/>
      <c r="DX1207" s="10"/>
      <c r="DY1207" s="10"/>
      <c r="DZ1207" s="10"/>
      <c r="EA1207" s="10"/>
      <c r="EB1207" s="10"/>
      <c r="EC1207" s="10"/>
      <c r="ED1207" s="10"/>
      <c r="EE1207" s="10"/>
      <c r="EF1207" s="10"/>
      <c r="EG1207" s="10"/>
      <c r="EH1207" s="10"/>
      <c r="EI1207" s="10"/>
      <c r="EJ1207" s="10"/>
      <c r="EK1207" s="10"/>
      <c r="EL1207" s="10"/>
      <c r="EM1207" s="10"/>
      <c r="EN1207" s="10"/>
      <c r="EO1207" s="10"/>
      <c r="EP1207" s="10"/>
      <c r="EQ1207" s="10"/>
      <c r="ER1207" s="10"/>
      <c r="ES1207" s="10"/>
      <c r="ET1207" s="10"/>
      <c r="EU1207" s="10"/>
      <c r="EV1207" s="10"/>
      <c r="EW1207" s="10"/>
      <c r="EX1207" s="10"/>
      <c r="EY1207" s="10"/>
      <c r="EZ1207" s="10"/>
      <c r="FA1207" s="10"/>
      <c r="FB1207" s="10"/>
      <c r="FC1207" s="10"/>
      <c r="FD1207" s="10"/>
      <c r="FE1207" s="10"/>
      <c r="FF1207" s="10"/>
      <c r="FG1207" s="10"/>
      <c r="FH1207" s="10"/>
      <c r="FI1207" s="10"/>
      <c r="FJ1207" s="10"/>
      <c r="FK1207" s="10"/>
      <c r="FL1207" s="10"/>
      <c r="FM1207" s="10"/>
      <c r="FN1207" s="10"/>
      <c r="FO1207" s="10"/>
      <c r="FP1207" s="10"/>
      <c r="FQ1207" s="10"/>
      <c r="FR1207" s="10"/>
      <c r="FS1207" s="10"/>
      <c r="FT1207" s="10"/>
      <c r="FU1207" s="10"/>
      <c r="FV1207" s="10"/>
      <c r="FW1207" s="10"/>
      <c r="FX1207" s="10"/>
      <c r="FY1207" s="12"/>
      <c r="FZ1207" s="12"/>
      <c r="GA1207" s="12"/>
      <c r="GB1207" s="12"/>
      <c r="GC1207" s="12"/>
      <c r="GD1207" s="12"/>
      <c r="GE1207" s="12"/>
      <c r="GF1207" s="12"/>
      <c r="GG1207" s="12"/>
      <c r="GH1207" s="12"/>
      <c r="GI1207" s="12"/>
      <c r="GJ1207" s="12"/>
      <c r="GK1207" s="12"/>
      <c r="GL1207" s="12"/>
      <c r="GM1207" s="12"/>
      <c r="GN1207" s="12"/>
      <c r="GO1207" s="12"/>
      <c r="GP1207" s="12"/>
      <c r="GQ1207" s="12"/>
      <c r="GR1207" s="12"/>
      <c r="GS1207" s="12"/>
      <c r="GT1207" s="12"/>
      <c r="GU1207" s="12"/>
      <c r="GV1207" s="12"/>
      <c r="GW1207" s="12"/>
      <c r="GX1207" s="12"/>
      <c r="GY1207" s="12"/>
      <c r="GZ1207" s="12"/>
      <c r="HA1207" s="12"/>
      <c r="HB1207" s="12"/>
      <c r="HC1207" s="12"/>
      <c r="HD1207" s="12"/>
      <c r="HE1207" s="12"/>
      <c r="HF1207" s="12"/>
      <c r="HG1207" s="12"/>
      <c r="HH1207" s="12"/>
      <c r="HI1207" s="12"/>
      <c r="HJ1207" s="12"/>
      <c r="HK1207" s="12"/>
      <c r="HL1207" s="12"/>
      <c r="HM1207" s="12"/>
      <c r="HN1207" s="12"/>
      <c r="HO1207" s="12"/>
      <c r="HP1207" s="12"/>
      <c r="HQ1207" s="12"/>
      <c r="HR1207" s="12"/>
      <c r="HS1207" s="12"/>
      <c r="HT1207" s="12"/>
      <c r="HU1207" s="12"/>
      <c r="HV1207" s="12"/>
      <c r="HW1207" s="12"/>
      <c r="HX1207" s="12"/>
      <c r="HY1207" s="12"/>
      <c r="HZ1207" s="12"/>
      <c r="IA1207" s="12"/>
      <c r="IB1207" s="12"/>
      <c r="IC1207" s="12"/>
      <c r="ID1207" s="12"/>
      <c r="IE1207" s="12"/>
      <c r="IF1207" s="12"/>
      <c r="IG1207" s="12"/>
      <c r="IH1207" s="12"/>
      <c r="II1207" s="12"/>
      <c r="IJ1207" s="12"/>
      <c r="IK1207" s="12"/>
      <c r="IL1207" s="12"/>
      <c r="IM1207" s="12"/>
      <c r="IN1207" s="12"/>
      <c r="IO1207" s="12"/>
      <c r="IP1207" s="12"/>
      <c r="IQ1207" s="12"/>
      <c r="IR1207" s="12"/>
      <c r="IS1207" s="12"/>
      <c r="IT1207" s="12"/>
      <c r="IU1207" s="12"/>
      <c r="IV1207" s="12"/>
    </row>
    <row r="1208" spans="1:256" ht="13.5" customHeight="1">
      <c r="A1208" s="2"/>
      <c r="B1208" s="11"/>
      <c r="C1208" s="11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11"/>
      <c r="O1208" s="11"/>
      <c r="P1208" s="11"/>
      <c r="Q1208" s="9"/>
      <c r="R1208" s="9"/>
      <c r="S1208" s="9"/>
      <c r="T1208" s="9"/>
      <c r="U1208" s="9"/>
      <c r="V1208" s="9"/>
      <c r="W1208" s="9"/>
      <c r="X1208" s="11"/>
      <c r="Y1208" s="11"/>
      <c r="Z1208" s="11"/>
      <c r="AA1208" s="11"/>
      <c r="AB1208" s="11"/>
      <c r="AC1208" s="11"/>
      <c r="AD1208" s="9"/>
      <c r="AE1208" s="9"/>
      <c r="AF1208" s="9"/>
      <c r="AG1208" s="9"/>
      <c r="AH1208" s="9"/>
      <c r="AI1208" s="11"/>
      <c r="AJ1208" s="11"/>
      <c r="AK1208" s="11"/>
      <c r="AL1208" s="11"/>
      <c r="AM1208" s="11"/>
      <c r="AN1208" s="9"/>
      <c r="AO1208" s="26"/>
      <c r="AP1208" s="26"/>
      <c r="AQ1208" s="9"/>
      <c r="AR1208" s="26"/>
      <c r="AS1208" s="11"/>
      <c r="AT1208" s="11"/>
      <c r="AU1208" s="11"/>
      <c r="AV1208" s="11"/>
      <c r="AW1208" s="11"/>
      <c r="AX1208" s="12"/>
      <c r="AY1208" s="11"/>
      <c r="AZ1208" s="11"/>
      <c r="BA1208" s="11"/>
      <c r="BB1208" s="11"/>
      <c r="BC1208" s="11"/>
      <c r="BD1208" s="11"/>
      <c r="BE1208" s="11"/>
      <c r="BF1208" s="9"/>
      <c r="BG1208" s="9"/>
      <c r="BH1208" s="9"/>
      <c r="BI1208" s="9"/>
      <c r="BJ1208" s="9"/>
      <c r="BK1208" s="9"/>
      <c r="BL1208" s="9"/>
      <c r="BM1208" s="9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0"/>
      <c r="DC1208" s="10"/>
      <c r="DD1208" s="10"/>
      <c r="DE1208" s="10"/>
      <c r="DF1208" s="10"/>
      <c r="DG1208" s="10"/>
      <c r="DH1208" s="10"/>
      <c r="DI1208" s="10"/>
      <c r="DJ1208" s="10"/>
      <c r="DK1208" s="10"/>
      <c r="DL1208" s="10"/>
      <c r="DM1208" s="10"/>
      <c r="DN1208" s="10"/>
      <c r="DO1208" s="10"/>
      <c r="DP1208" s="10"/>
      <c r="DQ1208" s="10"/>
      <c r="DR1208" s="10"/>
      <c r="DS1208" s="10"/>
      <c r="DT1208" s="10"/>
      <c r="DU1208" s="10"/>
      <c r="DV1208" s="10"/>
      <c r="DW1208" s="10"/>
      <c r="DX1208" s="10"/>
      <c r="DY1208" s="10"/>
      <c r="DZ1208" s="10"/>
      <c r="EA1208" s="10"/>
      <c r="EB1208" s="10"/>
      <c r="EC1208" s="10"/>
      <c r="ED1208" s="10"/>
      <c r="EE1208" s="10"/>
      <c r="EF1208" s="10"/>
      <c r="EG1208" s="10"/>
      <c r="EH1208" s="10"/>
      <c r="EI1208" s="10"/>
      <c r="EJ1208" s="10"/>
      <c r="EK1208" s="10"/>
      <c r="EL1208" s="10"/>
      <c r="EM1208" s="10"/>
      <c r="EN1208" s="10"/>
      <c r="EO1208" s="10"/>
      <c r="EP1208" s="10"/>
      <c r="EQ1208" s="10"/>
      <c r="ER1208" s="10"/>
      <c r="ES1208" s="10"/>
      <c r="ET1208" s="10"/>
      <c r="EU1208" s="10"/>
      <c r="EV1208" s="10"/>
      <c r="EW1208" s="10"/>
      <c r="EX1208" s="10"/>
      <c r="EY1208" s="10"/>
      <c r="EZ1208" s="10"/>
      <c r="FA1208" s="10"/>
      <c r="FB1208" s="10"/>
      <c r="FC1208" s="10"/>
      <c r="FD1208" s="10"/>
      <c r="FE1208" s="10"/>
      <c r="FF1208" s="10"/>
      <c r="FG1208" s="10"/>
      <c r="FH1208" s="10"/>
      <c r="FI1208" s="10"/>
      <c r="FJ1208" s="10"/>
      <c r="FK1208" s="10"/>
      <c r="FL1208" s="10"/>
      <c r="FM1208" s="10"/>
      <c r="FN1208" s="10"/>
      <c r="FO1208" s="10"/>
      <c r="FP1208" s="10"/>
      <c r="FQ1208" s="10"/>
      <c r="FR1208" s="10"/>
      <c r="FS1208" s="10"/>
      <c r="FT1208" s="10"/>
      <c r="FU1208" s="10"/>
      <c r="FV1208" s="10"/>
      <c r="FW1208" s="10"/>
      <c r="FX1208" s="10"/>
      <c r="FY1208" s="12"/>
      <c r="FZ1208" s="12"/>
      <c r="GA1208" s="12"/>
      <c r="GB1208" s="12"/>
      <c r="GC1208" s="12"/>
      <c r="GD1208" s="12"/>
      <c r="GE1208" s="12"/>
      <c r="GF1208" s="12"/>
      <c r="GG1208" s="12"/>
      <c r="GH1208" s="12"/>
      <c r="GI1208" s="12"/>
      <c r="GJ1208" s="12"/>
      <c r="GK1208" s="12"/>
      <c r="GL1208" s="12"/>
      <c r="GM1208" s="12"/>
      <c r="GN1208" s="12"/>
      <c r="GO1208" s="12"/>
      <c r="GP1208" s="12"/>
      <c r="GQ1208" s="12"/>
      <c r="GR1208" s="12"/>
      <c r="GS1208" s="12"/>
      <c r="GT1208" s="12"/>
      <c r="GU1208" s="12"/>
      <c r="GV1208" s="12"/>
      <c r="GW1208" s="12"/>
      <c r="GX1208" s="12"/>
      <c r="GY1208" s="12"/>
      <c r="GZ1208" s="12"/>
      <c r="HA1208" s="12"/>
      <c r="HB1208" s="12"/>
      <c r="HC1208" s="12"/>
      <c r="HD1208" s="12"/>
      <c r="HE1208" s="12"/>
      <c r="HF1208" s="12"/>
      <c r="HG1208" s="12"/>
      <c r="HH1208" s="12"/>
      <c r="HI1208" s="12"/>
      <c r="HJ1208" s="12"/>
      <c r="HK1208" s="12"/>
      <c r="HL1208" s="12"/>
      <c r="HM1208" s="12"/>
      <c r="HN1208" s="12"/>
      <c r="HO1208" s="12"/>
      <c r="HP1208" s="12"/>
      <c r="HQ1208" s="12"/>
      <c r="HR1208" s="12"/>
      <c r="HS1208" s="12"/>
      <c r="HT1208" s="12"/>
      <c r="HU1208" s="12"/>
      <c r="HV1208" s="12"/>
      <c r="HW1208" s="12"/>
      <c r="HX1208" s="12"/>
      <c r="HY1208" s="12"/>
      <c r="HZ1208" s="12"/>
      <c r="IA1208" s="12"/>
      <c r="IB1208" s="12"/>
      <c r="IC1208" s="12"/>
      <c r="ID1208" s="12"/>
      <c r="IE1208" s="12"/>
      <c r="IF1208" s="12"/>
      <c r="IG1208" s="12"/>
      <c r="IH1208" s="12"/>
      <c r="II1208" s="12"/>
      <c r="IJ1208" s="12"/>
      <c r="IK1208" s="12"/>
      <c r="IL1208" s="12"/>
      <c r="IM1208" s="12"/>
      <c r="IN1208" s="12"/>
      <c r="IO1208" s="12"/>
      <c r="IP1208" s="12"/>
      <c r="IQ1208" s="12"/>
      <c r="IR1208" s="12"/>
      <c r="IS1208" s="12"/>
      <c r="IT1208" s="12"/>
      <c r="IU1208" s="12"/>
      <c r="IV1208" s="12"/>
    </row>
    <row r="1209" spans="1:256" ht="13.5" customHeight="1">
      <c r="A1209" s="2"/>
      <c r="B1209" s="11"/>
      <c r="C1209" s="11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11"/>
      <c r="O1209" s="11"/>
      <c r="P1209" s="11"/>
      <c r="Q1209" s="9"/>
      <c r="R1209" s="9"/>
      <c r="S1209" s="9"/>
      <c r="T1209" s="9"/>
      <c r="U1209" s="9"/>
      <c r="V1209" s="9"/>
      <c r="W1209" s="9"/>
      <c r="X1209" s="11"/>
      <c r="Y1209" s="11"/>
      <c r="Z1209" s="11"/>
      <c r="AA1209" s="11"/>
      <c r="AB1209" s="11"/>
      <c r="AC1209" s="11"/>
      <c r="AD1209" s="9"/>
      <c r="AE1209" s="9"/>
      <c r="AF1209" s="9"/>
      <c r="AG1209" s="9"/>
      <c r="AH1209" s="9"/>
      <c r="AI1209" s="11"/>
      <c r="AJ1209" s="11"/>
      <c r="AK1209" s="11"/>
      <c r="AL1209" s="11"/>
      <c r="AM1209" s="9"/>
      <c r="AN1209" s="9"/>
      <c r="AO1209" s="9"/>
      <c r="AP1209" s="11"/>
      <c r="AQ1209" s="11"/>
      <c r="AR1209" s="17"/>
      <c r="AS1209" s="11"/>
      <c r="AT1209" s="11"/>
      <c r="AU1209" s="11"/>
      <c r="AV1209" s="11"/>
      <c r="AW1209" s="11"/>
      <c r="AX1209" s="12"/>
      <c r="AY1209" s="11"/>
      <c r="AZ1209" s="11"/>
      <c r="BA1209" s="11"/>
      <c r="BB1209" s="11"/>
      <c r="BC1209" s="11"/>
      <c r="BD1209" s="11"/>
      <c r="BE1209" s="11"/>
      <c r="BF1209" s="9"/>
      <c r="BG1209" s="9"/>
      <c r="BH1209" s="9"/>
      <c r="BI1209" s="9"/>
      <c r="BJ1209" s="9"/>
      <c r="BK1209" s="9"/>
      <c r="BL1209" s="9"/>
      <c r="BM1209" s="9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  <c r="DF1209" s="10"/>
      <c r="DG1209" s="10"/>
      <c r="DH1209" s="10"/>
      <c r="DI1209" s="10"/>
      <c r="DJ1209" s="10"/>
      <c r="DK1209" s="10"/>
      <c r="DL1209" s="10"/>
      <c r="DM1209" s="10"/>
      <c r="DN1209" s="10"/>
      <c r="DO1209" s="10"/>
      <c r="DP1209" s="10"/>
      <c r="DQ1209" s="10"/>
      <c r="DR1209" s="10"/>
      <c r="DS1209" s="10"/>
      <c r="DT1209" s="10"/>
      <c r="DU1209" s="10"/>
      <c r="DV1209" s="10"/>
      <c r="DW1209" s="10"/>
      <c r="DX1209" s="10"/>
      <c r="DY1209" s="10"/>
      <c r="DZ1209" s="10"/>
      <c r="EA1209" s="10"/>
      <c r="EB1209" s="10"/>
      <c r="EC1209" s="10"/>
      <c r="ED1209" s="10"/>
      <c r="EE1209" s="10"/>
      <c r="EF1209" s="10"/>
      <c r="EG1209" s="10"/>
      <c r="EH1209" s="10"/>
      <c r="EI1209" s="10"/>
      <c r="EJ1209" s="10"/>
      <c r="EK1209" s="10"/>
      <c r="EL1209" s="10"/>
      <c r="EM1209" s="10"/>
      <c r="EN1209" s="10"/>
      <c r="EO1209" s="10"/>
      <c r="EP1209" s="10"/>
      <c r="EQ1209" s="10"/>
      <c r="ER1209" s="10"/>
      <c r="ES1209" s="10"/>
      <c r="ET1209" s="10"/>
      <c r="EU1209" s="10"/>
      <c r="EV1209" s="10"/>
      <c r="EW1209" s="10"/>
      <c r="EX1209" s="10"/>
      <c r="EY1209" s="10"/>
      <c r="EZ1209" s="10"/>
      <c r="FA1209" s="10"/>
      <c r="FB1209" s="10"/>
      <c r="FC1209" s="10"/>
      <c r="FD1209" s="10"/>
      <c r="FE1209" s="10"/>
      <c r="FF1209" s="10"/>
      <c r="FG1209" s="10"/>
      <c r="FH1209" s="10"/>
      <c r="FI1209" s="10"/>
      <c r="FJ1209" s="10"/>
      <c r="FK1209" s="10"/>
      <c r="FL1209" s="10"/>
      <c r="FM1209" s="10"/>
      <c r="FN1209" s="10"/>
      <c r="FO1209" s="10"/>
      <c r="FP1209" s="10"/>
      <c r="FQ1209" s="10"/>
      <c r="FR1209" s="10"/>
      <c r="FS1209" s="10"/>
      <c r="FT1209" s="10"/>
      <c r="FU1209" s="10"/>
      <c r="FV1209" s="10"/>
      <c r="FW1209" s="10"/>
      <c r="FX1209" s="10"/>
      <c r="FY1209" s="12"/>
      <c r="FZ1209" s="12"/>
      <c r="GA1209" s="12"/>
      <c r="GB1209" s="12"/>
      <c r="GC1209" s="12"/>
      <c r="GD1209" s="12"/>
      <c r="GE1209" s="12"/>
      <c r="GF1209" s="12"/>
      <c r="GG1209" s="12"/>
      <c r="GH1209" s="12"/>
      <c r="GI1209" s="12"/>
      <c r="GJ1209" s="12"/>
      <c r="GK1209" s="12"/>
      <c r="GL1209" s="12"/>
      <c r="GM1209" s="12"/>
      <c r="GN1209" s="12"/>
      <c r="GO1209" s="12"/>
      <c r="GP1209" s="12"/>
      <c r="GQ1209" s="12"/>
      <c r="GR1209" s="12"/>
      <c r="GS1209" s="12"/>
      <c r="GT1209" s="12"/>
      <c r="GU1209" s="12"/>
      <c r="GV1209" s="12"/>
      <c r="GW1209" s="12"/>
      <c r="GX1209" s="12"/>
      <c r="GY1209" s="12"/>
      <c r="GZ1209" s="12"/>
      <c r="HA1209" s="12"/>
      <c r="HB1209" s="12"/>
      <c r="HC1209" s="12"/>
      <c r="HD1209" s="12"/>
      <c r="HE1209" s="12"/>
      <c r="HF1209" s="12"/>
      <c r="HG1209" s="12"/>
      <c r="HH1209" s="12"/>
      <c r="HI1209" s="12"/>
      <c r="HJ1209" s="12"/>
      <c r="HK1209" s="12"/>
      <c r="HL1209" s="12"/>
      <c r="HM1209" s="12"/>
      <c r="HN1209" s="12"/>
      <c r="HO1209" s="12"/>
      <c r="HP1209" s="12"/>
      <c r="HQ1209" s="12"/>
      <c r="HR1209" s="12"/>
      <c r="HS1209" s="12"/>
      <c r="HT1209" s="12"/>
      <c r="HU1209" s="12"/>
      <c r="HV1209" s="12"/>
      <c r="HW1209" s="12"/>
      <c r="HX1209" s="12"/>
      <c r="HY1209" s="12"/>
      <c r="HZ1209" s="12"/>
      <c r="IA1209" s="12"/>
      <c r="IB1209" s="12"/>
      <c r="IC1209" s="12"/>
      <c r="ID1209" s="12"/>
      <c r="IE1209" s="12"/>
      <c r="IF1209" s="12"/>
      <c r="IG1209" s="12"/>
      <c r="IH1209" s="12"/>
      <c r="II1209" s="12"/>
      <c r="IJ1209" s="12"/>
      <c r="IK1209" s="12"/>
      <c r="IL1209" s="12"/>
      <c r="IM1209" s="12"/>
      <c r="IN1209" s="12"/>
      <c r="IO1209" s="12"/>
      <c r="IP1209" s="12"/>
      <c r="IQ1209" s="12"/>
      <c r="IR1209" s="12"/>
      <c r="IS1209" s="12"/>
      <c r="IT1209" s="12"/>
      <c r="IU1209" s="12"/>
      <c r="IV1209" s="12"/>
    </row>
    <row r="1210" spans="1:256" ht="13.5" customHeight="1">
      <c r="A1210" s="2"/>
      <c r="B1210" s="11"/>
      <c r="C1210" s="11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11"/>
      <c r="O1210" s="11"/>
      <c r="P1210" s="11"/>
      <c r="Q1210" s="9"/>
      <c r="R1210" s="9"/>
      <c r="S1210" s="9"/>
      <c r="T1210" s="9"/>
      <c r="U1210" s="9"/>
      <c r="V1210" s="9"/>
      <c r="W1210" s="9"/>
      <c r="X1210" s="11"/>
      <c r="Y1210" s="11"/>
      <c r="Z1210" s="11"/>
      <c r="AA1210" s="11"/>
      <c r="AB1210" s="11"/>
      <c r="AC1210" s="11"/>
      <c r="AD1210" s="9"/>
      <c r="AE1210" s="9"/>
      <c r="AF1210" s="9"/>
      <c r="AG1210" s="9"/>
      <c r="AH1210" s="9"/>
      <c r="AI1210" s="11"/>
      <c r="AJ1210" s="11"/>
      <c r="AK1210" s="11"/>
      <c r="AL1210" s="11"/>
      <c r="AM1210" s="11"/>
      <c r="AN1210" s="9"/>
      <c r="AO1210" s="26"/>
      <c r="AP1210" s="26"/>
      <c r="AQ1210" s="9"/>
      <c r="AR1210" s="9"/>
      <c r="AS1210" s="11"/>
      <c r="AT1210" s="11"/>
      <c r="AU1210" s="11"/>
      <c r="AV1210" s="11"/>
      <c r="AW1210" s="11"/>
      <c r="AX1210" s="12"/>
      <c r="AY1210" s="34"/>
      <c r="AZ1210" s="34"/>
      <c r="BA1210" s="34"/>
      <c r="BB1210" s="34"/>
      <c r="BC1210" s="11"/>
      <c r="BD1210" s="11"/>
      <c r="BE1210" s="11"/>
      <c r="BF1210" s="9"/>
      <c r="BG1210" s="9"/>
      <c r="BH1210" s="9"/>
      <c r="BI1210" s="9"/>
      <c r="BJ1210" s="9"/>
      <c r="BK1210" s="9"/>
      <c r="BL1210" s="9"/>
      <c r="BM1210" s="9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  <c r="DF1210" s="10"/>
      <c r="DG1210" s="10"/>
      <c r="DH1210" s="10"/>
      <c r="DI1210" s="10"/>
      <c r="DJ1210" s="10"/>
      <c r="DK1210" s="10"/>
      <c r="DL1210" s="10"/>
      <c r="DM1210" s="10"/>
      <c r="DN1210" s="10"/>
      <c r="DO1210" s="10"/>
      <c r="DP1210" s="10"/>
      <c r="DQ1210" s="10"/>
      <c r="DR1210" s="10"/>
      <c r="DS1210" s="10"/>
      <c r="DT1210" s="10"/>
      <c r="DU1210" s="10"/>
      <c r="DV1210" s="10"/>
      <c r="DW1210" s="10"/>
      <c r="DX1210" s="10"/>
      <c r="DY1210" s="10"/>
      <c r="DZ1210" s="10"/>
      <c r="EA1210" s="10"/>
      <c r="EB1210" s="10"/>
      <c r="EC1210" s="10"/>
      <c r="ED1210" s="10"/>
      <c r="EE1210" s="10"/>
      <c r="EF1210" s="10"/>
      <c r="EG1210" s="10"/>
      <c r="EH1210" s="10"/>
      <c r="EI1210" s="10"/>
      <c r="EJ1210" s="10"/>
      <c r="EK1210" s="10"/>
      <c r="EL1210" s="10"/>
      <c r="EM1210" s="10"/>
      <c r="EN1210" s="10"/>
      <c r="EO1210" s="10"/>
      <c r="EP1210" s="10"/>
      <c r="EQ1210" s="10"/>
      <c r="ER1210" s="10"/>
      <c r="ES1210" s="10"/>
      <c r="ET1210" s="10"/>
      <c r="EU1210" s="10"/>
      <c r="EV1210" s="10"/>
      <c r="EW1210" s="10"/>
      <c r="EX1210" s="10"/>
      <c r="EY1210" s="10"/>
      <c r="EZ1210" s="10"/>
      <c r="FA1210" s="10"/>
      <c r="FB1210" s="10"/>
      <c r="FC1210" s="10"/>
      <c r="FD1210" s="10"/>
      <c r="FE1210" s="10"/>
      <c r="FF1210" s="10"/>
      <c r="FG1210" s="10"/>
      <c r="FH1210" s="10"/>
      <c r="FI1210" s="10"/>
      <c r="FJ1210" s="10"/>
      <c r="FK1210" s="10"/>
      <c r="FL1210" s="10"/>
      <c r="FM1210" s="10"/>
      <c r="FN1210" s="10"/>
      <c r="FO1210" s="10"/>
      <c r="FP1210" s="10"/>
      <c r="FQ1210" s="10"/>
      <c r="FR1210" s="10"/>
      <c r="FS1210" s="10"/>
      <c r="FT1210" s="10"/>
      <c r="FU1210" s="10"/>
      <c r="FV1210" s="10"/>
      <c r="FW1210" s="10"/>
      <c r="FX1210" s="10"/>
      <c r="FY1210" s="12"/>
      <c r="FZ1210" s="12"/>
      <c r="GA1210" s="12"/>
      <c r="GB1210" s="12"/>
      <c r="GC1210" s="12"/>
      <c r="GD1210" s="12"/>
      <c r="GE1210" s="12"/>
      <c r="GF1210" s="12"/>
      <c r="GG1210" s="12"/>
      <c r="GH1210" s="12"/>
      <c r="GI1210" s="12"/>
      <c r="GJ1210" s="12"/>
      <c r="GK1210" s="12"/>
      <c r="GL1210" s="12"/>
      <c r="GM1210" s="12"/>
      <c r="GN1210" s="12"/>
      <c r="GO1210" s="12"/>
      <c r="GP1210" s="12"/>
      <c r="GQ1210" s="12"/>
      <c r="GR1210" s="12"/>
      <c r="GS1210" s="12"/>
      <c r="GT1210" s="12"/>
      <c r="GU1210" s="12"/>
      <c r="GV1210" s="12"/>
      <c r="GW1210" s="12"/>
      <c r="GX1210" s="12"/>
      <c r="GY1210" s="12"/>
      <c r="GZ1210" s="12"/>
      <c r="HA1210" s="12"/>
      <c r="HB1210" s="12"/>
      <c r="HC1210" s="12"/>
      <c r="HD1210" s="12"/>
      <c r="HE1210" s="12"/>
      <c r="HF1210" s="12"/>
      <c r="HG1210" s="12"/>
      <c r="HH1210" s="12"/>
      <c r="HI1210" s="12"/>
      <c r="HJ1210" s="12"/>
      <c r="HK1210" s="12"/>
      <c r="HL1210" s="12"/>
      <c r="HM1210" s="12"/>
      <c r="HN1210" s="12"/>
      <c r="HO1210" s="12"/>
      <c r="HP1210" s="12"/>
      <c r="HQ1210" s="12"/>
      <c r="HR1210" s="12"/>
      <c r="HS1210" s="12"/>
      <c r="HT1210" s="12"/>
      <c r="HU1210" s="12"/>
      <c r="HV1210" s="12"/>
      <c r="HW1210" s="12"/>
      <c r="HX1210" s="12"/>
      <c r="HY1210" s="12"/>
      <c r="HZ1210" s="12"/>
      <c r="IA1210" s="12"/>
      <c r="IB1210" s="12"/>
      <c r="IC1210" s="12"/>
      <c r="ID1210" s="12"/>
      <c r="IE1210" s="12"/>
      <c r="IF1210" s="12"/>
      <c r="IG1210" s="12"/>
      <c r="IH1210" s="12"/>
      <c r="II1210" s="12"/>
      <c r="IJ1210" s="12"/>
      <c r="IK1210" s="12"/>
      <c r="IL1210" s="12"/>
      <c r="IM1210" s="12"/>
      <c r="IN1210" s="12"/>
      <c r="IO1210" s="12"/>
      <c r="IP1210" s="12"/>
      <c r="IQ1210" s="12"/>
      <c r="IR1210" s="12"/>
      <c r="IS1210" s="12"/>
      <c r="IT1210" s="12"/>
      <c r="IU1210" s="12"/>
      <c r="IV1210" s="12"/>
    </row>
    <row r="1211" spans="1:256" ht="13.5" customHeight="1">
      <c r="A1211" s="2"/>
      <c r="B1211" s="11"/>
      <c r="C1211" s="11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11"/>
      <c r="O1211" s="11"/>
      <c r="P1211" s="11"/>
      <c r="Q1211" s="9"/>
      <c r="R1211" s="9"/>
      <c r="S1211" s="9"/>
      <c r="T1211" s="9"/>
      <c r="U1211" s="9"/>
      <c r="V1211" s="9"/>
      <c r="W1211" s="9"/>
      <c r="X1211" s="11"/>
      <c r="Y1211" s="11"/>
      <c r="Z1211" s="11"/>
      <c r="AA1211" s="11"/>
      <c r="AB1211" s="11"/>
      <c r="AC1211" s="11"/>
      <c r="AD1211" s="9"/>
      <c r="AE1211" s="9"/>
      <c r="AF1211" s="9"/>
      <c r="AG1211" s="9"/>
      <c r="AH1211" s="9"/>
      <c r="AI1211" s="11"/>
      <c r="AJ1211" s="11"/>
      <c r="AK1211" s="11"/>
      <c r="AL1211" s="11"/>
      <c r="AM1211" s="11"/>
      <c r="AN1211" s="9"/>
      <c r="AO1211" s="26"/>
      <c r="AP1211" s="26"/>
      <c r="AQ1211" s="9"/>
      <c r="AR1211" s="9"/>
      <c r="AS1211" s="11"/>
      <c r="AT1211" s="11"/>
      <c r="AU1211" s="11"/>
      <c r="AV1211" s="11"/>
      <c r="AW1211" s="11"/>
      <c r="AX1211" s="12"/>
      <c r="AY1211" s="11"/>
      <c r="AZ1211" s="11"/>
      <c r="BA1211" s="11"/>
      <c r="BB1211" s="11"/>
      <c r="BC1211" s="11"/>
      <c r="BD1211" s="11"/>
      <c r="BE1211" s="11"/>
      <c r="BF1211" s="9"/>
      <c r="BG1211" s="9"/>
      <c r="BH1211" s="9"/>
      <c r="BI1211" s="9"/>
      <c r="BJ1211" s="9"/>
      <c r="BK1211" s="9"/>
      <c r="BL1211" s="9"/>
      <c r="BM1211" s="9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  <c r="DI1211" s="10"/>
      <c r="DJ1211" s="10"/>
      <c r="DK1211" s="10"/>
      <c r="DL1211" s="10"/>
      <c r="DM1211" s="10"/>
      <c r="DN1211" s="10"/>
      <c r="DO1211" s="10"/>
      <c r="DP1211" s="10"/>
      <c r="DQ1211" s="10"/>
      <c r="DR1211" s="10"/>
      <c r="DS1211" s="10"/>
      <c r="DT1211" s="10"/>
      <c r="DU1211" s="10"/>
      <c r="DV1211" s="10"/>
      <c r="DW1211" s="10"/>
      <c r="DX1211" s="10"/>
      <c r="DY1211" s="10"/>
      <c r="DZ1211" s="10"/>
      <c r="EA1211" s="10"/>
      <c r="EB1211" s="10"/>
      <c r="EC1211" s="10"/>
      <c r="ED1211" s="10"/>
      <c r="EE1211" s="10"/>
      <c r="EF1211" s="10"/>
      <c r="EG1211" s="10"/>
      <c r="EH1211" s="10"/>
      <c r="EI1211" s="10"/>
      <c r="EJ1211" s="10"/>
      <c r="EK1211" s="10"/>
      <c r="EL1211" s="10"/>
      <c r="EM1211" s="10"/>
      <c r="EN1211" s="10"/>
      <c r="EO1211" s="10"/>
      <c r="EP1211" s="10"/>
      <c r="EQ1211" s="10"/>
      <c r="ER1211" s="10"/>
      <c r="ES1211" s="10"/>
      <c r="ET1211" s="10"/>
      <c r="EU1211" s="10"/>
      <c r="EV1211" s="10"/>
      <c r="EW1211" s="10"/>
      <c r="EX1211" s="10"/>
      <c r="EY1211" s="10"/>
      <c r="EZ1211" s="10"/>
      <c r="FA1211" s="10"/>
      <c r="FB1211" s="10"/>
      <c r="FC1211" s="10"/>
      <c r="FD1211" s="10"/>
      <c r="FE1211" s="10"/>
      <c r="FF1211" s="10"/>
      <c r="FG1211" s="10"/>
      <c r="FH1211" s="10"/>
      <c r="FI1211" s="10"/>
      <c r="FJ1211" s="10"/>
      <c r="FK1211" s="10"/>
      <c r="FL1211" s="10"/>
      <c r="FM1211" s="10"/>
      <c r="FN1211" s="10"/>
      <c r="FO1211" s="10"/>
      <c r="FP1211" s="10"/>
      <c r="FQ1211" s="10"/>
      <c r="FR1211" s="10"/>
      <c r="FS1211" s="10"/>
      <c r="FT1211" s="10"/>
      <c r="FU1211" s="10"/>
      <c r="FV1211" s="10"/>
      <c r="FW1211" s="10"/>
      <c r="FX1211" s="10"/>
      <c r="FY1211" s="12"/>
      <c r="FZ1211" s="12"/>
      <c r="GA1211" s="12"/>
      <c r="GB1211" s="12"/>
      <c r="GC1211" s="12"/>
      <c r="GD1211" s="12"/>
      <c r="GE1211" s="12"/>
      <c r="GF1211" s="12"/>
      <c r="GG1211" s="12"/>
      <c r="GH1211" s="12"/>
      <c r="GI1211" s="12"/>
      <c r="GJ1211" s="12"/>
      <c r="GK1211" s="12"/>
      <c r="GL1211" s="12"/>
      <c r="GM1211" s="12"/>
      <c r="GN1211" s="12"/>
      <c r="GO1211" s="12"/>
      <c r="GP1211" s="12"/>
      <c r="GQ1211" s="12"/>
      <c r="GR1211" s="12"/>
      <c r="GS1211" s="12"/>
      <c r="GT1211" s="12"/>
      <c r="GU1211" s="12"/>
      <c r="GV1211" s="12"/>
      <c r="GW1211" s="12"/>
      <c r="GX1211" s="12"/>
      <c r="GY1211" s="12"/>
      <c r="GZ1211" s="12"/>
      <c r="HA1211" s="12"/>
      <c r="HB1211" s="12"/>
      <c r="HC1211" s="12"/>
      <c r="HD1211" s="12"/>
      <c r="HE1211" s="12"/>
      <c r="HF1211" s="12"/>
      <c r="HG1211" s="12"/>
      <c r="HH1211" s="12"/>
      <c r="HI1211" s="12"/>
      <c r="HJ1211" s="12"/>
      <c r="HK1211" s="12"/>
      <c r="HL1211" s="12"/>
      <c r="HM1211" s="12"/>
      <c r="HN1211" s="12"/>
      <c r="HO1211" s="12"/>
      <c r="HP1211" s="12"/>
      <c r="HQ1211" s="12"/>
      <c r="HR1211" s="12"/>
      <c r="HS1211" s="12"/>
      <c r="HT1211" s="12"/>
      <c r="HU1211" s="12"/>
      <c r="HV1211" s="12"/>
      <c r="HW1211" s="12"/>
      <c r="HX1211" s="12"/>
      <c r="HY1211" s="12"/>
      <c r="HZ1211" s="12"/>
      <c r="IA1211" s="12"/>
      <c r="IB1211" s="12"/>
      <c r="IC1211" s="12"/>
      <c r="ID1211" s="12"/>
      <c r="IE1211" s="12"/>
      <c r="IF1211" s="12"/>
      <c r="IG1211" s="12"/>
      <c r="IH1211" s="12"/>
      <c r="II1211" s="12"/>
      <c r="IJ1211" s="12"/>
      <c r="IK1211" s="12"/>
      <c r="IL1211" s="12"/>
      <c r="IM1211" s="12"/>
      <c r="IN1211" s="12"/>
      <c r="IO1211" s="12"/>
      <c r="IP1211" s="12"/>
      <c r="IQ1211" s="12"/>
      <c r="IR1211" s="12"/>
      <c r="IS1211" s="12"/>
      <c r="IT1211" s="12"/>
      <c r="IU1211" s="12"/>
      <c r="IV1211" s="12"/>
    </row>
    <row r="1212" spans="1:256" ht="13.5" customHeight="1">
      <c r="A1212" s="2"/>
      <c r="B1212" s="11"/>
      <c r="C1212" s="11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11"/>
      <c r="O1212" s="11"/>
      <c r="P1212" s="11"/>
      <c r="Q1212" s="9"/>
      <c r="R1212" s="9"/>
      <c r="S1212" s="9"/>
      <c r="T1212" s="9"/>
      <c r="U1212" s="9"/>
      <c r="V1212" s="9"/>
      <c r="W1212" s="9"/>
      <c r="X1212" s="11"/>
      <c r="Y1212" s="11"/>
      <c r="Z1212" s="11"/>
      <c r="AA1212" s="11"/>
      <c r="AB1212" s="11"/>
      <c r="AC1212" s="11"/>
      <c r="AD1212" s="9"/>
      <c r="AE1212" s="9"/>
      <c r="AF1212" s="9"/>
      <c r="AG1212" s="9"/>
      <c r="AH1212" s="9"/>
      <c r="AI1212" s="11"/>
      <c r="AJ1212" s="11"/>
      <c r="AK1212" s="11"/>
      <c r="AL1212" s="11"/>
      <c r="AM1212" s="11"/>
      <c r="AN1212" s="9"/>
      <c r="AO1212" s="26"/>
      <c r="AP1212" s="26"/>
      <c r="AQ1212" s="9"/>
      <c r="AR1212" s="9"/>
      <c r="AS1212" s="11"/>
      <c r="AT1212" s="11"/>
      <c r="AU1212" s="11"/>
      <c r="AV1212" s="11"/>
      <c r="AW1212" s="11"/>
      <c r="AX1212" s="12"/>
      <c r="AY1212" s="11"/>
      <c r="AZ1212" s="11"/>
      <c r="BA1212" s="11"/>
      <c r="BB1212" s="11"/>
      <c r="BC1212" s="11"/>
      <c r="BD1212" s="11"/>
      <c r="BE1212" s="11"/>
      <c r="BF1212" s="9"/>
      <c r="BG1212" s="9"/>
      <c r="BH1212" s="9"/>
      <c r="BI1212" s="9"/>
      <c r="BJ1212" s="9"/>
      <c r="BK1212" s="9"/>
      <c r="BL1212" s="9"/>
      <c r="BM1212" s="9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  <c r="DF1212" s="10"/>
      <c r="DG1212" s="10"/>
      <c r="DH1212" s="10"/>
      <c r="DI1212" s="10"/>
      <c r="DJ1212" s="10"/>
      <c r="DK1212" s="10"/>
      <c r="DL1212" s="10"/>
      <c r="DM1212" s="10"/>
      <c r="DN1212" s="10"/>
      <c r="DO1212" s="10"/>
      <c r="DP1212" s="10"/>
      <c r="DQ1212" s="10"/>
      <c r="DR1212" s="10"/>
      <c r="DS1212" s="10"/>
      <c r="DT1212" s="10"/>
      <c r="DU1212" s="10"/>
      <c r="DV1212" s="10"/>
      <c r="DW1212" s="10"/>
      <c r="DX1212" s="10"/>
      <c r="DY1212" s="10"/>
      <c r="DZ1212" s="10"/>
      <c r="EA1212" s="10"/>
      <c r="EB1212" s="10"/>
      <c r="EC1212" s="10"/>
      <c r="ED1212" s="10"/>
      <c r="EE1212" s="10"/>
      <c r="EF1212" s="10"/>
      <c r="EG1212" s="10"/>
      <c r="EH1212" s="10"/>
      <c r="EI1212" s="10"/>
      <c r="EJ1212" s="10"/>
      <c r="EK1212" s="10"/>
      <c r="EL1212" s="10"/>
      <c r="EM1212" s="10"/>
      <c r="EN1212" s="10"/>
      <c r="EO1212" s="10"/>
      <c r="EP1212" s="10"/>
      <c r="EQ1212" s="10"/>
      <c r="ER1212" s="10"/>
      <c r="ES1212" s="10"/>
      <c r="ET1212" s="10"/>
      <c r="EU1212" s="10"/>
      <c r="EV1212" s="10"/>
      <c r="EW1212" s="10"/>
      <c r="EX1212" s="10"/>
      <c r="EY1212" s="10"/>
      <c r="EZ1212" s="10"/>
      <c r="FA1212" s="10"/>
      <c r="FB1212" s="10"/>
      <c r="FC1212" s="10"/>
      <c r="FD1212" s="10"/>
      <c r="FE1212" s="10"/>
      <c r="FF1212" s="10"/>
      <c r="FG1212" s="10"/>
      <c r="FH1212" s="10"/>
      <c r="FI1212" s="10"/>
      <c r="FJ1212" s="10"/>
      <c r="FK1212" s="10"/>
      <c r="FL1212" s="10"/>
      <c r="FM1212" s="10"/>
      <c r="FN1212" s="10"/>
      <c r="FO1212" s="10"/>
      <c r="FP1212" s="10"/>
      <c r="FQ1212" s="10"/>
      <c r="FR1212" s="10"/>
      <c r="FS1212" s="10"/>
      <c r="FT1212" s="10"/>
      <c r="FU1212" s="10"/>
      <c r="FV1212" s="10"/>
      <c r="FW1212" s="10"/>
      <c r="FX1212" s="10"/>
      <c r="FY1212" s="12"/>
      <c r="FZ1212" s="12"/>
      <c r="GA1212" s="12"/>
      <c r="GB1212" s="12"/>
      <c r="GC1212" s="12"/>
      <c r="GD1212" s="12"/>
      <c r="GE1212" s="12"/>
      <c r="GF1212" s="12"/>
      <c r="GG1212" s="12"/>
      <c r="GH1212" s="12"/>
      <c r="GI1212" s="12"/>
      <c r="GJ1212" s="12"/>
      <c r="GK1212" s="12"/>
      <c r="GL1212" s="12"/>
      <c r="GM1212" s="12"/>
      <c r="GN1212" s="12"/>
      <c r="GO1212" s="12"/>
      <c r="GP1212" s="12"/>
      <c r="GQ1212" s="12"/>
      <c r="GR1212" s="12"/>
      <c r="GS1212" s="12"/>
      <c r="GT1212" s="12"/>
      <c r="GU1212" s="12"/>
      <c r="GV1212" s="12"/>
      <c r="GW1212" s="12"/>
      <c r="GX1212" s="12"/>
      <c r="GY1212" s="12"/>
      <c r="GZ1212" s="12"/>
      <c r="HA1212" s="12"/>
      <c r="HB1212" s="12"/>
      <c r="HC1212" s="12"/>
      <c r="HD1212" s="12"/>
      <c r="HE1212" s="12"/>
      <c r="HF1212" s="12"/>
      <c r="HG1212" s="12"/>
      <c r="HH1212" s="12"/>
      <c r="HI1212" s="12"/>
      <c r="HJ1212" s="12"/>
      <c r="HK1212" s="12"/>
      <c r="HL1212" s="12"/>
      <c r="HM1212" s="12"/>
      <c r="HN1212" s="12"/>
      <c r="HO1212" s="12"/>
      <c r="HP1212" s="12"/>
      <c r="HQ1212" s="12"/>
      <c r="HR1212" s="12"/>
      <c r="HS1212" s="12"/>
      <c r="HT1212" s="12"/>
      <c r="HU1212" s="12"/>
      <c r="HV1212" s="12"/>
      <c r="HW1212" s="12"/>
      <c r="HX1212" s="12"/>
      <c r="HY1212" s="12"/>
      <c r="HZ1212" s="12"/>
      <c r="IA1212" s="12"/>
      <c r="IB1212" s="12"/>
      <c r="IC1212" s="12"/>
      <c r="ID1212" s="12"/>
      <c r="IE1212" s="12"/>
      <c r="IF1212" s="12"/>
      <c r="IG1212" s="12"/>
      <c r="IH1212" s="12"/>
      <c r="II1212" s="12"/>
      <c r="IJ1212" s="12"/>
      <c r="IK1212" s="12"/>
      <c r="IL1212" s="12"/>
      <c r="IM1212" s="12"/>
      <c r="IN1212" s="12"/>
      <c r="IO1212" s="12"/>
      <c r="IP1212" s="12"/>
      <c r="IQ1212" s="12"/>
      <c r="IR1212" s="12"/>
      <c r="IS1212" s="12"/>
      <c r="IT1212" s="12"/>
      <c r="IU1212" s="12"/>
      <c r="IV1212" s="12"/>
    </row>
    <row r="1213" spans="1:256" ht="13.5" customHeight="1">
      <c r="A1213" s="2"/>
      <c r="B1213" s="11"/>
      <c r="C1213" s="11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11"/>
      <c r="O1213" s="11"/>
      <c r="P1213" s="11"/>
      <c r="Q1213" s="9"/>
      <c r="R1213" s="9"/>
      <c r="S1213" s="9"/>
      <c r="T1213" s="9"/>
      <c r="U1213" s="9"/>
      <c r="V1213" s="9"/>
      <c r="W1213" s="9"/>
      <c r="X1213" s="11"/>
      <c r="Y1213" s="11"/>
      <c r="Z1213" s="11"/>
      <c r="AA1213" s="11"/>
      <c r="AB1213" s="11"/>
      <c r="AC1213" s="11"/>
      <c r="AD1213" s="9"/>
      <c r="AE1213" s="9"/>
      <c r="AF1213" s="9"/>
      <c r="AG1213" s="9"/>
      <c r="AH1213" s="9"/>
      <c r="AI1213" s="11"/>
      <c r="AJ1213" s="11"/>
      <c r="AK1213" s="11"/>
      <c r="AL1213" s="11"/>
      <c r="AM1213" s="11"/>
      <c r="AN1213" s="9"/>
      <c r="AO1213" s="26"/>
      <c r="AP1213" s="26"/>
      <c r="AQ1213" s="9"/>
      <c r="AR1213" s="9"/>
      <c r="AS1213" s="11"/>
      <c r="AT1213" s="11"/>
      <c r="AU1213" s="11"/>
      <c r="AV1213" s="11"/>
      <c r="AW1213" s="11"/>
      <c r="AX1213" s="12"/>
      <c r="AY1213" s="11"/>
      <c r="AZ1213" s="11"/>
      <c r="BA1213" s="11"/>
      <c r="BB1213" s="11"/>
      <c r="BC1213" s="11"/>
      <c r="BD1213" s="11"/>
      <c r="BE1213" s="11"/>
      <c r="BF1213" s="9"/>
      <c r="BG1213" s="9"/>
      <c r="BH1213" s="9"/>
      <c r="BI1213" s="9"/>
      <c r="BJ1213" s="9"/>
      <c r="BK1213" s="9"/>
      <c r="BL1213" s="9"/>
      <c r="BM1213" s="9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  <c r="DF1213" s="10"/>
      <c r="DG1213" s="10"/>
      <c r="DH1213" s="10"/>
      <c r="DI1213" s="10"/>
      <c r="DJ1213" s="10"/>
      <c r="DK1213" s="10"/>
      <c r="DL1213" s="10"/>
      <c r="DM1213" s="10"/>
      <c r="DN1213" s="10"/>
      <c r="DO1213" s="10"/>
      <c r="DP1213" s="10"/>
      <c r="DQ1213" s="10"/>
      <c r="DR1213" s="10"/>
      <c r="DS1213" s="10"/>
      <c r="DT1213" s="10"/>
      <c r="DU1213" s="10"/>
      <c r="DV1213" s="10"/>
      <c r="DW1213" s="10"/>
      <c r="DX1213" s="10"/>
      <c r="DY1213" s="10"/>
      <c r="DZ1213" s="10"/>
      <c r="EA1213" s="10"/>
      <c r="EB1213" s="10"/>
      <c r="EC1213" s="10"/>
      <c r="ED1213" s="10"/>
      <c r="EE1213" s="10"/>
      <c r="EF1213" s="10"/>
      <c r="EG1213" s="10"/>
      <c r="EH1213" s="10"/>
      <c r="EI1213" s="10"/>
      <c r="EJ1213" s="10"/>
      <c r="EK1213" s="10"/>
      <c r="EL1213" s="10"/>
      <c r="EM1213" s="10"/>
      <c r="EN1213" s="10"/>
      <c r="EO1213" s="10"/>
      <c r="EP1213" s="10"/>
      <c r="EQ1213" s="10"/>
      <c r="ER1213" s="10"/>
      <c r="ES1213" s="10"/>
      <c r="ET1213" s="10"/>
      <c r="EU1213" s="10"/>
      <c r="EV1213" s="10"/>
      <c r="EW1213" s="10"/>
      <c r="EX1213" s="10"/>
      <c r="EY1213" s="10"/>
      <c r="EZ1213" s="10"/>
      <c r="FA1213" s="10"/>
      <c r="FB1213" s="10"/>
      <c r="FC1213" s="10"/>
      <c r="FD1213" s="10"/>
      <c r="FE1213" s="10"/>
      <c r="FF1213" s="10"/>
      <c r="FG1213" s="10"/>
      <c r="FH1213" s="10"/>
      <c r="FI1213" s="10"/>
      <c r="FJ1213" s="10"/>
      <c r="FK1213" s="10"/>
      <c r="FL1213" s="10"/>
      <c r="FM1213" s="10"/>
      <c r="FN1213" s="10"/>
      <c r="FO1213" s="10"/>
      <c r="FP1213" s="10"/>
      <c r="FQ1213" s="10"/>
      <c r="FR1213" s="10"/>
      <c r="FS1213" s="10"/>
      <c r="FT1213" s="10"/>
      <c r="FU1213" s="10"/>
      <c r="FV1213" s="10"/>
      <c r="FW1213" s="10"/>
      <c r="FX1213" s="10"/>
      <c r="FY1213" s="12"/>
      <c r="FZ1213" s="12"/>
      <c r="GA1213" s="12"/>
      <c r="GB1213" s="12"/>
      <c r="GC1213" s="12"/>
      <c r="GD1213" s="12"/>
      <c r="GE1213" s="12"/>
      <c r="GF1213" s="12"/>
      <c r="GG1213" s="12"/>
      <c r="GH1213" s="12"/>
      <c r="GI1213" s="12"/>
      <c r="GJ1213" s="12"/>
      <c r="GK1213" s="12"/>
      <c r="GL1213" s="12"/>
      <c r="GM1213" s="12"/>
      <c r="GN1213" s="12"/>
      <c r="GO1213" s="12"/>
      <c r="GP1213" s="12"/>
      <c r="GQ1213" s="12"/>
      <c r="GR1213" s="12"/>
      <c r="GS1213" s="12"/>
      <c r="GT1213" s="12"/>
      <c r="GU1213" s="12"/>
      <c r="GV1213" s="12"/>
      <c r="GW1213" s="12"/>
      <c r="GX1213" s="12"/>
      <c r="GY1213" s="12"/>
      <c r="GZ1213" s="12"/>
      <c r="HA1213" s="12"/>
      <c r="HB1213" s="12"/>
      <c r="HC1213" s="12"/>
      <c r="HD1213" s="12"/>
      <c r="HE1213" s="12"/>
      <c r="HF1213" s="12"/>
      <c r="HG1213" s="12"/>
      <c r="HH1213" s="12"/>
      <c r="HI1213" s="12"/>
      <c r="HJ1213" s="12"/>
      <c r="HK1213" s="12"/>
      <c r="HL1213" s="12"/>
      <c r="HM1213" s="12"/>
      <c r="HN1213" s="12"/>
      <c r="HO1213" s="12"/>
      <c r="HP1213" s="12"/>
      <c r="HQ1213" s="12"/>
      <c r="HR1213" s="12"/>
      <c r="HS1213" s="12"/>
      <c r="HT1213" s="12"/>
      <c r="HU1213" s="12"/>
      <c r="HV1213" s="12"/>
      <c r="HW1213" s="12"/>
      <c r="HX1213" s="12"/>
      <c r="HY1213" s="12"/>
      <c r="HZ1213" s="12"/>
      <c r="IA1213" s="12"/>
      <c r="IB1213" s="12"/>
      <c r="IC1213" s="12"/>
      <c r="ID1213" s="12"/>
      <c r="IE1213" s="12"/>
      <c r="IF1213" s="12"/>
      <c r="IG1213" s="12"/>
      <c r="IH1213" s="12"/>
      <c r="II1213" s="12"/>
      <c r="IJ1213" s="12"/>
      <c r="IK1213" s="12"/>
      <c r="IL1213" s="12"/>
      <c r="IM1213" s="12"/>
      <c r="IN1213" s="12"/>
      <c r="IO1213" s="12"/>
      <c r="IP1213" s="12"/>
      <c r="IQ1213" s="12"/>
      <c r="IR1213" s="12"/>
      <c r="IS1213" s="12"/>
      <c r="IT1213" s="12"/>
      <c r="IU1213" s="12"/>
      <c r="IV1213" s="12"/>
    </row>
    <row r="1214" spans="1:256" ht="13.5" customHeight="1">
      <c r="A1214" s="2"/>
      <c r="B1214" s="11"/>
      <c r="C1214" s="11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11"/>
      <c r="O1214" s="11"/>
      <c r="P1214" s="11"/>
      <c r="Q1214" s="9"/>
      <c r="R1214" s="9"/>
      <c r="S1214" s="9"/>
      <c r="T1214" s="9"/>
      <c r="U1214" s="9"/>
      <c r="V1214" s="9"/>
      <c r="W1214" s="9"/>
      <c r="X1214" s="11"/>
      <c r="Y1214" s="11"/>
      <c r="Z1214" s="11"/>
      <c r="AA1214" s="11"/>
      <c r="AB1214" s="11"/>
      <c r="AC1214" s="11"/>
      <c r="AD1214" s="9"/>
      <c r="AE1214" s="9"/>
      <c r="AF1214" s="9"/>
      <c r="AG1214" s="9"/>
      <c r="AH1214" s="9"/>
      <c r="AI1214" s="11"/>
      <c r="AJ1214" s="11"/>
      <c r="AK1214" s="11"/>
      <c r="AL1214" s="11"/>
      <c r="AM1214" s="11"/>
      <c r="AN1214" s="9"/>
      <c r="AO1214" s="26"/>
      <c r="AP1214" s="26"/>
      <c r="AQ1214" s="9"/>
      <c r="AR1214" s="9"/>
      <c r="AS1214" s="11"/>
      <c r="AT1214" s="11"/>
      <c r="AU1214" s="11"/>
      <c r="AV1214" s="11"/>
      <c r="AW1214" s="11"/>
      <c r="AX1214" s="12"/>
      <c r="AY1214" s="11"/>
      <c r="AZ1214" s="11"/>
      <c r="BA1214" s="11"/>
      <c r="BB1214" s="11"/>
      <c r="BC1214" s="11"/>
      <c r="BD1214" s="11"/>
      <c r="BE1214" s="11"/>
      <c r="BF1214" s="9"/>
      <c r="BG1214" s="9"/>
      <c r="BH1214" s="9"/>
      <c r="BI1214" s="9"/>
      <c r="BJ1214" s="9"/>
      <c r="BK1214" s="9"/>
      <c r="BL1214" s="9"/>
      <c r="BM1214" s="9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  <c r="DP1214" s="10"/>
      <c r="DQ1214" s="10"/>
      <c r="DR1214" s="10"/>
      <c r="DS1214" s="10"/>
      <c r="DT1214" s="10"/>
      <c r="DU1214" s="10"/>
      <c r="DV1214" s="10"/>
      <c r="DW1214" s="10"/>
      <c r="DX1214" s="10"/>
      <c r="DY1214" s="10"/>
      <c r="DZ1214" s="10"/>
      <c r="EA1214" s="10"/>
      <c r="EB1214" s="10"/>
      <c r="EC1214" s="10"/>
      <c r="ED1214" s="10"/>
      <c r="EE1214" s="10"/>
      <c r="EF1214" s="10"/>
      <c r="EG1214" s="10"/>
      <c r="EH1214" s="10"/>
      <c r="EI1214" s="10"/>
      <c r="EJ1214" s="10"/>
      <c r="EK1214" s="10"/>
      <c r="EL1214" s="10"/>
      <c r="EM1214" s="10"/>
      <c r="EN1214" s="10"/>
      <c r="EO1214" s="10"/>
      <c r="EP1214" s="10"/>
      <c r="EQ1214" s="10"/>
      <c r="ER1214" s="10"/>
      <c r="ES1214" s="10"/>
      <c r="ET1214" s="10"/>
      <c r="EU1214" s="10"/>
      <c r="EV1214" s="10"/>
      <c r="EW1214" s="10"/>
      <c r="EX1214" s="10"/>
      <c r="EY1214" s="10"/>
      <c r="EZ1214" s="10"/>
      <c r="FA1214" s="10"/>
      <c r="FB1214" s="10"/>
      <c r="FC1214" s="10"/>
      <c r="FD1214" s="10"/>
      <c r="FE1214" s="10"/>
      <c r="FF1214" s="10"/>
      <c r="FG1214" s="10"/>
      <c r="FH1214" s="10"/>
      <c r="FI1214" s="10"/>
      <c r="FJ1214" s="10"/>
      <c r="FK1214" s="10"/>
      <c r="FL1214" s="10"/>
      <c r="FM1214" s="10"/>
      <c r="FN1214" s="10"/>
      <c r="FO1214" s="10"/>
      <c r="FP1214" s="10"/>
      <c r="FQ1214" s="10"/>
      <c r="FR1214" s="10"/>
      <c r="FS1214" s="10"/>
      <c r="FT1214" s="10"/>
      <c r="FU1214" s="10"/>
      <c r="FV1214" s="10"/>
      <c r="FW1214" s="10"/>
      <c r="FX1214" s="10"/>
      <c r="FY1214" s="12"/>
      <c r="FZ1214" s="12"/>
      <c r="GA1214" s="12"/>
      <c r="GB1214" s="12"/>
      <c r="GC1214" s="12"/>
      <c r="GD1214" s="12"/>
      <c r="GE1214" s="12"/>
      <c r="GF1214" s="12"/>
      <c r="GG1214" s="12"/>
      <c r="GH1214" s="12"/>
      <c r="GI1214" s="12"/>
      <c r="GJ1214" s="12"/>
      <c r="GK1214" s="12"/>
      <c r="GL1214" s="12"/>
      <c r="GM1214" s="12"/>
      <c r="GN1214" s="12"/>
      <c r="GO1214" s="12"/>
      <c r="GP1214" s="12"/>
      <c r="GQ1214" s="12"/>
      <c r="GR1214" s="12"/>
      <c r="GS1214" s="12"/>
      <c r="GT1214" s="12"/>
      <c r="GU1214" s="12"/>
      <c r="GV1214" s="12"/>
      <c r="GW1214" s="12"/>
      <c r="GX1214" s="12"/>
      <c r="GY1214" s="12"/>
      <c r="GZ1214" s="12"/>
      <c r="HA1214" s="12"/>
      <c r="HB1214" s="12"/>
      <c r="HC1214" s="12"/>
      <c r="HD1214" s="12"/>
      <c r="HE1214" s="12"/>
      <c r="HF1214" s="12"/>
      <c r="HG1214" s="12"/>
      <c r="HH1214" s="12"/>
      <c r="HI1214" s="12"/>
      <c r="HJ1214" s="12"/>
      <c r="HK1214" s="12"/>
      <c r="HL1214" s="12"/>
      <c r="HM1214" s="12"/>
      <c r="HN1214" s="12"/>
      <c r="HO1214" s="12"/>
      <c r="HP1214" s="12"/>
      <c r="HQ1214" s="12"/>
      <c r="HR1214" s="12"/>
      <c r="HS1214" s="12"/>
      <c r="HT1214" s="12"/>
      <c r="HU1214" s="12"/>
      <c r="HV1214" s="12"/>
      <c r="HW1214" s="12"/>
      <c r="HX1214" s="12"/>
      <c r="HY1214" s="12"/>
      <c r="HZ1214" s="12"/>
      <c r="IA1214" s="12"/>
      <c r="IB1214" s="12"/>
      <c r="IC1214" s="12"/>
      <c r="ID1214" s="12"/>
      <c r="IE1214" s="12"/>
      <c r="IF1214" s="12"/>
      <c r="IG1214" s="12"/>
      <c r="IH1214" s="12"/>
      <c r="II1214" s="12"/>
      <c r="IJ1214" s="12"/>
      <c r="IK1214" s="12"/>
      <c r="IL1214" s="12"/>
      <c r="IM1214" s="12"/>
      <c r="IN1214" s="12"/>
      <c r="IO1214" s="12"/>
      <c r="IP1214" s="12"/>
      <c r="IQ1214" s="12"/>
      <c r="IR1214" s="12"/>
      <c r="IS1214" s="12"/>
      <c r="IT1214" s="12"/>
      <c r="IU1214" s="12"/>
      <c r="IV1214" s="12"/>
    </row>
    <row r="1215" spans="1:256" ht="13.5" customHeight="1">
      <c r="A1215" s="2"/>
      <c r="B1215" s="11"/>
      <c r="C1215" s="11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11"/>
      <c r="O1215" s="11"/>
      <c r="P1215" s="11"/>
      <c r="Q1215" s="9"/>
      <c r="R1215" s="9"/>
      <c r="S1215" s="9"/>
      <c r="T1215" s="9"/>
      <c r="U1215" s="9"/>
      <c r="V1215" s="9"/>
      <c r="W1215" s="9"/>
      <c r="X1215" s="11"/>
      <c r="Y1215" s="11"/>
      <c r="Z1215" s="11"/>
      <c r="AA1215" s="11"/>
      <c r="AB1215" s="11"/>
      <c r="AC1215" s="11"/>
      <c r="AD1215" s="9"/>
      <c r="AE1215" s="9"/>
      <c r="AF1215" s="9"/>
      <c r="AG1215" s="9"/>
      <c r="AH1215" s="9"/>
      <c r="AI1215" s="11"/>
      <c r="AJ1215" s="11"/>
      <c r="AK1215" s="11"/>
      <c r="AL1215" s="11"/>
      <c r="AM1215" s="11"/>
      <c r="AN1215" s="9"/>
      <c r="AO1215" s="26"/>
      <c r="AP1215" s="26"/>
      <c r="AQ1215" s="9"/>
      <c r="AR1215" s="9"/>
      <c r="AS1215" s="11"/>
      <c r="AT1215" s="11"/>
      <c r="AU1215" s="11"/>
      <c r="AV1215" s="11"/>
      <c r="AW1215" s="11"/>
      <c r="AX1215" s="12"/>
      <c r="AY1215" s="11"/>
      <c r="AZ1215" s="11"/>
      <c r="BA1215" s="11"/>
      <c r="BB1215" s="11"/>
      <c r="BC1215" s="11"/>
      <c r="BD1215" s="11"/>
      <c r="BE1215" s="11"/>
      <c r="BF1215" s="9"/>
      <c r="BG1215" s="9"/>
      <c r="BH1215" s="9"/>
      <c r="BI1215" s="9"/>
      <c r="BJ1215" s="9"/>
      <c r="BK1215" s="9"/>
      <c r="BL1215" s="9"/>
      <c r="BM1215" s="9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  <c r="DP1215" s="10"/>
      <c r="DQ1215" s="10"/>
      <c r="DR1215" s="10"/>
      <c r="DS1215" s="10"/>
      <c r="DT1215" s="10"/>
      <c r="DU1215" s="10"/>
      <c r="DV1215" s="10"/>
      <c r="DW1215" s="10"/>
      <c r="DX1215" s="10"/>
      <c r="DY1215" s="10"/>
      <c r="DZ1215" s="10"/>
      <c r="EA1215" s="10"/>
      <c r="EB1215" s="10"/>
      <c r="EC1215" s="10"/>
      <c r="ED1215" s="10"/>
      <c r="EE1215" s="10"/>
      <c r="EF1215" s="10"/>
      <c r="EG1215" s="10"/>
      <c r="EH1215" s="10"/>
      <c r="EI1215" s="10"/>
      <c r="EJ1215" s="10"/>
      <c r="EK1215" s="10"/>
      <c r="EL1215" s="10"/>
      <c r="EM1215" s="10"/>
      <c r="EN1215" s="10"/>
      <c r="EO1215" s="10"/>
      <c r="EP1215" s="10"/>
      <c r="EQ1215" s="10"/>
      <c r="ER1215" s="10"/>
      <c r="ES1215" s="10"/>
      <c r="ET1215" s="10"/>
      <c r="EU1215" s="10"/>
      <c r="EV1215" s="10"/>
      <c r="EW1215" s="10"/>
      <c r="EX1215" s="10"/>
      <c r="EY1215" s="10"/>
      <c r="EZ1215" s="10"/>
      <c r="FA1215" s="10"/>
      <c r="FB1215" s="10"/>
      <c r="FC1215" s="10"/>
      <c r="FD1215" s="10"/>
      <c r="FE1215" s="10"/>
      <c r="FF1215" s="10"/>
      <c r="FG1215" s="10"/>
      <c r="FH1215" s="10"/>
      <c r="FI1215" s="10"/>
      <c r="FJ1215" s="10"/>
      <c r="FK1215" s="10"/>
      <c r="FL1215" s="10"/>
      <c r="FM1215" s="10"/>
      <c r="FN1215" s="10"/>
      <c r="FO1215" s="10"/>
      <c r="FP1215" s="10"/>
      <c r="FQ1215" s="10"/>
      <c r="FR1215" s="10"/>
      <c r="FS1215" s="10"/>
      <c r="FT1215" s="10"/>
      <c r="FU1215" s="10"/>
      <c r="FV1215" s="10"/>
      <c r="FW1215" s="10"/>
      <c r="FX1215" s="10"/>
      <c r="FY1215" s="12"/>
      <c r="FZ1215" s="12"/>
      <c r="GA1215" s="12"/>
      <c r="GB1215" s="12"/>
      <c r="GC1215" s="12"/>
      <c r="GD1215" s="12"/>
      <c r="GE1215" s="12"/>
      <c r="GF1215" s="12"/>
      <c r="GG1215" s="12"/>
      <c r="GH1215" s="12"/>
      <c r="GI1215" s="12"/>
      <c r="GJ1215" s="12"/>
      <c r="GK1215" s="12"/>
      <c r="GL1215" s="12"/>
      <c r="GM1215" s="12"/>
      <c r="GN1215" s="12"/>
      <c r="GO1215" s="12"/>
      <c r="GP1215" s="12"/>
      <c r="GQ1215" s="12"/>
      <c r="GR1215" s="12"/>
      <c r="GS1215" s="12"/>
      <c r="GT1215" s="12"/>
      <c r="GU1215" s="12"/>
      <c r="GV1215" s="12"/>
      <c r="GW1215" s="12"/>
      <c r="GX1215" s="12"/>
      <c r="GY1215" s="12"/>
      <c r="GZ1215" s="12"/>
      <c r="HA1215" s="12"/>
      <c r="HB1215" s="12"/>
      <c r="HC1215" s="12"/>
      <c r="HD1215" s="12"/>
      <c r="HE1215" s="12"/>
      <c r="HF1215" s="12"/>
      <c r="HG1215" s="12"/>
      <c r="HH1215" s="12"/>
      <c r="HI1215" s="12"/>
      <c r="HJ1215" s="12"/>
      <c r="HK1215" s="12"/>
      <c r="HL1215" s="12"/>
      <c r="HM1215" s="12"/>
      <c r="HN1215" s="12"/>
      <c r="HO1215" s="12"/>
      <c r="HP1215" s="12"/>
      <c r="HQ1215" s="12"/>
      <c r="HR1215" s="12"/>
      <c r="HS1215" s="12"/>
      <c r="HT1215" s="12"/>
      <c r="HU1215" s="12"/>
      <c r="HV1215" s="12"/>
      <c r="HW1215" s="12"/>
      <c r="HX1215" s="12"/>
      <c r="HY1215" s="12"/>
      <c r="HZ1215" s="12"/>
      <c r="IA1215" s="12"/>
      <c r="IB1215" s="12"/>
      <c r="IC1215" s="12"/>
      <c r="ID1215" s="12"/>
      <c r="IE1215" s="12"/>
      <c r="IF1215" s="12"/>
      <c r="IG1215" s="12"/>
      <c r="IH1215" s="12"/>
      <c r="II1215" s="12"/>
      <c r="IJ1215" s="12"/>
      <c r="IK1215" s="12"/>
      <c r="IL1215" s="12"/>
      <c r="IM1215" s="12"/>
      <c r="IN1215" s="12"/>
      <c r="IO1215" s="12"/>
      <c r="IP1215" s="12"/>
      <c r="IQ1215" s="12"/>
      <c r="IR1215" s="12"/>
      <c r="IS1215" s="12"/>
      <c r="IT1215" s="12"/>
      <c r="IU1215" s="12"/>
      <c r="IV1215" s="12"/>
    </row>
    <row r="1216" spans="1:256" ht="13.5" customHeight="1">
      <c r="A1216" s="2"/>
      <c r="B1216" s="11"/>
      <c r="C1216" s="11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11"/>
      <c r="O1216" s="11"/>
      <c r="P1216" s="11"/>
      <c r="Q1216" s="9"/>
      <c r="R1216" s="9"/>
      <c r="S1216" s="9"/>
      <c r="T1216" s="9"/>
      <c r="U1216" s="9"/>
      <c r="V1216" s="9"/>
      <c r="W1216" s="9"/>
      <c r="X1216" s="11"/>
      <c r="Y1216" s="11"/>
      <c r="Z1216" s="11"/>
      <c r="AA1216" s="11"/>
      <c r="AB1216" s="11"/>
      <c r="AC1216" s="11"/>
      <c r="AD1216" s="9"/>
      <c r="AE1216" s="9"/>
      <c r="AF1216" s="9"/>
      <c r="AG1216" s="9"/>
      <c r="AH1216" s="9"/>
      <c r="AI1216" s="11"/>
      <c r="AJ1216" s="11"/>
      <c r="AK1216" s="11"/>
      <c r="AL1216" s="11"/>
      <c r="AM1216" s="11"/>
      <c r="AN1216" s="9"/>
      <c r="AO1216" s="26"/>
      <c r="AP1216" s="26"/>
      <c r="AQ1216" s="9"/>
      <c r="AR1216" s="9"/>
      <c r="AS1216" s="11"/>
      <c r="AT1216" s="11"/>
      <c r="AU1216" s="11"/>
      <c r="AV1216" s="11"/>
      <c r="AW1216" s="11"/>
      <c r="AX1216" s="12"/>
      <c r="AY1216" s="11"/>
      <c r="AZ1216" s="11"/>
      <c r="BA1216" s="11"/>
      <c r="BB1216" s="11"/>
      <c r="BC1216" s="11"/>
      <c r="BD1216" s="11"/>
      <c r="BE1216" s="11"/>
      <c r="BF1216" s="9"/>
      <c r="BG1216" s="9"/>
      <c r="BH1216" s="9"/>
      <c r="BI1216" s="9"/>
      <c r="BJ1216" s="9"/>
      <c r="BK1216" s="9"/>
      <c r="BL1216" s="9"/>
      <c r="BM1216" s="9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0"/>
      <c r="DC1216" s="10"/>
      <c r="DD1216" s="10"/>
      <c r="DE1216" s="10"/>
      <c r="DF1216" s="10"/>
      <c r="DG1216" s="10"/>
      <c r="DH1216" s="10"/>
      <c r="DI1216" s="10"/>
      <c r="DJ1216" s="10"/>
      <c r="DK1216" s="10"/>
      <c r="DL1216" s="10"/>
      <c r="DM1216" s="10"/>
      <c r="DN1216" s="10"/>
      <c r="DO1216" s="10"/>
      <c r="DP1216" s="10"/>
      <c r="DQ1216" s="10"/>
      <c r="DR1216" s="10"/>
      <c r="DS1216" s="10"/>
      <c r="DT1216" s="10"/>
      <c r="DU1216" s="10"/>
      <c r="DV1216" s="10"/>
      <c r="DW1216" s="10"/>
      <c r="DX1216" s="10"/>
      <c r="DY1216" s="10"/>
      <c r="DZ1216" s="10"/>
      <c r="EA1216" s="10"/>
      <c r="EB1216" s="10"/>
      <c r="EC1216" s="10"/>
      <c r="ED1216" s="10"/>
      <c r="EE1216" s="10"/>
      <c r="EF1216" s="10"/>
      <c r="EG1216" s="10"/>
      <c r="EH1216" s="10"/>
      <c r="EI1216" s="10"/>
      <c r="EJ1216" s="10"/>
      <c r="EK1216" s="10"/>
      <c r="EL1216" s="10"/>
      <c r="EM1216" s="10"/>
      <c r="EN1216" s="10"/>
      <c r="EO1216" s="10"/>
      <c r="EP1216" s="10"/>
      <c r="EQ1216" s="10"/>
      <c r="ER1216" s="10"/>
      <c r="ES1216" s="10"/>
      <c r="ET1216" s="10"/>
      <c r="EU1216" s="10"/>
      <c r="EV1216" s="10"/>
      <c r="EW1216" s="10"/>
      <c r="EX1216" s="10"/>
      <c r="EY1216" s="10"/>
      <c r="EZ1216" s="10"/>
      <c r="FA1216" s="10"/>
      <c r="FB1216" s="10"/>
      <c r="FC1216" s="10"/>
      <c r="FD1216" s="10"/>
      <c r="FE1216" s="10"/>
      <c r="FF1216" s="10"/>
      <c r="FG1216" s="10"/>
      <c r="FH1216" s="10"/>
      <c r="FI1216" s="10"/>
      <c r="FJ1216" s="10"/>
      <c r="FK1216" s="10"/>
      <c r="FL1216" s="10"/>
      <c r="FM1216" s="10"/>
      <c r="FN1216" s="10"/>
      <c r="FO1216" s="10"/>
      <c r="FP1216" s="10"/>
      <c r="FQ1216" s="10"/>
      <c r="FR1216" s="10"/>
      <c r="FS1216" s="10"/>
      <c r="FT1216" s="10"/>
      <c r="FU1216" s="10"/>
      <c r="FV1216" s="10"/>
      <c r="FW1216" s="10"/>
      <c r="FX1216" s="10"/>
      <c r="FY1216" s="12"/>
      <c r="FZ1216" s="12"/>
      <c r="GA1216" s="12"/>
      <c r="GB1216" s="12"/>
      <c r="GC1216" s="12"/>
      <c r="GD1216" s="12"/>
      <c r="GE1216" s="12"/>
      <c r="GF1216" s="12"/>
      <c r="GG1216" s="12"/>
      <c r="GH1216" s="12"/>
      <c r="GI1216" s="12"/>
      <c r="GJ1216" s="12"/>
      <c r="GK1216" s="12"/>
      <c r="GL1216" s="12"/>
      <c r="GM1216" s="12"/>
      <c r="GN1216" s="12"/>
      <c r="GO1216" s="12"/>
      <c r="GP1216" s="12"/>
      <c r="GQ1216" s="12"/>
      <c r="GR1216" s="12"/>
      <c r="GS1216" s="12"/>
      <c r="GT1216" s="12"/>
      <c r="GU1216" s="12"/>
      <c r="GV1216" s="12"/>
      <c r="GW1216" s="12"/>
      <c r="GX1216" s="12"/>
      <c r="GY1216" s="12"/>
      <c r="GZ1216" s="12"/>
      <c r="HA1216" s="12"/>
      <c r="HB1216" s="12"/>
      <c r="HC1216" s="12"/>
      <c r="HD1216" s="12"/>
      <c r="HE1216" s="12"/>
      <c r="HF1216" s="12"/>
      <c r="HG1216" s="12"/>
      <c r="HH1216" s="12"/>
      <c r="HI1216" s="12"/>
      <c r="HJ1216" s="12"/>
      <c r="HK1216" s="12"/>
      <c r="HL1216" s="12"/>
      <c r="HM1216" s="12"/>
      <c r="HN1216" s="12"/>
      <c r="HO1216" s="12"/>
      <c r="HP1216" s="12"/>
      <c r="HQ1216" s="12"/>
      <c r="HR1216" s="12"/>
      <c r="HS1216" s="12"/>
      <c r="HT1216" s="12"/>
      <c r="HU1216" s="12"/>
      <c r="HV1216" s="12"/>
      <c r="HW1216" s="12"/>
      <c r="HX1216" s="12"/>
      <c r="HY1216" s="12"/>
      <c r="HZ1216" s="12"/>
      <c r="IA1216" s="12"/>
      <c r="IB1216" s="12"/>
      <c r="IC1216" s="12"/>
      <c r="ID1216" s="12"/>
      <c r="IE1216" s="12"/>
      <c r="IF1216" s="12"/>
      <c r="IG1216" s="12"/>
      <c r="IH1216" s="12"/>
      <c r="II1216" s="12"/>
      <c r="IJ1216" s="12"/>
      <c r="IK1216" s="12"/>
      <c r="IL1216" s="12"/>
      <c r="IM1216" s="12"/>
      <c r="IN1216" s="12"/>
      <c r="IO1216" s="12"/>
      <c r="IP1216" s="12"/>
      <c r="IQ1216" s="12"/>
      <c r="IR1216" s="12"/>
      <c r="IS1216" s="12"/>
      <c r="IT1216" s="12"/>
      <c r="IU1216" s="12"/>
      <c r="IV1216" s="12"/>
    </row>
    <row r="1217" spans="1:256" ht="13.5" customHeight="1">
      <c r="A1217" s="2"/>
      <c r="B1217" s="11"/>
      <c r="C1217" s="11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11"/>
      <c r="O1217" s="11"/>
      <c r="P1217" s="11"/>
      <c r="Q1217" s="9"/>
      <c r="R1217" s="9"/>
      <c r="S1217" s="9"/>
      <c r="T1217" s="9"/>
      <c r="U1217" s="9"/>
      <c r="V1217" s="9"/>
      <c r="W1217" s="9"/>
      <c r="X1217" s="11"/>
      <c r="Y1217" s="11"/>
      <c r="Z1217" s="11"/>
      <c r="AA1217" s="11"/>
      <c r="AB1217" s="11"/>
      <c r="AC1217" s="11"/>
      <c r="AD1217" s="9"/>
      <c r="AE1217" s="9"/>
      <c r="AF1217" s="9"/>
      <c r="AG1217" s="9"/>
      <c r="AH1217" s="9"/>
      <c r="AI1217" s="11"/>
      <c r="AJ1217" s="11"/>
      <c r="AK1217" s="11"/>
      <c r="AL1217" s="11"/>
      <c r="AM1217" s="11"/>
      <c r="AN1217" s="9"/>
      <c r="AO1217" s="26"/>
      <c r="AP1217" s="26"/>
      <c r="AQ1217" s="9"/>
      <c r="AR1217" s="9"/>
      <c r="AS1217" s="11"/>
      <c r="AT1217" s="11"/>
      <c r="AU1217" s="11"/>
      <c r="AV1217" s="11"/>
      <c r="AW1217" s="11"/>
      <c r="AX1217" s="12"/>
      <c r="AY1217" s="11"/>
      <c r="AZ1217" s="11"/>
      <c r="BA1217" s="11"/>
      <c r="BB1217" s="11"/>
      <c r="BC1217" s="11"/>
      <c r="BD1217" s="11"/>
      <c r="BE1217" s="11"/>
      <c r="BF1217" s="9"/>
      <c r="BG1217" s="9"/>
      <c r="BH1217" s="9"/>
      <c r="BI1217" s="9"/>
      <c r="BJ1217" s="9"/>
      <c r="BK1217" s="9"/>
      <c r="BL1217" s="9"/>
      <c r="BM1217" s="9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I1217" s="10"/>
      <c r="DJ1217" s="10"/>
      <c r="DK1217" s="10"/>
      <c r="DL1217" s="10"/>
      <c r="DM1217" s="10"/>
      <c r="DN1217" s="10"/>
      <c r="DO1217" s="10"/>
      <c r="DP1217" s="10"/>
      <c r="DQ1217" s="10"/>
      <c r="DR1217" s="10"/>
      <c r="DS1217" s="10"/>
      <c r="DT1217" s="10"/>
      <c r="DU1217" s="10"/>
      <c r="DV1217" s="10"/>
      <c r="DW1217" s="10"/>
      <c r="DX1217" s="10"/>
      <c r="DY1217" s="10"/>
      <c r="DZ1217" s="10"/>
      <c r="EA1217" s="10"/>
      <c r="EB1217" s="10"/>
      <c r="EC1217" s="10"/>
      <c r="ED1217" s="10"/>
      <c r="EE1217" s="10"/>
      <c r="EF1217" s="10"/>
      <c r="EG1217" s="10"/>
      <c r="EH1217" s="10"/>
      <c r="EI1217" s="10"/>
      <c r="EJ1217" s="10"/>
      <c r="EK1217" s="10"/>
      <c r="EL1217" s="10"/>
      <c r="EM1217" s="10"/>
      <c r="EN1217" s="10"/>
      <c r="EO1217" s="10"/>
      <c r="EP1217" s="10"/>
      <c r="EQ1217" s="10"/>
      <c r="ER1217" s="10"/>
      <c r="ES1217" s="10"/>
      <c r="ET1217" s="10"/>
      <c r="EU1217" s="10"/>
      <c r="EV1217" s="10"/>
      <c r="EW1217" s="10"/>
      <c r="EX1217" s="10"/>
      <c r="EY1217" s="10"/>
      <c r="EZ1217" s="10"/>
      <c r="FA1217" s="10"/>
      <c r="FB1217" s="10"/>
      <c r="FC1217" s="10"/>
      <c r="FD1217" s="10"/>
      <c r="FE1217" s="10"/>
      <c r="FF1217" s="10"/>
      <c r="FG1217" s="10"/>
      <c r="FH1217" s="10"/>
      <c r="FI1217" s="10"/>
      <c r="FJ1217" s="10"/>
      <c r="FK1217" s="10"/>
      <c r="FL1217" s="10"/>
      <c r="FM1217" s="10"/>
      <c r="FN1217" s="10"/>
      <c r="FO1217" s="10"/>
      <c r="FP1217" s="10"/>
      <c r="FQ1217" s="10"/>
      <c r="FR1217" s="10"/>
      <c r="FS1217" s="10"/>
      <c r="FT1217" s="10"/>
      <c r="FU1217" s="10"/>
      <c r="FV1217" s="10"/>
      <c r="FW1217" s="10"/>
      <c r="FX1217" s="10"/>
      <c r="FY1217" s="12"/>
      <c r="FZ1217" s="12"/>
      <c r="GA1217" s="12"/>
      <c r="GB1217" s="12"/>
      <c r="GC1217" s="12"/>
      <c r="GD1217" s="12"/>
      <c r="GE1217" s="12"/>
      <c r="GF1217" s="12"/>
      <c r="GG1217" s="12"/>
      <c r="GH1217" s="12"/>
      <c r="GI1217" s="12"/>
      <c r="GJ1217" s="12"/>
      <c r="GK1217" s="12"/>
      <c r="GL1217" s="12"/>
      <c r="GM1217" s="12"/>
      <c r="GN1217" s="12"/>
      <c r="GO1217" s="12"/>
      <c r="GP1217" s="12"/>
      <c r="GQ1217" s="12"/>
      <c r="GR1217" s="12"/>
      <c r="GS1217" s="12"/>
      <c r="GT1217" s="12"/>
      <c r="GU1217" s="12"/>
      <c r="GV1217" s="12"/>
      <c r="GW1217" s="12"/>
      <c r="GX1217" s="12"/>
      <c r="GY1217" s="12"/>
      <c r="GZ1217" s="12"/>
      <c r="HA1217" s="12"/>
      <c r="HB1217" s="12"/>
      <c r="HC1217" s="12"/>
      <c r="HD1217" s="12"/>
      <c r="HE1217" s="12"/>
      <c r="HF1217" s="12"/>
      <c r="HG1217" s="12"/>
      <c r="HH1217" s="12"/>
      <c r="HI1217" s="12"/>
      <c r="HJ1217" s="12"/>
      <c r="HK1217" s="12"/>
      <c r="HL1217" s="12"/>
      <c r="HM1217" s="12"/>
      <c r="HN1217" s="12"/>
      <c r="HO1217" s="12"/>
      <c r="HP1217" s="12"/>
      <c r="HQ1217" s="12"/>
      <c r="HR1217" s="12"/>
      <c r="HS1217" s="12"/>
      <c r="HT1217" s="12"/>
      <c r="HU1217" s="12"/>
      <c r="HV1217" s="12"/>
      <c r="HW1217" s="12"/>
      <c r="HX1217" s="12"/>
      <c r="HY1217" s="12"/>
      <c r="HZ1217" s="12"/>
      <c r="IA1217" s="12"/>
      <c r="IB1217" s="12"/>
      <c r="IC1217" s="12"/>
      <c r="ID1217" s="12"/>
      <c r="IE1217" s="12"/>
      <c r="IF1217" s="12"/>
      <c r="IG1217" s="12"/>
      <c r="IH1217" s="12"/>
      <c r="II1217" s="12"/>
      <c r="IJ1217" s="12"/>
      <c r="IK1217" s="12"/>
      <c r="IL1217" s="12"/>
      <c r="IM1217" s="12"/>
      <c r="IN1217" s="12"/>
      <c r="IO1217" s="12"/>
      <c r="IP1217" s="12"/>
      <c r="IQ1217" s="12"/>
      <c r="IR1217" s="12"/>
      <c r="IS1217" s="12"/>
      <c r="IT1217" s="12"/>
      <c r="IU1217" s="12"/>
      <c r="IV1217" s="12"/>
    </row>
    <row r="1218" spans="1:256" ht="13.5" customHeight="1">
      <c r="A1218" s="2"/>
      <c r="B1218" s="11"/>
      <c r="C1218" s="11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11"/>
      <c r="O1218" s="11"/>
      <c r="P1218" s="11"/>
      <c r="Q1218" s="9"/>
      <c r="R1218" s="9"/>
      <c r="S1218" s="9"/>
      <c r="T1218" s="9"/>
      <c r="U1218" s="9"/>
      <c r="V1218" s="9"/>
      <c r="W1218" s="9"/>
      <c r="X1218" s="11"/>
      <c r="Y1218" s="11"/>
      <c r="Z1218" s="11"/>
      <c r="AA1218" s="11"/>
      <c r="AB1218" s="11"/>
      <c r="AC1218" s="11"/>
      <c r="AD1218" s="9"/>
      <c r="AE1218" s="9"/>
      <c r="AF1218" s="9"/>
      <c r="AG1218" s="9"/>
      <c r="AH1218" s="9"/>
      <c r="AI1218" s="11"/>
      <c r="AJ1218" s="11"/>
      <c r="AK1218" s="11"/>
      <c r="AL1218" s="11"/>
      <c r="AM1218" s="11"/>
      <c r="AN1218" s="9"/>
      <c r="AO1218" s="26"/>
      <c r="AP1218" s="26"/>
      <c r="AQ1218" s="9"/>
      <c r="AR1218" s="9"/>
      <c r="AS1218" s="11"/>
      <c r="AT1218" s="11"/>
      <c r="AU1218" s="11"/>
      <c r="AV1218" s="11"/>
      <c r="AW1218" s="11"/>
      <c r="AX1218" s="12"/>
      <c r="AY1218" s="34"/>
      <c r="AZ1218" s="34"/>
      <c r="BA1218" s="34"/>
      <c r="BB1218" s="34"/>
      <c r="BC1218" s="11"/>
      <c r="BD1218" s="11"/>
      <c r="BE1218" s="11"/>
      <c r="BF1218" s="9"/>
      <c r="BG1218" s="9"/>
      <c r="BH1218" s="9"/>
      <c r="BI1218" s="9"/>
      <c r="BJ1218" s="9"/>
      <c r="BK1218" s="9"/>
      <c r="BL1218" s="9"/>
      <c r="BM1218" s="9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0"/>
      <c r="DC1218" s="10"/>
      <c r="DD1218" s="10"/>
      <c r="DE1218" s="10"/>
      <c r="DF1218" s="10"/>
      <c r="DG1218" s="10"/>
      <c r="DH1218" s="10"/>
      <c r="DI1218" s="10"/>
      <c r="DJ1218" s="10"/>
      <c r="DK1218" s="10"/>
      <c r="DL1218" s="10"/>
      <c r="DM1218" s="10"/>
      <c r="DN1218" s="10"/>
      <c r="DO1218" s="10"/>
      <c r="DP1218" s="10"/>
      <c r="DQ1218" s="10"/>
      <c r="DR1218" s="10"/>
      <c r="DS1218" s="10"/>
      <c r="DT1218" s="10"/>
      <c r="DU1218" s="10"/>
      <c r="DV1218" s="10"/>
      <c r="DW1218" s="10"/>
      <c r="DX1218" s="10"/>
      <c r="DY1218" s="10"/>
      <c r="DZ1218" s="10"/>
      <c r="EA1218" s="10"/>
      <c r="EB1218" s="10"/>
      <c r="EC1218" s="10"/>
      <c r="ED1218" s="10"/>
      <c r="EE1218" s="10"/>
      <c r="EF1218" s="10"/>
      <c r="EG1218" s="10"/>
      <c r="EH1218" s="10"/>
      <c r="EI1218" s="10"/>
      <c r="EJ1218" s="10"/>
      <c r="EK1218" s="10"/>
      <c r="EL1218" s="10"/>
      <c r="EM1218" s="10"/>
      <c r="EN1218" s="10"/>
      <c r="EO1218" s="10"/>
      <c r="EP1218" s="10"/>
      <c r="EQ1218" s="10"/>
      <c r="ER1218" s="10"/>
      <c r="ES1218" s="10"/>
      <c r="ET1218" s="10"/>
      <c r="EU1218" s="10"/>
      <c r="EV1218" s="10"/>
      <c r="EW1218" s="10"/>
      <c r="EX1218" s="10"/>
      <c r="EY1218" s="10"/>
      <c r="EZ1218" s="10"/>
      <c r="FA1218" s="10"/>
      <c r="FB1218" s="10"/>
      <c r="FC1218" s="10"/>
      <c r="FD1218" s="10"/>
      <c r="FE1218" s="10"/>
      <c r="FF1218" s="10"/>
      <c r="FG1218" s="10"/>
      <c r="FH1218" s="10"/>
      <c r="FI1218" s="10"/>
      <c r="FJ1218" s="10"/>
      <c r="FK1218" s="10"/>
      <c r="FL1218" s="10"/>
      <c r="FM1218" s="10"/>
      <c r="FN1218" s="10"/>
      <c r="FO1218" s="10"/>
      <c r="FP1218" s="10"/>
      <c r="FQ1218" s="10"/>
      <c r="FR1218" s="10"/>
      <c r="FS1218" s="10"/>
      <c r="FT1218" s="10"/>
      <c r="FU1218" s="10"/>
      <c r="FV1218" s="10"/>
      <c r="FW1218" s="10"/>
      <c r="FX1218" s="10"/>
      <c r="FY1218" s="12"/>
      <c r="FZ1218" s="12"/>
      <c r="GA1218" s="12"/>
      <c r="GB1218" s="12"/>
      <c r="GC1218" s="12"/>
      <c r="GD1218" s="12"/>
      <c r="GE1218" s="12"/>
      <c r="GF1218" s="12"/>
      <c r="GG1218" s="12"/>
      <c r="GH1218" s="12"/>
      <c r="GI1218" s="12"/>
      <c r="GJ1218" s="12"/>
      <c r="GK1218" s="12"/>
      <c r="GL1218" s="12"/>
      <c r="GM1218" s="12"/>
      <c r="GN1218" s="12"/>
      <c r="GO1218" s="12"/>
      <c r="GP1218" s="12"/>
      <c r="GQ1218" s="12"/>
      <c r="GR1218" s="12"/>
      <c r="GS1218" s="12"/>
      <c r="GT1218" s="12"/>
      <c r="GU1218" s="12"/>
      <c r="GV1218" s="12"/>
      <c r="GW1218" s="12"/>
      <c r="GX1218" s="12"/>
      <c r="GY1218" s="12"/>
      <c r="GZ1218" s="12"/>
      <c r="HA1218" s="12"/>
      <c r="HB1218" s="12"/>
      <c r="HC1218" s="12"/>
      <c r="HD1218" s="12"/>
      <c r="HE1218" s="12"/>
      <c r="HF1218" s="12"/>
      <c r="HG1218" s="12"/>
      <c r="HH1218" s="12"/>
      <c r="HI1218" s="12"/>
      <c r="HJ1218" s="12"/>
      <c r="HK1218" s="12"/>
      <c r="HL1218" s="12"/>
      <c r="HM1218" s="12"/>
      <c r="HN1218" s="12"/>
      <c r="HO1218" s="12"/>
      <c r="HP1218" s="12"/>
      <c r="HQ1218" s="12"/>
      <c r="HR1218" s="12"/>
      <c r="HS1218" s="12"/>
      <c r="HT1218" s="12"/>
      <c r="HU1218" s="12"/>
      <c r="HV1218" s="12"/>
      <c r="HW1218" s="12"/>
      <c r="HX1218" s="12"/>
      <c r="HY1218" s="12"/>
      <c r="HZ1218" s="12"/>
      <c r="IA1218" s="12"/>
      <c r="IB1218" s="12"/>
      <c r="IC1218" s="12"/>
      <c r="ID1218" s="12"/>
      <c r="IE1218" s="12"/>
      <c r="IF1218" s="12"/>
      <c r="IG1218" s="12"/>
      <c r="IH1218" s="12"/>
      <c r="II1218" s="12"/>
      <c r="IJ1218" s="12"/>
      <c r="IK1218" s="12"/>
      <c r="IL1218" s="12"/>
      <c r="IM1218" s="12"/>
      <c r="IN1218" s="12"/>
      <c r="IO1218" s="12"/>
      <c r="IP1218" s="12"/>
      <c r="IQ1218" s="12"/>
      <c r="IR1218" s="12"/>
      <c r="IS1218" s="12"/>
      <c r="IT1218" s="12"/>
      <c r="IU1218" s="12"/>
      <c r="IV1218" s="12"/>
    </row>
    <row r="1219" spans="1:256" ht="13.5" customHeight="1">
      <c r="A1219" s="2"/>
      <c r="B1219" s="11"/>
      <c r="C1219" s="11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11"/>
      <c r="O1219" s="11"/>
      <c r="P1219" s="11"/>
      <c r="Q1219" s="9"/>
      <c r="R1219" s="9"/>
      <c r="S1219" s="9"/>
      <c r="T1219" s="9"/>
      <c r="U1219" s="9"/>
      <c r="V1219" s="9"/>
      <c r="W1219" s="9"/>
      <c r="X1219" s="11"/>
      <c r="Y1219" s="11"/>
      <c r="Z1219" s="11"/>
      <c r="AA1219" s="11"/>
      <c r="AB1219" s="11"/>
      <c r="AC1219" s="11"/>
      <c r="AD1219" s="9"/>
      <c r="AE1219" s="9"/>
      <c r="AF1219" s="9"/>
      <c r="AG1219" s="9"/>
      <c r="AH1219" s="9"/>
      <c r="AI1219" s="11"/>
      <c r="AJ1219" s="11"/>
      <c r="AK1219" s="11"/>
      <c r="AL1219" s="11"/>
      <c r="AM1219" s="11"/>
      <c r="AN1219" s="9"/>
      <c r="AO1219" s="26"/>
      <c r="AP1219" s="26"/>
      <c r="AQ1219" s="9"/>
      <c r="AR1219" s="9"/>
      <c r="AS1219" s="11"/>
      <c r="AT1219" s="11"/>
      <c r="AU1219" s="11"/>
      <c r="AV1219" s="11"/>
      <c r="AW1219" s="11"/>
      <c r="AX1219" s="12"/>
      <c r="AY1219" s="11"/>
      <c r="AZ1219" s="11"/>
      <c r="BA1219" s="11"/>
      <c r="BB1219" s="11"/>
      <c r="BC1219" s="11"/>
      <c r="BD1219" s="11"/>
      <c r="BE1219" s="11"/>
      <c r="BF1219" s="9"/>
      <c r="BG1219" s="9"/>
      <c r="BH1219" s="9"/>
      <c r="BI1219" s="9"/>
      <c r="BJ1219" s="9"/>
      <c r="BK1219" s="9"/>
      <c r="BL1219" s="9"/>
      <c r="BM1219" s="9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0"/>
      <c r="DC1219" s="10"/>
      <c r="DD1219" s="10"/>
      <c r="DE1219" s="10"/>
      <c r="DF1219" s="10"/>
      <c r="DG1219" s="10"/>
      <c r="DH1219" s="10"/>
      <c r="DI1219" s="10"/>
      <c r="DJ1219" s="10"/>
      <c r="DK1219" s="10"/>
      <c r="DL1219" s="10"/>
      <c r="DM1219" s="10"/>
      <c r="DN1219" s="10"/>
      <c r="DO1219" s="10"/>
      <c r="DP1219" s="10"/>
      <c r="DQ1219" s="10"/>
      <c r="DR1219" s="10"/>
      <c r="DS1219" s="10"/>
      <c r="DT1219" s="10"/>
      <c r="DU1219" s="10"/>
      <c r="DV1219" s="10"/>
      <c r="DW1219" s="10"/>
      <c r="DX1219" s="10"/>
      <c r="DY1219" s="10"/>
      <c r="DZ1219" s="10"/>
      <c r="EA1219" s="10"/>
      <c r="EB1219" s="10"/>
      <c r="EC1219" s="10"/>
      <c r="ED1219" s="10"/>
      <c r="EE1219" s="10"/>
      <c r="EF1219" s="10"/>
      <c r="EG1219" s="10"/>
      <c r="EH1219" s="10"/>
      <c r="EI1219" s="10"/>
      <c r="EJ1219" s="10"/>
      <c r="EK1219" s="10"/>
      <c r="EL1219" s="10"/>
      <c r="EM1219" s="10"/>
      <c r="EN1219" s="10"/>
      <c r="EO1219" s="10"/>
      <c r="EP1219" s="10"/>
      <c r="EQ1219" s="10"/>
      <c r="ER1219" s="10"/>
      <c r="ES1219" s="10"/>
      <c r="ET1219" s="10"/>
      <c r="EU1219" s="10"/>
      <c r="EV1219" s="10"/>
      <c r="EW1219" s="10"/>
      <c r="EX1219" s="10"/>
      <c r="EY1219" s="10"/>
      <c r="EZ1219" s="10"/>
      <c r="FA1219" s="10"/>
      <c r="FB1219" s="10"/>
      <c r="FC1219" s="10"/>
      <c r="FD1219" s="10"/>
      <c r="FE1219" s="10"/>
      <c r="FF1219" s="10"/>
      <c r="FG1219" s="10"/>
      <c r="FH1219" s="10"/>
      <c r="FI1219" s="10"/>
      <c r="FJ1219" s="10"/>
      <c r="FK1219" s="10"/>
      <c r="FL1219" s="10"/>
      <c r="FM1219" s="10"/>
      <c r="FN1219" s="10"/>
      <c r="FO1219" s="10"/>
      <c r="FP1219" s="10"/>
      <c r="FQ1219" s="10"/>
      <c r="FR1219" s="10"/>
      <c r="FS1219" s="10"/>
      <c r="FT1219" s="10"/>
      <c r="FU1219" s="10"/>
      <c r="FV1219" s="10"/>
      <c r="FW1219" s="10"/>
      <c r="FX1219" s="10"/>
      <c r="FY1219" s="12"/>
      <c r="FZ1219" s="12"/>
      <c r="GA1219" s="12"/>
      <c r="GB1219" s="12"/>
      <c r="GC1219" s="12"/>
      <c r="GD1219" s="12"/>
      <c r="GE1219" s="12"/>
      <c r="GF1219" s="12"/>
      <c r="GG1219" s="12"/>
      <c r="GH1219" s="12"/>
      <c r="GI1219" s="12"/>
      <c r="GJ1219" s="12"/>
      <c r="GK1219" s="12"/>
      <c r="GL1219" s="12"/>
      <c r="GM1219" s="12"/>
      <c r="GN1219" s="12"/>
      <c r="GO1219" s="12"/>
      <c r="GP1219" s="12"/>
      <c r="GQ1219" s="12"/>
      <c r="GR1219" s="12"/>
      <c r="GS1219" s="12"/>
      <c r="GT1219" s="12"/>
      <c r="GU1219" s="12"/>
      <c r="GV1219" s="12"/>
      <c r="GW1219" s="12"/>
      <c r="GX1219" s="12"/>
      <c r="GY1219" s="12"/>
      <c r="GZ1219" s="12"/>
      <c r="HA1219" s="12"/>
      <c r="HB1219" s="12"/>
      <c r="HC1219" s="12"/>
      <c r="HD1219" s="12"/>
      <c r="HE1219" s="12"/>
      <c r="HF1219" s="12"/>
      <c r="HG1219" s="12"/>
      <c r="HH1219" s="12"/>
      <c r="HI1219" s="12"/>
      <c r="HJ1219" s="12"/>
      <c r="HK1219" s="12"/>
      <c r="HL1219" s="12"/>
      <c r="HM1219" s="12"/>
      <c r="HN1219" s="12"/>
      <c r="HO1219" s="12"/>
      <c r="HP1219" s="12"/>
      <c r="HQ1219" s="12"/>
      <c r="HR1219" s="12"/>
      <c r="HS1219" s="12"/>
      <c r="HT1219" s="12"/>
      <c r="HU1219" s="12"/>
      <c r="HV1219" s="12"/>
      <c r="HW1219" s="12"/>
      <c r="HX1219" s="12"/>
      <c r="HY1219" s="12"/>
      <c r="HZ1219" s="12"/>
      <c r="IA1219" s="12"/>
      <c r="IB1219" s="12"/>
      <c r="IC1219" s="12"/>
      <c r="ID1219" s="12"/>
      <c r="IE1219" s="12"/>
      <c r="IF1219" s="12"/>
      <c r="IG1219" s="12"/>
      <c r="IH1219" s="12"/>
      <c r="II1219" s="12"/>
      <c r="IJ1219" s="12"/>
      <c r="IK1219" s="12"/>
      <c r="IL1219" s="12"/>
      <c r="IM1219" s="12"/>
      <c r="IN1219" s="12"/>
      <c r="IO1219" s="12"/>
      <c r="IP1219" s="12"/>
      <c r="IQ1219" s="12"/>
      <c r="IR1219" s="12"/>
      <c r="IS1219" s="12"/>
      <c r="IT1219" s="12"/>
      <c r="IU1219" s="12"/>
      <c r="IV1219" s="12"/>
    </row>
    <row r="1220" spans="1:256" ht="13.5" customHeight="1">
      <c r="A1220" s="2"/>
      <c r="B1220" s="11"/>
      <c r="C1220" s="11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11"/>
      <c r="O1220" s="11"/>
      <c r="P1220" s="11"/>
      <c r="Q1220" s="9"/>
      <c r="R1220" s="9"/>
      <c r="S1220" s="9"/>
      <c r="T1220" s="9"/>
      <c r="U1220" s="9"/>
      <c r="V1220" s="9"/>
      <c r="W1220" s="9"/>
      <c r="X1220" s="11"/>
      <c r="Y1220" s="11"/>
      <c r="Z1220" s="11"/>
      <c r="AA1220" s="11"/>
      <c r="AB1220" s="11"/>
      <c r="AC1220" s="11"/>
      <c r="AD1220" s="9"/>
      <c r="AE1220" s="9"/>
      <c r="AF1220" s="9"/>
      <c r="AG1220" s="9"/>
      <c r="AH1220" s="9"/>
      <c r="AI1220" s="11"/>
      <c r="AJ1220" s="11"/>
      <c r="AK1220" s="11"/>
      <c r="AL1220" s="11"/>
      <c r="AM1220" s="11"/>
      <c r="AN1220" s="9"/>
      <c r="AO1220" s="26"/>
      <c r="AP1220" s="26"/>
      <c r="AQ1220" s="9"/>
      <c r="AR1220" s="9"/>
      <c r="AS1220" s="11"/>
      <c r="AT1220" s="11"/>
      <c r="AU1220" s="11"/>
      <c r="AV1220" s="11"/>
      <c r="AW1220" s="11"/>
      <c r="AX1220" s="12"/>
      <c r="AY1220" s="11"/>
      <c r="AZ1220" s="11"/>
      <c r="BA1220" s="11"/>
      <c r="BB1220" s="11"/>
      <c r="BC1220" s="11"/>
      <c r="BD1220" s="11"/>
      <c r="BE1220" s="11"/>
      <c r="BF1220" s="9"/>
      <c r="BG1220" s="9"/>
      <c r="BH1220" s="9"/>
      <c r="BI1220" s="9"/>
      <c r="BJ1220" s="9"/>
      <c r="BK1220" s="9"/>
      <c r="BL1220" s="9"/>
      <c r="BM1220" s="9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  <c r="DF1220" s="10"/>
      <c r="DG1220" s="10"/>
      <c r="DH1220" s="10"/>
      <c r="DI1220" s="10"/>
      <c r="DJ1220" s="10"/>
      <c r="DK1220" s="10"/>
      <c r="DL1220" s="10"/>
      <c r="DM1220" s="10"/>
      <c r="DN1220" s="10"/>
      <c r="DO1220" s="10"/>
      <c r="DP1220" s="10"/>
      <c r="DQ1220" s="10"/>
      <c r="DR1220" s="10"/>
      <c r="DS1220" s="10"/>
      <c r="DT1220" s="10"/>
      <c r="DU1220" s="10"/>
      <c r="DV1220" s="10"/>
      <c r="DW1220" s="10"/>
      <c r="DX1220" s="10"/>
      <c r="DY1220" s="10"/>
      <c r="DZ1220" s="10"/>
      <c r="EA1220" s="10"/>
      <c r="EB1220" s="10"/>
      <c r="EC1220" s="10"/>
      <c r="ED1220" s="10"/>
      <c r="EE1220" s="10"/>
      <c r="EF1220" s="10"/>
      <c r="EG1220" s="10"/>
      <c r="EH1220" s="10"/>
      <c r="EI1220" s="10"/>
      <c r="EJ1220" s="10"/>
      <c r="EK1220" s="10"/>
      <c r="EL1220" s="10"/>
      <c r="EM1220" s="10"/>
      <c r="EN1220" s="10"/>
      <c r="EO1220" s="10"/>
      <c r="EP1220" s="10"/>
      <c r="EQ1220" s="10"/>
      <c r="ER1220" s="10"/>
      <c r="ES1220" s="10"/>
      <c r="ET1220" s="10"/>
      <c r="EU1220" s="10"/>
      <c r="EV1220" s="10"/>
      <c r="EW1220" s="10"/>
      <c r="EX1220" s="10"/>
      <c r="EY1220" s="10"/>
      <c r="EZ1220" s="10"/>
      <c r="FA1220" s="10"/>
      <c r="FB1220" s="10"/>
      <c r="FC1220" s="10"/>
      <c r="FD1220" s="10"/>
      <c r="FE1220" s="10"/>
      <c r="FF1220" s="10"/>
      <c r="FG1220" s="10"/>
      <c r="FH1220" s="10"/>
      <c r="FI1220" s="10"/>
      <c r="FJ1220" s="10"/>
      <c r="FK1220" s="10"/>
      <c r="FL1220" s="10"/>
      <c r="FM1220" s="10"/>
      <c r="FN1220" s="10"/>
      <c r="FO1220" s="10"/>
      <c r="FP1220" s="10"/>
      <c r="FQ1220" s="10"/>
      <c r="FR1220" s="10"/>
      <c r="FS1220" s="10"/>
      <c r="FT1220" s="10"/>
      <c r="FU1220" s="10"/>
      <c r="FV1220" s="10"/>
      <c r="FW1220" s="10"/>
      <c r="FX1220" s="10"/>
      <c r="FY1220" s="12"/>
      <c r="FZ1220" s="12"/>
      <c r="GA1220" s="12"/>
      <c r="GB1220" s="12"/>
      <c r="GC1220" s="12"/>
      <c r="GD1220" s="12"/>
      <c r="GE1220" s="12"/>
      <c r="GF1220" s="12"/>
      <c r="GG1220" s="12"/>
      <c r="GH1220" s="12"/>
      <c r="GI1220" s="12"/>
      <c r="GJ1220" s="12"/>
      <c r="GK1220" s="12"/>
      <c r="GL1220" s="12"/>
      <c r="GM1220" s="12"/>
      <c r="GN1220" s="12"/>
      <c r="GO1220" s="12"/>
      <c r="GP1220" s="12"/>
      <c r="GQ1220" s="12"/>
      <c r="GR1220" s="12"/>
      <c r="GS1220" s="12"/>
      <c r="GT1220" s="12"/>
      <c r="GU1220" s="12"/>
      <c r="GV1220" s="12"/>
      <c r="GW1220" s="12"/>
      <c r="GX1220" s="12"/>
      <c r="GY1220" s="12"/>
      <c r="GZ1220" s="12"/>
      <c r="HA1220" s="12"/>
      <c r="HB1220" s="12"/>
      <c r="HC1220" s="12"/>
      <c r="HD1220" s="12"/>
      <c r="HE1220" s="12"/>
      <c r="HF1220" s="12"/>
      <c r="HG1220" s="12"/>
      <c r="HH1220" s="12"/>
      <c r="HI1220" s="12"/>
      <c r="HJ1220" s="12"/>
      <c r="HK1220" s="12"/>
      <c r="HL1220" s="12"/>
      <c r="HM1220" s="12"/>
      <c r="HN1220" s="12"/>
      <c r="HO1220" s="12"/>
      <c r="HP1220" s="12"/>
      <c r="HQ1220" s="12"/>
      <c r="HR1220" s="12"/>
      <c r="HS1220" s="12"/>
      <c r="HT1220" s="12"/>
      <c r="HU1220" s="12"/>
      <c r="HV1220" s="12"/>
      <c r="HW1220" s="12"/>
      <c r="HX1220" s="12"/>
      <c r="HY1220" s="12"/>
      <c r="HZ1220" s="12"/>
      <c r="IA1220" s="12"/>
      <c r="IB1220" s="12"/>
      <c r="IC1220" s="12"/>
      <c r="ID1220" s="12"/>
      <c r="IE1220" s="12"/>
      <c r="IF1220" s="12"/>
      <c r="IG1220" s="12"/>
      <c r="IH1220" s="12"/>
      <c r="II1220" s="12"/>
      <c r="IJ1220" s="12"/>
      <c r="IK1220" s="12"/>
      <c r="IL1220" s="12"/>
      <c r="IM1220" s="12"/>
      <c r="IN1220" s="12"/>
      <c r="IO1220" s="12"/>
      <c r="IP1220" s="12"/>
      <c r="IQ1220" s="12"/>
      <c r="IR1220" s="12"/>
      <c r="IS1220" s="12"/>
      <c r="IT1220" s="12"/>
      <c r="IU1220" s="12"/>
      <c r="IV1220" s="12"/>
    </row>
    <row r="1221" spans="1:256" ht="13.5" customHeight="1">
      <c r="A1221" s="2"/>
      <c r="B1221" s="11"/>
      <c r="C1221" s="11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11"/>
      <c r="O1221" s="11"/>
      <c r="P1221" s="11"/>
      <c r="Q1221" s="9"/>
      <c r="R1221" s="9"/>
      <c r="S1221" s="9"/>
      <c r="T1221" s="9"/>
      <c r="U1221" s="9"/>
      <c r="V1221" s="9"/>
      <c r="W1221" s="9"/>
      <c r="X1221" s="11"/>
      <c r="Y1221" s="11"/>
      <c r="Z1221" s="11"/>
      <c r="AA1221" s="11"/>
      <c r="AB1221" s="11"/>
      <c r="AC1221" s="11"/>
      <c r="AD1221" s="9"/>
      <c r="AE1221" s="9"/>
      <c r="AF1221" s="9"/>
      <c r="AG1221" s="9"/>
      <c r="AH1221" s="9"/>
      <c r="AI1221" s="11"/>
      <c r="AJ1221" s="11"/>
      <c r="AK1221" s="11"/>
      <c r="AL1221" s="11"/>
      <c r="AM1221" s="11"/>
      <c r="AN1221" s="9"/>
      <c r="AO1221" s="26"/>
      <c r="AP1221" s="26"/>
      <c r="AQ1221" s="9"/>
      <c r="AR1221" s="9"/>
      <c r="AS1221" s="11"/>
      <c r="AT1221" s="11"/>
      <c r="AU1221" s="11"/>
      <c r="AV1221" s="11"/>
      <c r="AW1221" s="11"/>
      <c r="AX1221" s="12"/>
      <c r="AY1221" s="11"/>
      <c r="AZ1221" s="11"/>
      <c r="BA1221" s="11"/>
      <c r="BB1221" s="11"/>
      <c r="BC1221" s="11"/>
      <c r="BD1221" s="11"/>
      <c r="BE1221" s="11"/>
      <c r="BF1221" s="9"/>
      <c r="BG1221" s="9"/>
      <c r="BH1221" s="9"/>
      <c r="BI1221" s="9"/>
      <c r="BJ1221" s="9"/>
      <c r="BK1221" s="9"/>
      <c r="BL1221" s="9"/>
      <c r="BM1221" s="9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  <c r="DP1221" s="10"/>
      <c r="DQ1221" s="10"/>
      <c r="DR1221" s="10"/>
      <c r="DS1221" s="10"/>
      <c r="DT1221" s="10"/>
      <c r="DU1221" s="10"/>
      <c r="DV1221" s="10"/>
      <c r="DW1221" s="10"/>
      <c r="DX1221" s="10"/>
      <c r="DY1221" s="10"/>
      <c r="DZ1221" s="10"/>
      <c r="EA1221" s="10"/>
      <c r="EB1221" s="10"/>
      <c r="EC1221" s="10"/>
      <c r="ED1221" s="10"/>
      <c r="EE1221" s="10"/>
      <c r="EF1221" s="10"/>
      <c r="EG1221" s="10"/>
      <c r="EH1221" s="10"/>
      <c r="EI1221" s="10"/>
      <c r="EJ1221" s="10"/>
      <c r="EK1221" s="10"/>
      <c r="EL1221" s="10"/>
      <c r="EM1221" s="10"/>
      <c r="EN1221" s="10"/>
      <c r="EO1221" s="10"/>
      <c r="EP1221" s="10"/>
      <c r="EQ1221" s="10"/>
      <c r="ER1221" s="10"/>
      <c r="ES1221" s="10"/>
      <c r="ET1221" s="10"/>
      <c r="EU1221" s="10"/>
      <c r="EV1221" s="10"/>
      <c r="EW1221" s="10"/>
      <c r="EX1221" s="10"/>
      <c r="EY1221" s="10"/>
      <c r="EZ1221" s="10"/>
      <c r="FA1221" s="10"/>
      <c r="FB1221" s="10"/>
      <c r="FC1221" s="10"/>
      <c r="FD1221" s="10"/>
      <c r="FE1221" s="10"/>
      <c r="FF1221" s="10"/>
      <c r="FG1221" s="10"/>
      <c r="FH1221" s="10"/>
      <c r="FI1221" s="10"/>
      <c r="FJ1221" s="10"/>
      <c r="FK1221" s="10"/>
      <c r="FL1221" s="10"/>
      <c r="FM1221" s="10"/>
      <c r="FN1221" s="10"/>
      <c r="FO1221" s="10"/>
      <c r="FP1221" s="10"/>
      <c r="FQ1221" s="10"/>
      <c r="FR1221" s="10"/>
      <c r="FS1221" s="10"/>
      <c r="FT1221" s="10"/>
      <c r="FU1221" s="10"/>
      <c r="FV1221" s="10"/>
      <c r="FW1221" s="10"/>
      <c r="FX1221" s="10"/>
      <c r="FY1221" s="12"/>
      <c r="FZ1221" s="12"/>
      <c r="GA1221" s="12"/>
      <c r="GB1221" s="12"/>
      <c r="GC1221" s="12"/>
      <c r="GD1221" s="12"/>
      <c r="GE1221" s="12"/>
      <c r="GF1221" s="12"/>
      <c r="GG1221" s="12"/>
      <c r="GH1221" s="12"/>
      <c r="GI1221" s="12"/>
      <c r="GJ1221" s="12"/>
      <c r="GK1221" s="12"/>
      <c r="GL1221" s="12"/>
      <c r="GM1221" s="12"/>
      <c r="GN1221" s="12"/>
      <c r="GO1221" s="12"/>
      <c r="GP1221" s="12"/>
      <c r="GQ1221" s="12"/>
      <c r="GR1221" s="12"/>
      <c r="GS1221" s="12"/>
      <c r="GT1221" s="12"/>
      <c r="GU1221" s="12"/>
      <c r="GV1221" s="12"/>
      <c r="GW1221" s="12"/>
      <c r="GX1221" s="12"/>
      <c r="GY1221" s="12"/>
      <c r="GZ1221" s="12"/>
      <c r="HA1221" s="12"/>
      <c r="HB1221" s="12"/>
      <c r="HC1221" s="12"/>
      <c r="HD1221" s="12"/>
      <c r="HE1221" s="12"/>
      <c r="HF1221" s="12"/>
      <c r="HG1221" s="12"/>
      <c r="HH1221" s="12"/>
      <c r="HI1221" s="12"/>
      <c r="HJ1221" s="12"/>
      <c r="HK1221" s="12"/>
      <c r="HL1221" s="12"/>
      <c r="HM1221" s="12"/>
      <c r="HN1221" s="12"/>
      <c r="HO1221" s="12"/>
      <c r="HP1221" s="12"/>
      <c r="HQ1221" s="12"/>
      <c r="HR1221" s="12"/>
      <c r="HS1221" s="12"/>
      <c r="HT1221" s="12"/>
      <c r="HU1221" s="12"/>
      <c r="HV1221" s="12"/>
      <c r="HW1221" s="12"/>
      <c r="HX1221" s="12"/>
      <c r="HY1221" s="12"/>
      <c r="HZ1221" s="12"/>
      <c r="IA1221" s="12"/>
      <c r="IB1221" s="12"/>
      <c r="IC1221" s="12"/>
      <c r="ID1221" s="12"/>
      <c r="IE1221" s="12"/>
      <c r="IF1221" s="12"/>
      <c r="IG1221" s="12"/>
      <c r="IH1221" s="12"/>
      <c r="II1221" s="12"/>
      <c r="IJ1221" s="12"/>
      <c r="IK1221" s="12"/>
      <c r="IL1221" s="12"/>
      <c r="IM1221" s="12"/>
      <c r="IN1221" s="12"/>
      <c r="IO1221" s="12"/>
      <c r="IP1221" s="12"/>
      <c r="IQ1221" s="12"/>
      <c r="IR1221" s="12"/>
      <c r="IS1221" s="12"/>
      <c r="IT1221" s="12"/>
      <c r="IU1221" s="12"/>
      <c r="IV1221" s="12"/>
    </row>
    <row r="1222" spans="1:256" ht="13.5" customHeight="1">
      <c r="A1222" s="2"/>
      <c r="B1222" s="11"/>
      <c r="C1222" s="11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11"/>
      <c r="O1222" s="11"/>
      <c r="P1222" s="11"/>
      <c r="Q1222" s="9"/>
      <c r="R1222" s="9"/>
      <c r="S1222" s="9"/>
      <c r="T1222" s="9"/>
      <c r="U1222" s="9"/>
      <c r="V1222" s="9"/>
      <c r="W1222" s="9"/>
      <c r="X1222" s="11"/>
      <c r="Y1222" s="11"/>
      <c r="Z1222" s="11"/>
      <c r="AA1222" s="11"/>
      <c r="AB1222" s="11"/>
      <c r="AC1222" s="11"/>
      <c r="AD1222" s="9"/>
      <c r="AE1222" s="9"/>
      <c r="AF1222" s="9"/>
      <c r="AG1222" s="9"/>
      <c r="AH1222" s="9"/>
      <c r="AI1222" s="11"/>
      <c r="AJ1222" s="11"/>
      <c r="AK1222" s="11"/>
      <c r="AL1222" s="11"/>
      <c r="AM1222" s="11"/>
      <c r="AN1222" s="9"/>
      <c r="AO1222" s="26"/>
      <c r="AP1222" s="26"/>
      <c r="AQ1222" s="9"/>
      <c r="AR1222" s="9"/>
      <c r="AS1222" s="11"/>
      <c r="AT1222" s="11"/>
      <c r="AU1222" s="11"/>
      <c r="AV1222" s="11"/>
      <c r="AW1222" s="11"/>
      <c r="AX1222" s="12"/>
      <c r="AY1222" s="11"/>
      <c r="AZ1222" s="11"/>
      <c r="BA1222" s="11"/>
      <c r="BB1222" s="11"/>
      <c r="BC1222" s="11"/>
      <c r="BD1222" s="11"/>
      <c r="BE1222" s="11"/>
      <c r="BF1222" s="9"/>
      <c r="BG1222" s="9"/>
      <c r="BH1222" s="9"/>
      <c r="BI1222" s="9"/>
      <c r="BJ1222" s="9"/>
      <c r="BK1222" s="9"/>
      <c r="BL1222" s="9"/>
      <c r="BM1222" s="9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0"/>
      <c r="DC1222" s="10"/>
      <c r="DD1222" s="10"/>
      <c r="DE1222" s="10"/>
      <c r="DF1222" s="10"/>
      <c r="DG1222" s="10"/>
      <c r="DH1222" s="10"/>
      <c r="DI1222" s="10"/>
      <c r="DJ1222" s="10"/>
      <c r="DK1222" s="10"/>
      <c r="DL1222" s="10"/>
      <c r="DM1222" s="10"/>
      <c r="DN1222" s="10"/>
      <c r="DO1222" s="10"/>
      <c r="DP1222" s="10"/>
      <c r="DQ1222" s="10"/>
      <c r="DR1222" s="10"/>
      <c r="DS1222" s="10"/>
      <c r="DT1222" s="10"/>
      <c r="DU1222" s="10"/>
      <c r="DV1222" s="10"/>
      <c r="DW1222" s="10"/>
      <c r="DX1222" s="10"/>
      <c r="DY1222" s="10"/>
      <c r="DZ1222" s="10"/>
      <c r="EA1222" s="10"/>
      <c r="EB1222" s="10"/>
      <c r="EC1222" s="10"/>
      <c r="ED1222" s="10"/>
      <c r="EE1222" s="10"/>
      <c r="EF1222" s="10"/>
      <c r="EG1222" s="10"/>
      <c r="EH1222" s="10"/>
      <c r="EI1222" s="10"/>
      <c r="EJ1222" s="10"/>
      <c r="EK1222" s="10"/>
      <c r="EL1222" s="10"/>
      <c r="EM1222" s="10"/>
      <c r="EN1222" s="10"/>
      <c r="EO1222" s="10"/>
      <c r="EP1222" s="10"/>
      <c r="EQ1222" s="10"/>
      <c r="ER1222" s="10"/>
      <c r="ES1222" s="10"/>
      <c r="ET1222" s="10"/>
      <c r="EU1222" s="10"/>
      <c r="EV1222" s="10"/>
      <c r="EW1222" s="10"/>
      <c r="EX1222" s="10"/>
      <c r="EY1222" s="10"/>
      <c r="EZ1222" s="10"/>
      <c r="FA1222" s="10"/>
      <c r="FB1222" s="10"/>
      <c r="FC1222" s="10"/>
      <c r="FD1222" s="10"/>
      <c r="FE1222" s="10"/>
      <c r="FF1222" s="10"/>
      <c r="FG1222" s="10"/>
      <c r="FH1222" s="10"/>
      <c r="FI1222" s="10"/>
      <c r="FJ1222" s="10"/>
      <c r="FK1222" s="10"/>
      <c r="FL1222" s="10"/>
      <c r="FM1222" s="10"/>
      <c r="FN1222" s="10"/>
      <c r="FO1222" s="10"/>
      <c r="FP1222" s="10"/>
      <c r="FQ1222" s="10"/>
      <c r="FR1222" s="10"/>
      <c r="FS1222" s="10"/>
      <c r="FT1222" s="10"/>
      <c r="FU1222" s="10"/>
      <c r="FV1222" s="10"/>
      <c r="FW1222" s="10"/>
      <c r="FX1222" s="10"/>
      <c r="FY1222" s="12"/>
      <c r="FZ1222" s="12"/>
      <c r="GA1222" s="12"/>
      <c r="GB1222" s="12"/>
      <c r="GC1222" s="12"/>
      <c r="GD1222" s="12"/>
      <c r="GE1222" s="12"/>
      <c r="GF1222" s="12"/>
      <c r="GG1222" s="12"/>
      <c r="GH1222" s="12"/>
      <c r="GI1222" s="12"/>
      <c r="GJ1222" s="12"/>
      <c r="GK1222" s="12"/>
      <c r="GL1222" s="12"/>
      <c r="GM1222" s="12"/>
      <c r="GN1222" s="12"/>
      <c r="GO1222" s="12"/>
      <c r="GP1222" s="12"/>
      <c r="GQ1222" s="12"/>
      <c r="GR1222" s="12"/>
      <c r="GS1222" s="12"/>
      <c r="GT1222" s="12"/>
      <c r="GU1222" s="12"/>
      <c r="GV1222" s="12"/>
      <c r="GW1222" s="12"/>
      <c r="GX1222" s="12"/>
      <c r="GY1222" s="12"/>
      <c r="GZ1222" s="12"/>
      <c r="HA1222" s="12"/>
      <c r="HB1222" s="12"/>
      <c r="HC1222" s="12"/>
      <c r="HD1222" s="12"/>
      <c r="HE1222" s="12"/>
      <c r="HF1222" s="12"/>
      <c r="HG1222" s="12"/>
      <c r="HH1222" s="12"/>
      <c r="HI1222" s="12"/>
      <c r="HJ1222" s="12"/>
      <c r="HK1222" s="12"/>
      <c r="HL1222" s="12"/>
      <c r="HM1222" s="12"/>
      <c r="HN1222" s="12"/>
      <c r="HO1222" s="12"/>
      <c r="HP1222" s="12"/>
      <c r="HQ1222" s="12"/>
      <c r="HR1222" s="12"/>
      <c r="HS1222" s="12"/>
      <c r="HT1222" s="12"/>
      <c r="HU1222" s="12"/>
      <c r="HV1222" s="12"/>
      <c r="HW1222" s="12"/>
      <c r="HX1222" s="12"/>
      <c r="HY1222" s="12"/>
      <c r="HZ1222" s="12"/>
      <c r="IA1222" s="12"/>
      <c r="IB1222" s="12"/>
      <c r="IC1222" s="12"/>
      <c r="ID1222" s="12"/>
      <c r="IE1222" s="12"/>
      <c r="IF1222" s="12"/>
      <c r="IG1222" s="12"/>
      <c r="IH1222" s="12"/>
      <c r="II1222" s="12"/>
      <c r="IJ1222" s="12"/>
      <c r="IK1222" s="12"/>
      <c r="IL1222" s="12"/>
      <c r="IM1222" s="12"/>
      <c r="IN1222" s="12"/>
      <c r="IO1222" s="12"/>
      <c r="IP1222" s="12"/>
      <c r="IQ1222" s="12"/>
      <c r="IR1222" s="12"/>
      <c r="IS1222" s="12"/>
      <c r="IT1222" s="12"/>
      <c r="IU1222" s="12"/>
      <c r="IV1222" s="12"/>
    </row>
    <row r="1223" spans="1:256" ht="13.5" customHeight="1">
      <c r="A1223" s="2"/>
      <c r="B1223" s="11"/>
      <c r="C1223" s="11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11"/>
      <c r="O1223" s="11"/>
      <c r="P1223" s="11"/>
      <c r="Q1223" s="9"/>
      <c r="R1223" s="9"/>
      <c r="S1223" s="9"/>
      <c r="T1223" s="9"/>
      <c r="U1223" s="9"/>
      <c r="V1223" s="9"/>
      <c r="W1223" s="9"/>
      <c r="X1223" s="11"/>
      <c r="Y1223" s="11"/>
      <c r="Z1223" s="11"/>
      <c r="AA1223" s="11"/>
      <c r="AB1223" s="11"/>
      <c r="AC1223" s="11"/>
      <c r="AD1223" s="9"/>
      <c r="AE1223" s="9"/>
      <c r="AF1223" s="9"/>
      <c r="AG1223" s="9"/>
      <c r="AH1223" s="9"/>
      <c r="AI1223" s="11"/>
      <c r="AJ1223" s="11"/>
      <c r="AK1223" s="11"/>
      <c r="AL1223" s="11"/>
      <c r="AM1223" s="11"/>
      <c r="AN1223" s="9"/>
      <c r="AO1223" s="26"/>
      <c r="AP1223" s="26"/>
      <c r="AQ1223" s="9"/>
      <c r="AR1223" s="9"/>
      <c r="AS1223" s="11"/>
      <c r="AT1223" s="11"/>
      <c r="AU1223" s="11"/>
      <c r="AV1223" s="11"/>
      <c r="AW1223" s="11"/>
      <c r="AX1223" s="12"/>
      <c r="AY1223" s="11"/>
      <c r="AZ1223" s="11"/>
      <c r="BA1223" s="11"/>
      <c r="BB1223" s="11"/>
      <c r="BC1223" s="11"/>
      <c r="BD1223" s="11"/>
      <c r="BE1223" s="11"/>
      <c r="BF1223" s="9"/>
      <c r="BG1223" s="9"/>
      <c r="BH1223" s="9"/>
      <c r="BI1223" s="9"/>
      <c r="BJ1223" s="9"/>
      <c r="BK1223" s="9"/>
      <c r="BL1223" s="9"/>
      <c r="BM1223" s="9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  <c r="DF1223" s="10"/>
      <c r="DG1223" s="10"/>
      <c r="DH1223" s="10"/>
      <c r="DI1223" s="10"/>
      <c r="DJ1223" s="10"/>
      <c r="DK1223" s="10"/>
      <c r="DL1223" s="10"/>
      <c r="DM1223" s="10"/>
      <c r="DN1223" s="10"/>
      <c r="DO1223" s="10"/>
      <c r="DP1223" s="10"/>
      <c r="DQ1223" s="10"/>
      <c r="DR1223" s="10"/>
      <c r="DS1223" s="10"/>
      <c r="DT1223" s="10"/>
      <c r="DU1223" s="10"/>
      <c r="DV1223" s="10"/>
      <c r="DW1223" s="10"/>
      <c r="DX1223" s="10"/>
      <c r="DY1223" s="10"/>
      <c r="DZ1223" s="10"/>
      <c r="EA1223" s="10"/>
      <c r="EB1223" s="10"/>
      <c r="EC1223" s="10"/>
      <c r="ED1223" s="10"/>
      <c r="EE1223" s="10"/>
      <c r="EF1223" s="10"/>
      <c r="EG1223" s="10"/>
      <c r="EH1223" s="10"/>
      <c r="EI1223" s="10"/>
      <c r="EJ1223" s="10"/>
      <c r="EK1223" s="10"/>
      <c r="EL1223" s="10"/>
      <c r="EM1223" s="10"/>
      <c r="EN1223" s="10"/>
      <c r="EO1223" s="10"/>
      <c r="EP1223" s="10"/>
      <c r="EQ1223" s="10"/>
      <c r="ER1223" s="10"/>
      <c r="ES1223" s="10"/>
      <c r="ET1223" s="10"/>
      <c r="EU1223" s="10"/>
      <c r="EV1223" s="10"/>
      <c r="EW1223" s="10"/>
      <c r="EX1223" s="10"/>
      <c r="EY1223" s="10"/>
      <c r="EZ1223" s="10"/>
      <c r="FA1223" s="10"/>
      <c r="FB1223" s="10"/>
      <c r="FC1223" s="10"/>
      <c r="FD1223" s="10"/>
      <c r="FE1223" s="10"/>
      <c r="FF1223" s="10"/>
      <c r="FG1223" s="10"/>
      <c r="FH1223" s="10"/>
      <c r="FI1223" s="10"/>
      <c r="FJ1223" s="10"/>
      <c r="FK1223" s="10"/>
      <c r="FL1223" s="10"/>
      <c r="FM1223" s="10"/>
      <c r="FN1223" s="10"/>
      <c r="FO1223" s="10"/>
      <c r="FP1223" s="10"/>
      <c r="FQ1223" s="10"/>
      <c r="FR1223" s="10"/>
      <c r="FS1223" s="10"/>
      <c r="FT1223" s="10"/>
      <c r="FU1223" s="10"/>
      <c r="FV1223" s="10"/>
      <c r="FW1223" s="10"/>
      <c r="FX1223" s="10"/>
      <c r="FY1223" s="12"/>
      <c r="FZ1223" s="12"/>
      <c r="GA1223" s="12"/>
      <c r="GB1223" s="12"/>
      <c r="GC1223" s="12"/>
      <c r="GD1223" s="12"/>
      <c r="GE1223" s="12"/>
      <c r="GF1223" s="12"/>
      <c r="GG1223" s="12"/>
      <c r="GH1223" s="12"/>
      <c r="GI1223" s="12"/>
      <c r="GJ1223" s="12"/>
      <c r="GK1223" s="12"/>
      <c r="GL1223" s="12"/>
      <c r="GM1223" s="12"/>
      <c r="GN1223" s="12"/>
      <c r="GO1223" s="12"/>
      <c r="GP1223" s="12"/>
      <c r="GQ1223" s="12"/>
      <c r="GR1223" s="12"/>
      <c r="GS1223" s="12"/>
      <c r="GT1223" s="12"/>
      <c r="GU1223" s="12"/>
      <c r="GV1223" s="12"/>
      <c r="GW1223" s="12"/>
      <c r="GX1223" s="12"/>
      <c r="GY1223" s="12"/>
      <c r="GZ1223" s="12"/>
      <c r="HA1223" s="12"/>
      <c r="HB1223" s="12"/>
      <c r="HC1223" s="12"/>
      <c r="HD1223" s="12"/>
      <c r="HE1223" s="12"/>
      <c r="HF1223" s="12"/>
      <c r="HG1223" s="12"/>
      <c r="HH1223" s="12"/>
      <c r="HI1223" s="12"/>
      <c r="HJ1223" s="12"/>
      <c r="HK1223" s="12"/>
      <c r="HL1223" s="12"/>
      <c r="HM1223" s="12"/>
      <c r="HN1223" s="12"/>
      <c r="HO1223" s="12"/>
      <c r="HP1223" s="12"/>
      <c r="HQ1223" s="12"/>
      <c r="HR1223" s="12"/>
      <c r="HS1223" s="12"/>
      <c r="HT1223" s="12"/>
      <c r="HU1223" s="12"/>
      <c r="HV1223" s="12"/>
      <c r="HW1223" s="12"/>
      <c r="HX1223" s="12"/>
      <c r="HY1223" s="12"/>
      <c r="HZ1223" s="12"/>
      <c r="IA1223" s="12"/>
      <c r="IB1223" s="12"/>
      <c r="IC1223" s="12"/>
      <c r="ID1223" s="12"/>
      <c r="IE1223" s="12"/>
      <c r="IF1223" s="12"/>
      <c r="IG1223" s="12"/>
      <c r="IH1223" s="12"/>
      <c r="II1223" s="12"/>
      <c r="IJ1223" s="12"/>
      <c r="IK1223" s="12"/>
      <c r="IL1223" s="12"/>
      <c r="IM1223" s="12"/>
      <c r="IN1223" s="12"/>
      <c r="IO1223" s="12"/>
      <c r="IP1223" s="12"/>
      <c r="IQ1223" s="12"/>
      <c r="IR1223" s="12"/>
      <c r="IS1223" s="12"/>
      <c r="IT1223" s="12"/>
      <c r="IU1223" s="12"/>
      <c r="IV1223" s="12"/>
    </row>
    <row r="1224" spans="1:256" ht="13.5" customHeight="1">
      <c r="A1224" s="2"/>
      <c r="B1224" s="11"/>
      <c r="C1224" s="11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11"/>
      <c r="O1224" s="11"/>
      <c r="P1224" s="11"/>
      <c r="Q1224" s="9"/>
      <c r="R1224" s="9"/>
      <c r="S1224" s="9"/>
      <c r="T1224" s="9"/>
      <c r="U1224" s="9"/>
      <c r="V1224" s="9"/>
      <c r="W1224" s="9"/>
      <c r="X1224" s="11"/>
      <c r="Y1224" s="11"/>
      <c r="Z1224" s="11"/>
      <c r="AA1224" s="11"/>
      <c r="AB1224" s="11"/>
      <c r="AC1224" s="11"/>
      <c r="AD1224" s="9"/>
      <c r="AE1224" s="9"/>
      <c r="AF1224" s="9"/>
      <c r="AG1224" s="9"/>
      <c r="AH1224" s="9"/>
      <c r="AI1224" s="11"/>
      <c r="AJ1224" s="11"/>
      <c r="AK1224" s="11"/>
      <c r="AL1224" s="11"/>
      <c r="AM1224" s="11"/>
      <c r="AN1224" s="9"/>
      <c r="AO1224" s="26"/>
      <c r="AP1224" s="26"/>
      <c r="AQ1224" s="9"/>
      <c r="AR1224" s="9"/>
      <c r="AS1224" s="11"/>
      <c r="AT1224" s="11"/>
      <c r="AU1224" s="11"/>
      <c r="AV1224" s="11"/>
      <c r="AW1224" s="11"/>
      <c r="AX1224" s="12"/>
      <c r="AY1224" s="11"/>
      <c r="AZ1224" s="11"/>
      <c r="BA1224" s="11"/>
      <c r="BB1224" s="11"/>
      <c r="BC1224" s="11"/>
      <c r="BD1224" s="11"/>
      <c r="BE1224" s="11"/>
      <c r="BF1224" s="9"/>
      <c r="BG1224" s="9"/>
      <c r="BH1224" s="9"/>
      <c r="BI1224" s="9"/>
      <c r="BJ1224" s="9"/>
      <c r="BK1224" s="9"/>
      <c r="BL1224" s="9"/>
      <c r="BM1224" s="9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  <c r="DF1224" s="10"/>
      <c r="DG1224" s="10"/>
      <c r="DH1224" s="10"/>
      <c r="DI1224" s="10"/>
      <c r="DJ1224" s="10"/>
      <c r="DK1224" s="10"/>
      <c r="DL1224" s="10"/>
      <c r="DM1224" s="10"/>
      <c r="DN1224" s="10"/>
      <c r="DO1224" s="10"/>
      <c r="DP1224" s="10"/>
      <c r="DQ1224" s="10"/>
      <c r="DR1224" s="10"/>
      <c r="DS1224" s="10"/>
      <c r="DT1224" s="10"/>
      <c r="DU1224" s="10"/>
      <c r="DV1224" s="10"/>
      <c r="DW1224" s="10"/>
      <c r="DX1224" s="10"/>
      <c r="DY1224" s="10"/>
      <c r="DZ1224" s="10"/>
      <c r="EA1224" s="10"/>
      <c r="EB1224" s="10"/>
      <c r="EC1224" s="10"/>
      <c r="ED1224" s="10"/>
      <c r="EE1224" s="10"/>
      <c r="EF1224" s="10"/>
      <c r="EG1224" s="10"/>
      <c r="EH1224" s="10"/>
      <c r="EI1224" s="10"/>
      <c r="EJ1224" s="10"/>
      <c r="EK1224" s="10"/>
      <c r="EL1224" s="10"/>
      <c r="EM1224" s="10"/>
      <c r="EN1224" s="10"/>
      <c r="EO1224" s="10"/>
      <c r="EP1224" s="10"/>
      <c r="EQ1224" s="10"/>
      <c r="ER1224" s="10"/>
      <c r="ES1224" s="10"/>
      <c r="ET1224" s="10"/>
      <c r="EU1224" s="10"/>
      <c r="EV1224" s="10"/>
      <c r="EW1224" s="10"/>
      <c r="EX1224" s="10"/>
      <c r="EY1224" s="10"/>
      <c r="EZ1224" s="10"/>
      <c r="FA1224" s="10"/>
      <c r="FB1224" s="10"/>
      <c r="FC1224" s="10"/>
      <c r="FD1224" s="10"/>
      <c r="FE1224" s="10"/>
      <c r="FF1224" s="10"/>
      <c r="FG1224" s="10"/>
      <c r="FH1224" s="10"/>
      <c r="FI1224" s="10"/>
      <c r="FJ1224" s="10"/>
      <c r="FK1224" s="10"/>
      <c r="FL1224" s="10"/>
      <c r="FM1224" s="10"/>
      <c r="FN1224" s="10"/>
      <c r="FO1224" s="10"/>
      <c r="FP1224" s="10"/>
      <c r="FQ1224" s="10"/>
      <c r="FR1224" s="10"/>
      <c r="FS1224" s="10"/>
      <c r="FT1224" s="10"/>
      <c r="FU1224" s="10"/>
      <c r="FV1224" s="10"/>
      <c r="FW1224" s="10"/>
      <c r="FX1224" s="10"/>
      <c r="FY1224" s="12"/>
      <c r="FZ1224" s="12"/>
      <c r="GA1224" s="12"/>
      <c r="GB1224" s="12"/>
      <c r="GC1224" s="12"/>
      <c r="GD1224" s="12"/>
      <c r="GE1224" s="12"/>
      <c r="GF1224" s="12"/>
      <c r="GG1224" s="12"/>
      <c r="GH1224" s="12"/>
      <c r="GI1224" s="12"/>
      <c r="GJ1224" s="12"/>
      <c r="GK1224" s="12"/>
      <c r="GL1224" s="12"/>
      <c r="GM1224" s="12"/>
      <c r="GN1224" s="12"/>
      <c r="GO1224" s="12"/>
      <c r="GP1224" s="12"/>
      <c r="GQ1224" s="12"/>
      <c r="GR1224" s="12"/>
      <c r="GS1224" s="12"/>
      <c r="GT1224" s="12"/>
      <c r="GU1224" s="12"/>
      <c r="GV1224" s="12"/>
      <c r="GW1224" s="12"/>
      <c r="GX1224" s="12"/>
      <c r="GY1224" s="12"/>
      <c r="GZ1224" s="12"/>
      <c r="HA1224" s="12"/>
      <c r="HB1224" s="12"/>
      <c r="HC1224" s="12"/>
      <c r="HD1224" s="12"/>
      <c r="HE1224" s="12"/>
      <c r="HF1224" s="12"/>
      <c r="HG1224" s="12"/>
      <c r="HH1224" s="12"/>
      <c r="HI1224" s="12"/>
      <c r="HJ1224" s="12"/>
      <c r="HK1224" s="12"/>
      <c r="HL1224" s="12"/>
      <c r="HM1224" s="12"/>
      <c r="HN1224" s="12"/>
      <c r="HO1224" s="12"/>
      <c r="HP1224" s="12"/>
      <c r="HQ1224" s="12"/>
      <c r="HR1224" s="12"/>
      <c r="HS1224" s="12"/>
      <c r="HT1224" s="12"/>
      <c r="HU1224" s="12"/>
      <c r="HV1224" s="12"/>
      <c r="HW1224" s="12"/>
      <c r="HX1224" s="12"/>
      <c r="HY1224" s="12"/>
      <c r="HZ1224" s="12"/>
      <c r="IA1224" s="12"/>
      <c r="IB1224" s="12"/>
      <c r="IC1224" s="12"/>
      <c r="ID1224" s="12"/>
      <c r="IE1224" s="12"/>
      <c r="IF1224" s="12"/>
      <c r="IG1224" s="12"/>
      <c r="IH1224" s="12"/>
      <c r="II1224" s="12"/>
      <c r="IJ1224" s="12"/>
      <c r="IK1224" s="12"/>
      <c r="IL1224" s="12"/>
      <c r="IM1224" s="12"/>
      <c r="IN1224" s="12"/>
      <c r="IO1224" s="12"/>
      <c r="IP1224" s="12"/>
      <c r="IQ1224" s="12"/>
      <c r="IR1224" s="12"/>
      <c r="IS1224" s="12"/>
      <c r="IT1224" s="12"/>
      <c r="IU1224" s="12"/>
      <c r="IV1224" s="12"/>
    </row>
    <row r="1225" spans="1:256" ht="13.5" customHeight="1">
      <c r="A1225" s="2"/>
      <c r="B1225" s="11"/>
      <c r="C1225" s="11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11"/>
      <c r="O1225" s="11"/>
      <c r="P1225" s="11"/>
      <c r="Q1225" s="9"/>
      <c r="R1225" s="9"/>
      <c r="S1225" s="9"/>
      <c r="T1225" s="9"/>
      <c r="U1225" s="9"/>
      <c r="V1225" s="9"/>
      <c r="W1225" s="9"/>
      <c r="X1225" s="11"/>
      <c r="Y1225" s="11"/>
      <c r="Z1225" s="11"/>
      <c r="AA1225" s="11"/>
      <c r="AB1225" s="11"/>
      <c r="AC1225" s="11"/>
      <c r="AD1225" s="9"/>
      <c r="AE1225" s="9"/>
      <c r="AF1225" s="9"/>
      <c r="AG1225" s="9"/>
      <c r="AH1225" s="9"/>
      <c r="AI1225" s="11"/>
      <c r="AJ1225" s="11"/>
      <c r="AK1225" s="11"/>
      <c r="AL1225" s="11"/>
      <c r="AM1225" s="11"/>
      <c r="AN1225" s="9"/>
      <c r="AO1225" s="26"/>
      <c r="AP1225" s="26"/>
      <c r="AQ1225" s="9"/>
      <c r="AR1225" s="9"/>
      <c r="AS1225" s="11"/>
      <c r="AT1225" s="11"/>
      <c r="AU1225" s="11"/>
      <c r="AV1225" s="11"/>
      <c r="AW1225" s="11"/>
      <c r="AX1225" s="12"/>
      <c r="AY1225" s="11"/>
      <c r="AZ1225" s="11"/>
      <c r="BA1225" s="11"/>
      <c r="BB1225" s="11"/>
      <c r="BC1225" s="11"/>
      <c r="BD1225" s="11"/>
      <c r="BE1225" s="11"/>
      <c r="BF1225" s="9"/>
      <c r="BG1225" s="9"/>
      <c r="BH1225" s="9"/>
      <c r="BI1225" s="9"/>
      <c r="BJ1225" s="9"/>
      <c r="BK1225" s="9"/>
      <c r="BL1225" s="9"/>
      <c r="BM1225" s="9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  <c r="DO1225" s="10"/>
      <c r="DP1225" s="10"/>
      <c r="DQ1225" s="10"/>
      <c r="DR1225" s="10"/>
      <c r="DS1225" s="10"/>
      <c r="DT1225" s="10"/>
      <c r="DU1225" s="10"/>
      <c r="DV1225" s="10"/>
      <c r="DW1225" s="10"/>
      <c r="DX1225" s="10"/>
      <c r="DY1225" s="10"/>
      <c r="DZ1225" s="10"/>
      <c r="EA1225" s="10"/>
      <c r="EB1225" s="10"/>
      <c r="EC1225" s="10"/>
      <c r="ED1225" s="10"/>
      <c r="EE1225" s="10"/>
      <c r="EF1225" s="10"/>
      <c r="EG1225" s="10"/>
      <c r="EH1225" s="10"/>
      <c r="EI1225" s="10"/>
      <c r="EJ1225" s="10"/>
      <c r="EK1225" s="10"/>
      <c r="EL1225" s="10"/>
      <c r="EM1225" s="10"/>
      <c r="EN1225" s="10"/>
      <c r="EO1225" s="10"/>
      <c r="EP1225" s="10"/>
      <c r="EQ1225" s="10"/>
      <c r="ER1225" s="10"/>
      <c r="ES1225" s="10"/>
      <c r="ET1225" s="10"/>
      <c r="EU1225" s="10"/>
      <c r="EV1225" s="10"/>
      <c r="EW1225" s="10"/>
      <c r="EX1225" s="10"/>
      <c r="EY1225" s="10"/>
      <c r="EZ1225" s="10"/>
      <c r="FA1225" s="10"/>
      <c r="FB1225" s="10"/>
      <c r="FC1225" s="10"/>
      <c r="FD1225" s="10"/>
      <c r="FE1225" s="10"/>
      <c r="FF1225" s="10"/>
      <c r="FG1225" s="10"/>
      <c r="FH1225" s="10"/>
      <c r="FI1225" s="10"/>
      <c r="FJ1225" s="10"/>
      <c r="FK1225" s="10"/>
      <c r="FL1225" s="10"/>
      <c r="FM1225" s="10"/>
      <c r="FN1225" s="10"/>
      <c r="FO1225" s="10"/>
      <c r="FP1225" s="10"/>
      <c r="FQ1225" s="10"/>
      <c r="FR1225" s="10"/>
      <c r="FS1225" s="10"/>
      <c r="FT1225" s="10"/>
      <c r="FU1225" s="10"/>
      <c r="FV1225" s="10"/>
      <c r="FW1225" s="10"/>
      <c r="FX1225" s="10"/>
      <c r="FY1225" s="12"/>
      <c r="FZ1225" s="12"/>
      <c r="GA1225" s="12"/>
      <c r="GB1225" s="12"/>
      <c r="GC1225" s="12"/>
      <c r="GD1225" s="12"/>
      <c r="GE1225" s="12"/>
      <c r="GF1225" s="12"/>
      <c r="GG1225" s="12"/>
      <c r="GH1225" s="12"/>
      <c r="GI1225" s="12"/>
      <c r="GJ1225" s="12"/>
      <c r="GK1225" s="12"/>
      <c r="GL1225" s="12"/>
      <c r="GM1225" s="12"/>
      <c r="GN1225" s="12"/>
      <c r="GO1225" s="12"/>
      <c r="GP1225" s="12"/>
      <c r="GQ1225" s="12"/>
      <c r="GR1225" s="12"/>
      <c r="GS1225" s="12"/>
      <c r="GT1225" s="12"/>
      <c r="GU1225" s="12"/>
      <c r="GV1225" s="12"/>
      <c r="GW1225" s="12"/>
      <c r="GX1225" s="12"/>
      <c r="GY1225" s="12"/>
      <c r="GZ1225" s="12"/>
      <c r="HA1225" s="12"/>
      <c r="HB1225" s="12"/>
      <c r="HC1225" s="12"/>
      <c r="HD1225" s="12"/>
      <c r="HE1225" s="12"/>
      <c r="HF1225" s="12"/>
      <c r="HG1225" s="12"/>
      <c r="HH1225" s="12"/>
      <c r="HI1225" s="12"/>
      <c r="HJ1225" s="12"/>
      <c r="HK1225" s="12"/>
      <c r="HL1225" s="12"/>
      <c r="HM1225" s="12"/>
      <c r="HN1225" s="12"/>
      <c r="HO1225" s="12"/>
      <c r="HP1225" s="12"/>
      <c r="HQ1225" s="12"/>
      <c r="HR1225" s="12"/>
      <c r="HS1225" s="12"/>
      <c r="HT1225" s="12"/>
      <c r="HU1225" s="12"/>
      <c r="HV1225" s="12"/>
      <c r="HW1225" s="12"/>
      <c r="HX1225" s="12"/>
      <c r="HY1225" s="12"/>
      <c r="HZ1225" s="12"/>
      <c r="IA1225" s="12"/>
      <c r="IB1225" s="12"/>
      <c r="IC1225" s="12"/>
      <c r="ID1225" s="12"/>
      <c r="IE1225" s="12"/>
      <c r="IF1225" s="12"/>
      <c r="IG1225" s="12"/>
      <c r="IH1225" s="12"/>
      <c r="II1225" s="12"/>
      <c r="IJ1225" s="12"/>
      <c r="IK1225" s="12"/>
      <c r="IL1225" s="12"/>
      <c r="IM1225" s="12"/>
      <c r="IN1225" s="12"/>
      <c r="IO1225" s="12"/>
      <c r="IP1225" s="12"/>
      <c r="IQ1225" s="12"/>
      <c r="IR1225" s="12"/>
      <c r="IS1225" s="12"/>
      <c r="IT1225" s="12"/>
      <c r="IU1225" s="12"/>
      <c r="IV1225" s="12"/>
    </row>
    <row r="1226" spans="1:256" ht="13.5" customHeight="1">
      <c r="A1226" s="2"/>
      <c r="B1226" s="11"/>
      <c r="C1226" s="11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11"/>
      <c r="O1226" s="11"/>
      <c r="P1226" s="11"/>
      <c r="Q1226" s="9"/>
      <c r="R1226" s="9"/>
      <c r="S1226" s="9"/>
      <c r="T1226" s="9"/>
      <c r="U1226" s="9"/>
      <c r="V1226" s="9"/>
      <c r="W1226" s="9"/>
      <c r="X1226" s="11"/>
      <c r="Y1226" s="11"/>
      <c r="Z1226" s="11"/>
      <c r="AA1226" s="11"/>
      <c r="AB1226" s="11"/>
      <c r="AC1226" s="11"/>
      <c r="AD1226" s="9"/>
      <c r="AE1226" s="9"/>
      <c r="AF1226" s="9"/>
      <c r="AG1226" s="9"/>
      <c r="AH1226" s="9"/>
      <c r="AI1226" s="11"/>
      <c r="AJ1226" s="11"/>
      <c r="AK1226" s="11"/>
      <c r="AL1226" s="11"/>
      <c r="AM1226" s="11"/>
      <c r="AN1226" s="9"/>
      <c r="AO1226" s="26"/>
      <c r="AP1226" s="26"/>
      <c r="AQ1226" s="9"/>
      <c r="AR1226" s="9"/>
      <c r="AS1226" s="11"/>
      <c r="AT1226" s="11"/>
      <c r="AU1226" s="11"/>
      <c r="AV1226" s="11"/>
      <c r="AW1226" s="11"/>
      <c r="AX1226" s="12"/>
      <c r="AY1226" s="34"/>
      <c r="AZ1226" s="34"/>
      <c r="BA1226" s="34"/>
      <c r="BB1226" s="34"/>
      <c r="BC1226" s="11"/>
      <c r="BD1226" s="11"/>
      <c r="BE1226" s="11"/>
      <c r="BF1226" s="9"/>
      <c r="BG1226" s="9"/>
      <c r="BH1226" s="9"/>
      <c r="BI1226" s="9"/>
      <c r="BJ1226" s="9"/>
      <c r="BK1226" s="9"/>
      <c r="BL1226" s="9"/>
      <c r="BM1226" s="9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  <c r="DF1226" s="10"/>
      <c r="DG1226" s="10"/>
      <c r="DH1226" s="10"/>
      <c r="DI1226" s="10"/>
      <c r="DJ1226" s="10"/>
      <c r="DK1226" s="10"/>
      <c r="DL1226" s="10"/>
      <c r="DM1226" s="10"/>
      <c r="DN1226" s="10"/>
      <c r="DO1226" s="10"/>
      <c r="DP1226" s="10"/>
      <c r="DQ1226" s="10"/>
      <c r="DR1226" s="10"/>
      <c r="DS1226" s="10"/>
      <c r="DT1226" s="10"/>
      <c r="DU1226" s="10"/>
      <c r="DV1226" s="10"/>
      <c r="DW1226" s="10"/>
      <c r="DX1226" s="10"/>
      <c r="DY1226" s="10"/>
      <c r="DZ1226" s="10"/>
      <c r="EA1226" s="10"/>
      <c r="EB1226" s="10"/>
      <c r="EC1226" s="10"/>
      <c r="ED1226" s="10"/>
      <c r="EE1226" s="10"/>
      <c r="EF1226" s="10"/>
      <c r="EG1226" s="10"/>
      <c r="EH1226" s="10"/>
      <c r="EI1226" s="10"/>
      <c r="EJ1226" s="10"/>
      <c r="EK1226" s="10"/>
      <c r="EL1226" s="10"/>
      <c r="EM1226" s="10"/>
      <c r="EN1226" s="10"/>
      <c r="EO1226" s="10"/>
      <c r="EP1226" s="10"/>
      <c r="EQ1226" s="10"/>
      <c r="ER1226" s="10"/>
      <c r="ES1226" s="10"/>
      <c r="ET1226" s="10"/>
      <c r="EU1226" s="10"/>
      <c r="EV1226" s="10"/>
      <c r="EW1226" s="10"/>
      <c r="EX1226" s="10"/>
      <c r="EY1226" s="10"/>
      <c r="EZ1226" s="10"/>
      <c r="FA1226" s="10"/>
      <c r="FB1226" s="10"/>
      <c r="FC1226" s="10"/>
      <c r="FD1226" s="10"/>
      <c r="FE1226" s="10"/>
      <c r="FF1226" s="10"/>
      <c r="FG1226" s="10"/>
      <c r="FH1226" s="10"/>
      <c r="FI1226" s="10"/>
      <c r="FJ1226" s="10"/>
      <c r="FK1226" s="10"/>
      <c r="FL1226" s="10"/>
      <c r="FM1226" s="10"/>
      <c r="FN1226" s="10"/>
      <c r="FO1226" s="10"/>
      <c r="FP1226" s="10"/>
      <c r="FQ1226" s="10"/>
      <c r="FR1226" s="10"/>
      <c r="FS1226" s="10"/>
      <c r="FT1226" s="10"/>
      <c r="FU1226" s="10"/>
      <c r="FV1226" s="10"/>
      <c r="FW1226" s="10"/>
      <c r="FX1226" s="10"/>
      <c r="FY1226" s="12"/>
      <c r="FZ1226" s="12"/>
      <c r="GA1226" s="12"/>
      <c r="GB1226" s="12"/>
      <c r="GC1226" s="12"/>
      <c r="GD1226" s="12"/>
      <c r="GE1226" s="12"/>
      <c r="GF1226" s="12"/>
      <c r="GG1226" s="12"/>
      <c r="GH1226" s="12"/>
      <c r="GI1226" s="12"/>
      <c r="GJ1226" s="12"/>
      <c r="GK1226" s="12"/>
      <c r="GL1226" s="12"/>
      <c r="GM1226" s="12"/>
      <c r="GN1226" s="12"/>
      <c r="GO1226" s="12"/>
      <c r="GP1226" s="12"/>
      <c r="GQ1226" s="12"/>
      <c r="GR1226" s="12"/>
      <c r="GS1226" s="12"/>
      <c r="GT1226" s="12"/>
      <c r="GU1226" s="12"/>
      <c r="GV1226" s="12"/>
      <c r="GW1226" s="12"/>
      <c r="GX1226" s="12"/>
      <c r="GY1226" s="12"/>
      <c r="GZ1226" s="12"/>
      <c r="HA1226" s="12"/>
      <c r="HB1226" s="12"/>
      <c r="HC1226" s="12"/>
      <c r="HD1226" s="12"/>
      <c r="HE1226" s="12"/>
      <c r="HF1226" s="12"/>
      <c r="HG1226" s="12"/>
      <c r="HH1226" s="12"/>
      <c r="HI1226" s="12"/>
      <c r="HJ1226" s="12"/>
      <c r="HK1226" s="12"/>
      <c r="HL1226" s="12"/>
      <c r="HM1226" s="12"/>
      <c r="HN1226" s="12"/>
      <c r="HO1226" s="12"/>
      <c r="HP1226" s="12"/>
      <c r="HQ1226" s="12"/>
      <c r="HR1226" s="12"/>
      <c r="HS1226" s="12"/>
      <c r="HT1226" s="12"/>
      <c r="HU1226" s="12"/>
      <c r="HV1226" s="12"/>
      <c r="HW1226" s="12"/>
      <c r="HX1226" s="12"/>
      <c r="HY1226" s="12"/>
      <c r="HZ1226" s="12"/>
      <c r="IA1226" s="12"/>
      <c r="IB1226" s="12"/>
      <c r="IC1226" s="12"/>
      <c r="ID1226" s="12"/>
      <c r="IE1226" s="12"/>
      <c r="IF1226" s="12"/>
      <c r="IG1226" s="12"/>
      <c r="IH1226" s="12"/>
      <c r="II1226" s="12"/>
      <c r="IJ1226" s="12"/>
      <c r="IK1226" s="12"/>
      <c r="IL1226" s="12"/>
      <c r="IM1226" s="12"/>
      <c r="IN1226" s="12"/>
      <c r="IO1226" s="12"/>
      <c r="IP1226" s="12"/>
      <c r="IQ1226" s="12"/>
      <c r="IR1226" s="12"/>
      <c r="IS1226" s="12"/>
      <c r="IT1226" s="12"/>
      <c r="IU1226" s="12"/>
      <c r="IV1226" s="12"/>
    </row>
    <row r="1227" spans="1:256" ht="13.5" customHeight="1">
      <c r="A1227" s="2"/>
      <c r="B1227" s="11"/>
      <c r="C1227" s="11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11"/>
      <c r="O1227" s="11"/>
      <c r="P1227" s="11"/>
      <c r="Q1227" s="9"/>
      <c r="R1227" s="9"/>
      <c r="S1227" s="9"/>
      <c r="T1227" s="9"/>
      <c r="U1227" s="9"/>
      <c r="V1227" s="9"/>
      <c r="W1227" s="9"/>
      <c r="X1227" s="11"/>
      <c r="Y1227" s="11"/>
      <c r="Z1227" s="11"/>
      <c r="AA1227" s="11"/>
      <c r="AB1227" s="11"/>
      <c r="AC1227" s="11"/>
      <c r="AD1227" s="9"/>
      <c r="AE1227" s="9"/>
      <c r="AF1227" s="9"/>
      <c r="AG1227" s="9"/>
      <c r="AH1227" s="9"/>
      <c r="AI1227" s="11"/>
      <c r="AJ1227" s="11"/>
      <c r="AK1227" s="11"/>
      <c r="AL1227" s="11"/>
      <c r="AM1227" s="11"/>
      <c r="AN1227" s="9"/>
      <c r="AO1227" s="26"/>
      <c r="AP1227" s="26"/>
      <c r="AQ1227" s="9"/>
      <c r="AR1227" s="9"/>
      <c r="AS1227" s="11"/>
      <c r="AT1227" s="11"/>
      <c r="AU1227" s="11"/>
      <c r="AV1227" s="11"/>
      <c r="AW1227" s="11"/>
      <c r="AX1227" s="12"/>
      <c r="AY1227" s="34"/>
      <c r="AZ1227" s="34"/>
      <c r="BA1227" s="34"/>
      <c r="BB1227" s="34"/>
      <c r="BC1227" s="11"/>
      <c r="BD1227" s="11"/>
      <c r="BE1227" s="11"/>
      <c r="BF1227" s="9"/>
      <c r="BG1227" s="9"/>
      <c r="BH1227" s="9"/>
      <c r="BI1227" s="9"/>
      <c r="BJ1227" s="9"/>
      <c r="BK1227" s="9"/>
      <c r="BL1227" s="9"/>
      <c r="BM1227" s="9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  <c r="DF1227" s="10"/>
      <c r="DG1227" s="10"/>
      <c r="DH1227" s="10"/>
      <c r="DI1227" s="10"/>
      <c r="DJ1227" s="10"/>
      <c r="DK1227" s="10"/>
      <c r="DL1227" s="10"/>
      <c r="DM1227" s="10"/>
      <c r="DN1227" s="10"/>
      <c r="DO1227" s="10"/>
      <c r="DP1227" s="10"/>
      <c r="DQ1227" s="10"/>
      <c r="DR1227" s="10"/>
      <c r="DS1227" s="10"/>
      <c r="DT1227" s="10"/>
      <c r="DU1227" s="10"/>
      <c r="DV1227" s="10"/>
      <c r="DW1227" s="10"/>
      <c r="DX1227" s="10"/>
      <c r="DY1227" s="10"/>
      <c r="DZ1227" s="10"/>
      <c r="EA1227" s="10"/>
      <c r="EB1227" s="10"/>
      <c r="EC1227" s="10"/>
      <c r="ED1227" s="10"/>
      <c r="EE1227" s="10"/>
      <c r="EF1227" s="10"/>
      <c r="EG1227" s="10"/>
      <c r="EH1227" s="10"/>
      <c r="EI1227" s="10"/>
      <c r="EJ1227" s="10"/>
      <c r="EK1227" s="10"/>
      <c r="EL1227" s="10"/>
      <c r="EM1227" s="10"/>
      <c r="EN1227" s="10"/>
      <c r="EO1227" s="10"/>
      <c r="EP1227" s="10"/>
      <c r="EQ1227" s="10"/>
      <c r="ER1227" s="10"/>
      <c r="ES1227" s="10"/>
      <c r="ET1227" s="10"/>
      <c r="EU1227" s="10"/>
      <c r="EV1227" s="10"/>
      <c r="EW1227" s="10"/>
      <c r="EX1227" s="10"/>
      <c r="EY1227" s="10"/>
      <c r="EZ1227" s="10"/>
      <c r="FA1227" s="10"/>
      <c r="FB1227" s="10"/>
      <c r="FC1227" s="10"/>
      <c r="FD1227" s="10"/>
      <c r="FE1227" s="10"/>
      <c r="FF1227" s="10"/>
      <c r="FG1227" s="10"/>
      <c r="FH1227" s="10"/>
      <c r="FI1227" s="10"/>
      <c r="FJ1227" s="10"/>
      <c r="FK1227" s="10"/>
      <c r="FL1227" s="10"/>
      <c r="FM1227" s="10"/>
      <c r="FN1227" s="10"/>
      <c r="FO1227" s="10"/>
      <c r="FP1227" s="10"/>
      <c r="FQ1227" s="10"/>
      <c r="FR1227" s="10"/>
      <c r="FS1227" s="10"/>
      <c r="FT1227" s="10"/>
      <c r="FU1227" s="10"/>
      <c r="FV1227" s="10"/>
      <c r="FW1227" s="10"/>
      <c r="FX1227" s="10"/>
      <c r="FY1227" s="12"/>
      <c r="FZ1227" s="12"/>
      <c r="GA1227" s="12"/>
      <c r="GB1227" s="12"/>
      <c r="GC1227" s="12"/>
      <c r="GD1227" s="12"/>
      <c r="GE1227" s="12"/>
      <c r="GF1227" s="12"/>
      <c r="GG1227" s="12"/>
      <c r="GH1227" s="12"/>
      <c r="GI1227" s="12"/>
      <c r="GJ1227" s="12"/>
      <c r="GK1227" s="12"/>
      <c r="GL1227" s="12"/>
      <c r="GM1227" s="12"/>
      <c r="GN1227" s="12"/>
      <c r="GO1227" s="12"/>
      <c r="GP1227" s="12"/>
      <c r="GQ1227" s="12"/>
      <c r="GR1227" s="12"/>
      <c r="GS1227" s="12"/>
      <c r="GT1227" s="12"/>
      <c r="GU1227" s="12"/>
      <c r="GV1227" s="12"/>
      <c r="GW1227" s="12"/>
      <c r="GX1227" s="12"/>
      <c r="GY1227" s="12"/>
      <c r="GZ1227" s="12"/>
      <c r="HA1227" s="12"/>
      <c r="HB1227" s="12"/>
      <c r="HC1227" s="12"/>
      <c r="HD1227" s="12"/>
      <c r="HE1227" s="12"/>
      <c r="HF1227" s="12"/>
      <c r="HG1227" s="12"/>
      <c r="HH1227" s="12"/>
      <c r="HI1227" s="12"/>
      <c r="HJ1227" s="12"/>
      <c r="HK1227" s="12"/>
      <c r="HL1227" s="12"/>
      <c r="HM1227" s="12"/>
      <c r="HN1227" s="12"/>
      <c r="HO1227" s="12"/>
      <c r="HP1227" s="12"/>
      <c r="HQ1227" s="12"/>
      <c r="HR1227" s="12"/>
      <c r="HS1227" s="12"/>
      <c r="HT1227" s="12"/>
      <c r="HU1227" s="12"/>
      <c r="HV1227" s="12"/>
      <c r="HW1227" s="12"/>
      <c r="HX1227" s="12"/>
      <c r="HY1227" s="12"/>
      <c r="HZ1227" s="12"/>
      <c r="IA1227" s="12"/>
      <c r="IB1227" s="12"/>
      <c r="IC1227" s="12"/>
      <c r="ID1227" s="12"/>
      <c r="IE1227" s="12"/>
      <c r="IF1227" s="12"/>
      <c r="IG1227" s="12"/>
      <c r="IH1227" s="12"/>
      <c r="II1227" s="12"/>
      <c r="IJ1227" s="12"/>
      <c r="IK1227" s="12"/>
      <c r="IL1227" s="12"/>
      <c r="IM1227" s="12"/>
      <c r="IN1227" s="12"/>
      <c r="IO1227" s="12"/>
      <c r="IP1227" s="12"/>
      <c r="IQ1227" s="12"/>
      <c r="IR1227" s="12"/>
      <c r="IS1227" s="12"/>
      <c r="IT1227" s="12"/>
      <c r="IU1227" s="12"/>
      <c r="IV1227" s="12"/>
    </row>
    <row r="1228" spans="1:256" ht="13.5" customHeight="1">
      <c r="A1228" s="2"/>
      <c r="B1228" s="11"/>
      <c r="C1228" s="11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11"/>
      <c r="O1228" s="11"/>
      <c r="P1228" s="11"/>
      <c r="Q1228" s="9"/>
      <c r="R1228" s="9"/>
      <c r="S1228" s="9"/>
      <c r="T1228" s="9"/>
      <c r="U1228" s="9"/>
      <c r="V1228" s="9"/>
      <c r="W1228" s="9"/>
      <c r="X1228" s="11"/>
      <c r="Y1228" s="11"/>
      <c r="Z1228" s="11"/>
      <c r="AA1228" s="11"/>
      <c r="AB1228" s="11"/>
      <c r="AC1228" s="11"/>
      <c r="AD1228" s="9"/>
      <c r="AE1228" s="9"/>
      <c r="AF1228" s="9"/>
      <c r="AG1228" s="9"/>
      <c r="AH1228" s="9"/>
      <c r="AI1228" s="11"/>
      <c r="AJ1228" s="11"/>
      <c r="AK1228" s="11"/>
      <c r="AL1228" s="11"/>
      <c r="AM1228" s="11"/>
      <c r="AN1228" s="9"/>
      <c r="AO1228" s="26"/>
      <c r="AP1228" s="26"/>
      <c r="AQ1228" s="9"/>
      <c r="AR1228" s="9"/>
      <c r="AS1228" s="11"/>
      <c r="AT1228" s="11"/>
      <c r="AU1228" s="11"/>
      <c r="AV1228" s="11"/>
      <c r="AW1228" s="11"/>
      <c r="AX1228" s="12"/>
      <c r="AY1228" s="11"/>
      <c r="AZ1228" s="11"/>
      <c r="BA1228" s="11"/>
      <c r="BB1228" s="11"/>
      <c r="BC1228" s="11"/>
      <c r="BD1228" s="11"/>
      <c r="BE1228" s="11"/>
      <c r="BF1228" s="9"/>
      <c r="BG1228" s="9"/>
      <c r="BH1228" s="9"/>
      <c r="BI1228" s="9"/>
      <c r="BJ1228" s="9"/>
      <c r="BK1228" s="9"/>
      <c r="BL1228" s="9"/>
      <c r="BM1228" s="9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  <c r="DO1228" s="10"/>
      <c r="DP1228" s="10"/>
      <c r="DQ1228" s="10"/>
      <c r="DR1228" s="10"/>
      <c r="DS1228" s="10"/>
      <c r="DT1228" s="10"/>
      <c r="DU1228" s="10"/>
      <c r="DV1228" s="10"/>
      <c r="DW1228" s="10"/>
      <c r="DX1228" s="10"/>
      <c r="DY1228" s="10"/>
      <c r="DZ1228" s="10"/>
      <c r="EA1228" s="10"/>
      <c r="EB1228" s="10"/>
      <c r="EC1228" s="10"/>
      <c r="ED1228" s="10"/>
      <c r="EE1228" s="10"/>
      <c r="EF1228" s="10"/>
      <c r="EG1228" s="10"/>
      <c r="EH1228" s="10"/>
      <c r="EI1228" s="10"/>
      <c r="EJ1228" s="10"/>
      <c r="EK1228" s="10"/>
      <c r="EL1228" s="10"/>
      <c r="EM1228" s="10"/>
      <c r="EN1228" s="10"/>
      <c r="EO1228" s="10"/>
      <c r="EP1228" s="10"/>
      <c r="EQ1228" s="10"/>
      <c r="ER1228" s="10"/>
      <c r="ES1228" s="10"/>
      <c r="ET1228" s="10"/>
      <c r="EU1228" s="10"/>
      <c r="EV1228" s="10"/>
      <c r="EW1228" s="10"/>
      <c r="EX1228" s="10"/>
      <c r="EY1228" s="10"/>
      <c r="EZ1228" s="10"/>
      <c r="FA1228" s="10"/>
      <c r="FB1228" s="10"/>
      <c r="FC1228" s="10"/>
      <c r="FD1228" s="10"/>
      <c r="FE1228" s="10"/>
      <c r="FF1228" s="10"/>
      <c r="FG1228" s="10"/>
      <c r="FH1228" s="10"/>
      <c r="FI1228" s="10"/>
      <c r="FJ1228" s="10"/>
      <c r="FK1228" s="10"/>
      <c r="FL1228" s="10"/>
      <c r="FM1228" s="10"/>
      <c r="FN1228" s="10"/>
      <c r="FO1228" s="10"/>
      <c r="FP1228" s="10"/>
      <c r="FQ1228" s="10"/>
      <c r="FR1228" s="10"/>
      <c r="FS1228" s="10"/>
      <c r="FT1228" s="10"/>
      <c r="FU1228" s="10"/>
      <c r="FV1228" s="10"/>
      <c r="FW1228" s="10"/>
      <c r="FX1228" s="10"/>
      <c r="FY1228" s="12"/>
      <c r="FZ1228" s="12"/>
      <c r="GA1228" s="12"/>
      <c r="GB1228" s="12"/>
      <c r="GC1228" s="12"/>
      <c r="GD1228" s="12"/>
      <c r="GE1228" s="12"/>
      <c r="GF1228" s="12"/>
      <c r="GG1228" s="12"/>
      <c r="GH1228" s="12"/>
      <c r="GI1228" s="12"/>
      <c r="GJ1228" s="12"/>
      <c r="GK1228" s="12"/>
      <c r="GL1228" s="12"/>
      <c r="GM1228" s="12"/>
      <c r="GN1228" s="12"/>
      <c r="GO1228" s="12"/>
      <c r="GP1228" s="12"/>
      <c r="GQ1228" s="12"/>
      <c r="GR1228" s="12"/>
      <c r="GS1228" s="12"/>
      <c r="GT1228" s="12"/>
      <c r="GU1228" s="12"/>
      <c r="GV1228" s="12"/>
      <c r="GW1228" s="12"/>
      <c r="GX1228" s="12"/>
      <c r="GY1228" s="12"/>
      <c r="GZ1228" s="12"/>
      <c r="HA1228" s="12"/>
      <c r="HB1228" s="12"/>
      <c r="HC1228" s="12"/>
      <c r="HD1228" s="12"/>
      <c r="HE1228" s="12"/>
      <c r="HF1228" s="12"/>
      <c r="HG1228" s="12"/>
      <c r="HH1228" s="12"/>
      <c r="HI1228" s="12"/>
      <c r="HJ1228" s="12"/>
      <c r="HK1228" s="12"/>
      <c r="HL1228" s="12"/>
      <c r="HM1228" s="12"/>
      <c r="HN1228" s="12"/>
      <c r="HO1228" s="12"/>
      <c r="HP1228" s="12"/>
      <c r="HQ1228" s="12"/>
      <c r="HR1228" s="12"/>
      <c r="HS1228" s="12"/>
      <c r="HT1228" s="12"/>
      <c r="HU1228" s="12"/>
      <c r="HV1228" s="12"/>
      <c r="HW1228" s="12"/>
      <c r="HX1228" s="12"/>
      <c r="HY1228" s="12"/>
      <c r="HZ1228" s="12"/>
      <c r="IA1228" s="12"/>
      <c r="IB1228" s="12"/>
      <c r="IC1228" s="12"/>
      <c r="ID1228" s="12"/>
      <c r="IE1228" s="12"/>
      <c r="IF1228" s="12"/>
      <c r="IG1228" s="12"/>
      <c r="IH1228" s="12"/>
      <c r="II1228" s="12"/>
      <c r="IJ1228" s="12"/>
      <c r="IK1228" s="12"/>
      <c r="IL1228" s="12"/>
      <c r="IM1228" s="12"/>
      <c r="IN1228" s="12"/>
      <c r="IO1228" s="12"/>
      <c r="IP1228" s="12"/>
      <c r="IQ1228" s="12"/>
      <c r="IR1228" s="12"/>
      <c r="IS1228" s="12"/>
      <c r="IT1228" s="12"/>
      <c r="IU1228" s="12"/>
      <c r="IV1228" s="12"/>
    </row>
    <row r="1229" spans="1:256" ht="13.5" customHeight="1">
      <c r="A1229" s="2"/>
      <c r="B1229" s="11"/>
      <c r="C1229" s="11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11"/>
      <c r="O1229" s="11"/>
      <c r="P1229" s="11"/>
      <c r="Q1229" s="9"/>
      <c r="R1229" s="9"/>
      <c r="S1229" s="9"/>
      <c r="T1229" s="9"/>
      <c r="U1229" s="9"/>
      <c r="V1229" s="9"/>
      <c r="W1229" s="9"/>
      <c r="X1229" s="11"/>
      <c r="Y1229" s="11"/>
      <c r="Z1229" s="11"/>
      <c r="AA1229" s="11"/>
      <c r="AB1229" s="11"/>
      <c r="AC1229" s="11"/>
      <c r="AD1229" s="9"/>
      <c r="AE1229" s="9"/>
      <c r="AF1229" s="9"/>
      <c r="AG1229" s="9"/>
      <c r="AH1229" s="9"/>
      <c r="AI1229" s="11"/>
      <c r="AJ1229" s="11"/>
      <c r="AK1229" s="11"/>
      <c r="AL1229" s="11"/>
      <c r="AM1229" s="11"/>
      <c r="AN1229" s="9"/>
      <c r="AO1229" s="26"/>
      <c r="AP1229" s="26"/>
      <c r="AQ1229" s="9"/>
      <c r="AR1229" s="9"/>
      <c r="AS1229" s="11"/>
      <c r="AT1229" s="11"/>
      <c r="AU1229" s="11"/>
      <c r="AV1229" s="11"/>
      <c r="AW1229" s="11"/>
      <c r="AX1229" s="12"/>
      <c r="AY1229" s="11"/>
      <c r="AZ1229" s="11"/>
      <c r="BA1229" s="11"/>
      <c r="BB1229" s="11"/>
      <c r="BC1229" s="11"/>
      <c r="BD1229" s="11"/>
      <c r="BE1229" s="11"/>
      <c r="BF1229" s="9"/>
      <c r="BG1229" s="9"/>
      <c r="BH1229" s="9"/>
      <c r="BI1229" s="9"/>
      <c r="BJ1229" s="9"/>
      <c r="BK1229" s="9"/>
      <c r="BL1229" s="9"/>
      <c r="BM1229" s="9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  <c r="DO1229" s="10"/>
      <c r="DP1229" s="10"/>
      <c r="DQ1229" s="10"/>
      <c r="DR1229" s="10"/>
      <c r="DS1229" s="10"/>
      <c r="DT1229" s="10"/>
      <c r="DU1229" s="10"/>
      <c r="DV1229" s="10"/>
      <c r="DW1229" s="10"/>
      <c r="DX1229" s="10"/>
      <c r="DY1229" s="10"/>
      <c r="DZ1229" s="10"/>
      <c r="EA1229" s="10"/>
      <c r="EB1229" s="10"/>
      <c r="EC1229" s="10"/>
      <c r="ED1229" s="10"/>
      <c r="EE1229" s="10"/>
      <c r="EF1229" s="10"/>
      <c r="EG1229" s="10"/>
      <c r="EH1229" s="10"/>
      <c r="EI1229" s="10"/>
      <c r="EJ1229" s="10"/>
      <c r="EK1229" s="10"/>
      <c r="EL1229" s="10"/>
      <c r="EM1229" s="10"/>
      <c r="EN1229" s="10"/>
      <c r="EO1229" s="10"/>
      <c r="EP1229" s="10"/>
      <c r="EQ1229" s="10"/>
      <c r="ER1229" s="10"/>
      <c r="ES1229" s="10"/>
      <c r="ET1229" s="10"/>
      <c r="EU1229" s="10"/>
      <c r="EV1229" s="10"/>
      <c r="EW1229" s="10"/>
      <c r="EX1229" s="10"/>
      <c r="EY1229" s="10"/>
      <c r="EZ1229" s="10"/>
      <c r="FA1229" s="10"/>
      <c r="FB1229" s="10"/>
      <c r="FC1229" s="10"/>
      <c r="FD1229" s="10"/>
      <c r="FE1229" s="10"/>
      <c r="FF1229" s="10"/>
      <c r="FG1229" s="10"/>
      <c r="FH1229" s="10"/>
      <c r="FI1229" s="10"/>
      <c r="FJ1229" s="10"/>
      <c r="FK1229" s="10"/>
      <c r="FL1229" s="10"/>
      <c r="FM1229" s="10"/>
      <c r="FN1229" s="10"/>
      <c r="FO1229" s="10"/>
      <c r="FP1229" s="10"/>
      <c r="FQ1229" s="10"/>
      <c r="FR1229" s="10"/>
      <c r="FS1229" s="10"/>
      <c r="FT1229" s="10"/>
      <c r="FU1229" s="10"/>
      <c r="FV1229" s="10"/>
      <c r="FW1229" s="10"/>
      <c r="FX1229" s="10"/>
      <c r="FY1229" s="12"/>
      <c r="FZ1229" s="12"/>
      <c r="GA1229" s="12"/>
      <c r="GB1229" s="12"/>
      <c r="GC1229" s="12"/>
      <c r="GD1229" s="12"/>
      <c r="GE1229" s="12"/>
      <c r="GF1229" s="12"/>
      <c r="GG1229" s="12"/>
      <c r="GH1229" s="12"/>
      <c r="GI1229" s="12"/>
      <c r="GJ1229" s="12"/>
      <c r="GK1229" s="12"/>
      <c r="GL1229" s="12"/>
      <c r="GM1229" s="12"/>
      <c r="GN1229" s="12"/>
      <c r="GO1229" s="12"/>
      <c r="GP1229" s="12"/>
      <c r="GQ1229" s="12"/>
      <c r="GR1229" s="12"/>
      <c r="GS1229" s="12"/>
      <c r="GT1229" s="12"/>
      <c r="GU1229" s="12"/>
      <c r="GV1229" s="12"/>
      <c r="GW1229" s="12"/>
      <c r="GX1229" s="12"/>
      <c r="GY1229" s="12"/>
      <c r="GZ1229" s="12"/>
      <c r="HA1229" s="12"/>
      <c r="HB1229" s="12"/>
      <c r="HC1229" s="12"/>
      <c r="HD1229" s="12"/>
      <c r="HE1229" s="12"/>
      <c r="HF1229" s="12"/>
      <c r="HG1229" s="12"/>
      <c r="HH1229" s="12"/>
      <c r="HI1229" s="12"/>
      <c r="HJ1229" s="12"/>
      <c r="HK1229" s="12"/>
      <c r="HL1229" s="12"/>
      <c r="HM1229" s="12"/>
      <c r="HN1229" s="12"/>
      <c r="HO1229" s="12"/>
      <c r="HP1229" s="12"/>
      <c r="HQ1229" s="12"/>
      <c r="HR1229" s="12"/>
      <c r="HS1229" s="12"/>
      <c r="HT1229" s="12"/>
      <c r="HU1229" s="12"/>
      <c r="HV1229" s="12"/>
      <c r="HW1229" s="12"/>
      <c r="HX1229" s="12"/>
      <c r="HY1229" s="12"/>
      <c r="HZ1229" s="12"/>
      <c r="IA1229" s="12"/>
      <c r="IB1229" s="12"/>
      <c r="IC1229" s="12"/>
      <c r="ID1229" s="12"/>
      <c r="IE1229" s="12"/>
      <c r="IF1229" s="12"/>
      <c r="IG1229" s="12"/>
      <c r="IH1229" s="12"/>
      <c r="II1229" s="12"/>
      <c r="IJ1229" s="12"/>
      <c r="IK1229" s="12"/>
      <c r="IL1229" s="12"/>
      <c r="IM1229" s="12"/>
      <c r="IN1229" s="12"/>
      <c r="IO1229" s="12"/>
      <c r="IP1229" s="12"/>
      <c r="IQ1229" s="12"/>
      <c r="IR1229" s="12"/>
      <c r="IS1229" s="12"/>
      <c r="IT1229" s="12"/>
      <c r="IU1229" s="12"/>
      <c r="IV1229" s="12"/>
    </row>
    <row r="1230" spans="1:256" ht="13.5" customHeight="1">
      <c r="A1230" s="2"/>
      <c r="B1230" s="11"/>
      <c r="C1230" s="11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11"/>
      <c r="O1230" s="11"/>
      <c r="P1230" s="11"/>
      <c r="Q1230" s="9"/>
      <c r="R1230" s="9"/>
      <c r="S1230" s="9"/>
      <c r="T1230" s="9"/>
      <c r="U1230" s="9"/>
      <c r="V1230" s="9"/>
      <c r="W1230" s="9"/>
      <c r="X1230" s="11"/>
      <c r="Y1230" s="11"/>
      <c r="Z1230" s="11"/>
      <c r="AA1230" s="11"/>
      <c r="AB1230" s="11"/>
      <c r="AC1230" s="11"/>
      <c r="AD1230" s="9"/>
      <c r="AE1230" s="9"/>
      <c r="AF1230" s="9"/>
      <c r="AG1230" s="9"/>
      <c r="AH1230" s="9"/>
      <c r="AI1230" s="11"/>
      <c r="AJ1230" s="11"/>
      <c r="AK1230" s="11"/>
      <c r="AL1230" s="11"/>
      <c r="AM1230" s="11"/>
      <c r="AN1230" s="9"/>
      <c r="AO1230" s="26"/>
      <c r="AP1230" s="26"/>
      <c r="AQ1230" s="9"/>
      <c r="AR1230" s="9"/>
      <c r="AS1230" s="11"/>
      <c r="AT1230" s="11"/>
      <c r="AU1230" s="11"/>
      <c r="AV1230" s="11"/>
      <c r="AW1230" s="11"/>
      <c r="AX1230" s="12"/>
      <c r="AY1230" s="11"/>
      <c r="AZ1230" s="11"/>
      <c r="BA1230" s="11"/>
      <c r="BB1230" s="11"/>
      <c r="BC1230" s="11"/>
      <c r="BD1230" s="11"/>
      <c r="BE1230" s="11"/>
      <c r="BF1230" s="9"/>
      <c r="BG1230" s="9"/>
      <c r="BH1230" s="9"/>
      <c r="BI1230" s="9"/>
      <c r="BJ1230" s="9"/>
      <c r="BK1230" s="9"/>
      <c r="BL1230" s="9"/>
      <c r="BM1230" s="9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  <c r="DP1230" s="10"/>
      <c r="DQ1230" s="10"/>
      <c r="DR1230" s="10"/>
      <c r="DS1230" s="10"/>
      <c r="DT1230" s="10"/>
      <c r="DU1230" s="10"/>
      <c r="DV1230" s="10"/>
      <c r="DW1230" s="10"/>
      <c r="DX1230" s="10"/>
      <c r="DY1230" s="10"/>
      <c r="DZ1230" s="10"/>
      <c r="EA1230" s="10"/>
      <c r="EB1230" s="10"/>
      <c r="EC1230" s="10"/>
      <c r="ED1230" s="10"/>
      <c r="EE1230" s="10"/>
      <c r="EF1230" s="10"/>
      <c r="EG1230" s="10"/>
      <c r="EH1230" s="10"/>
      <c r="EI1230" s="10"/>
      <c r="EJ1230" s="10"/>
      <c r="EK1230" s="10"/>
      <c r="EL1230" s="10"/>
      <c r="EM1230" s="10"/>
      <c r="EN1230" s="10"/>
      <c r="EO1230" s="10"/>
      <c r="EP1230" s="10"/>
      <c r="EQ1230" s="10"/>
      <c r="ER1230" s="10"/>
      <c r="ES1230" s="10"/>
      <c r="ET1230" s="10"/>
      <c r="EU1230" s="10"/>
      <c r="EV1230" s="10"/>
      <c r="EW1230" s="10"/>
      <c r="EX1230" s="10"/>
      <c r="EY1230" s="10"/>
      <c r="EZ1230" s="10"/>
      <c r="FA1230" s="10"/>
      <c r="FB1230" s="10"/>
      <c r="FC1230" s="10"/>
      <c r="FD1230" s="10"/>
      <c r="FE1230" s="10"/>
      <c r="FF1230" s="10"/>
      <c r="FG1230" s="10"/>
      <c r="FH1230" s="10"/>
      <c r="FI1230" s="10"/>
      <c r="FJ1230" s="10"/>
      <c r="FK1230" s="10"/>
      <c r="FL1230" s="10"/>
      <c r="FM1230" s="10"/>
      <c r="FN1230" s="10"/>
      <c r="FO1230" s="10"/>
      <c r="FP1230" s="10"/>
      <c r="FQ1230" s="10"/>
      <c r="FR1230" s="10"/>
      <c r="FS1230" s="10"/>
      <c r="FT1230" s="10"/>
      <c r="FU1230" s="10"/>
      <c r="FV1230" s="10"/>
      <c r="FW1230" s="10"/>
      <c r="FX1230" s="10"/>
      <c r="FY1230" s="12"/>
      <c r="FZ1230" s="12"/>
      <c r="GA1230" s="12"/>
      <c r="GB1230" s="12"/>
      <c r="GC1230" s="12"/>
      <c r="GD1230" s="12"/>
      <c r="GE1230" s="12"/>
      <c r="GF1230" s="12"/>
      <c r="GG1230" s="12"/>
      <c r="GH1230" s="12"/>
      <c r="GI1230" s="12"/>
      <c r="GJ1230" s="12"/>
      <c r="GK1230" s="12"/>
      <c r="GL1230" s="12"/>
      <c r="GM1230" s="12"/>
      <c r="GN1230" s="12"/>
      <c r="GO1230" s="12"/>
      <c r="GP1230" s="12"/>
      <c r="GQ1230" s="12"/>
      <c r="GR1230" s="12"/>
      <c r="GS1230" s="12"/>
      <c r="GT1230" s="12"/>
      <c r="GU1230" s="12"/>
      <c r="GV1230" s="12"/>
      <c r="GW1230" s="12"/>
      <c r="GX1230" s="12"/>
      <c r="GY1230" s="12"/>
      <c r="GZ1230" s="12"/>
      <c r="HA1230" s="12"/>
      <c r="HB1230" s="12"/>
      <c r="HC1230" s="12"/>
      <c r="HD1230" s="12"/>
      <c r="HE1230" s="12"/>
      <c r="HF1230" s="12"/>
      <c r="HG1230" s="12"/>
      <c r="HH1230" s="12"/>
      <c r="HI1230" s="12"/>
      <c r="HJ1230" s="12"/>
      <c r="HK1230" s="12"/>
      <c r="HL1230" s="12"/>
      <c r="HM1230" s="12"/>
      <c r="HN1230" s="12"/>
      <c r="HO1230" s="12"/>
      <c r="HP1230" s="12"/>
      <c r="HQ1230" s="12"/>
      <c r="HR1230" s="12"/>
      <c r="HS1230" s="12"/>
      <c r="HT1230" s="12"/>
      <c r="HU1230" s="12"/>
      <c r="HV1230" s="12"/>
      <c r="HW1230" s="12"/>
      <c r="HX1230" s="12"/>
      <c r="HY1230" s="12"/>
      <c r="HZ1230" s="12"/>
      <c r="IA1230" s="12"/>
      <c r="IB1230" s="12"/>
      <c r="IC1230" s="12"/>
      <c r="ID1230" s="12"/>
      <c r="IE1230" s="12"/>
      <c r="IF1230" s="12"/>
      <c r="IG1230" s="12"/>
      <c r="IH1230" s="12"/>
      <c r="II1230" s="12"/>
      <c r="IJ1230" s="12"/>
      <c r="IK1230" s="12"/>
      <c r="IL1230" s="12"/>
      <c r="IM1230" s="12"/>
      <c r="IN1230" s="12"/>
      <c r="IO1230" s="12"/>
      <c r="IP1230" s="12"/>
      <c r="IQ1230" s="12"/>
      <c r="IR1230" s="12"/>
      <c r="IS1230" s="12"/>
      <c r="IT1230" s="12"/>
      <c r="IU1230" s="12"/>
      <c r="IV1230" s="12"/>
    </row>
    <row r="1231" spans="1:256" ht="13.5" customHeight="1">
      <c r="A1231" s="2"/>
      <c r="B1231" s="11"/>
      <c r="C1231" s="11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11"/>
      <c r="O1231" s="11"/>
      <c r="P1231" s="11"/>
      <c r="Q1231" s="9"/>
      <c r="R1231" s="9"/>
      <c r="S1231" s="9"/>
      <c r="T1231" s="9"/>
      <c r="U1231" s="9"/>
      <c r="V1231" s="9"/>
      <c r="W1231" s="9"/>
      <c r="X1231" s="11"/>
      <c r="Y1231" s="11"/>
      <c r="Z1231" s="11"/>
      <c r="AA1231" s="11"/>
      <c r="AB1231" s="11"/>
      <c r="AC1231" s="11"/>
      <c r="AD1231" s="9"/>
      <c r="AE1231" s="9"/>
      <c r="AF1231" s="9"/>
      <c r="AG1231" s="9"/>
      <c r="AH1231" s="9"/>
      <c r="AI1231" s="11"/>
      <c r="AJ1231" s="11"/>
      <c r="AK1231" s="11"/>
      <c r="AL1231" s="11"/>
      <c r="AM1231" s="11"/>
      <c r="AN1231" s="9"/>
      <c r="AO1231" s="26"/>
      <c r="AP1231" s="26"/>
      <c r="AQ1231" s="9"/>
      <c r="AR1231" s="9"/>
      <c r="AS1231" s="11"/>
      <c r="AT1231" s="11"/>
      <c r="AU1231" s="11"/>
      <c r="AV1231" s="11"/>
      <c r="AW1231" s="11"/>
      <c r="AX1231" s="12"/>
      <c r="AY1231" s="11"/>
      <c r="AZ1231" s="11"/>
      <c r="BA1231" s="11"/>
      <c r="BB1231" s="11"/>
      <c r="BC1231" s="11"/>
      <c r="BD1231" s="11"/>
      <c r="BE1231" s="11"/>
      <c r="BF1231" s="9"/>
      <c r="BG1231" s="9"/>
      <c r="BH1231" s="9"/>
      <c r="BI1231" s="9"/>
      <c r="BJ1231" s="9"/>
      <c r="BK1231" s="9"/>
      <c r="BL1231" s="9"/>
      <c r="BM1231" s="9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  <c r="DP1231" s="10"/>
      <c r="DQ1231" s="10"/>
      <c r="DR1231" s="10"/>
      <c r="DS1231" s="10"/>
      <c r="DT1231" s="10"/>
      <c r="DU1231" s="10"/>
      <c r="DV1231" s="10"/>
      <c r="DW1231" s="10"/>
      <c r="DX1231" s="10"/>
      <c r="DY1231" s="10"/>
      <c r="DZ1231" s="10"/>
      <c r="EA1231" s="10"/>
      <c r="EB1231" s="10"/>
      <c r="EC1231" s="10"/>
      <c r="ED1231" s="10"/>
      <c r="EE1231" s="10"/>
      <c r="EF1231" s="10"/>
      <c r="EG1231" s="10"/>
      <c r="EH1231" s="10"/>
      <c r="EI1231" s="10"/>
      <c r="EJ1231" s="10"/>
      <c r="EK1231" s="10"/>
      <c r="EL1231" s="10"/>
      <c r="EM1231" s="10"/>
      <c r="EN1231" s="10"/>
      <c r="EO1231" s="10"/>
      <c r="EP1231" s="10"/>
      <c r="EQ1231" s="10"/>
      <c r="ER1231" s="10"/>
      <c r="ES1231" s="10"/>
      <c r="ET1231" s="10"/>
      <c r="EU1231" s="10"/>
      <c r="EV1231" s="10"/>
      <c r="EW1231" s="10"/>
      <c r="EX1231" s="10"/>
      <c r="EY1231" s="10"/>
      <c r="EZ1231" s="10"/>
      <c r="FA1231" s="10"/>
      <c r="FB1231" s="10"/>
      <c r="FC1231" s="10"/>
      <c r="FD1231" s="10"/>
      <c r="FE1231" s="10"/>
      <c r="FF1231" s="10"/>
      <c r="FG1231" s="10"/>
      <c r="FH1231" s="10"/>
      <c r="FI1231" s="10"/>
      <c r="FJ1231" s="10"/>
      <c r="FK1231" s="10"/>
      <c r="FL1231" s="10"/>
      <c r="FM1231" s="10"/>
      <c r="FN1231" s="10"/>
      <c r="FO1231" s="10"/>
      <c r="FP1231" s="10"/>
      <c r="FQ1231" s="10"/>
      <c r="FR1231" s="10"/>
      <c r="FS1231" s="10"/>
      <c r="FT1231" s="10"/>
      <c r="FU1231" s="10"/>
      <c r="FV1231" s="10"/>
      <c r="FW1231" s="10"/>
      <c r="FX1231" s="10"/>
      <c r="FY1231" s="12"/>
      <c r="FZ1231" s="12"/>
      <c r="GA1231" s="12"/>
      <c r="GB1231" s="12"/>
      <c r="GC1231" s="12"/>
      <c r="GD1231" s="12"/>
      <c r="GE1231" s="12"/>
      <c r="GF1231" s="12"/>
      <c r="GG1231" s="12"/>
      <c r="GH1231" s="12"/>
      <c r="GI1231" s="12"/>
      <c r="GJ1231" s="12"/>
      <c r="GK1231" s="12"/>
      <c r="GL1231" s="12"/>
      <c r="GM1231" s="12"/>
      <c r="GN1231" s="12"/>
      <c r="GO1231" s="12"/>
      <c r="GP1231" s="12"/>
      <c r="GQ1231" s="12"/>
      <c r="GR1231" s="12"/>
      <c r="GS1231" s="12"/>
      <c r="GT1231" s="12"/>
      <c r="GU1231" s="12"/>
      <c r="GV1231" s="12"/>
      <c r="GW1231" s="12"/>
      <c r="GX1231" s="12"/>
      <c r="GY1231" s="12"/>
      <c r="GZ1231" s="12"/>
      <c r="HA1231" s="12"/>
      <c r="HB1231" s="12"/>
      <c r="HC1231" s="12"/>
      <c r="HD1231" s="12"/>
      <c r="HE1231" s="12"/>
      <c r="HF1231" s="12"/>
      <c r="HG1231" s="12"/>
      <c r="HH1231" s="12"/>
      <c r="HI1231" s="12"/>
      <c r="HJ1231" s="12"/>
      <c r="HK1231" s="12"/>
      <c r="HL1231" s="12"/>
      <c r="HM1231" s="12"/>
      <c r="HN1231" s="12"/>
      <c r="HO1231" s="12"/>
      <c r="HP1231" s="12"/>
      <c r="HQ1231" s="12"/>
      <c r="HR1231" s="12"/>
      <c r="HS1231" s="12"/>
      <c r="HT1231" s="12"/>
      <c r="HU1231" s="12"/>
      <c r="HV1231" s="12"/>
      <c r="HW1231" s="12"/>
      <c r="HX1231" s="12"/>
      <c r="HY1231" s="12"/>
      <c r="HZ1231" s="12"/>
      <c r="IA1231" s="12"/>
      <c r="IB1231" s="12"/>
      <c r="IC1231" s="12"/>
      <c r="ID1231" s="12"/>
      <c r="IE1231" s="12"/>
      <c r="IF1231" s="12"/>
      <c r="IG1231" s="12"/>
      <c r="IH1231" s="12"/>
      <c r="II1231" s="12"/>
      <c r="IJ1231" s="12"/>
      <c r="IK1231" s="12"/>
      <c r="IL1231" s="12"/>
      <c r="IM1231" s="12"/>
      <c r="IN1231" s="12"/>
      <c r="IO1231" s="12"/>
      <c r="IP1231" s="12"/>
      <c r="IQ1231" s="12"/>
      <c r="IR1231" s="12"/>
      <c r="IS1231" s="12"/>
      <c r="IT1231" s="12"/>
      <c r="IU1231" s="12"/>
      <c r="IV1231" s="12"/>
    </row>
    <row r="1232" spans="1:256" ht="13.5" customHeight="1">
      <c r="A1232" s="2"/>
      <c r="B1232" s="11"/>
      <c r="C1232" s="11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11"/>
      <c r="O1232" s="11"/>
      <c r="P1232" s="11"/>
      <c r="Q1232" s="9"/>
      <c r="R1232" s="9"/>
      <c r="S1232" s="9"/>
      <c r="T1232" s="9"/>
      <c r="U1232" s="9"/>
      <c r="V1232" s="9"/>
      <c r="W1232" s="9"/>
      <c r="X1232" s="11"/>
      <c r="Y1232" s="11"/>
      <c r="Z1232" s="11"/>
      <c r="AA1232" s="11"/>
      <c r="AB1232" s="11"/>
      <c r="AC1232" s="11"/>
      <c r="AD1232" s="9"/>
      <c r="AE1232" s="9"/>
      <c r="AF1232" s="9"/>
      <c r="AG1232" s="9"/>
      <c r="AH1232" s="9"/>
      <c r="AI1232" s="11"/>
      <c r="AJ1232" s="11"/>
      <c r="AK1232" s="11"/>
      <c r="AL1232" s="11"/>
      <c r="AM1232" s="11"/>
      <c r="AN1232" s="9"/>
      <c r="AO1232" s="26"/>
      <c r="AP1232" s="26"/>
      <c r="AQ1232" s="9"/>
      <c r="AR1232" s="9"/>
      <c r="AS1232" s="11"/>
      <c r="AT1232" s="11"/>
      <c r="AU1232" s="11"/>
      <c r="AV1232" s="11"/>
      <c r="AW1232" s="11"/>
      <c r="AX1232" s="12"/>
      <c r="AY1232" s="11"/>
      <c r="AZ1232" s="11"/>
      <c r="BA1232" s="11"/>
      <c r="BB1232" s="11"/>
      <c r="BC1232" s="11"/>
      <c r="BD1232" s="11"/>
      <c r="BE1232" s="11"/>
      <c r="BF1232" s="9"/>
      <c r="BG1232" s="9"/>
      <c r="BH1232" s="9"/>
      <c r="BI1232" s="9"/>
      <c r="BJ1232" s="9"/>
      <c r="BK1232" s="9"/>
      <c r="BL1232" s="9"/>
      <c r="BM1232" s="9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  <c r="DP1232" s="10"/>
      <c r="DQ1232" s="10"/>
      <c r="DR1232" s="10"/>
      <c r="DS1232" s="10"/>
      <c r="DT1232" s="10"/>
      <c r="DU1232" s="10"/>
      <c r="DV1232" s="10"/>
      <c r="DW1232" s="10"/>
      <c r="DX1232" s="10"/>
      <c r="DY1232" s="10"/>
      <c r="DZ1232" s="10"/>
      <c r="EA1232" s="10"/>
      <c r="EB1232" s="10"/>
      <c r="EC1232" s="10"/>
      <c r="ED1232" s="10"/>
      <c r="EE1232" s="10"/>
      <c r="EF1232" s="10"/>
      <c r="EG1232" s="10"/>
      <c r="EH1232" s="10"/>
      <c r="EI1232" s="10"/>
      <c r="EJ1232" s="10"/>
      <c r="EK1232" s="10"/>
      <c r="EL1232" s="10"/>
      <c r="EM1232" s="10"/>
      <c r="EN1232" s="10"/>
      <c r="EO1232" s="10"/>
      <c r="EP1232" s="10"/>
      <c r="EQ1232" s="10"/>
      <c r="ER1232" s="10"/>
      <c r="ES1232" s="10"/>
      <c r="ET1232" s="10"/>
      <c r="EU1232" s="10"/>
      <c r="EV1232" s="10"/>
      <c r="EW1232" s="10"/>
      <c r="EX1232" s="10"/>
      <c r="EY1232" s="10"/>
      <c r="EZ1232" s="10"/>
      <c r="FA1232" s="10"/>
      <c r="FB1232" s="10"/>
      <c r="FC1232" s="10"/>
      <c r="FD1232" s="10"/>
      <c r="FE1232" s="10"/>
      <c r="FF1232" s="10"/>
      <c r="FG1232" s="10"/>
      <c r="FH1232" s="10"/>
      <c r="FI1232" s="10"/>
      <c r="FJ1232" s="10"/>
      <c r="FK1232" s="10"/>
      <c r="FL1232" s="10"/>
      <c r="FM1232" s="10"/>
      <c r="FN1232" s="10"/>
      <c r="FO1232" s="10"/>
      <c r="FP1232" s="10"/>
      <c r="FQ1232" s="10"/>
      <c r="FR1232" s="10"/>
      <c r="FS1232" s="10"/>
      <c r="FT1232" s="10"/>
      <c r="FU1232" s="10"/>
      <c r="FV1232" s="10"/>
      <c r="FW1232" s="10"/>
      <c r="FX1232" s="10"/>
      <c r="FY1232" s="12"/>
      <c r="FZ1232" s="12"/>
      <c r="GA1232" s="12"/>
      <c r="GB1232" s="12"/>
      <c r="GC1232" s="12"/>
      <c r="GD1232" s="12"/>
      <c r="GE1232" s="12"/>
      <c r="GF1232" s="12"/>
      <c r="GG1232" s="12"/>
      <c r="GH1232" s="12"/>
      <c r="GI1232" s="12"/>
      <c r="GJ1232" s="12"/>
      <c r="GK1232" s="12"/>
      <c r="GL1232" s="12"/>
      <c r="GM1232" s="12"/>
      <c r="GN1232" s="12"/>
      <c r="GO1232" s="12"/>
      <c r="GP1232" s="12"/>
      <c r="GQ1232" s="12"/>
      <c r="GR1232" s="12"/>
      <c r="GS1232" s="12"/>
      <c r="GT1232" s="12"/>
      <c r="GU1232" s="12"/>
      <c r="GV1232" s="12"/>
      <c r="GW1232" s="12"/>
      <c r="GX1232" s="12"/>
      <c r="GY1232" s="12"/>
      <c r="GZ1232" s="12"/>
      <c r="HA1232" s="12"/>
      <c r="HB1232" s="12"/>
      <c r="HC1232" s="12"/>
      <c r="HD1232" s="12"/>
      <c r="HE1232" s="12"/>
      <c r="HF1232" s="12"/>
      <c r="HG1232" s="12"/>
      <c r="HH1232" s="12"/>
      <c r="HI1232" s="12"/>
      <c r="HJ1232" s="12"/>
      <c r="HK1232" s="12"/>
      <c r="HL1232" s="12"/>
      <c r="HM1232" s="12"/>
      <c r="HN1232" s="12"/>
      <c r="HO1232" s="12"/>
      <c r="HP1232" s="12"/>
      <c r="HQ1232" s="12"/>
      <c r="HR1232" s="12"/>
      <c r="HS1232" s="12"/>
      <c r="HT1232" s="12"/>
      <c r="HU1232" s="12"/>
      <c r="HV1232" s="12"/>
      <c r="HW1232" s="12"/>
      <c r="HX1232" s="12"/>
      <c r="HY1232" s="12"/>
      <c r="HZ1232" s="12"/>
      <c r="IA1232" s="12"/>
      <c r="IB1232" s="12"/>
      <c r="IC1232" s="12"/>
      <c r="ID1232" s="12"/>
      <c r="IE1232" s="12"/>
      <c r="IF1232" s="12"/>
      <c r="IG1232" s="12"/>
      <c r="IH1232" s="12"/>
      <c r="II1232" s="12"/>
      <c r="IJ1232" s="12"/>
      <c r="IK1232" s="12"/>
      <c r="IL1232" s="12"/>
      <c r="IM1232" s="12"/>
      <c r="IN1232" s="12"/>
      <c r="IO1232" s="12"/>
      <c r="IP1232" s="12"/>
      <c r="IQ1232" s="12"/>
      <c r="IR1232" s="12"/>
      <c r="IS1232" s="12"/>
      <c r="IT1232" s="12"/>
      <c r="IU1232" s="12"/>
      <c r="IV1232" s="12"/>
    </row>
    <row r="1233" spans="1:256" ht="13.5" customHeight="1">
      <c r="A1233" s="2"/>
      <c r="B1233" s="11"/>
      <c r="C1233" s="11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11"/>
      <c r="O1233" s="11"/>
      <c r="P1233" s="11"/>
      <c r="Q1233" s="9"/>
      <c r="R1233" s="9"/>
      <c r="S1233" s="9"/>
      <c r="T1233" s="9"/>
      <c r="U1233" s="9"/>
      <c r="V1233" s="9"/>
      <c r="W1233" s="9"/>
      <c r="X1233" s="11"/>
      <c r="Y1233" s="11"/>
      <c r="Z1233" s="11"/>
      <c r="AA1233" s="11"/>
      <c r="AB1233" s="11"/>
      <c r="AC1233" s="11"/>
      <c r="AD1233" s="9"/>
      <c r="AE1233" s="9"/>
      <c r="AF1233" s="9"/>
      <c r="AG1233" s="9"/>
      <c r="AH1233" s="9"/>
      <c r="AI1233" s="11"/>
      <c r="AJ1233" s="11"/>
      <c r="AK1233" s="11"/>
      <c r="AL1233" s="11"/>
      <c r="AM1233" s="11"/>
      <c r="AN1233" s="9"/>
      <c r="AO1233" s="26"/>
      <c r="AP1233" s="26"/>
      <c r="AQ1233" s="9"/>
      <c r="AR1233" s="9"/>
      <c r="AS1233" s="11"/>
      <c r="AT1233" s="11"/>
      <c r="AU1233" s="11"/>
      <c r="AV1233" s="11"/>
      <c r="AW1233" s="11"/>
      <c r="AX1233" s="12"/>
      <c r="AY1233" s="11"/>
      <c r="AZ1233" s="11"/>
      <c r="BA1233" s="11"/>
      <c r="BB1233" s="11"/>
      <c r="BC1233" s="11"/>
      <c r="BD1233" s="11"/>
      <c r="BE1233" s="11"/>
      <c r="BF1233" s="9"/>
      <c r="BG1233" s="9"/>
      <c r="BH1233" s="9"/>
      <c r="BI1233" s="9"/>
      <c r="BJ1233" s="9"/>
      <c r="BK1233" s="9"/>
      <c r="BL1233" s="9"/>
      <c r="BM1233" s="9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  <c r="DO1233" s="10"/>
      <c r="DP1233" s="10"/>
      <c r="DQ1233" s="10"/>
      <c r="DR1233" s="10"/>
      <c r="DS1233" s="10"/>
      <c r="DT1233" s="10"/>
      <c r="DU1233" s="10"/>
      <c r="DV1233" s="10"/>
      <c r="DW1233" s="10"/>
      <c r="DX1233" s="10"/>
      <c r="DY1233" s="10"/>
      <c r="DZ1233" s="10"/>
      <c r="EA1233" s="10"/>
      <c r="EB1233" s="10"/>
      <c r="EC1233" s="10"/>
      <c r="ED1233" s="10"/>
      <c r="EE1233" s="10"/>
      <c r="EF1233" s="10"/>
      <c r="EG1233" s="10"/>
      <c r="EH1233" s="10"/>
      <c r="EI1233" s="10"/>
      <c r="EJ1233" s="10"/>
      <c r="EK1233" s="10"/>
      <c r="EL1233" s="10"/>
      <c r="EM1233" s="10"/>
      <c r="EN1233" s="10"/>
      <c r="EO1233" s="10"/>
      <c r="EP1233" s="10"/>
      <c r="EQ1233" s="10"/>
      <c r="ER1233" s="10"/>
      <c r="ES1233" s="10"/>
      <c r="ET1233" s="10"/>
      <c r="EU1233" s="10"/>
      <c r="EV1233" s="10"/>
      <c r="EW1233" s="10"/>
      <c r="EX1233" s="10"/>
      <c r="EY1233" s="10"/>
      <c r="EZ1233" s="10"/>
      <c r="FA1233" s="10"/>
      <c r="FB1233" s="10"/>
      <c r="FC1233" s="10"/>
      <c r="FD1233" s="10"/>
      <c r="FE1233" s="10"/>
      <c r="FF1233" s="10"/>
      <c r="FG1233" s="10"/>
      <c r="FH1233" s="10"/>
      <c r="FI1233" s="10"/>
      <c r="FJ1233" s="10"/>
      <c r="FK1233" s="10"/>
      <c r="FL1233" s="10"/>
      <c r="FM1233" s="10"/>
      <c r="FN1233" s="10"/>
      <c r="FO1233" s="10"/>
      <c r="FP1233" s="10"/>
      <c r="FQ1233" s="10"/>
      <c r="FR1233" s="10"/>
      <c r="FS1233" s="10"/>
      <c r="FT1233" s="10"/>
      <c r="FU1233" s="10"/>
      <c r="FV1233" s="10"/>
      <c r="FW1233" s="10"/>
      <c r="FX1233" s="10"/>
      <c r="FY1233" s="12"/>
      <c r="FZ1233" s="12"/>
      <c r="GA1233" s="12"/>
      <c r="GB1233" s="12"/>
      <c r="GC1233" s="12"/>
      <c r="GD1233" s="12"/>
      <c r="GE1233" s="12"/>
      <c r="GF1233" s="12"/>
      <c r="GG1233" s="12"/>
      <c r="GH1233" s="12"/>
      <c r="GI1233" s="12"/>
      <c r="GJ1233" s="12"/>
      <c r="GK1233" s="12"/>
      <c r="GL1233" s="12"/>
      <c r="GM1233" s="12"/>
      <c r="GN1233" s="12"/>
      <c r="GO1233" s="12"/>
      <c r="GP1233" s="12"/>
      <c r="GQ1233" s="12"/>
      <c r="GR1233" s="12"/>
      <c r="GS1233" s="12"/>
      <c r="GT1233" s="12"/>
      <c r="GU1233" s="12"/>
      <c r="GV1233" s="12"/>
      <c r="GW1233" s="12"/>
      <c r="GX1233" s="12"/>
      <c r="GY1233" s="12"/>
      <c r="GZ1233" s="12"/>
      <c r="HA1233" s="12"/>
      <c r="HB1233" s="12"/>
      <c r="HC1233" s="12"/>
      <c r="HD1233" s="12"/>
      <c r="HE1233" s="12"/>
      <c r="HF1233" s="12"/>
      <c r="HG1233" s="12"/>
      <c r="HH1233" s="12"/>
      <c r="HI1233" s="12"/>
      <c r="HJ1233" s="12"/>
      <c r="HK1233" s="12"/>
      <c r="HL1233" s="12"/>
      <c r="HM1233" s="12"/>
      <c r="HN1233" s="12"/>
      <c r="HO1233" s="12"/>
      <c r="HP1233" s="12"/>
      <c r="HQ1233" s="12"/>
      <c r="HR1233" s="12"/>
      <c r="HS1233" s="12"/>
      <c r="HT1233" s="12"/>
      <c r="HU1233" s="12"/>
      <c r="HV1233" s="12"/>
      <c r="HW1233" s="12"/>
      <c r="HX1233" s="12"/>
      <c r="HY1233" s="12"/>
      <c r="HZ1233" s="12"/>
      <c r="IA1233" s="12"/>
      <c r="IB1233" s="12"/>
      <c r="IC1233" s="12"/>
      <c r="ID1233" s="12"/>
      <c r="IE1233" s="12"/>
      <c r="IF1233" s="12"/>
      <c r="IG1233" s="12"/>
      <c r="IH1233" s="12"/>
      <c r="II1233" s="12"/>
      <c r="IJ1233" s="12"/>
      <c r="IK1233" s="12"/>
      <c r="IL1233" s="12"/>
      <c r="IM1233" s="12"/>
      <c r="IN1233" s="12"/>
      <c r="IO1233" s="12"/>
      <c r="IP1233" s="12"/>
      <c r="IQ1233" s="12"/>
      <c r="IR1233" s="12"/>
      <c r="IS1233" s="12"/>
      <c r="IT1233" s="12"/>
      <c r="IU1233" s="12"/>
      <c r="IV1233" s="12"/>
    </row>
    <row r="1234" spans="1:256" ht="13.5" customHeight="1">
      <c r="A1234" s="2"/>
      <c r="B1234" s="11"/>
      <c r="C1234" s="11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11"/>
      <c r="O1234" s="11"/>
      <c r="P1234" s="11"/>
      <c r="Q1234" s="11"/>
      <c r="R1234" s="11"/>
      <c r="S1234" s="11"/>
      <c r="T1234" s="9"/>
      <c r="U1234" s="9"/>
      <c r="V1234" s="9"/>
      <c r="W1234" s="9"/>
      <c r="X1234" s="11"/>
      <c r="Y1234" s="11"/>
      <c r="Z1234" s="11"/>
      <c r="AA1234" s="11"/>
      <c r="AB1234" s="11"/>
      <c r="AC1234" s="11"/>
      <c r="AD1234" s="9"/>
      <c r="AE1234" s="9"/>
      <c r="AF1234" s="9"/>
      <c r="AG1234" s="9"/>
      <c r="AH1234" s="9"/>
      <c r="AI1234" s="11"/>
      <c r="AJ1234" s="11"/>
      <c r="AK1234" s="11"/>
      <c r="AL1234" s="11"/>
      <c r="AM1234" s="11"/>
      <c r="AN1234" s="9"/>
      <c r="AO1234" s="26"/>
      <c r="AP1234" s="26"/>
      <c r="AQ1234" s="9"/>
      <c r="AR1234" s="9"/>
      <c r="AS1234" s="11"/>
      <c r="AT1234" s="11"/>
      <c r="AU1234" s="11"/>
      <c r="AV1234" s="11"/>
      <c r="AW1234" s="11"/>
      <c r="AX1234" s="12"/>
      <c r="AY1234" s="11"/>
      <c r="AZ1234" s="11"/>
      <c r="BA1234" s="11"/>
      <c r="BB1234" s="11"/>
      <c r="BC1234" s="11"/>
      <c r="BD1234" s="11"/>
      <c r="BE1234" s="11"/>
      <c r="BF1234" s="9"/>
      <c r="BG1234" s="9"/>
      <c r="BH1234" s="9"/>
      <c r="BI1234" s="9"/>
      <c r="BJ1234" s="9"/>
      <c r="BK1234" s="9"/>
      <c r="BL1234" s="9"/>
      <c r="BM1234" s="9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  <c r="DO1234" s="10"/>
      <c r="DP1234" s="10"/>
      <c r="DQ1234" s="10"/>
      <c r="DR1234" s="10"/>
      <c r="DS1234" s="10"/>
      <c r="DT1234" s="10"/>
      <c r="DU1234" s="10"/>
      <c r="DV1234" s="10"/>
      <c r="DW1234" s="10"/>
      <c r="DX1234" s="10"/>
      <c r="DY1234" s="10"/>
      <c r="DZ1234" s="10"/>
      <c r="EA1234" s="10"/>
      <c r="EB1234" s="10"/>
      <c r="EC1234" s="10"/>
      <c r="ED1234" s="10"/>
      <c r="EE1234" s="10"/>
      <c r="EF1234" s="10"/>
      <c r="EG1234" s="10"/>
      <c r="EH1234" s="10"/>
      <c r="EI1234" s="10"/>
      <c r="EJ1234" s="10"/>
      <c r="EK1234" s="10"/>
      <c r="EL1234" s="10"/>
      <c r="EM1234" s="10"/>
      <c r="EN1234" s="10"/>
      <c r="EO1234" s="10"/>
      <c r="EP1234" s="10"/>
      <c r="EQ1234" s="10"/>
      <c r="ER1234" s="10"/>
      <c r="ES1234" s="10"/>
      <c r="ET1234" s="10"/>
      <c r="EU1234" s="10"/>
      <c r="EV1234" s="10"/>
      <c r="EW1234" s="10"/>
      <c r="EX1234" s="10"/>
      <c r="EY1234" s="10"/>
      <c r="EZ1234" s="10"/>
      <c r="FA1234" s="10"/>
      <c r="FB1234" s="10"/>
      <c r="FC1234" s="10"/>
      <c r="FD1234" s="10"/>
      <c r="FE1234" s="10"/>
      <c r="FF1234" s="10"/>
      <c r="FG1234" s="10"/>
      <c r="FH1234" s="10"/>
      <c r="FI1234" s="10"/>
      <c r="FJ1234" s="10"/>
      <c r="FK1234" s="10"/>
      <c r="FL1234" s="10"/>
      <c r="FM1234" s="10"/>
      <c r="FN1234" s="10"/>
      <c r="FO1234" s="10"/>
      <c r="FP1234" s="10"/>
      <c r="FQ1234" s="10"/>
      <c r="FR1234" s="10"/>
      <c r="FS1234" s="10"/>
      <c r="FT1234" s="10"/>
      <c r="FU1234" s="10"/>
      <c r="FV1234" s="10"/>
      <c r="FW1234" s="10"/>
      <c r="FX1234" s="10"/>
      <c r="FY1234" s="12"/>
      <c r="FZ1234" s="12"/>
      <c r="GA1234" s="12"/>
      <c r="GB1234" s="12"/>
      <c r="GC1234" s="12"/>
      <c r="GD1234" s="12"/>
      <c r="GE1234" s="12"/>
      <c r="GF1234" s="12"/>
      <c r="GG1234" s="12"/>
      <c r="GH1234" s="12"/>
      <c r="GI1234" s="12"/>
      <c r="GJ1234" s="12"/>
      <c r="GK1234" s="12"/>
      <c r="GL1234" s="12"/>
      <c r="GM1234" s="12"/>
      <c r="GN1234" s="12"/>
      <c r="GO1234" s="12"/>
      <c r="GP1234" s="12"/>
      <c r="GQ1234" s="12"/>
      <c r="GR1234" s="12"/>
      <c r="GS1234" s="12"/>
      <c r="GT1234" s="12"/>
      <c r="GU1234" s="12"/>
      <c r="GV1234" s="12"/>
      <c r="GW1234" s="12"/>
      <c r="GX1234" s="12"/>
      <c r="GY1234" s="12"/>
      <c r="GZ1234" s="12"/>
      <c r="HA1234" s="12"/>
      <c r="HB1234" s="12"/>
      <c r="HC1234" s="12"/>
      <c r="HD1234" s="12"/>
      <c r="HE1234" s="12"/>
      <c r="HF1234" s="12"/>
      <c r="HG1234" s="12"/>
      <c r="HH1234" s="12"/>
      <c r="HI1234" s="12"/>
      <c r="HJ1234" s="12"/>
      <c r="HK1234" s="12"/>
      <c r="HL1234" s="12"/>
      <c r="HM1234" s="12"/>
      <c r="HN1234" s="12"/>
      <c r="HO1234" s="12"/>
      <c r="HP1234" s="12"/>
      <c r="HQ1234" s="12"/>
      <c r="HR1234" s="12"/>
      <c r="HS1234" s="12"/>
      <c r="HT1234" s="12"/>
      <c r="HU1234" s="12"/>
      <c r="HV1234" s="12"/>
      <c r="HW1234" s="12"/>
      <c r="HX1234" s="12"/>
      <c r="HY1234" s="12"/>
      <c r="HZ1234" s="12"/>
      <c r="IA1234" s="12"/>
      <c r="IB1234" s="12"/>
      <c r="IC1234" s="12"/>
      <c r="ID1234" s="12"/>
      <c r="IE1234" s="12"/>
      <c r="IF1234" s="12"/>
      <c r="IG1234" s="12"/>
      <c r="IH1234" s="12"/>
      <c r="II1234" s="12"/>
      <c r="IJ1234" s="12"/>
      <c r="IK1234" s="12"/>
      <c r="IL1234" s="12"/>
      <c r="IM1234" s="12"/>
      <c r="IN1234" s="12"/>
      <c r="IO1234" s="12"/>
      <c r="IP1234" s="12"/>
      <c r="IQ1234" s="12"/>
      <c r="IR1234" s="12"/>
      <c r="IS1234" s="12"/>
      <c r="IT1234" s="12"/>
      <c r="IU1234" s="12"/>
      <c r="IV1234" s="12"/>
    </row>
    <row r="1235" spans="1:256" ht="13.5" customHeight="1">
      <c r="A1235" s="2"/>
      <c r="B1235" s="11"/>
      <c r="C1235" s="11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11"/>
      <c r="O1235" s="11"/>
      <c r="P1235" s="11"/>
      <c r="Q1235" s="11"/>
      <c r="R1235" s="11"/>
      <c r="S1235" s="11"/>
      <c r="T1235" s="9"/>
      <c r="U1235" s="9"/>
      <c r="V1235" s="9"/>
      <c r="W1235" s="9"/>
      <c r="X1235" s="11"/>
      <c r="Y1235" s="11"/>
      <c r="Z1235" s="11"/>
      <c r="AA1235" s="11"/>
      <c r="AB1235" s="11"/>
      <c r="AC1235" s="11"/>
      <c r="AD1235" s="9"/>
      <c r="AE1235" s="9"/>
      <c r="AF1235" s="9"/>
      <c r="AG1235" s="9"/>
      <c r="AH1235" s="9"/>
      <c r="AI1235" s="11"/>
      <c r="AJ1235" s="11"/>
      <c r="AK1235" s="11"/>
      <c r="AL1235" s="11"/>
      <c r="AM1235" s="11"/>
      <c r="AN1235" s="9"/>
      <c r="AO1235" s="9"/>
      <c r="AP1235" s="11"/>
      <c r="AQ1235" s="11"/>
      <c r="AR1235" s="17"/>
      <c r="AS1235" s="11"/>
      <c r="AT1235" s="11"/>
      <c r="AU1235" s="11"/>
      <c r="AV1235" s="11"/>
      <c r="AW1235" s="11"/>
      <c r="AX1235" s="12"/>
      <c r="AY1235" s="11"/>
      <c r="AZ1235" s="11"/>
      <c r="BA1235" s="11"/>
      <c r="BB1235" s="11"/>
      <c r="BC1235" s="11"/>
      <c r="BD1235" s="11"/>
      <c r="BE1235" s="11"/>
      <c r="BF1235" s="9"/>
      <c r="BG1235" s="9"/>
      <c r="BH1235" s="9"/>
      <c r="BI1235" s="9"/>
      <c r="BJ1235" s="9"/>
      <c r="BK1235" s="9"/>
      <c r="BL1235" s="9"/>
      <c r="BM1235" s="9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  <c r="DP1235" s="10"/>
      <c r="DQ1235" s="10"/>
      <c r="DR1235" s="10"/>
      <c r="DS1235" s="10"/>
      <c r="DT1235" s="10"/>
      <c r="DU1235" s="10"/>
      <c r="DV1235" s="10"/>
      <c r="DW1235" s="10"/>
      <c r="DX1235" s="10"/>
      <c r="DY1235" s="10"/>
      <c r="DZ1235" s="10"/>
      <c r="EA1235" s="10"/>
      <c r="EB1235" s="10"/>
      <c r="EC1235" s="10"/>
      <c r="ED1235" s="10"/>
      <c r="EE1235" s="10"/>
      <c r="EF1235" s="10"/>
      <c r="EG1235" s="10"/>
      <c r="EH1235" s="10"/>
      <c r="EI1235" s="10"/>
      <c r="EJ1235" s="10"/>
      <c r="EK1235" s="10"/>
      <c r="EL1235" s="10"/>
      <c r="EM1235" s="10"/>
      <c r="EN1235" s="10"/>
      <c r="EO1235" s="10"/>
      <c r="EP1235" s="10"/>
      <c r="EQ1235" s="10"/>
      <c r="ER1235" s="10"/>
      <c r="ES1235" s="10"/>
      <c r="ET1235" s="10"/>
      <c r="EU1235" s="10"/>
      <c r="EV1235" s="10"/>
      <c r="EW1235" s="10"/>
      <c r="EX1235" s="10"/>
      <c r="EY1235" s="10"/>
      <c r="EZ1235" s="10"/>
      <c r="FA1235" s="10"/>
      <c r="FB1235" s="10"/>
      <c r="FC1235" s="10"/>
      <c r="FD1235" s="10"/>
      <c r="FE1235" s="10"/>
      <c r="FF1235" s="10"/>
      <c r="FG1235" s="10"/>
      <c r="FH1235" s="10"/>
      <c r="FI1235" s="10"/>
      <c r="FJ1235" s="10"/>
      <c r="FK1235" s="10"/>
      <c r="FL1235" s="10"/>
      <c r="FM1235" s="10"/>
      <c r="FN1235" s="10"/>
      <c r="FO1235" s="10"/>
      <c r="FP1235" s="10"/>
      <c r="FQ1235" s="10"/>
      <c r="FR1235" s="10"/>
      <c r="FS1235" s="10"/>
      <c r="FT1235" s="10"/>
      <c r="FU1235" s="10"/>
      <c r="FV1235" s="10"/>
      <c r="FW1235" s="10"/>
      <c r="FX1235" s="10"/>
      <c r="FY1235" s="12"/>
      <c r="FZ1235" s="12"/>
      <c r="GA1235" s="12"/>
      <c r="GB1235" s="12"/>
      <c r="GC1235" s="12"/>
      <c r="GD1235" s="12"/>
      <c r="GE1235" s="12"/>
      <c r="GF1235" s="12"/>
      <c r="GG1235" s="12"/>
      <c r="GH1235" s="12"/>
      <c r="GI1235" s="12"/>
      <c r="GJ1235" s="12"/>
      <c r="GK1235" s="12"/>
      <c r="GL1235" s="12"/>
      <c r="GM1235" s="12"/>
      <c r="GN1235" s="12"/>
      <c r="GO1235" s="12"/>
      <c r="GP1235" s="12"/>
      <c r="GQ1235" s="12"/>
      <c r="GR1235" s="12"/>
      <c r="GS1235" s="12"/>
      <c r="GT1235" s="12"/>
      <c r="GU1235" s="12"/>
      <c r="GV1235" s="12"/>
      <c r="GW1235" s="12"/>
      <c r="GX1235" s="12"/>
      <c r="GY1235" s="12"/>
      <c r="GZ1235" s="12"/>
      <c r="HA1235" s="12"/>
      <c r="HB1235" s="12"/>
      <c r="HC1235" s="12"/>
      <c r="HD1235" s="12"/>
      <c r="HE1235" s="12"/>
      <c r="HF1235" s="12"/>
      <c r="HG1235" s="12"/>
      <c r="HH1235" s="12"/>
      <c r="HI1235" s="12"/>
      <c r="HJ1235" s="12"/>
      <c r="HK1235" s="12"/>
      <c r="HL1235" s="12"/>
      <c r="HM1235" s="12"/>
      <c r="HN1235" s="12"/>
      <c r="HO1235" s="12"/>
      <c r="HP1235" s="12"/>
      <c r="HQ1235" s="12"/>
      <c r="HR1235" s="12"/>
      <c r="HS1235" s="12"/>
      <c r="HT1235" s="12"/>
      <c r="HU1235" s="12"/>
      <c r="HV1235" s="12"/>
      <c r="HW1235" s="12"/>
      <c r="HX1235" s="12"/>
      <c r="HY1235" s="12"/>
      <c r="HZ1235" s="12"/>
      <c r="IA1235" s="12"/>
      <c r="IB1235" s="12"/>
      <c r="IC1235" s="12"/>
      <c r="ID1235" s="12"/>
      <c r="IE1235" s="12"/>
      <c r="IF1235" s="12"/>
      <c r="IG1235" s="12"/>
      <c r="IH1235" s="12"/>
      <c r="II1235" s="12"/>
      <c r="IJ1235" s="12"/>
      <c r="IK1235" s="12"/>
      <c r="IL1235" s="12"/>
      <c r="IM1235" s="12"/>
      <c r="IN1235" s="12"/>
      <c r="IO1235" s="12"/>
      <c r="IP1235" s="12"/>
      <c r="IQ1235" s="12"/>
      <c r="IR1235" s="12"/>
      <c r="IS1235" s="12"/>
      <c r="IT1235" s="12"/>
      <c r="IU1235" s="12"/>
      <c r="IV1235" s="12"/>
    </row>
    <row r="1236" spans="1:256" ht="13.5" customHeight="1">
      <c r="A1236" s="2"/>
      <c r="B1236" s="11"/>
      <c r="C1236" s="11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11"/>
      <c r="O1236" s="11"/>
      <c r="P1236" s="11"/>
      <c r="Q1236" s="9"/>
      <c r="R1236" s="9"/>
      <c r="S1236" s="9"/>
      <c r="T1236" s="9"/>
      <c r="U1236" s="9"/>
      <c r="V1236" s="9"/>
      <c r="W1236" s="9"/>
      <c r="X1236" s="11"/>
      <c r="Y1236" s="11"/>
      <c r="Z1236" s="11"/>
      <c r="AA1236" s="11"/>
      <c r="AB1236" s="11"/>
      <c r="AC1236" s="11"/>
      <c r="AD1236" s="9"/>
      <c r="AE1236" s="9"/>
      <c r="AF1236" s="9"/>
      <c r="AG1236" s="9"/>
      <c r="AH1236" s="9"/>
      <c r="AI1236" s="11"/>
      <c r="AJ1236" s="11"/>
      <c r="AK1236" s="11"/>
      <c r="AL1236" s="11"/>
      <c r="AM1236" s="11"/>
      <c r="AN1236" s="9"/>
      <c r="AO1236" s="9"/>
      <c r="AP1236" s="11"/>
      <c r="AQ1236" s="11"/>
      <c r="AR1236" s="17"/>
      <c r="AS1236" s="11"/>
      <c r="AT1236" s="11"/>
      <c r="AU1236" s="11"/>
      <c r="AV1236" s="11"/>
      <c r="AW1236" s="11"/>
      <c r="AX1236" s="12"/>
      <c r="AY1236" s="11"/>
      <c r="AZ1236" s="11"/>
      <c r="BA1236" s="11"/>
      <c r="BB1236" s="11"/>
      <c r="BC1236" s="11"/>
      <c r="BD1236" s="11"/>
      <c r="BE1236" s="11"/>
      <c r="BF1236" s="9"/>
      <c r="BG1236" s="9"/>
      <c r="BH1236" s="9"/>
      <c r="BI1236" s="9"/>
      <c r="BJ1236" s="9"/>
      <c r="BK1236" s="9"/>
      <c r="BL1236" s="9"/>
      <c r="BM1236" s="9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  <c r="DP1236" s="10"/>
      <c r="DQ1236" s="10"/>
      <c r="DR1236" s="10"/>
      <c r="DS1236" s="10"/>
      <c r="DT1236" s="10"/>
      <c r="DU1236" s="10"/>
      <c r="DV1236" s="10"/>
      <c r="DW1236" s="10"/>
      <c r="DX1236" s="10"/>
      <c r="DY1236" s="10"/>
      <c r="DZ1236" s="10"/>
      <c r="EA1236" s="10"/>
      <c r="EB1236" s="10"/>
      <c r="EC1236" s="10"/>
      <c r="ED1236" s="10"/>
      <c r="EE1236" s="10"/>
      <c r="EF1236" s="10"/>
      <c r="EG1236" s="10"/>
      <c r="EH1236" s="10"/>
      <c r="EI1236" s="10"/>
      <c r="EJ1236" s="10"/>
      <c r="EK1236" s="10"/>
      <c r="EL1236" s="10"/>
      <c r="EM1236" s="10"/>
      <c r="EN1236" s="10"/>
      <c r="EO1236" s="10"/>
      <c r="EP1236" s="10"/>
      <c r="EQ1236" s="10"/>
      <c r="ER1236" s="10"/>
      <c r="ES1236" s="10"/>
      <c r="ET1236" s="10"/>
      <c r="EU1236" s="10"/>
      <c r="EV1236" s="10"/>
      <c r="EW1236" s="10"/>
      <c r="EX1236" s="10"/>
      <c r="EY1236" s="10"/>
      <c r="EZ1236" s="10"/>
      <c r="FA1236" s="10"/>
      <c r="FB1236" s="10"/>
      <c r="FC1236" s="10"/>
      <c r="FD1236" s="10"/>
      <c r="FE1236" s="10"/>
      <c r="FF1236" s="10"/>
      <c r="FG1236" s="10"/>
      <c r="FH1236" s="10"/>
      <c r="FI1236" s="10"/>
      <c r="FJ1236" s="10"/>
      <c r="FK1236" s="10"/>
      <c r="FL1236" s="10"/>
      <c r="FM1236" s="10"/>
      <c r="FN1236" s="10"/>
      <c r="FO1236" s="10"/>
      <c r="FP1236" s="10"/>
      <c r="FQ1236" s="10"/>
      <c r="FR1236" s="10"/>
      <c r="FS1236" s="10"/>
      <c r="FT1236" s="10"/>
      <c r="FU1236" s="10"/>
      <c r="FV1236" s="10"/>
      <c r="FW1236" s="10"/>
      <c r="FX1236" s="10"/>
      <c r="FY1236" s="12"/>
      <c r="FZ1236" s="12"/>
      <c r="GA1236" s="12"/>
      <c r="GB1236" s="12"/>
      <c r="GC1236" s="12"/>
      <c r="GD1236" s="12"/>
      <c r="GE1236" s="12"/>
      <c r="GF1236" s="12"/>
      <c r="GG1236" s="12"/>
      <c r="GH1236" s="12"/>
      <c r="GI1236" s="12"/>
      <c r="GJ1236" s="12"/>
      <c r="GK1236" s="12"/>
      <c r="GL1236" s="12"/>
      <c r="GM1236" s="12"/>
      <c r="GN1236" s="12"/>
      <c r="GO1236" s="12"/>
      <c r="GP1236" s="12"/>
      <c r="GQ1236" s="12"/>
      <c r="GR1236" s="12"/>
      <c r="GS1236" s="12"/>
      <c r="GT1236" s="12"/>
      <c r="GU1236" s="12"/>
      <c r="GV1236" s="12"/>
      <c r="GW1236" s="12"/>
      <c r="GX1236" s="12"/>
      <c r="GY1236" s="12"/>
      <c r="GZ1236" s="12"/>
      <c r="HA1236" s="12"/>
      <c r="HB1236" s="12"/>
      <c r="HC1236" s="12"/>
      <c r="HD1236" s="12"/>
      <c r="HE1236" s="12"/>
      <c r="HF1236" s="12"/>
      <c r="HG1236" s="12"/>
      <c r="HH1236" s="12"/>
      <c r="HI1236" s="12"/>
      <c r="HJ1236" s="12"/>
      <c r="HK1236" s="12"/>
      <c r="HL1236" s="12"/>
      <c r="HM1236" s="12"/>
      <c r="HN1236" s="12"/>
      <c r="HO1236" s="12"/>
      <c r="HP1236" s="12"/>
      <c r="HQ1236" s="12"/>
      <c r="HR1236" s="12"/>
      <c r="HS1236" s="12"/>
      <c r="HT1236" s="12"/>
      <c r="HU1236" s="12"/>
      <c r="HV1236" s="12"/>
      <c r="HW1236" s="12"/>
      <c r="HX1236" s="12"/>
      <c r="HY1236" s="12"/>
      <c r="HZ1236" s="12"/>
      <c r="IA1236" s="12"/>
      <c r="IB1236" s="12"/>
      <c r="IC1236" s="12"/>
      <c r="ID1236" s="12"/>
      <c r="IE1236" s="12"/>
      <c r="IF1236" s="12"/>
      <c r="IG1236" s="12"/>
      <c r="IH1236" s="12"/>
      <c r="II1236" s="12"/>
      <c r="IJ1236" s="12"/>
      <c r="IK1236" s="12"/>
      <c r="IL1236" s="12"/>
      <c r="IM1236" s="12"/>
      <c r="IN1236" s="12"/>
      <c r="IO1236" s="12"/>
      <c r="IP1236" s="12"/>
      <c r="IQ1236" s="12"/>
      <c r="IR1236" s="12"/>
      <c r="IS1236" s="12"/>
      <c r="IT1236" s="12"/>
      <c r="IU1236" s="12"/>
      <c r="IV1236" s="12"/>
    </row>
    <row r="1237" spans="1:256" ht="13.5" customHeight="1">
      <c r="A1237" s="2"/>
      <c r="B1237" s="11"/>
      <c r="C1237" s="11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11"/>
      <c r="O1237" s="11"/>
      <c r="P1237" s="11"/>
      <c r="Q1237" s="9"/>
      <c r="R1237" s="9"/>
      <c r="S1237" s="9"/>
      <c r="T1237" s="9"/>
      <c r="U1237" s="9"/>
      <c r="V1237" s="9"/>
      <c r="W1237" s="9"/>
      <c r="X1237" s="11"/>
      <c r="Y1237" s="11"/>
      <c r="Z1237" s="11"/>
      <c r="AA1237" s="11"/>
      <c r="AB1237" s="11"/>
      <c r="AC1237" s="11"/>
      <c r="AD1237" s="9"/>
      <c r="AE1237" s="9"/>
      <c r="AF1237" s="9"/>
      <c r="AG1237" s="9"/>
      <c r="AH1237" s="9"/>
      <c r="AI1237" s="11"/>
      <c r="AJ1237" s="11"/>
      <c r="AK1237" s="11"/>
      <c r="AL1237" s="11"/>
      <c r="AM1237" s="11"/>
      <c r="AN1237" s="9"/>
      <c r="AO1237" s="9"/>
      <c r="AP1237" s="11"/>
      <c r="AQ1237" s="11"/>
      <c r="AR1237" s="17"/>
      <c r="AS1237" s="11"/>
      <c r="AT1237" s="11"/>
      <c r="AU1237" s="11"/>
      <c r="AV1237" s="11"/>
      <c r="AW1237" s="11"/>
      <c r="AX1237" s="12"/>
      <c r="AY1237" s="11"/>
      <c r="AZ1237" s="11"/>
      <c r="BA1237" s="11"/>
      <c r="BB1237" s="11"/>
      <c r="BC1237" s="11"/>
      <c r="BD1237" s="11"/>
      <c r="BE1237" s="11"/>
      <c r="BF1237" s="9"/>
      <c r="BG1237" s="9"/>
      <c r="BH1237" s="9"/>
      <c r="BI1237" s="9"/>
      <c r="BJ1237" s="9"/>
      <c r="BK1237" s="9"/>
      <c r="BL1237" s="9"/>
      <c r="BM1237" s="9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  <c r="DP1237" s="10"/>
      <c r="DQ1237" s="10"/>
      <c r="DR1237" s="10"/>
      <c r="DS1237" s="10"/>
      <c r="DT1237" s="10"/>
      <c r="DU1237" s="10"/>
      <c r="DV1237" s="10"/>
      <c r="DW1237" s="10"/>
      <c r="DX1237" s="10"/>
      <c r="DY1237" s="10"/>
      <c r="DZ1237" s="10"/>
      <c r="EA1237" s="10"/>
      <c r="EB1237" s="10"/>
      <c r="EC1237" s="10"/>
      <c r="ED1237" s="10"/>
      <c r="EE1237" s="10"/>
      <c r="EF1237" s="10"/>
      <c r="EG1237" s="10"/>
      <c r="EH1237" s="10"/>
      <c r="EI1237" s="10"/>
      <c r="EJ1237" s="10"/>
      <c r="EK1237" s="10"/>
      <c r="EL1237" s="10"/>
      <c r="EM1237" s="10"/>
      <c r="EN1237" s="10"/>
      <c r="EO1237" s="10"/>
      <c r="EP1237" s="10"/>
      <c r="EQ1237" s="10"/>
      <c r="ER1237" s="10"/>
      <c r="ES1237" s="10"/>
      <c r="ET1237" s="10"/>
      <c r="EU1237" s="10"/>
      <c r="EV1237" s="10"/>
      <c r="EW1237" s="10"/>
      <c r="EX1237" s="10"/>
      <c r="EY1237" s="10"/>
      <c r="EZ1237" s="10"/>
      <c r="FA1237" s="10"/>
      <c r="FB1237" s="10"/>
      <c r="FC1237" s="10"/>
      <c r="FD1237" s="10"/>
      <c r="FE1237" s="10"/>
      <c r="FF1237" s="10"/>
      <c r="FG1237" s="10"/>
      <c r="FH1237" s="10"/>
      <c r="FI1237" s="10"/>
      <c r="FJ1237" s="10"/>
      <c r="FK1237" s="10"/>
      <c r="FL1237" s="10"/>
      <c r="FM1237" s="10"/>
      <c r="FN1237" s="10"/>
      <c r="FO1237" s="10"/>
      <c r="FP1237" s="10"/>
      <c r="FQ1237" s="10"/>
      <c r="FR1237" s="10"/>
      <c r="FS1237" s="10"/>
      <c r="FT1237" s="10"/>
      <c r="FU1237" s="10"/>
      <c r="FV1237" s="10"/>
      <c r="FW1237" s="10"/>
      <c r="FX1237" s="10"/>
      <c r="FY1237" s="12"/>
      <c r="FZ1237" s="12"/>
      <c r="GA1237" s="12"/>
      <c r="GB1237" s="12"/>
      <c r="GC1237" s="12"/>
      <c r="GD1237" s="12"/>
      <c r="GE1237" s="12"/>
      <c r="GF1237" s="12"/>
      <c r="GG1237" s="12"/>
      <c r="GH1237" s="12"/>
      <c r="GI1237" s="12"/>
      <c r="GJ1237" s="12"/>
      <c r="GK1237" s="12"/>
      <c r="GL1237" s="12"/>
      <c r="GM1237" s="12"/>
      <c r="GN1237" s="12"/>
      <c r="GO1237" s="12"/>
      <c r="GP1237" s="12"/>
      <c r="GQ1237" s="12"/>
      <c r="GR1237" s="12"/>
      <c r="GS1237" s="12"/>
      <c r="GT1237" s="12"/>
      <c r="GU1237" s="12"/>
      <c r="GV1237" s="12"/>
      <c r="GW1237" s="12"/>
      <c r="GX1237" s="12"/>
      <c r="GY1237" s="12"/>
      <c r="GZ1237" s="12"/>
      <c r="HA1237" s="12"/>
      <c r="HB1237" s="12"/>
      <c r="HC1237" s="12"/>
      <c r="HD1237" s="12"/>
      <c r="HE1237" s="12"/>
      <c r="HF1237" s="12"/>
      <c r="HG1237" s="12"/>
      <c r="HH1237" s="12"/>
      <c r="HI1237" s="12"/>
      <c r="HJ1237" s="12"/>
      <c r="HK1237" s="12"/>
      <c r="HL1237" s="12"/>
      <c r="HM1237" s="12"/>
      <c r="HN1237" s="12"/>
      <c r="HO1237" s="12"/>
      <c r="HP1237" s="12"/>
      <c r="HQ1237" s="12"/>
      <c r="HR1237" s="12"/>
      <c r="HS1237" s="12"/>
      <c r="HT1237" s="12"/>
      <c r="HU1237" s="12"/>
      <c r="HV1237" s="12"/>
      <c r="HW1237" s="12"/>
      <c r="HX1237" s="12"/>
      <c r="HY1237" s="12"/>
      <c r="HZ1237" s="12"/>
      <c r="IA1237" s="12"/>
      <c r="IB1237" s="12"/>
      <c r="IC1237" s="12"/>
      <c r="ID1237" s="12"/>
      <c r="IE1237" s="12"/>
      <c r="IF1237" s="12"/>
      <c r="IG1237" s="12"/>
      <c r="IH1237" s="12"/>
      <c r="II1237" s="12"/>
      <c r="IJ1237" s="12"/>
      <c r="IK1237" s="12"/>
      <c r="IL1237" s="12"/>
      <c r="IM1237" s="12"/>
      <c r="IN1237" s="12"/>
      <c r="IO1237" s="12"/>
      <c r="IP1237" s="12"/>
      <c r="IQ1237" s="12"/>
      <c r="IR1237" s="12"/>
      <c r="IS1237" s="12"/>
      <c r="IT1237" s="12"/>
      <c r="IU1237" s="12"/>
      <c r="IV1237" s="12"/>
    </row>
    <row r="1238" spans="1:256" ht="13.5" customHeight="1">
      <c r="A1238" s="2"/>
      <c r="B1238" s="11"/>
      <c r="C1238" s="11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11"/>
      <c r="O1238" s="11"/>
      <c r="P1238" s="11"/>
      <c r="Q1238" s="9"/>
      <c r="R1238" s="9"/>
      <c r="S1238" s="9"/>
      <c r="T1238" s="9"/>
      <c r="U1238" s="9"/>
      <c r="V1238" s="9"/>
      <c r="W1238" s="9"/>
      <c r="X1238" s="11"/>
      <c r="Y1238" s="11"/>
      <c r="Z1238" s="11"/>
      <c r="AA1238" s="11"/>
      <c r="AB1238" s="11"/>
      <c r="AC1238" s="11"/>
      <c r="AD1238" s="9"/>
      <c r="AE1238" s="9"/>
      <c r="AF1238" s="9"/>
      <c r="AG1238" s="9"/>
      <c r="AH1238" s="9"/>
      <c r="AI1238" s="11"/>
      <c r="AJ1238" s="11"/>
      <c r="AK1238" s="11"/>
      <c r="AL1238" s="11"/>
      <c r="AM1238" s="11"/>
      <c r="AN1238" s="9"/>
      <c r="AO1238" s="9"/>
      <c r="AP1238" s="11"/>
      <c r="AQ1238" s="11"/>
      <c r="AR1238" s="17"/>
      <c r="AS1238" s="11"/>
      <c r="AT1238" s="11"/>
      <c r="AU1238" s="11"/>
      <c r="AV1238" s="11"/>
      <c r="AW1238" s="11"/>
      <c r="AX1238" s="12"/>
      <c r="AY1238" s="11"/>
      <c r="AZ1238" s="11"/>
      <c r="BA1238" s="11"/>
      <c r="BB1238" s="11"/>
      <c r="BC1238" s="11"/>
      <c r="BD1238" s="11"/>
      <c r="BE1238" s="11"/>
      <c r="BF1238" s="9"/>
      <c r="BG1238" s="9"/>
      <c r="BH1238" s="9"/>
      <c r="BI1238" s="9"/>
      <c r="BJ1238" s="9"/>
      <c r="BK1238" s="9"/>
      <c r="BL1238" s="9"/>
      <c r="BM1238" s="9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  <c r="DP1238" s="10"/>
      <c r="DQ1238" s="10"/>
      <c r="DR1238" s="10"/>
      <c r="DS1238" s="10"/>
      <c r="DT1238" s="10"/>
      <c r="DU1238" s="10"/>
      <c r="DV1238" s="10"/>
      <c r="DW1238" s="10"/>
      <c r="DX1238" s="10"/>
      <c r="DY1238" s="10"/>
      <c r="DZ1238" s="10"/>
      <c r="EA1238" s="10"/>
      <c r="EB1238" s="10"/>
      <c r="EC1238" s="10"/>
      <c r="ED1238" s="10"/>
      <c r="EE1238" s="10"/>
      <c r="EF1238" s="10"/>
      <c r="EG1238" s="10"/>
      <c r="EH1238" s="10"/>
      <c r="EI1238" s="10"/>
      <c r="EJ1238" s="10"/>
      <c r="EK1238" s="10"/>
      <c r="EL1238" s="10"/>
      <c r="EM1238" s="10"/>
      <c r="EN1238" s="10"/>
      <c r="EO1238" s="10"/>
      <c r="EP1238" s="10"/>
      <c r="EQ1238" s="10"/>
      <c r="ER1238" s="10"/>
      <c r="ES1238" s="10"/>
      <c r="ET1238" s="10"/>
      <c r="EU1238" s="10"/>
      <c r="EV1238" s="10"/>
      <c r="EW1238" s="10"/>
      <c r="EX1238" s="10"/>
      <c r="EY1238" s="10"/>
      <c r="EZ1238" s="10"/>
      <c r="FA1238" s="10"/>
      <c r="FB1238" s="10"/>
      <c r="FC1238" s="10"/>
      <c r="FD1238" s="10"/>
      <c r="FE1238" s="10"/>
      <c r="FF1238" s="10"/>
      <c r="FG1238" s="10"/>
      <c r="FH1238" s="10"/>
      <c r="FI1238" s="10"/>
      <c r="FJ1238" s="10"/>
      <c r="FK1238" s="10"/>
      <c r="FL1238" s="10"/>
      <c r="FM1238" s="10"/>
      <c r="FN1238" s="10"/>
      <c r="FO1238" s="10"/>
      <c r="FP1238" s="10"/>
      <c r="FQ1238" s="10"/>
      <c r="FR1238" s="10"/>
      <c r="FS1238" s="10"/>
      <c r="FT1238" s="10"/>
      <c r="FU1238" s="10"/>
      <c r="FV1238" s="10"/>
      <c r="FW1238" s="10"/>
      <c r="FX1238" s="10"/>
      <c r="FY1238" s="12"/>
      <c r="FZ1238" s="12"/>
      <c r="GA1238" s="12"/>
      <c r="GB1238" s="12"/>
      <c r="GC1238" s="12"/>
      <c r="GD1238" s="12"/>
      <c r="GE1238" s="12"/>
      <c r="GF1238" s="12"/>
      <c r="GG1238" s="12"/>
      <c r="GH1238" s="12"/>
      <c r="GI1238" s="12"/>
      <c r="GJ1238" s="12"/>
      <c r="GK1238" s="12"/>
      <c r="GL1238" s="12"/>
      <c r="GM1238" s="12"/>
      <c r="GN1238" s="12"/>
      <c r="GO1238" s="12"/>
      <c r="GP1238" s="12"/>
      <c r="GQ1238" s="12"/>
      <c r="GR1238" s="12"/>
      <c r="GS1238" s="12"/>
      <c r="GT1238" s="12"/>
      <c r="GU1238" s="12"/>
      <c r="GV1238" s="12"/>
      <c r="GW1238" s="12"/>
      <c r="GX1238" s="12"/>
      <c r="GY1238" s="12"/>
      <c r="GZ1238" s="12"/>
      <c r="HA1238" s="12"/>
      <c r="HB1238" s="12"/>
      <c r="HC1238" s="12"/>
      <c r="HD1238" s="12"/>
      <c r="HE1238" s="12"/>
      <c r="HF1238" s="12"/>
      <c r="HG1238" s="12"/>
      <c r="HH1238" s="12"/>
      <c r="HI1238" s="12"/>
      <c r="HJ1238" s="12"/>
      <c r="HK1238" s="12"/>
      <c r="HL1238" s="12"/>
      <c r="HM1238" s="12"/>
      <c r="HN1238" s="12"/>
      <c r="HO1238" s="12"/>
      <c r="HP1238" s="12"/>
      <c r="HQ1238" s="12"/>
      <c r="HR1238" s="12"/>
      <c r="HS1238" s="12"/>
      <c r="HT1238" s="12"/>
      <c r="HU1238" s="12"/>
      <c r="HV1238" s="12"/>
      <c r="HW1238" s="12"/>
      <c r="HX1238" s="12"/>
      <c r="HY1238" s="12"/>
      <c r="HZ1238" s="12"/>
      <c r="IA1238" s="12"/>
      <c r="IB1238" s="12"/>
      <c r="IC1238" s="12"/>
      <c r="ID1238" s="12"/>
      <c r="IE1238" s="12"/>
      <c r="IF1238" s="12"/>
      <c r="IG1238" s="12"/>
      <c r="IH1238" s="12"/>
      <c r="II1238" s="12"/>
      <c r="IJ1238" s="12"/>
      <c r="IK1238" s="12"/>
      <c r="IL1238" s="12"/>
      <c r="IM1238" s="12"/>
      <c r="IN1238" s="12"/>
      <c r="IO1238" s="12"/>
      <c r="IP1238" s="12"/>
      <c r="IQ1238" s="12"/>
      <c r="IR1238" s="12"/>
      <c r="IS1238" s="12"/>
      <c r="IT1238" s="12"/>
      <c r="IU1238" s="12"/>
      <c r="IV1238" s="12"/>
    </row>
    <row r="1239" spans="1:256" ht="13.5" customHeight="1">
      <c r="A1239" s="2"/>
      <c r="B1239" s="11"/>
      <c r="C1239" s="11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11"/>
      <c r="O1239" s="11"/>
      <c r="P1239" s="11"/>
      <c r="Q1239" s="9"/>
      <c r="R1239" s="9"/>
      <c r="S1239" s="9"/>
      <c r="T1239" s="9"/>
      <c r="U1239" s="9"/>
      <c r="V1239" s="9"/>
      <c r="W1239" s="9"/>
      <c r="X1239" s="11"/>
      <c r="Y1239" s="11"/>
      <c r="Z1239" s="11"/>
      <c r="AA1239" s="11"/>
      <c r="AB1239" s="11"/>
      <c r="AC1239" s="11"/>
      <c r="AD1239" s="9"/>
      <c r="AE1239" s="9"/>
      <c r="AF1239" s="9"/>
      <c r="AG1239" s="9"/>
      <c r="AH1239" s="9"/>
      <c r="AI1239" s="11"/>
      <c r="AJ1239" s="11"/>
      <c r="AK1239" s="11"/>
      <c r="AL1239" s="11"/>
      <c r="AM1239" s="11"/>
      <c r="AN1239" s="9"/>
      <c r="AO1239" s="9"/>
      <c r="AP1239" s="11"/>
      <c r="AQ1239" s="11"/>
      <c r="AR1239" s="17"/>
      <c r="AS1239" s="11"/>
      <c r="AT1239" s="11"/>
      <c r="AU1239" s="11"/>
      <c r="AV1239" s="11"/>
      <c r="AW1239" s="11"/>
      <c r="AX1239" s="12"/>
      <c r="AY1239" s="11"/>
      <c r="AZ1239" s="11"/>
      <c r="BA1239" s="11"/>
      <c r="BB1239" s="11"/>
      <c r="BC1239" s="11"/>
      <c r="BD1239" s="11"/>
      <c r="BE1239" s="11"/>
      <c r="BF1239" s="9"/>
      <c r="BG1239" s="9"/>
      <c r="BH1239" s="9"/>
      <c r="BI1239" s="9"/>
      <c r="BJ1239" s="9"/>
      <c r="BK1239" s="9"/>
      <c r="BL1239" s="9"/>
      <c r="BM1239" s="9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  <c r="DP1239" s="10"/>
      <c r="DQ1239" s="10"/>
      <c r="DR1239" s="10"/>
      <c r="DS1239" s="10"/>
      <c r="DT1239" s="10"/>
      <c r="DU1239" s="10"/>
      <c r="DV1239" s="10"/>
      <c r="DW1239" s="10"/>
      <c r="DX1239" s="10"/>
      <c r="DY1239" s="10"/>
      <c r="DZ1239" s="10"/>
      <c r="EA1239" s="10"/>
      <c r="EB1239" s="10"/>
      <c r="EC1239" s="10"/>
      <c r="ED1239" s="10"/>
      <c r="EE1239" s="10"/>
      <c r="EF1239" s="10"/>
      <c r="EG1239" s="10"/>
      <c r="EH1239" s="10"/>
      <c r="EI1239" s="10"/>
      <c r="EJ1239" s="10"/>
      <c r="EK1239" s="10"/>
      <c r="EL1239" s="10"/>
      <c r="EM1239" s="10"/>
      <c r="EN1239" s="10"/>
      <c r="EO1239" s="10"/>
      <c r="EP1239" s="10"/>
      <c r="EQ1239" s="10"/>
      <c r="ER1239" s="10"/>
      <c r="ES1239" s="10"/>
      <c r="ET1239" s="10"/>
      <c r="EU1239" s="10"/>
      <c r="EV1239" s="10"/>
      <c r="EW1239" s="10"/>
      <c r="EX1239" s="10"/>
      <c r="EY1239" s="10"/>
      <c r="EZ1239" s="10"/>
      <c r="FA1239" s="10"/>
      <c r="FB1239" s="10"/>
      <c r="FC1239" s="10"/>
      <c r="FD1239" s="10"/>
      <c r="FE1239" s="10"/>
      <c r="FF1239" s="10"/>
      <c r="FG1239" s="10"/>
      <c r="FH1239" s="10"/>
      <c r="FI1239" s="10"/>
      <c r="FJ1239" s="10"/>
      <c r="FK1239" s="10"/>
      <c r="FL1239" s="10"/>
      <c r="FM1239" s="10"/>
      <c r="FN1239" s="10"/>
      <c r="FO1239" s="10"/>
      <c r="FP1239" s="10"/>
      <c r="FQ1239" s="10"/>
      <c r="FR1239" s="10"/>
      <c r="FS1239" s="10"/>
      <c r="FT1239" s="10"/>
      <c r="FU1239" s="10"/>
      <c r="FV1239" s="10"/>
      <c r="FW1239" s="10"/>
      <c r="FX1239" s="10"/>
      <c r="FY1239" s="12"/>
      <c r="FZ1239" s="12"/>
      <c r="GA1239" s="12"/>
      <c r="GB1239" s="12"/>
      <c r="GC1239" s="12"/>
      <c r="GD1239" s="12"/>
      <c r="GE1239" s="12"/>
      <c r="GF1239" s="12"/>
      <c r="GG1239" s="12"/>
      <c r="GH1239" s="12"/>
      <c r="GI1239" s="12"/>
      <c r="GJ1239" s="12"/>
      <c r="GK1239" s="12"/>
      <c r="GL1239" s="12"/>
      <c r="GM1239" s="12"/>
      <c r="GN1239" s="12"/>
      <c r="GO1239" s="12"/>
      <c r="GP1239" s="12"/>
      <c r="GQ1239" s="12"/>
      <c r="GR1239" s="12"/>
      <c r="GS1239" s="12"/>
      <c r="GT1239" s="12"/>
      <c r="GU1239" s="12"/>
      <c r="GV1239" s="12"/>
      <c r="GW1239" s="12"/>
      <c r="GX1239" s="12"/>
      <c r="GY1239" s="12"/>
      <c r="GZ1239" s="12"/>
      <c r="HA1239" s="12"/>
      <c r="HB1239" s="12"/>
      <c r="HC1239" s="12"/>
      <c r="HD1239" s="12"/>
      <c r="HE1239" s="12"/>
      <c r="HF1239" s="12"/>
      <c r="HG1239" s="12"/>
      <c r="HH1239" s="12"/>
      <c r="HI1239" s="12"/>
      <c r="HJ1239" s="12"/>
      <c r="HK1239" s="12"/>
      <c r="HL1239" s="12"/>
      <c r="HM1239" s="12"/>
      <c r="HN1239" s="12"/>
      <c r="HO1239" s="12"/>
      <c r="HP1239" s="12"/>
      <c r="HQ1239" s="12"/>
      <c r="HR1239" s="12"/>
      <c r="HS1239" s="12"/>
      <c r="HT1239" s="12"/>
      <c r="HU1239" s="12"/>
      <c r="HV1239" s="12"/>
      <c r="HW1239" s="12"/>
      <c r="HX1239" s="12"/>
      <c r="HY1239" s="12"/>
      <c r="HZ1239" s="12"/>
      <c r="IA1239" s="12"/>
      <c r="IB1239" s="12"/>
      <c r="IC1239" s="12"/>
      <c r="ID1239" s="12"/>
      <c r="IE1239" s="12"/>
      <c r="IF1239" s="12"/>
      <c r="IG1239" s="12"/>
      <c r="IH1239" s="12"/>
      <c r="II1239" s="12"/>
      <c r="IJ1239" s="12"/>
      <c r="IK1239" s="12"/>
      <c r="IL1239" s="12"/>
      <c r="IM1239" s="12"/>
      <c r="IN1239" s="12"/>
      <c r="IO1239" s="12"/>
      <c r="IP1239" s="12"/>
      <c r="IQ1239" s="12"/>
      <c r="IR1239" s="12"/>
      <c r="IS1239" s="12"/>
      <c r="IT1239" s="12"/>
      <c r="IU1239" s="12"/>
      <c r="IV1239" s="12"/>
    </row>
    <row r="1240" spans="1:256" ht="13.5" customHeight="1">
      <c r="A1240" s="2"/>
      <c r="B1240" s="11"/>
      <c r="C1240" s="11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11"/>
      <c r="O1240" s="11"/>
      <c r="P1240" s="11"/>
      <c r="Q1240" s="9"/>
      <c r="R1240" s="9"/>
      <c r="S1240" s="9"/>
      <c r="T1240" s="9"/>
      <c r="U1240" s="9"/>
      <c r="V1240" s="9"/>
      <c r="W1240" s="9"/>
      <c r="X1240" s="11"/>
      <c r="Y1240" s="11"/>
      <c r="Z1240" s="11"/>
      <c r="AA1240" s="11"/>
      <c r="AB1240" s="11"/>
      <c r="AC1240" s="11"/>
      <c r="AD1240" s="9"/>
      <c r="AE1240" s="9"/>
      <c r="AF1240" s="9"/>
      <c r="AG1240" s="9"/>
      <c r="AH1240" s="9"/>
      <c r="AI1240" s="11"/>
      <c r="AJ1240" s="11"/>
      <c r="AK1240" s="11"/>
      <c r="AL1240" s="11"/>
      <c r="AM1240" s="11"/>
      <c r="AN1240" s="9"/>
      <c r="AO1240" s="9"/>
      <c r="AP1240" s="11"/>
      <c r="AQ1240" s="11"/>
      <c r="AR1240" s="17"/>
      <c r="AS1240" s="11"/>
      <c r="AT1240" s="11"/>
      <c r="AU1240" s="11"/>
      <c r="AV1240" s="11"/>
      <c r="AW1240" s="11"/>
      <c r="AX1240" s="12"/>
      <c r="AY1240" s="11"/>
      <c r="AZ1240" s="11"/>
      <c r="BA1240" s="11"/>
      <c r="BB1240" s="11"/>
      <c r="BC1240" s="11"/>
      <c r="BD1240" s="11"/>
      <c r="BE1240" s="11"/>
      <c r="BF1240" s="9"/>
      <c r="BG1240" s="9"/>
      <c r="BH1240" s="9"/>
      <c r="BI1240" s="9"/>
      <c r="BJ1240" s="9"/>
      <c r="BK1240" s="9"/>
      <c r="BL1240" s="9"/>
      <c r="BM1240" s="9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  <c r="DP1240" s="10"/>
      <c r="DQ1240" s="10"/>
      <c r="DR1240" s="10"/>
      <c r="DS1240" s="10"/>
      <c r="DT1240" s="10"/>
      <c r="DU1240" s="10"/>
      <c r="DV1240" s="10"/>
      <c r="DW1240" s="10"/>
      <c r="DX1240" s="10"/>
      <c r="DY1240" s="10"/>
      <c r="DZ1240" s="10"/>
      <c r="EA1240" s="10"/>
      <c r="EB1240" s="10"/>
      <c r="EC1240" s="10"/>
      <c r="ED1240" s="10"/>
      <c r="EE1240" s="10"/>
      <c r="EF1240" s="10"/>
      <c r="EG1240" s="10"/>
      <c r="EH1240" s="10"/>
      <c r="EI1240" s="10"/>
      <c r="EJ1240" s="10"/>
      <c r="EK1240" s="10"/>
      <c r="EL1240" s="10"/>
      <c r="EM1240" s="10"/>
      <c r="EN1240" s="10"/>
      <c r="EO1240" s="10"/>
      <c r="EP1240" s="10"/>
      <c r="EQ1240" s="10"/>
      <c r="ER1240" s="10"/>
      <c r="ES1240" s="10"/>
      <c r="ET1240" s="10"/>
      <c r="EU1240" s="10"/>
      <c r="EV1240" s="10"/>
      <c r="EW1240" s="10"/>
      <c r="EX1240" s="10"/>
      <c r="EY1240" s="10"/>
      <c r="EZ1240" s="10"/>
      <c r="FA1240" s="10"/>
      <c r="FB1240" s="10"/>
      <c r="FC1240" s="10"/>
      <c r="FD1240" s="10"/>
      <c r="FE1240" s="10"/>
      <c r="FF1240" s="10"/>
      <c r="FG1240" s="10"/>
      <c r="FH1240" s="10"/>
      <c r="FI1240" s="10"/>
      <c r="FJ1240" s="10"/>
      <c r="FK1240" s="10"/>
      <c r="FL1240" s="10"/>
      <c r="FM1240" s="10"/>
      <c r="FN1240" s="10"/>
      <c r="FO1240" s="10"/>
      <c r="FP1240" s="10"/>
      <c r="FQ1240" s="10"/>
      <c r="FR1240" s="10"/>
      <c r="FS1240" s="10"/>
      <c r="FT1240" s="10"/>
      <c r="FU1240" s="10"/>
      <c r="FV1240" s="10"/>
      <c r="FW1240" s="10"/>
      <c r="FX1240" s="10"/>
      <c r="FY1240" s="12"/>
      <c r="FZ1240" s="12"/>
      <c r="GA1240" s="12"/>
      <c r="GB1240" s="12"/>
      <c r="GC1240" s="12"/>
      <c r="GD1240" s="12"/>
      <c r="GE1240" s="12"/>
      <c r="GF1240" s="12"/>
      <c r="GG1240" s="12"/>
      <c r="GH1240" s="12"/>
      <c r="GI1240" s="12"/>
      <c r="GJ1240" s="12"/>
      <c r="GK1240" s="12"/>
      <c r="GL1240" s="12"/>
      <c r="GM1240" s="12"/>
      <c r="GN1240" s="12"/>
      <c r="GO1240" s="12"/>
      <c r="GP1240" s="12"/>
      <c r="GQ1240" s="12"/>
      <c r="GR1240" s="12"/>
      <c r="GS1240" s="12"/>
      <c r="GT1240" s="12"/>
      <c r="GU1240" s="12"/>
      <c r="GV1240" s="12"/>
      <c r="GW1240" s="12"/>
      <c r="GX1240" s="12"/>
      <c r="GY1240" s="12"/>
      <c r="GZ1240" s="12"/>
      <c r="HA1240" s="12"/>
      <c r="HB1240" s="12"/>
      <c r="HC1240" s="12"/>
      <c r="HD1240" s="12"/>
      <c r="HE1240" s="12"/>
      <c r="HF1240" s="12"/>
      <c r="HG1240" s="12"/>
      <c r="HH1240" s="12"/>
      <c r="HI1240" s="12"/>
      <c r="HJ1240" s="12"/>
      <c r="HK1240" s="12"/>
      <c r="HL1240" s="12"/>
      <c r="HM1240" s="12"/>
      <c r="HN1240" s="12"/>
      <c r="HO1240" s="12"/>
      <c r="HP1240" s="12"/>
      <c r="HQ1240" s="12"/>
      <c r="HR1240" s="12"/>
      <c r="HS1240" s="12"/>
      <c r="HT1240" s="12"/>
      <c r="HU1240" s="12"/>
      <c r="HV1240" s="12"/>
      <c r="HW1240" s="12"/>
      <c r="HX1240" s="12"/>
      <c r="HY1240" s="12"/>
      <c r="HZ1240" s="12"/>
      <c r="IA1240" s="12"/>
      <c r="IB1240" s="12"/>
      <c r="IC1240" s="12"/>
      <c r="ID1240" s="12"/>
      <c r="IE1240" s="12"/>
      <c r="IF1240" s="12"/>
      <c r="IG1240" s="12"/>
      <c r="IH1240" s="12"/>
      <c r="II1240" s="12"/>
      <c r="IJ1240" s="12"/>
      <c r="IK1240" s="12"/>
      <c r="IL1240" s="12"/>
      <c r="IM1240" s="12"/>
      <c r="IN1240" s="12"/>
      <c r="IO1240" s="12"/>
      <c r="IP1240" s="12"/>
      <c r="IQ1240" s="12"/>
      <c r="IR1240" s="12"/>
      <c r="IS1240" s="12"/>
      <c r="IT1240" s="12"/>
      <c r="IU1240" s="12"/>
      <c r="IV1240" s="12"/>
    </row>
    <row r="1241" spans="1:256" ht="13.5" customHeight="1">
      <c r="A1241" s="2"/>
      <c r="B1241" s="11"/>
      <c r="C1241" s="11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11"/>
      <c r="O1241" s="11"/>
      <c r="P1241" s="11"/>
      <c r="Q1241" s="11" t="s">
        <v>164</v>
      </c>
      <c r="R1241" s="9" t="s">
        <v>128</v>
      </c>
      <c r="S1241" s="9"/>
      <c r="T1241" s="9"/>
      <c r="U1241" s="9"/>
      <c r="V1241" s="9"/>
      <c r="W1241" s="9"/>
      <c r="X1241" s="9"/>
      <c r="Y1241" s="11"/>
      <c r="Z1241" s="11"/>
      <c r="AA1241" s="11"/>
      <c r="AB1241" s="11"/>
      <c r="AC1241" s="11"/>
      <c r="AD1241" s="9"/>
      <c r="AE1241" s="9"/>
      <c r="AF1241" s="9"/>
      <c r="AG1241" s="9"/>
      <c r="AH1241" s="9"/>
      <c r="AI1241" s="11"/>
      <c r="AJ1241" s="11"/>
      <c r="AK1241" s="11"/>
      <c r="AL1241" s="11"/>
      <c r="AM1241" s="11"/>
      <c r="AN1241" s="9"/>
      <c r="AO1241" s="9"/>
      <c r="AP1241" s="11"/>
      <c r="AQ1241" s="11"/>
      <c r="AR1241" s="17"/>
      <c r="AS1241" s="11"/>
      <c r="AT1241" s="11"/>
      <c r="AU1241" s="11"/>
      <c r="AV1241" s="11"/>
      <c r="AW1241" s="11"/>
      <c r="AX1241" s="12"/>
      <c r="AY1241" s="11"/>
      <c r="AZ1241" s="11"/>
      <c r="BA1241" s="11"/>
      <c r="BB1241" s="11"/>
      <c r="BC1241" s="11"/>
      <c r="BD1241" s="11"/>
      <c r="BE1241" s="11"/>
      <c r="BF1241" s="9"/>
      <c r="BG1241" s="9"/>
      <c r="BH1241" s="9"/>
      <c r="BI1241" s="9"/>
      <c r="BJ1241" s="9"/>
      <c r="BK1241" s="9"/>
      <c r="BL1241" s="9"/>
      <c r="BM1241" s="9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  <c r="DP1241" s="10"/>
      <c r="DQ1241" s="10"/>
      <c r="DR1241" s="10"/>
      <c r="DS1241" s="10"/>
      <c r="DT1241" s="10"/>
      <c r="DU1241" s="10"/>
      <c r="DV1241" s="10"/>
      <c r="DW1241" s="10"/>
      <c r="DX1241" s="10"/>
      <c r="DY1241" s="10"/>
      <c r="DZ1241" s="10"/>
      <c r="EA1241" s="10"/>
      <c r="EB1241" s="10"/>
      <c r="EC1241" s="10"/>
      <c r="ED1241" s="10"/>
      <c r="EE1241" s="10"/>
      <c r="EF1241" s="10"/>
      <c r="EG1241" s="10"/>
      <c r="EH1241" s="10"/>
      <c r="EI1241" s="10"/>
      <c r="EJ1241" s="10"/>
      <c r="EK1241" s="10"/>
      <c r="EL1241" s="10"/>
      <c r="EM1241" s="10"/>
      <c r="EN1241" s="10"/>
      <c r="EO1241" s="10"/>
      <c r="EP1241" s="10"/>
      <c r="EQ1241" s="10"/>
      <c r="ER1241" s="10"/>
      <c r="ES1241" s="10"/>
      <c r="ET1241" s="10"/>
      <c r="EU1241" s="10"/>
      <c r="EV1241" s="10"/>
      <c r="EW1241" s="10"/>
      <c r="EX1241" s="10"/>
      <c r="EY1241" s="10"/>
      <c r="EZ1241" s="10"/>
      <c r="FA1241" s="10"/>
      <c r="FB1241" s="10"/>
      <c r="FC1241" s="10"/>
      <c r="FD1241" s="10"/>
      <c r="FE1241" s="10"/>
      <c r="FF1241" s="10"/>
      <c r="FG1241" s="10"/>
      <c r="FH1241" s="10"/>
      <c r="FI1241" s="10"/>
      <c r="FJ1241" s="10"/>
      <c r="FK1241" s="10"/>
      <c r="FL1241" s="10"/>
      <c r="FM1241" s="10"/>
      <c r="FN1241" s="10"/>
      <c r="FO1241" s="10"/>
      <c r="FP1241" s="10"/>
      <c r="FQ1241" s="10"/>
      <c r="FR1241" s="10"/>
      <c r="FS1241" s="10"/>
      <c r="FT1241" s="10"/>
      <c r="FU1241" s="10"/>
      <c r="FV1241" s="10"/>
      <c r="FW1241" s="10"/>
      <c r="FX1241" s="10"/>
      <c r="FY1241" s="12"/>
      <c r="FZ1241" s="12"/>
      <c r="GA1241" s="12"/>
      <c r="GB1241" s="12"/>
      <c r="GC1241" s="12"/>
      <c r="GD1241" s="12"/>
      <c r="GE1241" s="12"/>
      <c r="GF1241" s="12"/>
      <c r="GG1241" s="12"/>
      <c r="GH1241" s="12"/>
      <c r="GI1241" s="12"/>
      <c r="GJ1241" s="12"/>
      <c r="GK1241" s="12"/>
      <c r="GL1241" s="12"/>
      <c r="GM1241" s="12"/>
      <c r="GN1241" s="12"/>
      <c r="GO1241" s="12"/>
      <c r="GP1241" s="12"/>
      <c r="GQ1241" s="12"/>
      <c r="GR1241" s="12"/>
      <c r="GS1241" s="12"/>
      <c r="GT1241" s="12"/>
      <c r="GU1241" s="12"/>
      <c r="GV1241" s="12"/>
      <c r="GW1241" s="12"/>
      <c r="GX1241" s="12"/>
      <c r="GY1241" s="12"/>
      <c r="GZ1241" s="12"/>
      <c r="HA1241" s="12"/>
      <c r="HB1241" s="12"/>
      <c r="HC1241" s="12"/>
      <c r="HD1241" s="12"/>
      <c r="HE1241" s="12"/>
      <c r="HF1241" s="12"/>
      <c r="HG1241" s="12"/>
      <c r="HH1241" s="12"/>
      <c r="HI1241" s="12"/>
      <c r="HJ1241" s="12"/>
      <c r="HK1241" s="12"/>
      <c r="HL1241" s="12"/>
      <c r="HM1241" s="12"/>
      <c r="HN1241" s="12"/>
      <c r="HO1241" s="12"/>
      <c r="HP1241" s="12"/>
      <c r="HQ1241" s="12"/>
      <c r="HR1241" s="12"/>
      <c r="HS1241" s="12"/>
      <c r="HT1241" s="12"/>
      <c r="HU1241" s="12"/>
      <c r="HV1241" s="12"/>
      <c r="HW1241" s="12"/>
      <c r="HX1241" s="12"/>
      <c r="HY1241" s="12"/>
      <c r="HZ1241" s="12"/>
      <c r="IA1241" s="12"/>
      <c r="IB1241" s="12"/>
      <c r="IC1241" s="12"/>
      <c r="ID1241" s="12"/>
      <c r="IE1241" s="12"/>
      <c r="IF1241" s="12"/>
      <c r="IG1241" s="12"/>
      <c r="IH1241" s="12"/>
      <c r="II1241" s="12"/>
      <c r="IJ1241" s="12"/>
      <c r="IK1241" s="12"/>
      <c r="IL1241" s="12"/>
      <c r="IM1241" s="12"/>
      <c r="IN1241" s="12"/>
      <c r="IO1241" s="12"/>
      <c r="IP1241" s="12"/>
      <c r="IQ1241" s="12"/>
      <c r="IR1241" s="12"/>
      <c r="IS1241" s="12"/>
      <c r="IT1241" s="12"/>
      <c r="IU1241" s="12"/>
      <c r="IV1241" s="12"/>
    </row>
    <row r="1242" spans="1:256" ht="13.5" customHeight="1">
      <c r="A1242" s="2"/>
      <c r="B1242" s="11"/>
      <c r="C1242" s="11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11"/>
      <c r="O1242" s="11"/>
      <c r="P1242" s="11"/>
      <c r="Q1242" s="11" t="str">
        <f>"Filing Date:                "&amp;DATE</f>
        <v>Filing Date:                5/3/2004</v>
      </c>
      <c r="R1242" s="9"/>
      <c r="S1242" s="9"/>
      <c r="T1242" s="9"/>
      <c r="U1242" s="9"/>
      <c r="V1242" s="9"/>
      <c r="W1242" s="9"/>
      <c r="X1242" s="9"/>
      <c r="Y1242" s="11"/>
      <c r="Z1242" s="11"/>
      <c r="AA1242" s="11"/>
      <c r="AB1242" s="11"/>
      <c r="AC1242" s="11"/>
      <c r="AD1242" s="9"/>
      <c r="AE1242" s="9"/>
      <c r="AF1242" s="9"/>
      <c r="AG1242" s="9"/>
      <c r="AH1242" s="9"/>
      <c r="AI1242" s="11"/>
      <c r="AJ1242" s="11"/>
      <c r="AK1242" s="11"/>
      <c r="AL1242" s="11"/>
      <c r="AM1242" s="11"/>
      <c r="AN1242" s="9"/>
      <c r="AO1242" s="9"/>
      <c r="AP1242" s="11"/>
      <c r="AQ1242" s="11"/>
      <c r="AR1242" s="17"/>
      <c r="AS1242" s="11"/>
      <c r="AT1242" s="11"/>
      <c r="AU1242" s="11"/>
      <c r="AV1242" s="11"/>
      <c r="AW1242" s="11"/>
      <c r="AX1242" s="12"/>
      <c r="AY1242" s="11"/>
      <c r="AZ1242" s="11"/>
      <c r="BA1242" s="11"/>
      <c r="BB1242" s="11"/>
      <c r="BC1242" s="11"/>
      <c r="BD1242" s="11"/>
      <c r="BE1242" s="11"/>
      <c r="BF1242" s="9"/>
      <c r="BG1242" s="9"/>
      <c r="BH1242" s="9"/>
      <c r="BI1242" s="9"/>
      <c r="BJ1242" s="9"/>
      <c r="BK1242" s="9"/>
      <c r="BL1242" s="9"/>
      <c r="BM1242" s="9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  <c r="DP1242" s="10"/>
      <c r="DQ1242" s="10"/>
      <c r="DR1242" s="10"/>
      <c r="DS1242" s="10"/>
      <c r="DT1242" s="10"/>
      <c r="DU1242" s="10"/>
      <c r="DV1242" s="10"/>
      <c r="DW1242" s="10"/>
      <c r="DX1242" s="10"/>
      <c r="DY1242" s="10"/>
      <c r="DZ1242" s="10"/>
      <c r="EA1242" s="10"/>
      <c r="EB1242" s="10"/>
      <c r="EC1242" s="10"/>
      <c r="ED1242" s="10"/>
      <c r="EE1242" s="10"/>
      <c r="EF1242" s="10"/>
      <c r="EG1242" s="10"/>
      <c r="EH1242" s="10"/>
      <c r="EI1242" s="10"/>
      <c r="EJ1242" s="10"/>
      <c r="EK1242" s="10"/>
      <c r="EL1242" s="10"/>
      <c r="EM1242" s="10"/>
      <c r="EN1242" s="10"/>
      <c r="EO1242" s="10"/>
      <c r="EP1242" s="10"/>
      <c r="EQ1242" s="10"/>
      <c r="ER1242" s="10"/>
      <c r="ES1242" s="10"/>
      <c r="ET1242" s="10"/>
      <c r="EU1242" s="10"/>
      <c r="EV1242" s="10"/>
      <c r="EW1242" s="10"/>
      <c r="EX1242" s="10"/>
      <c r="EY1242" s="10"/>
      <c r="EZ1242" s="10"/>
      <c r="FA1242" s="10"/>
      <c r="FB1242" s="10"/>
      <c r="FC1242" s="10"/>
      <c r="FD1242" s="10"/>
      <c r="FE1242" s="10"/>
      <c r="FF1242" s="10"/>
      <c r="FG1242" s="10"/>
      <c r="FH1242" s="10"/>
      <c r="FI1242" s="10"/>
      <c r="FJ1242" s="10"/>
      <c r="FK1242" s="10"/>
      <c r="FL1242" s="10"/>
      <c r="FM1242" s="10"/>
      <c r="FN1242" s="10"/>
      <c r="FO1242" s="10"/>
      <c r="FP1242" s="10"/>
      <c r="FQ1242" s="10"/>
      <c r="FR1242" s="10"/>
      <c r="FS1242" s="10"/>
      <c r="FT1242" s="10"/>
      <c r="FU1242" s="10"/>
      <c r="FV1242" s="10"/>
      <c r="FW1242" s="10"/>
      <c r="FX1242" s="10"/>
      <c r="FY1242" s="12"/>
      <c r="FZ1242" s="12"/>
      <c r="GA1242" s="12"/>
      <c r="GB1242" s="12"/>
      <c r="GC1242" s="12"/>
      <c r="GD1242" s="12"/>
      <c r="GE1242" s="12"/>
      <c r="GF1242" s="12"/>
      <c r="GG1242" s="12"/>
      <c r="GH1242" s="12"/>
      <c r="GI1242" s="12"/>
      <c r="GJ1242" s="12"/>
      <c r="GK1242" s="12"/>
      <c r="GL1242" s="12"/>
      <c r="GM1242" s="12"/>
      <c r="GN1242" s="12"/>
      <c r="GO1242" s="12"/>
      <c r="GP1242" s="12"/>
      <c r="GQ1242" s="12"/>
      <c r="GR1242" s="12"/>
      <c r="GS1242" s="12"/>
      <c r="GT1242" s="12"/>
      <c r="GU1242" s="12"/>
      <c r="GV1242" s="12"/>
      <c r="GW1242" s="12"/>
      <c r="GX1242" s="12"/>
      <c r="GY1242" s="12"/>
      <c r="GZ1242" s="12"/>
      <c r="HA1242" s="12"/>
      <c r="HB1242" s="12"/>
      <c r="HC1242" s="12"/>
      <c r="HD1242" s="12"/>
      <c r="HE1242" s="12"/>
      <c r="HF1242" s="12"/>
      <c r="HG1242" s="12"/>
      <c r="HH1242" s="12"/>
      <c r="HI1242" s="12"/>
      <c r="HJ1242" s="12"/>
      <c r="HK1242" s="12"/>
      <c r="HL1242" s="12"/>
      <c r="HM1242" s="12"/>
      <c r="HN1242" s="12"/>
      <c r="HO1242" s="12"/>
      <c r="HP1242" s="12"/>
      <c r="HQ1242" s="12"/>
      <c r="HR1242" s="12"/>
      <c r="HS1242" s="12"/>
      <c r="HT1242" s="12"/>
      <c r="HU1242" s="12"/>
      <c r="HV1242" s="12"/>
      <c r="HW1242" s="12"/>
      <c r="HX1242" s="12"/>
      <c r="HY1242" s="12"/>
      <c r="HZ1242" s="12"/>
      <c r="IA1242" s="12"/>
      <c r="IB1242" s="12"/>
      <c r="IC1242" s="12"/>
      <c r="ID1242" s="12"/>
      <c r="IE1242" s="12"/>
      <c r="IF1242" s="12"/>
      <c r="IG1242" s="12"/>
      <c r="IH1242" s="12"/>
      <c r="II1242" s="12"/>
      <c r="IJ1242" s="12"/>
      <c r="IK1242" s="12"/>
      <c r="IL1242" s="12"/>
      <c r="IM1242" s="12"/>
      <c r="IN1242" s="12"/>
      <c r="IO1242" s="12"/>
      <c r="IP1242" s="12"/>
      <c r="IQ1242" s="12"/>
      <c r="IR1242" s="12"/>
      <c r="IS1242" s="12"/>
      <c r="IT1242" s="12"/>
      <c r="IU1242" s="12"/>
      <c r="IV1242" s="12"/>
    </row>
    <row r="1243" spans="1:256" ht="13.5" customHeight="1">
      <c r="A1243" s="2"/>
      <c r="B1243" s="11"/>
      <c r="C1243" s="11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11"/>
      <c r="O1243" s="11"/>
      <c r="P1243" s="11"/>
      <c r="Q1243" s="9" t="str">
        <f>"Filing Entity:               "&amp;COSA</f>
        <v>Filing Entity:               test</v>
      </c>
      <c r="R1243" s="9"/>
      <c r="S1243" s="9"/>
      <c r="T1243" s="9"/>
      <c r="U1243" s="9"/>
      <c r="V1243" s="9"/>
      <c r="W1243" s="9"/>
      <c r="X1243" s="9"/>
      <c r="Y1243" s="11"/>
      <c r="Z1243" s="11"/>
      <c r="AA1243" s="11"/>
      <c r="AB1243" s="11"/>
      <c r="AC1243" s="11"/>
      <c r="AD1243" s="9"/>
      <c r="AE1243" s="9"/>
      <c r="AF1243" s="9"/>
      <c r="AG1243" s="9"/>
      <c r="AH1243" s="9"/>
      <c r="AI1243" s="11"/>
      <c r="AJ1243" s="11"/>
      <c r="AK1243" s="11"/>
      <c r="AL1243" s="11"/>
      <c r="AM1243" s="11"/>
      <c r="AN1243" s="9"/>
      <c r="AO1243" s="9"/>
      <c r="AP1243" s="11"/>
      <c r="AQ1243" s="11"/>
      <c r="AR1243" s="17"/>
      <c r="AS1243" s="11"/>
      <c r="AT1243" s="11"/>
      <c r="AU1243" s="11"/>
      <c r="AV1243" s="11"/>
      <c r="AW1243" s="11"/>
      <c r="AX1243" s="12"/>
      <c r="AY1243" s="11"/>
      <c r="AZ1243" s="11"/>
      <c r="BA1243" s="11"/>
      <c r="BB1243" s="11"/>
      <c r="BC1243" s="11"/>
      <c r="BD1243" s="11"/>
      <c r="BE1243" s="11"/>
      <c r="BF1243" s="9"/>
      <c r="BG1243" s="9"/>
      <c r="BH1243" s="9"/>
      <c r="BI1243" s="9"/>
      <c r="BJ1243" s="9"/>
      <c r="BK1243" s="9"/>
      <c r="BL1243" s="9"/>
      <c r="BM1243" s="9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  <c r="DP1243" s="10"/>
      <c r="DQ1243" s="10"/>
      <c r="DR1243" s="10"/>
      <c r="DS1243" s="10"/>
      <c r="DT1243" s="10"/>
      <c r="DU1243" s="10"/>
      <c r="DV1243" s="10"/>
      <c r="DW1243" s="10"/>
      <c r="DX1243" s="10"/>
      <c r="DY1243" s="10"/>
      <c r="DZ1243" s="10"/>
      <c r="EA1243" s="10"/>
      <c r="EB1243" s="10"/>
      <c r="EC1243" s="10"/>
      <c r="ED1243" s="10"/>
      <c r="EE1243" s="10"/>
      <c r="EF1243" s="10"/>
      <c r="EG1243" s="10"/>
      <c r="EH1243" s="10"/>
      <c r="EI1243" s="10"/>
      <c r="EJ1243" s="10"/>
      <c r="EK1243" s="10"/>
      <c r="EL1243" s="10"/>
      <c r="EM1243" s="10"/>
      <c r="EN1243" s="10"/>
      <c r="EO1243" s="10"/>
      <c r="EP1243" s="10"/>
      <c r="EQ1243" s="10"/>
      <c r="ER1243" s="10"/>
      <c r="ES1243" s="10"/>
      <c r="ET1243" s="10"/>
      <c r="EU1243" s="10"/>
      <c r="EV1243" s="10"/>
      <c r="EW1243" s="10"/>
      <c r="EX1243" s="10"/>
      <c r="EY1243" s="10"/>
      <c r="EZ1243" s="10"/>
      <c r="FA1243" s="10"/>
      <c r="FB1243" s="10"/>
      <c r="FC1243" s="10"/>
      <c r="FD1243" s="10"/>
      <c r="FE1243" s="10"/>
      <c r="FF1243" s="10"/>
      <c r="FG1243" s="10"/>
      <c r="FH1243" s="10"/>
      <c r="FI1243" s="10"/>
      <c r="FJ1243" s="10"/>
      <c r="FK1243" s="10"/>
      <c r="FL1243" s="10"/>
      <c r="FM1243" s="10"/>
      <c r="FN1243" s="10"/>
      <c r="FO1243" s="10"/>
      <c r="FP1243" s="10"/>
      <c r="FQ1243" s="10"/>
      <c r="FR1243" s="10"/>
      <c r="FS1243" s="10"/>
      <c r="FT1243" s="10"/>
      <c r="FU1243" s="10"/>
      <c r="FV1243" s="10"/>
      <c r="FW1243" s="10"/>
      <c r="FX1243" s="10"/>
      <c r="FY1243" s="12"/>
      <c r="FZ1243" s="12"/>
      <c r="GA1243" s="12"/>
      <c r="GB1243" s="12"/>
      <c r="GC1243" s="12"/>
      <c r="GD1243" s="12"/>
      <c r="GE1243" s="12"/>
      <c r="GF1243" s="12"/>
      <c r="GG1243" s="12"/>
      <c r="GH1243" s="12"/>
      <c r="GI1243" s="12"/>
      <c r="GJ1243" s="12"/>
      <c r="GK1243" s="12"/>
      <c r="GL1243" s="12"/>
      <c r="GM1243" s="12"/>
      <c r="GN1243" s="12"/>
      <c r="GO1243" s="12"/>
      <c r="GP1243" s="12"/>
      <c r="GQ1243" s="12"/>
      <c r="GR1243" s="12"/>
      <c r="GS1243" s="12"/>
      <c r="GT1243" s="12"/>
      <c r="GU1243" s="12"/>
      <c r="GV1243" s="12"/>
      <c r="GW1243" s="12"/>
      <c r="GX1243" s="12"/>
      <c r="GY1243" s="12"/>
      <c r="GZ1243" s="12"/>
      <c r="HA1243" s="12"/>
      <c r="HB1243" s="12"/>
      <c r="HC1243" s="12"/>
      <c r="HD1243" s="12"/>
      <c r="HE1243" s="12"/>
      <c r="HF1243" s="12"/>
      <c r="HG1243" s="12"/>
      <c r="HH1243" s="12"/>
      <c r="HI1243" s="12"/>
      <c r="HJ1243" s="12"/>
      <c r="HK1243" s="12"/>
      <c r="HL1243" s="12"/>
      <c r="HM1243" s="12"/>
      <c r="HN1243" s="12"/>
      <c r="HO1243" s="12"/>
      <c r="HP1243" s="12"/>
      <c r="HQ1243" s="12"/>
      <c r="HR1243" s="12"/>
      <c r="HS1243" s="12"/>
      <c r="HT1243" s="12"/>
      <c r="HU1243" s="12"/>
      <c r="HV1243" s="12"/>
      <c r="HW1243" s="12"/>
      <c r="HX1243" s="12"/>
      <c r="HY1243" s="12"/>
      <c r="HZ1243" s="12"/>
      <c r="IA1243" s="12"/>
      <c r="IB1243" s="12"/>
      <c r="IC1243" s="12"/>
      <c r="ID1243" s="12"/>
      <c r="IE1243" s="12"/>
      <c r="IF1243" s="12"/>
      <c r="IG1243" s="12"/>
      <c r="IH1243" s="12"/>
      <c r="II1243" s="12"/>
      <c r="IJ1243" s="12"/>
      <c r="IK1243" s="12"/>
      <c r="IL1243" s="12"/>
      <c r="IM1243" s="12"/>
      <c r="IN1243" s="12"/>
      <c r="IO1243" s="12"/>
      <c r="IP1243" s="12"/>
      <c r="IQ1243" s="12"/>
      <c r="IR1243" s="12"/>
      <c r="IS1243" s="12"/>
      <c r="IT1243" s="12"/>
      <c r="IU1243" s="12"/>
      <c r="IV1243" s="12"/>
    </row>
    <row r="1244" spans="1:256" ht="13.5" customHeight="1">
      <c r="A1244" s="2"/>
      <c r="B1244" s="11"/>
      <c r="C1244" s="11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11"/>
      <c r="O1244" s="11"/>
      <c r="P1244" s="11"/>
      <c r="Q1244" s="9" t="str">
        <f>"Transmittal Number:   "&amp;TRANSMITTAL</f>
        <v>Transmittal Number:   xxx</v>
      </c>
      <c r="R1244" s="9"/>
      <c r="S1244" s="9"/>
      <c r="T1244" s="9"/>
      <c r="U1244" s="9"/>
      <c r="V1244" s="9"/>
      <c r="W1244" s="9"/>
      <c r="X1244" s="9"/>
      <c r="Y1244" s="11"/>
      <c r="Z1244" s="11"/>
      <c r="AA1244" s="11"/>
      <c r="AB1244" s="11"/>
      <c r="AC1244" s="11"/>
      <c r="AD1244" s="9"/>
      <c r="AE1244" s="9"/>
      <c r="AF1244" s="9"/>
      <c r="AG1244" s="9"/>
      <c r="AH1244" s="9"/>
      <c r="AI1244" s="11"/>
      <c r="AJ1244" s="11"/>
      <c r="AK1244" s="11"/>
      <c r="AL1244" s="11"/>
      <c r="AM1244" s="11"/>
      <c r="AN1244" s="9"/>
      <c r="AO1244" s="9"/>
      <c r="AP1244" s="11"/>
      <c r="AQ1244" s="11"/>
      <c r="AR1244" s="17"/>
      <c r="AS1244" s="11"/>
      <c r="AT1244" s="11"/>
      <c r="AU1244" s="11"/>
      <c r="AV1244" s="11"/>
      <c r="AW1244" s="11"/>
      <c r="AX1244" s="12"/>
      <c r="AY1244" s="11"/>
      <c r="AZ1244" s="11"/>
      <c r="BA1244" s="11"/>
      <c r="BB1244" s="11"/>
      <c r="BC1244" s="11"/>
      <c r="BD1244" s="11"/>
      <c r="BE1244" s="11"/>
      <c r="BF1244" s="9"/>
      <c r="BG1244" s="9"/>
      <c r="BH1244" s="9"/>
      <c r="BI1244" s="9"/>
      <c r="BJ1244" s="9"/>
      <c r="BK1244" s="9"/>
      <c r="BL1244" s="9"/>
      <c r="BM1244" s="9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  <c r="DP1244" s="10"/>
      <c r="DQ1244" s="10"/>
      <c r="DR1244" s="10"/>
      <c r="DS1244" s="10"/>
      <c r="DT1244" s="10"/>
      <c r="DU1244" s="10"/>
      <c r="DV1244" s="10"/>
      <c r="DW1244" s="10"/>
      <c r="DX1244" s="10"/>
      <c r="DY1244" s="10"/>
      <c r="DZ1244" s="10"/>
      <c r="EA1244" s="10"/>
      <c r="EB1244" s="10"/>
      <c r="EC1244" s="10"/>
      <c r="ED1244" s="10"/>
      <c r="EE1244" s="10"/>
      <c r="EF1244" s="10"/>
      <c r="EG1244" s="10"/>
      <c r="EH1244" s="10"/>
      <c r="EI1244" s="10"/>
      <c r="EJ1244" s="10"/>
      <c r="EK1244" s="10"/>
      <c r="EL1244" s="10"/>
      <c r="EM1244" s="10"/>
      <c r="EN1244" s="10"/>
      <c r="EO1244" s="10"/>
      <c r="EP1244" s="10"/>
      <c r="EQ1244" s="10"/>
      <c r="ER1244" s="10"/>
      <c r="ES1244" s="10"/>
      <c r="ET1244" s="10"/>
      <c r="EU1244" s="10"/>
      <c r="EV1244" s="10"/>
      <c r="EW1244" s="10"/>
      <c r="EX1244" s="10"/>
      <c r="EY1244" s="10"/>
      <c r="EZ1244" s="10"/>
      <c r="FA1244" s="10"/>
      <c r="FB1244" s="10"/>
      <c r="FC1244" s="10"/>
      <c r="FD1244" s="10"/>
      <c r="FE1244" s="10"/>
      <c r="FF1244" s="10"/>
      <c r="FG1244" s="10"/>
      <c r="FH1244" s="10"/>
      <c r="FI1244" s="10"/>
      <c r="FJ1244" s="10"/>
      <c r="FK1244" s="10"/>
      <c r="FL1244" s="10"/>
      <c r="FM1244" s="10"/>
      <c r="FN1244" s="10"/>
      <c r="FO1244" s="10"/>
      <c r="FP1244" s="10"/>
      <c r="FQ1244" s="10"/>
      <c r="FR1244" s="10"/>
      <c r="FS1244" s="10"/>
      <c r="FT1244" s="10"/>
      <c r="FU1244" s="10"/>
      <c r="FV1244" s="10"/>
      <c r="FW1244" s="10"/>
      <c r="FX1244" s="10"/>
      <c r="FY1244" s="12"/>
      <c r="FZ1244" s="12"/>
      <c r="GA1244" s="12"/>
      <c r="GB1244" s="12"/>
      <c r="GC1244" s="12"/>
      <c r="GD1244" s="12"/>
      <c r="GE1244" s="12"/>
      <c r="GF1244" s="12"/>
      <c r="GG1244" s="12"/>
      <c r="GH1244" s="12"/>
      <c r="GI1244" s="12"/>
      <c r="GJ1244" s="12"/>
      <c r="GK1244" s="12"/>
      <c r="GL1244" s="12"/>
      <c r="GM1244" s="12"/>
      <c r="GN1244" s="12"/>
      <c r="GO1244" s="12"/>
      <c r="GP1244" s="12"/>
      <c r="GQ1244" s="12"/>
      <c r="GR1244" s="12"/>
      <c r="GS1244" s="12"/>
      <c r="GT1244" s="12"/>
      <c r="GU1244" s="12"/>
      <c r="GV1244" s="12"/>
      <c r="GW1244" s="12"/>
      <c r="GX1244" s="12"/>
      <c r="GY1244" s="12"/>
      <c r="GZ1244" s="12"/>
      <c r="HA1244" s="12"/>
      <c r="HB1244" s="12"/>
      <c r="HC1244" s="12"/>
      <c r="HD1244" s="12"/>
      <c r="HE1244" s="12"/>
      <c r="HF1244" s="12"/>
      <c r="HG1244" s="12"/>
      <c r="HH1244" s="12"/>
      <c r="HI1244" s="12"/>
      <c r="HJ1244" s="12"/>
      <c r="HK1244" s="12"/>
      <c r="HL1244" s="12"/>
      <c r="HM1244" s="12"/>
      <c r="HN1244" s="12"/>
      <c r="HO1244" s="12"/>
      <c r="HP1244" s="12"/>
      <c r="HQ1244" s="12"/>
      <c r="HR1244" s="12"/>
      <c r="HS1244" s="12"/>
      <c r="HT1244" s="12"/>
      <c r="HU1244" s="12"/>
      <c r="HV1244" s="12"/>
      <c r="HW1244" s="12"/>
      <c r="HX1244" s="12"/>
      <c r="HY1244" s="12"/>
      <c r="HZ1244" s="12"/>
      <c r="IA1244" s="12"/>
      <c r="IB1244" s="12"/>
      <c r="IC1244" s="12"/>
      <c r="ID1244" s="12"/>
      <c r="IE1244" s="12"/>
      <c r="IF1244" s="12"/>
      <c r="IG1244" s="12"/>
      <c r="IH1244" s="12"/>
      <c r="II1244" s="12"/>
      <c r="IJ1244" s="12"/>
      <c r="IK1244" s="12"/>
      <c r="IL1244" s="12"/>
      <c r="IM1244" s="12"/>
      <c r="IN1244" s="12"/>
      <c r="IO1244" s="12"/>
      <c r="IP1244" s="12"/>
      <c r="IQ1244" s="12"/>
      <c r="IR1244" s="12"/>
      <c r="IS1244" s="12"/>
      <c r="IT1244" s="12"/>
      <c r="IU1244" s="12"/>
      <c r="IV1244" s="12"/>
    </row>
    <row r="1245" spans="1:256" ht="13.5" customHeight="1">
      <c r="A1245" s="2"/>
      <c r="B1245" s="11"/>
      <c r="C1245" s="11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11"/>
      <c r="O1245" s="11"/>
      <c r="P1245" s="11"/>
      <c r="Q1245" s="9" t="str">
        <f>NAME</f>
        <v>Proposed 2004 Annual Filing SHORTFORM TRP</v>
      </c>
      <c r="R1245" s="9"/>
      <c r="S1245" s="9"/>
      <c r="T1245" s="9"/>
      <c r="U1245" s="9" t="str">
        <f>IF(U259="","",U259)</f>
        <v>   Price Cap Tariff Review Plan</v>
      </c>
      <c r="V1245" s="9"/>
      <c r="W1245" s="9"/>
      <c r="X1245" s="9"/>
      <c r="Y1245" s="11"/>
      <c r="Z1245" s="11"/>
      <c r="AA1245" s="11"/>
      <c r="AB1245" s="11"/>
      <c r="AC1245" s="11"/>
      <c r="AD1245" s="9"/>
      <c r="AE1245" s="9"/>
      <c r="AF1245" s="9"/>
      <c r="AG1245" s="9"/>
      <c r="AH1245" s="9"/>
      <c r="AI1245" s="11"/>
      <c r="AJ1245" s="11"/>
      <c r="AK1245" s="11"/>
      <c r="AL1245" s="11"/>
      <c r="AM1245" s="11"/>
      <c r="AN1245" s="9"/>
      <c r="AO1245" s="9"/>
      <c r="AP1245" s="11"/>
      <c r="AQ1245" s="11"/>
      <c r="AR1245" s="17"/>
      <c r="AS1245" s="11"/>
      <c r="AT1245" s="11"/>
      <c r="AU1245" s="11"/>
      <c r="AV1245" s="11"/>
      <c r="AW1245" s="11"/>
      <c r="AX1245" s="12"/>
      <c r="AY1245" s="11"/>
      <c r="AZ1245" s="11"/>
      <c r="BA1245" s="11"/>
      <c r="BB1245" s="11"/>
      <c r="BC1245" s="11"/>
      <c r="BD1245" s="11"/>
      <c r="BE1245" s="11"/>
      <c r="BF1245" s="9"/>
      <c r="BG1245" s="9"/>
      <c r="BH1245" s="9"/>
      <c r="BI1245" s="9"/>
      <c r="BJ1245" s="9"/>
      <c r="BK1245" s="9"/>
      <c r="BL1245" s="9"/>
      <c r="BM1245" s="9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  <c r="DP1245" s="10"/>
      <c r="DQ1245" s="10"/>
      <c r="DR1245" s="10"/>
      <c r="DS1245" s="10"/>
      <c r="DT1245" s="10"/>
      <c r="DU1245" s="10"/>
      <c r="DV1245" s="10"/>
      <c r="DW1245" s="10"/>
      <c r="DX1245" s="10"/>
      <c r="DY1245" s="10"/>
      <c r="DZ1245" s="10"/>
      <c r="EA1245" s="10"/>
      <c r="EB1245" s="10"/>
      <c r="EC1245" s="10"/>
      <c r="ED1245" s="10"/>
      <c r="EE1245" s="10"/>
      <c r="EF1245" s="10"/>
      <c r="EG1245" s="10"/>
      <c r="EH1245" s="10"/>
      <c r="EI1245" s="10"/>
      <c r="EJ1245" s="10"/>
      <c r="EK1245" s="10"/>
      <c r="EL1245" s="10"/>
      <c r="EM1245" s="10"/>
      <c r="EN1245" s="10"/>
      <c r="EO1245" s="10"/>
      <c r="EP1245" s="10"/>
      <c r="EQ1245" s="10"/>
      <c r="ER1245" s="10"/>
      <c r="ES1245" s="10"/>
      <c r="ET1245" s="10"/>
      <c r="EU1245" s="10"/>
      <c r="EV1245" s="10"/>
      <c r="EW1245" s="10"/>
      <c r="EX1245" s="10"/>
      <c r="EY1245" s="10"/>
      <c r="EZ1245" s="10"/>
      <c r="FA1245" s="10"/>
      <c r="FB1245" s="10"/>
      <c r="FC1245" s="10"/>
      <c r="FD1245" s="10"/>
      <c r="FE1245" s="10"/>
      <c r="FF1245" s="10"/>
      <c r="FG1245" s="10"/>
      <c r="FH1245" s="10"/>
      <c r="FI1245" s="10"/>
      <c r="FJ1245" s="10"/>
      <c r="FK1245" s="10"/>
      <c r="FL1245" s="10"/>
      <c r="FM1245" s="10"/>
      <c r="FN1245" s="10"/>
      <c r="FO1245" s="10"/>
      <c r="FP1245" s="10"/>
      <c r="FQ1245" s="10"/>
      <c r="FR1245" s="10"/>
      <c r="FS1245" s="10"/>
      <c r="FT1245" s="10"/>
      <c r="FU1245" s="10"/>
      <c r="FV1245" s="10"/>
      <c r="FW1245" s="10"/>
      <c r="FX1245" s="10"/>
      <c r="FY1245" s="12"/>
      <c r="FZ1245" s="12"/>
      <c r="GA1245" s="12"/>
      <c r="GB1245" s="12"/>
      <c r="GC1245" s="12"/>
      <c r="GD1245" s="12"/>
      <c r="GE1245" s="12"/>
      <c r="GF1245" s="12"/>
      <c r="GG1245" s="12"/>
      <c r="GH1245" s="12"/>
      <c r="GI1245" s="12"/>
      <c r="GJ1245" s="12"/>
      <c r="GK1245" s="12"/>
      <c r="GL1245" s="12"/>
      <c r="GM1245" s="12"/>
      <c r="GN1245" s="12"/>
      <c r="GO1245" s="12"/>
      <c r="GP1245" s="12"/>
      <c r="GQ1245" s="12"/>
      <c r="GR1245" s="12"/>
      <c r="GS1245" s="12"/>
      <c r="GT1245" s="12"/>
      <c r="GU1245" s="12"/>
      <c r="GV1245" s="12"/>
      <c r="GW1245" s="12"/>
      <c r="GX1245" s="12"/>
      <c r="GY1245" s="12"/>
      <c r="GZ1245" s="12"/>
      <c r="HA1245" s="12"/>
      <c r="HB1245" s="12"/>
      <c r="HC1245" s="12"/>
      <c r="HD1245" s="12"/>
      <c r="HE1245" s="12"/>
      <c r="HF1245" s="12"/>
      <c r="HG1245" s="12"/>
      <c r="HH1245" s="12"/>
      <c r="HI1245" s="12"/>
      <c r="HJ1245" s="12"/>
      <c r="HK1245" s="12"/>
      <c r="HL1245" s="12"/>
      <c r="HM1245" s="12"/>
      <c r="HN1245" s="12"/>
      <c r="HO1245" s="12"/>
      <c r="HP1245" s="12"/>
      <c r="HQ1245" s="12"/>
      <c r="HR1245" s="12"/>
      <c r="HS1245" s="12"/>
      <c r="HT1245" s="12"/>
      <c r="HU1245" s="12"/>
      <c r="HV1245" s="12"/>
      <c r="HW1245" s="12"/>
      <c r="HX1245" s="12"/>
      <c r="HY1245" s="12"/>
      <c r="HZ1245" s="12"/>
      <c r="IA1245" s="12"/>
      <c r="IB1245" s="12"/>
      <c r="IC1245" s="12"/>
      <c r="ID1245" s="12"/>
      <c r="IE1245" s="12"/>
      <c r="IF1245" s="12"/>
      <c r="IG1245" s="12"/>
      <c r="IH1245" s="12"/>
      <c r="II1245" s="12"/>
      <c r="IJ1245" s="12"/>
      <c r="IK1245" s="12"/>
      <c r="IL1245" s="12"/>
      <c r="IM1245" s="12"/>
      <c r="IN1245" s="12"/>
      <c r="IO1245" s="12"/>
      <c r="IP1245" s="12"/>
      <c r="IQ1245" s="12"/>
      <c r="IR1245" s="12"/>
      <c r="IS1245" s="12"/>
      <c r="IT1245" s="12"/>
      <c r="IU1245" s="12"/>
      <c r="IV1245" s="12"/>
    </row>
    <row r="1246" spans="1:256" ht="13.5" customHeight="1">
      <c r="A1246" s="2"/>
      <c r="B1246" s="11"/>
      <c r="C1246" s="11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11"/>
      <c r="O1246" s="11"/>
      <c r="P1246" s="11"/>
      <c r="Q1246" s="9" t="str">
        <f>IF(Q260="","",Q260)</f>
        <v>Page 1 of 1</v>
      </c>
      <c r="R1246" s="9"/>
      <c r="S1246" s="9"/>
      <c r="T1246" s="9"/>
      <c r="U1246" s="9" t="str">
        <f>IF(U260="","",U260)</f>
        <v>            PCI Development</v>
      </c>
      <c r="V1246" s="9"/>
      <c r="W1246" s="9"/>
      <c r="X1246" s="9"/>
      <c r="Y1246" s="11"/>
      <c r="Z1246" s="11"/>
      <c r="AA1246" s="11"/>
      <c r="AB1246" s="11"/>
      <c r="AC1246" s="11"/>
      <c r="AD1246" s="9"/>
      <c r="AE1246" s="9"/>
      <c r="AF1246" s="9"/>
      <c r="AG1246" s="9"/>
      <c r="AH1246" s="9"/>
      <c r="AI1246" s="11"/>
      <c r="AJ1246" s="11"/>
      <c r="AK1246" s="11"/>
      <c r="AL1246" s="11"/>
      <c r="AM1246" s="11"/>
      <c r="AN1246" s="9"/>
      <c r="AO1246" s="9"/>
      <c r="AP1246" s="11"/>
      <c r="AQ1246" s="11"/>
      <c r="AR1246" s="17"/>
      <c r="AS1246" s="11"/>
      <c r="AT1246" s="11"/>
      <c r="AU1246" s="11"/>
      <c r="AV1246" s="11"/>
      <c r="AW1246" s="11"/>
      <c r="AX1246" s="12"/>
      <c r="AY1246" s="11"/>
      <c r="AZ1246" s="11"/>
      <c r="BA1246" s="11"/>
      <c r="BB1246" s="11"/>
      <c r="BC1246" s="11"/>
      <c r="BD1246" s="11"/>
      <c r="BE1246" s="11"/>
      <c r="BF1246" s="9"/>
      <c r="BG1246" s="9"/>
      <c r="BH1246" s="9"/>
      <c r="BI1246" s="9"/>
      <c r="BJ1246" s="9"/>
      <c r="BK1246" s="9"/>
      <c r="BL1246" s="9"/>
      <c r="BM1246" s="9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  <c r="DP1246" s="10"/>
      <c r="DQ1246" s="10"/>
      <c r="DR1246" s="10"/>
      <c r="DS1246" s="10"/>
      <c r="DT1246" s="10"/>
      <c r="DU1246" s="10"/>
      <c r="DV1246" s="10"/>
      <c r="DW1246" s="10"/>
      <c r="DX1246" s="10"/>
      <c r="DY1246" s="10"/>
      <c r="DZ1246" s="10"/>
      <c r="EA1246" s="10"/>
      <c r="EB1246" s="10"/>
      <c r="EC1246" s="10"/>
      <c r="ED1246" s="10"/>
      <c r="EE1246" s="10"/>
      <c r="EF1246" s="10"/>
      <c r="EG1246" s="10"/>
      <c r="EH1246" s="10"/>
      <c r="EI1246" s="10"/>
      <c r="EJ1246" s="10"/>
      <c r="EK1246" s="10"/>
      <c r="EL1246" s="10"/>
      <c r="EM1246" s="10"/>
      <c r="EN1246" s="10"/>
      <c r="EO1246" s="10"/>
      <c r="EP1246" s="10"/>
      <c r="EQ1246" s="10"/>
      <c r="ER1246" s="10"/>
      <c r="ES1246" s="10"/>
      <c r="ET1246" s="10"/>
      <c r="EU1246" s="10"/>
      <c r="EV1246" s="10"/>
      <c r="EW1246" s="10"/>
      <c r="EX1246" s="10"/>
      <c r="EY1246" s="10"/>
      <c r="EZ1246" s="10"/>
      <c r="FA1246" s="10"/>
      <c r="FB1246" s="10"/>
      <c r="FC1246" s="10"/>
      <c r="FD1246" s="10"/>
      <c r="FE1246" s="10"/>
      <c r="FF1246" s="10"/>
      <c r="FG1246" s="10"/>
      <c r="FH1246" s="10"/>
      <c r="FI1246" s="10"/>
      <c r="FJ1246" s="10"/>
      <c r="FK1246" s="10"/>
      <c r="FL1246" s="10"/>
      <c r="FM1246" s="10"/>
      <c r="FN1246" s="10"/>
      <c r="FO1246" s="10"/>
      <c r="FP1246" s="10"/>
      <c r="FQ1246" s="10"/>
      <c r="FR1246" s="10"/>
      <c r="FS1246" s="10"/>
      <c r="FT1246" s="10"/>
      <c r="FU1246" s="10"/>
      <c r="FV1246" s="10"/>
      <c r="FW1246" s="10"/>
      <c r="FX1246" s="10"/>
      <c r="FY1246" s="12"/>
      <c r="FZ1246" s="12"/>
      <c r="GA1246" s="12"/>
      <c r="GB1246" s="12"/>
      <c r="GC1246" s="12"/>
      <c r="GD1246" s="12"/>
      <c r="GE1246" s="12"/>
      <c r="GF1246" s="12"/>
      <c r="GG1246" s="12"/>
      <c r="GH1246" s="12"/>
      <c r="GI1246" s="12"/>
      <c r="GJ1246" s="12"/>
      <c r="GK1246" s="12"/>
      <c r="GL1246" s="12"/>
      <c r="GM1246" s="12"/>
      <c r="GN1246" s="12"/>
      <c r="GO1246" s="12"/>
      <c r="GP1246" s="12"/>
      <c r="GQ1246" s="12"/>
      <c r="GR1246" s="12"/>
      <c r="GS1246" s="12"/>
      <c r="GT1246" s="12"/>
      <c r="GU1246" s="12"/>
      <c r="GV1246" s="12"/>
      <c r="GW1246" s="12"/>
      <c r="GX1246" s="12"/>
      <c r="GY1246" s="12"/>
      <c r="GZ1246" s="12"/>
      <c r="HA1246" s="12"/>
      <c r="HB1246" s="12"/>
      <c r="HC1246" s="12"/>
      <c r="HD1246" s="12"/>
      <c r="HE1246" s="12"/>
      <c r="HF1246" s="12"/>
      <c r="HG1246" s="12"/>
      <c r="HH1246" s="12"/>
      <c r="HI1246" s="12"/>
      <c r="HJ1246" s="12"/>
      <c r="HK1246" s="12"/>
      <c r="HL1246" s="12"/>
      <c r="HM1246" s="12"/>
      <c r="HN1246" s="12"/>
      <c r="HO1246" s="12"/>
      <c r="HP1246" s="12"/>
      <c r="HQ1246" s="12"/>
      <c r="HR1246" s="12"/>
      <c r="HS1246" s="12"/>
      <c r="HT1246" s="12"/>
      <c r="HU1246" s="12"/>
      <c r="HV1246" s="12"/>
      <c r="HW1246" s="12"/>
      <c r="HX1246" s="12"/>
      <c r="HY1246" s="12"/>
      <c r="HZ1246" s="12"/>
      <c r="IA1246" s="12"/>
      <c r="IB1246" s="12"/>
      <c r="IC1246" s="12"/>
      <c r="ID1246" s="12"/>
      <c r="IE1246" s="12"/>
      <c r="IF1246" s="12"/>
      <c r="IG1246" s="12"/>
      <c r="IH1246" s="12"/>
      <c r="II1246" s="12"/>
      <c r="IJ1246" s="12"/>
      <c r="IK1246" s="12"/>
      <c r="IL1246" s="12"/>
      <c r="IM1246" s="12"/>
      <c r="IN1246" s="12"/>
      <c r="IO1246" s="12"/>
      <c r="IP1246" s="12"/>
      <c r="IQ1246" s="12"/>
      <c r="IR1246" s="12"/>
      <c r="IS1246" s="12"/>
      <c r="IT1246" s="12"/>
      <c r="IU1246" s="12"/>
      <c r="IV1246" s="12"/>
    </row>
    <row r="1247" spans="1:256" ht="13.5" customHeight="1">
      <c r="A1247" s="2"/>
      <c r="B1247" s="11"/>
      <c r="C1247" s="11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11"/>
      <c r="O1247" s="11"/>
      <c r="P1247" s="11"/>
      <c r="Q1247" s="9"/>
      <c r="R1247" s="9"/>
      <c r="S1247" s="9"/>
      <c r="T1247" s="9"/>
      <c r="U1247" s="9"/>
      <c r="V1247" s="9"/>
      <c r="W1247" s="9"/>
      <c r="X1247" s="9"/>
      <c r="Y1247" s="11"/>
      <c r="Z1247" s="11"/>
      <c r="AA1247" s="11"/>
      <c r="AB1247" s="11"/>
      <c r="AC1247" s="11"/>
      <c r="AD1247" s="9"/>
      <c r="AE1247" s="9"/>
      <c r="AF1247" s="9"/>
      <c r="AG1247" s="9"/>
      <c r="AH1247" s="9"/>
      <c r="AI1247" s="11"/>
      <c r="AJ1247" s="11"/>
      <c r="AK1247" s="11"/>
      <c r="AL1247" s="11"/>
      <c r="AM1247" s="11"/>
      <c r="AN1247" s="9"/>
      <c r="AO1247" s="9"/>
      <c r="AP1247" s="11"/>
      <c r="AQ1247" s="11"/>
      <c r="AR1247" s="17"/>
      <c r="AS1247" s="11"/>
      <c r="AT1247" s="11"/>
      <c r="AU1247" s="11"/>
      <c r="AV1247" s="11"/>
      <c r="AW1247" s="11"/>
      <c r="AX1247" s="12"/>
      <c r="AY1247" s="11"/>
      <c r="AZ1247" s="11"/>
      <c r="BA1247" s="11"/>
      <c r="BB1247" s="11"/>
      <c r="BC1247" s="11"/>
      <c r="BD1247" s="11"/>
      <c r="BE1247" s="11"/>
      <c r="BF1247" s="9"/>
      <c r="BG1247" s="9"/>
      <c r="BH1247" s="9"/>
      <c r="BI1247" s="9"/>
      <c r="BJ1247" s="9"/>
      <c r="BK1247" s="9"/>
      <c r="BL1247" s="9"/>
      <c r="BM1247" s="9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I1247" s="10"/>
      <c r="DJ1247" s="10"/>
      <c r="DK1247" s="10"/>
      <c r="DL1247" s="10"/>
      <c r="DM1247" s="10"/>
      <c r="DN1247" s="10"/>
      <c r="DO1247" s="10"/>
      <c r="DP1247" s="10"/>
      <c r="DQ1247" s="10"/>
      <c r="DR1247" s="10"/>
      <c r="DS1247" s="10"/>
      <c r="DT1247" s="10"/>
      <c r="DU1247" s="10"/>
      <c r="DV1247" s="10"/>
      <c r="DW1247" s="10"/>
      <c r="DX1247" s="10"/>
      <c r="DY1247" s="10"/>
      <c r="DZ1247" s="10"/>
      <c r="EA1247" s="10"/>
      <c r="EB1247" s="10"/>
      <c r="EC1247" s="10"/>
      <c r="ED1247" s="10"/>
      <c r="EE1247" s="10"/>
      <c r="EF1247" s="10"/>
      <c r="EG1247" s="10"/>
      <c r="EH1247" s="10"/>
      <c r="EI1247" s="10"/>
      <c r="EJ1247" s="10"/>
      <c r="EK1247" s="10"/>
      <c r="EL1247" s="10"/>
      <c r="EM1247" s="10"/>
      <c r="EN1247" s="10"/>
      <c r="EO1247" s="10"/>
      <c r="EP1247" s="10"/>
      <c r="EQ1247" s="10"/>
      <c r="ER1247" s="10"/>
      <c r="ES1247" s="10"/>
      <c r="ET1247" s="10"/>
      <c r="EU1247" s="10"/>
      <c r="EV1247" s="10"/>
      <c r="EW1247" s="10"/>
      <c r="EX1247" s="10"/>
      <c r="EY1247" s="10"/>
      <c r="EZ1247" s="10"/>
      <c r="FA1247" s="10"/>
      <c r="FB1247" s="10"/>
      <c r="FC1247" s="10"/>
      <c r="FD1247" s="10"/>
      <c r="FE1247" s="10"/>
      <c r="FF1247" s="10"/>
      <c r="FG1247" s="10"/>
      <c r="FH1247" s="10"/>
      <c r="FI1247" s="10"/>
      <c r="FJ1247" s="10"/>
      <c r="FK1247" s="10"/>
      <c r="FL1247" s="10"/>
      <c r="FM1247" s="10"/>
      <c r="FN1247" s="10"/>
      <c r="FO1247" s="10"/>
      <c r="FP1247" s="10"/>
      <c r="FQ1247" s="10"/>
      <c r="FR1247" s="10"/>
      <c r="FS1247" s="10"/>
      <c r="FT1247" s="10"/>
      <c r="FU1247" s="10"/>
      <c r="FV1247" s="10"/>
      <c r="FW1247" s="10"/>
      <c r="FX1247" s="10"/>
      <c r="FY1247" s="12"/>
      <c r="FZ1247" s="12"/>
      <c r="GA1247" s="12"/>
      <c r="GB1247" s="12"/>
      <c r="GC1247" s="12"/>
      <c r="GD1247" s="12"/>
      <c r="GE1247" s="12"/>
      <c r="GF1247" s="12"/>
      <c r="GG1247" s="12"/>
      <c r="GH1247" s="12"/>
      <c r="GI1247" s="12"/>
      <c r="GJ1247" s="12"/>
      <c r="GK1247" s="12"/>
      <c r="GL1247" s="12"/>
      <c r="GM1247" s="12"/>
      <c r="GN1247" s="12"/>
      <c r="GO1247" s="12"/>
      <c r="GP1247" s="12"/>
      <c r="GQ1247" s="12"/>
      <c r="GR1247" s="12"/>
      <c r="GS1247" s="12"/>
      <c r="GT1247" s="12"/>
      <c r="GU1247" s="12"/>
      <c r="GV1247" s="12"/>
      <c r="GW1247" s="12"/>
      <c r="GX1247" s="12"/>
      <c r="GY1247" s="12"/>
      <c r="GZ1247" s="12"/>
      <c r="HA1247" s="12"/>
      <c r="HB1247" s="12"/>
      <c r="HC1247" s="12"/>
      <c r="HD1247" s="12"/>
      <c r="HE1247" s="12"/>
      <c r="HF1247" s="12"/>
      <c r="HG1247" s="12"/>
      <c r="HH1247" s="12"/>
      <c r="HI1247" s="12"/>
      <c r="HJ1247" s="12"/>
      <c r="HK1247" s="12"/>
      <c r="HL1247" s="12"/>
      <c r="HM1247" s="12"/>
      <c r="HN1247" s="12"/>
      <c r="HO1247" s="12"/>
      <c r="HP1247" s="12"/>
      <c r="HQ1247" s="12"/>
      <c r="HR1247" s="12"/>
      <c r="HS1247" s="12"/>
      <c r="HT1247" s="12"/>
      <c r="HU1247" s="12"/>
      <c r="HV1247" s="12"/>
      <c r="HW1247" s="12"/>
      <c r="HX1247" s="12"/>
      <c r="HY1247" s="12"/>
      <c r="HZ1247" s="12"/>
      <c r="IA1247" s="12"/>
      <c r="IB1247" s="12"/>
      <c r="IC1247" s="12"/>
      <c r="ID1247" s="12"/>
      <c r="IE1247" s="12"/>
      <c r="IF1247" s="12"/>
      <c r="IG1247" s="12"/>
      <c r="IH1247" s="12"/>
      <c r="II1247" s="12"/>
      <c r="IJ1247" s="12"/>
      <c r="IK1247" s="12"/>
      <c r="IL1247" s="12"/>
      <c r="IM1247" s="12"/>
      <c r="IN1247" s="12"/>
      <c r="IO1247" s="12"/>
      <c r="IP1247" s="12"/>
      <c r="IQ1247" s="12"/>
      <c r="IR1247" s="12"/>
      <c r="IS1247" s="12"/>
      <c r="IT1247" s="12"/>
      <c r="IU1247" s="12"/>
      <c r="IV1247" s="12"/>
    </row>
    <row r="1248" spans="1:256" ht="13.5" customHeight="1">
      <c r="A1248" s="2"/>
      <c r="B1248" s="11"/>
      <c r="C1248" s="11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11"/>
      <c r="O1248" s="11"/>
      <c r="P1248" s="11"/>
      <c r="Q1248" s="9"/>
      <c r="R1248" s="9"/>
      <c r="S1248" s="9"/>
      <c r="T1248" s="9"/>
      <c r="U1248" s="9">
        <f>IF(U262="","",U262)</f>
      </c>
      <c r="V1248" s="9"/>
      <c r="W1248" s="9"/>
      <c r="X1248" s="9"/>
      <c r="Y1248" s="11"/>
      <c r="Z1248" s="11"/>
      <c r="AA1248" s="11"/>
      <c r="AB1248" s="11"/>
      <c r="AC1248" s="11"/>
      <c r="AD1248" s="9"/>
      <c r="AE1248" s="9"/>
      <c r="AF1248" s="9"/>
      <c r="AG1248" s="9"/>
      <c r="AH1248" s="9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9"/>
      <c r="AS1248" s="11"/>
      <c r="AT1248" s="11"/>
      <c r="AU1248" s="11"/>
      <c r="AV1248" s="11"/>
      <c r="AW1248" s="11"/>
      <c r="AX1248" s="12"/>
      <c r="AY1248" s="11"/>
      <c r="AZ1248" s="11"/>
      <c r="BA1248" s="11"/>
      <c r="BB1248" s="11"/>
      <c r="BC1248" s="11"/>
      <c r="BD1248" s="11"/>
      <c r="BE1248" s="11"/>
      <c r="BF1248" s="9"/>
      <c r="BG1248" s="9"/>
      <c r="BH1248" s="9"/>
      <c r="BI1248" s="9"/>
      <c r="BJ1248" s="9"/>
      <c r="BK1248" s="9"/>
      <c r="BL1248" s="9"/>
      <c r="BM1248" s="9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  <c r="DP1248" s="10"/>
      <c r="DQ1248" s="10"/>
      <c r="DR1248" s="10"/>
      <c r="DS1248" s="10"/>
      <c r="DT1248" s="10"/>
      <c r="DU1248" s="10"/>
      <c r="DV1248" s="10"/>
      <c r="DW1248" s="10"/>
      <c r="DX1248" s="10"/>
      <c r="DY1248" s="10"/>
      <c r="DZ1248" s="10"/>
      <c r="EA1248" s="10"/>
      <c r="EB1248" s="10"/>
      <c r="EC1248" s="10"/>
      <c r="ED1248" s="10"/>
      <c r="EE1248" s="10"/>
      <c r="EF1248" s="10"/>
      <c r="EG1248" s="10"/>
      <c r="EH1248" s="10"/>
      <c r="EI1248" s="10"/>
      <c r="EJ1248" s="10"/>
      <c r="EK1248" s="10"/>
      <c r="EL1248" s="10"/>
      <c r="EM1248" s="10"/>
      <c r="EN1248" s="10"/>
      <c r="EO1248" s="10"/>
      <c r="EP1248" s="10"/>
      <c r="EQ1248" s="10"/>
      <c r="ER1248" s="10"/>
      <c r="ES1248" s="10"/>
      <c r="ET1248" s="10"/>
      <c r="EU1248" s="10"/>
      <c r="EV1248" s="10"/>
      <c r="EW1248" s="10"/>
      <c r="EX1248" s="10"/>
      <c r="EY1248" s="10"/>
      <c r="EZ1248" s="10"/>
      <c r="FA1248" s="10"/>
      <c r="FB1248" s="10"/>
      <c r="FC1248" s="10"/>
      <c r="FD1248" s="10"/>
      <c r="FE1248" s="10"/>
      <c r="FF1248" s="10"/>
      <c r="FG1248" s="10"/>
      <c r="FH1248" s="10"/>
      <c r="FI1248" s="10"/>
      <c r="FJ1248" s="10"/>
      <c r="FK1248" s="10"/>
      <c r="FL1248" s="10"/>
      <c r="FM1248" s="10"/>
      <c r="FN1248" s="10"/>
      <c r="FO1248" s="10"/>
      <c r="FP1248" s="10"/>
      <c r="FQ1248" s="10"/>
      <c r="FR1248" s="10"/>
      <c r="FS1248" s="10"/>
      <c r="FT1248" s="10"/>
      <c r="FU1248" s="10"/>
      <c r="FV1248" s="10"/>
      <c r="FW1248" s="10"/>
      <c r="FX1248" s="10"/>
      <c r="FY1248" s="12"/>
      <c r="FZ1248" s="12"/>
      <c r="GA1248" s="12"/>
      <c r="GB1248" s="12"/>
      <c r="GC1248" s="12"/>
      <c r="GD1248" s="12"/>
      <c r="GE1248" s="12"/>
      <c r="GF1248" s="12"/>
      <c r="GG1248" s="12"/>
      <c r="GH1248" s="12"/>
      <c r="GI1248" s="12"/>
      <c r="GJ1248" s="12"/>
      <c r="GK1248" s="12"/>
      <c r="GL1248" s="12"/>
      <c r="GM1248" s="12"/>
      <c r="GN1248" s="12"/>
      <c r="GO1248" s="12"/>
      <c r="GP1248" s="12"/>
      <c r="GQ1248" s="12"/>
      <c r="GR1248" s="12"/>
      <c r="GS1248" s="12"/>
      <c r="GT1248" s="12"/>
      <c r="GU1248" s="12"/>
      <c r="GV1248" s="12"/>
      <c r="GW1248" s="12"/>
      <c r="GX1248" s="12"/>
      <c r="GY1248" s="12"/>
      <c r="GZ1248" s="12"/>
      <c r="HA1248" s="12"/>
      <c r="HB1248" s="12"/>
      <c r="HC1248" s="12"/>
      <c r="HD1248" s="12"/>
      <c r="HE1248" s="12"/>
      <c r="HF1248" s="12"/>
      <c r="HG1248" s="12"/>
      <c r="HH1248" s="12"/>
      <c r="HI1248" s="12"/>
      <c r="HJ1248" s="12"/>
      <c r="HK1248" s="12"/>
      <c r="HL1248" s="12"/>
      <c r="HM1248" s="12"/>
      <c r="HN1248" s="12"/>
      <c r="HO1248" s="12"/>
      <c r="HP1248" s="12"/>
      <c r="HQ1248" s="12"/>
      <c r="HR1248" s="12"/>
      <c r="HS1248" s="12"/>
      <c r="HT1248" s="12"/>
      <c r="HU1248" s="12"/>
      <c r="HV1248" s="12"/>
      <c r="HW1248" s="12"/>
      <c r="HX1248" s="12"/>
      <c r="HY1248" s="12"/>
      <c r="HZ1248" s="12"/>
      <c r="IA1248" s="12"/>
      <c r="IB1248" s="12"/>
      <c r="IC1248" s="12"/>
      <c r="ID1248" s="12"/>
      <c r="IE1248" s="12"/>
      <c r="IF1248" s="12"/>
      <c r="IG1248" s="12"/>
      <c r="IH1248" s="12"/>
      <c r="II1248" s="12"/>
      <c r="IJ1248" s="12"/>
      <c r="IK1248" s="12"/>
      <c r="IL1248" s="12"/>
      <c r="IM1248" s="12"/>
      <c r="IN1248" s="12"/>
      <c r="IO1248" s="12"/>
      <c r="IP1248" s="12"/>
      <c r="IQ1248" s="12"/>
      <c r="IR1248" s="12"/>
      <c r="IS1248" s="12"/>
      <c r="IT1248" s="12"/>
      <c r="IU1248" s="12"/>
      <c r="IV1248" s="12"/>
    </row>
    <row r="1249" spans="1:256" ht="13.5" customHeight="1">
      <c r="A1249" s="2"/>
      <c r="B1249" s="11"/>
      <c r="C1249" s="11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11"/>
      <c r="O1249" s="11"/>
      <c r="P1249" s="11"/>
      <c r="Q1249" s="9"/>
      <c r="R1249" s="9"/>
      <c r="S1249" s="9"/>
      <c r="T1249" s="20" t="s">
        <v>285</v>
      </c>
      <c r="U1249" s="20" t="s">
        <v>292</v>
      </c>
      <c r="V1249" s="20" t="s">
        <v>163</v>
      </c>
      <c r="W1249" s="20" t="s">
        <v>301</v>
      </c>
      <c r="X1249" s="20" t="s">
        <v>303</v>
      </c>
      <c r="Y1249" s="11"/>
      <c r="Z1249" s="11"/>
      <c r="AA1249" s="11"/>
      <c r="AB1249" s="11"/>
      <c r="AC1249" s="11"/>
      <c r="AD1249" s="9"/>
      <c r="AE1249" s="9"/>
      <c r="AF1249" s="9"/>
      <c r="AG1249" s="9"/>
      <c r="AH1249" s="9"/>
      <c r="AI1249" s="11"/>
      <c r="AJ1249" s="11"/>
      <c r="AK1249" s="11"/>
      <c r="AL1249" s="11"/>
      <c r="AM1249" s="11"/>
      <c r="AN1249" s="18"/>
      <c r="AO1249" s="18"/>
      <c r="AP1249" s="18"/>
      <c r="AQ1249" s="11"/>
      <c r="AR1249" s="11"/>
      <c r="AS1249" s="11"/>
      <c r="AT1249" s="11"/>
      <c r="AU1249" s="11"/>
      <c r="AV1249" s="11"/>
      <c r="AW1249" s="11"/>
      <c r="AX1249" s="12"/>
      <c r="AY1249" s="11"/>
      <c r="AZ1249" s="11"/>
      <c r="BA1249" s="11"/>
      <c r="BB1249" s="11"/>
      <c r="BC1249" s="11"/>
      <c r="BD1249" s="11"/>
      <c r="BE1249" s="11"/>
      <c r="BF1249" s="9"/>
      <c r="BG1249" s="9"/>
      <c r="BH1249" s="9"/>
      <c r="BI1249" s="9"/>
      <c r="BJ1249" s="9"/>
      <c r="BK1249" s="9"/>
      <c r="BL1249" s="9"/>
      <c r="BM1249" s="9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  <c r="DF1249" s="10"/>
      <c r="DG1249" s="10"/>
      <c r="DH1249" s="10"/>
      <c r="DI1249" s="10"/>
      <c r="DJ1249" s="10"/>
      <c r="DK1249" s="10"/>
      <c r="DL1249" s="10"/>
      <c r="DM1249" s="10"/>
      <c r="DN1249" s="10"/>
      <c r="DO1249" s="10"/>
      <c r="DP1249" s="10"/>
      <c r="DQ1249" s="10"/>
      <c r="DR1249" s="10"/>
      <c r="DS1249" s="10"/>
      <c r="DT1249" s="10"/>
      <c r="DU1249" s="10"/>
      <c r="DV1249" s="10"/>
      <c r="DW1249" s="10"/>
      <c r="DX1249" s="10"/>
      <c r="DY1249" s="10"/>
      <c r="DZ1249" s="10"/>
      <c r="EA1249" s="10"/>
      <c r="EB1249" s="10"/>
      <c r="EC1249" s="10"/>
      <c r="ED1249" s="10"/>
      <c r="EE1249" s="10"/>
      <c r="EF1249" s="10"/>
      <c r="EG1249" s="10"/>
      <c r="EH1249" s="10"/>
      <c r="EI1249" s="10"/>
      <c r="EJ1249" s="10"/>
      <c r="EK1249" s="10"/>
      <c r="EL1249" s="10"/>
      <c r="EM1249" s="10"/>
      <c r="EN1249" s="10"/>
      <c r="EO1249" s="10"/>
      <c r="EP1249" s="10"/>
      <c r="EQ1249" s="10"/>
      <c r="ER1249" s="10"/>
      <c r="ES1249" s="10"/>
      <c r="ET1249" s="10"/>
      <c r="EU1249" s="10"/>
      <c r="EV1249" s="10"/>
      <c r="EW1249" s="10"/>
      <c r="EX1249" s="10"/>
      <c r="EY1249" s="10"/>
      <c r="EZ1249" s="10"/>
      <c r="FA1249" s="10"/>
      <c r="FB1249" s="10"/>
      <c r="FC1249" s="10"/>
      <c r="FD1249" s="10"/>
      <c r="FE1249" s="10"/>
      <c r="FF1249" s="10"/>
      <c r="FG1249" s="10"/>
      <c r="FH1249" s="10"/>
      <c r="FI1249" s="10"/>
      <c r="FJ1249" s="10"/>
      <c r="FK1249" s="10"/>
      <c r="FL1249" s="10"/>
      <c r="FM1249" s="10"/>
      <c r="FN1249" s="10"/>
      <c r="FO1249" s="10"/>
      <c r="FP1249" s="10"/>
      <c r="FQ1249" s="10"/>
      <c r="FR1249" s="10"/>
      <c r="FS1249" s="10"/>
      <c r="FT1249" s="10"/>
      <c r="FU1249" s="10"/>
      <c r="FV1249" s="10"/>
      <c r="FW1249" s="10"/>
      <c r="FX1249" s="10"/>
      <c r="FY1249" s="12"/>
      <c r="FZ1249" s="12"/>
      <c r="GA1249" s="12"/>
      <c r="GB1249" s="12"/>
      <c r="GC1249" s="12"/>
      <c r="GD1249" s="12"/>
      <c r="GE1249" s="12"/>
      <c r="GF1249" s="12"/>
      <c r="GG1249" s="12"/>
      <c r="GH1249" s="12"/>
      <c r="GI1249" s="12"/>
      <c r="GJ1249" s="12"/>
      <c r="GK1249" s="12"/>
      <c r="GL1249" s="12"/>
      <c r="GM1249" s="12"/>
      <c r="GN1249" s="12"/>
      <c r="GO1249" s="12"/>
      <c r="GP1249" s="12"/>
      <c r="GQ1249" s="12"/>
      <c r="GR1249" s="12"/>
      <c r="GS1249" s="12"/>
      <c r="GT1249" s="12"/>
      <c r="GU1249" s="12"/>
      <c r="GV1249" s="12"/>
      <c r="GW1249" s="12"/>
      <c r="GX1249" s="12"/>
      <c r="GY1249" s="12"/>
      <c r="GZ1249" s="12"/>
      <c r="HA1249" s="12"/>
      <c r="HB1249" s="12"/>
      <c r="HC1249" s="12"/>
      <c r="HD1249" s="12"/>
      <c r="HE1249" s="12"/>
      <c r="HF1249" s="12"/>
      <c r="HG1249" s="12"/>
      <c r="HH1249" s="12"/>
      <c r="HI1249" s="12"/>
      <c r="HJ1249" s="12"/>
      <c r="HK1249" s="12"/>
      <c r="HL1249" s="12"/>
      <c r="HM1249" s="12"/>
      <c r="HN1249" s="12"/>
      <c r="HO1249" s="12"/>
      <c r="HP1249" s="12"/>
      <c r="HQ1249" s="12"/>
      <c r="HR1249" s="12"/>
      <c r="HS1249" s="12"/>
      <c r="HT1249" s="12"/>
      <c r="HU1249" s="12"/>
      <c r="HV1249" s="12"/>
      <c r="HW1249" s="12"/>
      <c r="HX1249" s="12"/>
      <c r="HY1249" s="12"/>
      <c r="HZ1249" s="12"/>
      <c r="IA1249" s="12"/>
      <c r="IB1249" s="12"/>
      <c r="IC1249" s="12"/>
      <c r="ID1249" s="12"/>
      <c r="IE1249" s="12"/>
      <c r="IF1249" s="12"/>
      <c r="IG1249" s="12"/>
      <c r="IH1249" s="12"/>
      <c r="II1249" s="12"/>
      <c r="IJ1249" s="12"/>
      <c r="IK1249" s="12"/>
      <c r="IL1249" s="12"/>
      <c r="IM1249" s="12"/>
      <c r="IN1249" s="12"/>
      <c r="IO1249" s="12"/>
      <c r="IP1249" s="12"/>
      <c r="IQ1249" s="12"/>
      <c r="IR1249" s="12"/>
      <c r="IS1249" s="12"/>
      <c r="IT1249" s="12"/>
      <c r="IU1249" s="12"/>
      <c r="IV1249" s="12"/>
    </row>
    <row r="1250" spans="1:256" ht="13.5" customHeight="1">
      <c r="A1250" s="2"/>
      <c r="B1250" s="11"/>
      <c r="C1250" s="11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11"/>
      <c r="O1250" s="11"/>
      <c r="P1250" s="11"/>
      <c r="Q1250" s="9"/>
      <c r="R1250" s="9"/>
      <c r="S1250" s="9"/>
      <c r="T1250" s="20" t="s">
        <v>286</v>
      </c>
      <c r="U1250" s="20" t="s">
        <v>293</v>
      </c>
      <c r="V1250" s="20" t="s">
        <v>297</v>
      </c>
      <c r="W1250" s="20" t="s">
        <v>302</v>
      </c>
      <c r="X1250" s="20" t="s">
        <v>304</v>
      </c>
      <c r="Y1250" s="11"/>
      <c r="Z1250" s="11"/>
      <c r="AA1250" s="11"/>
      <c r="AB1250" s="11"/>
      <c r="AC1250" s="11"/>
      <c r="AD1250" s="9"/>
      <c r="AE1250" s="9"/>
      <c r="AF1250" s="9"/>
      <c r="AG1250" s="9"/>
      <c r="AH1250" s="9"/>
      <c r="AI1250" s="11"/>
      <c r="AJ1250" s="11"/>
      <c r="AK1250" s="11"/>
      <c r="AL1250" s="11"/>
      <c r="AM1250" s="11"/>
      <c r="AN1250" s="9"/>
      <c r="AO1250" s="54"/>
      <c r="AP1250" s="26"/>
      <c r="AQ1250" s="9"/>
      <c r="AR1250" s="9"/>
      <c r="AS1250" s="11"/>
      <c r="AT1250" s="11"/>
      <c r="AU1250" s="11"/>
      <c r="AV1250" s="11"/>
      <c r="AW1250" s="11"/>
      <c r="AX1250" s="12"/>
      <c r="AY1250" s="34"/>
      <c r="AZ1250" s="34"/>
      <c r="BA1250" s="34"/>
      <c r="BB1250" s="34"/>
      <c r="BC1250" s="11"/>
      <c r="BD1250" s="11"/>
      <c r="BE1250" s="11"/>
      <c r="BF1250" s="9"/>
      <c r="BG1250" s="9"/>
      <c r="BH1250" s="9"/>
      <c r="BI1250" s="9"/>
      <c r="BJ1250" s="9"/>
      <c r="BK1250" s="9"/>
      <c r="BL1250" s="9"/>
      <c r="BM1250" s="9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  <c r="DF1250" s="10"/>
      <c r="DG1250" s="10"/>
      <c r="DH1250" s="10"/>
      <c r="DI1250" s="10"/>
      <c r="DJ1250" s="10"/>
      <c r="DK1250" s="10"/>
      <c r="DL1250" s="10"/>
      <c r="DM1250" s="10"/>
      <c r="DN1250" s="10"/>
      <c r="DO1250" s="10"/>
      <c r="DP1250" s="10"/>
      <c r="DQ1250" s="10"/>
      <c r="DR1250" s="10"/>
      <c r="DS1250" s="10"/>
      <c r="DT1250" s="10"/>
      <c r="DU1250" s="10"/>
      <c r="DV1250" s="10"/>
      <c r="DW1250" s="10"/>
      <c r="DX1250" s="10"/>
      <c r="DY1250" s="10"/>
      <c r="DZ1250" s="10"/>
      <c r="EA1250" s="10"/>
      <c r="EB1250" s="10"/>
      <c r="EC1250" s="10"/>
      <c r="ED1250" s="10"/>
      <c r="EE1250" s="10"/>
      <c r="EF1250" s="10"/>
      <c r="EG1250" s="10"/>
      <c r="EH1250" s="10"/>
      <c r="EI1250" s="10"/>
      <c r="EJ1250" s="10"/>
      <c r="EK1250" s="10"/>
      <c r="EL1250" s="10"/>
      <c r="EM1250" s="10"/>
      <c r="EN1250" s="10"/>
      <c r="EO1250" s="10"/>
      <c r="EP1250" s="10"/>
      <c r="EQ1250" s="10"/>
      <c r="ER1250" s="10"/>
      <c r="ES1250" s="10"/>
      <c r="ET1250" s="10"/>
      <c r="EU1250" s="10"/>
      <c r="EV1250" s="10"/>
      <c r="EW1250" s="10"/>
      <c r="EX1250" s="10"/>
      <c r="EY1250" s="10"/>
      <c r="EZ1250" s="10"/>
      <c r="FA1250" s="10"/>
      <c r="FB1250" s="10"/>
      <c r="FC1250" s="10"/>
      <c r="FD1250" s="10"/>
      <c r="FE1250" s="10"/>
      <c r="FF1250" s="10"/>
      <c r="FG1250" s="10"/>
      <c r="FH1250" s="10"/>
      <c r="FI1250" s="10"/>
      <c r="FJ1250" s="10"/>
      <c r="FK1250" s="10"/>
      <c r="FL1250" s="10"/>
      <c r="FM1250" s="10"/>
      <c r="FN1250" s="10"/>
      <c r="FO1250" s="10"/>
      <c r="FP1250" s="10"/>
      <c r="FQ1250" s="10"/>
      <c r="FR1250" s="10"/>
      <c r="FS1250" s="10"/>
      <c r="FT1250" s="10"/>
      <c r="FU1250" s="10"/>
      <c r="FV1250" s="10"/>
      <c r="FW1250" s="10"/>
      <c r="FX1250" s="10"/>
      <c r="FY1250" s="12"/>
      <c r="FZ1250" s="12"/>
      <c r="GA1250" s="12"/>
      <c r="GB1250" s="12"/>
      <c r="GC1250" s="12"/>
      <c r="GD1250" s="12"/>
      <c r="GE1250" s="12"/>
      <c r="GF1250" s="12"/>
      <c r="GG1250" s="12"/>
      <c r="GH1250" s="12"/>
      <c r="GI1250" s="12"/>
      <c r="GJ1250" s="12"/>
      <c r="GK1250" s="12"/>
      <c r="GL1250" s="12"/>
      <c r="GM1250" s="12"/>
      <c r="GN1250" s="12"/>
      <c r="GO1250" s="12"/>
      <c r="GP1250" s="12"/>
      <c r="GQ1250" s="12"/>
      <c r="GR1250" s="12"/>
      <c r="GS1250" s="12"/>
      <c r="GT1250" s="12"/>
      <c r="GU1250" s="12"/>
      <c r="GV1250" s="12"/>
      <c r="GW1250" s="12"/>
      <c r="GX1250" s="12"/>
      <c r="GY1250" s="12"/>
      <c r="GZ1250" s="12"/>
      <c r="HA1250" s="12"/>
      <c r="HB1250" s="12"/>
      <c r="HC1250" s="12"/>
      <c r="HD1250" s="12"/>
      <c r="HE1250" s="12"/>
      <c r="HF1250" s="12"/>
      <c r="HG1250" s="12"/>
      <c r="HH1250" s="12"/>
      <c r="HI1250" s="12"/>
      <c r="HJ1250" s="12"/>
      <c r="HK1250" s="12"/>
      <c r="HL1250" s="12"/>
      <c r="HM1250" s="12"/>
      <c r="HN1250" s="12"/>
      <c r="HO1250" s="12"/>
      <c r="HP1250" s="12"/>
      <c r="HQ1250" s="12"/>
      <c r="HR1250" s="12"/>
      <c r="HS1250" s="12"/>
      <c r="HT1250" s="12"/>
      <c r="HU1250" s="12"/>
      <c r="HV1250" s="12"/>
      <c r="HW1250" s="12"/>
      <c r="HX1250" s="12"/>
      <c r="HY1250" s="12"/>
      <c r="HZ1250" s="12"/>
      <c r="IA1250" s="12"/>
      <c r="IB1250" s="12"/>
      <c r="IC1250" s="12"/>
      <c r="ID1250" s="12"/>
      <c r="IE1250" s="12"/>
      <c r="IF1250" s="12"/>
      <c r="IG1250" s="12"/>
      <c r="IH1250" s="12"/>
      <c r="II1250" s="12"/>
      <c r="IJ1250" s="12"/>
      <c r="IK1250" s="12"/>
      <c r="IL1250" s="12"/>
      <c r="IM1250" s="12"/>
      <c r="IN1250" s="12"/>
      <c r="IO1250" s="12"/>
      <c r="IP1250" s="12"/>
      <c r="IQ1250" s="12"/>
      <c r="IR1250" s="12"/>
      <c r="IS1250" s="12"/>
      <c r="IT1250" s="12"/>
      <c r="IU1250" s="12"/>
      <c r="IV1250" s="12"/>
    </row>
    <row r="1251" spans="1:256" ht="13.5" customHeight="1">
      <c r="A1251" s="2"/>
      <c r="B1251" s="11"/>
      <c r="C1251" s="11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11"/>
      <c r="O1251" s="11"/>
      <c r="P1251" s="11"/>
      <c r="Q1251" s="9"/>
      <c r="R1251" s="9"/>
      <c r="S1251" s="9"/>
      <c r="T1251" s="20" t="s">
        <v>287</v>
      </c>
      <c r="U1251" s="20" t="s">
        <v>287</v>
      </c>
      <c r="V1251" s="20" t="s">
        <v>287</v>
      </c>
      <c r="W1251" s="20" t="s">
        <v>287</v>
      </c>
      <c r="X1251" s="20" t="s">
        <v>287</v>
      </c>
      <c r="Y1251" s="11"/>
      <c r="Z1251" s="11"/>
      <c r="AA1251" s="11"/>
      <c r="AB1251" s="11"/>
      <c r="AC1251" s="11"/>
      <c r="AD1251" s="9"/>
      <c r="AE1251" s="9"/>
      <c r="AF1251" s="9"/>
      <c r="AG1251" s="9"/>
      <c r="AH1251" s="9"/>
      <c r="AI1251" s="11"/>
      <c r="AJ1251" s="11"/>
      <c r="AK1251" s="11"/>
      <c r="AL1251" s="11"/>
      <c r="AM1251" s="11"/>
      <c r="AN1251" s="9"/>
      <c r="AO1251" s="9"/>
      <c r="AP1251" s="26"/>
      <c r="AQ1251" s="9"/>
      <c r="AR1251" s="9"/>
      <c r="AS1251" s="11"/>
      <c r="AT1251" s="11"/>
      <c r="AU1251" s="11"/>
      <c r="AV1251" s="11"/>
      <c r="AW1251" s="11"/>
      <c r="AX1251" s="12"/>
      <c r="AY1251" s="11"/>
      <c r="AZ1251" s="11"/>
      <c r="BA1251" s="11"/>
      <c r="BB1251" s="11"/>
      <c r="BC1251" s="11"/>
      <c r="BD1251" s="11"/>
      <c r="BE1251" s="11"/>
      <c r="BF1251" s="9"/>
      <c r="BG1251" s="9"/>
      <c r="BH1251" s="9"/>
      <c r="BI1251" s="9"/>
      <c r="BJ1251" s="9"/>
      <c r="BK1251" s="9"/>
      <c r="BL1251" s="9"/>
      <c r="BM1251" s="9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  <c r="DF1251" s="10"/>
      <c r="DG1251" s="10"/>
      <c r="DH1251" s="10"/>
      <c r="DI1251" s="10"/>
      <c r="DJ1251" s="10"/>
      <c r="DK1251" s="10"/>
      <c r="DL1251" s="10"/>
      <c r="DM1251" s="10"/>
      <c r="DN1251" s="10"/>
      <c r="DO1251" s="10"/>
      <c r="DP1251" s="10"/>
      <c r="DQ1251" s="10"/>
      <c r="DR1251" s="10"/>
      <c r="DS1251" s="10"/>
      <c r="DT1251" s="10"/>
      <c r="DU1251" s="10"/>
      <c r="DV1251" s="10"/>
      <c r="DW1251" s="10"/>
      <c r="DX1251" s="10"/>
      <c r="DY1251" s="10"/>
      <c r="DZ1251" s="10"/>
      <c r="EA1251" s="10"/>
      <c r="EB1251" s="10"/>
      <c r="EC1251" s="10"/>
      <c r="ED1251" s="10"/>
      <c r="EE1251" s="10"/>
      <c r="EF1251" s="10"/>
      <c r="EG1251" s="10"/>
      <c r="EH1251" s="10"/>
      <c r="EI1251" s="10"/>
      <c r="EJ1251" s="10"/>
      <c r="EK1251" s="10"/>
      <c r="EL1251" s="10"/>
      <c r="EM1251" s="10"/>
      <c r="EN1251" s="10"/>
      <c r="EO1251" s="10"/>
      <c r="EP1251" s="10"/>
      <c r="EQ1251" s="10"/>
      <c r="ER1251" s="10"/>
      <c r="ES1251" s="10"/>
      <c r="ET1251" s="10"/>
      <c r="EU1251" s="10"/>
      <c r="EV1251" s="10"/>
      <c r="EW1251" s="10"/>
      <c r="EX1251" s="10"/>
      <c r="EY1251" s="10"/>
      <c r="EZ1251" s="10"/>
      <c r="FA1251" s="10"/>
      <c r="FB1251" s="10"/>
      <c r="FC1251" s="10"/>
      <c r="FD1251" s="10"/>
      <c r="FE1251" s="10"/>
      <c r="FF1251" s="10"/>
      <c r="FG1251" s="10"/>
      <c r="FH1251" s="10"/>
      <c r="FI1251" s="10"/>
      <c r="FJ1251" s="10"/>
      <c r="FK1251" s="10"/>
      <c r="FL1251" s="10"/>
      <c r="FM1251" s="10"/>
      <c r="FN1251" s="10"/>
      <c r="FO1251" s="10"/>
      <c r="FP1251" s="10"/>
      <c r="FQ1251" s="10"/>
      <c r="FR1251" s="10"/>
      <c r="FS1251" s="10"/>
      <c r="FT1251" s="10"/>
      <c r="FU1251" s="10"/>
      <c r="FV1251" s="10"/>
      <c r="FW1251" s="10"/>
      <c r="FX1251" s="10"/>
      <c r="FY1251" s="12"/>
      <c r="FZ1251" s="12"/>
      <c r="GA1251" s="12"/>
      <c r="GB1251" s="12"/>
      <c r="GC1251" s="12"/>
      <c r="GD1251" s="12"/>
      <c r="GE1251" s="12"/>
      <c r="GF1251" s="12"/>
      <c r="GG1251" s="12"/>
      <c r="GH1251" s="12"/>
      <c r="GI1251" s="12"/>
      <c r="GJ1251" s="12"/>
      <c r="GK1251" s="12"/>
      <c r="GL1251" s="12"/>
      <c r="GM1251" s="12"/>
      <c r="GN1251" s="12"/>
      <c r="GO1251" s="12"/>
      <c r="GP1251" s="12"/>
      <c r="GQ1251" s="12"/>
      <c r="GR1251" s="12"/>
      <c r="GS1251" s="12"/>
      <c r="GT1251" s="12"/>
      <c r="GU1251" s="12"/>
      <c r="GV1251" s="12"/>
      <c r="GW1251" s="12"/>
      <c r="GX1251" s="12"/>
      <c r="GY1251" s="12"/>
      <c r="GZ1251" s="12"/>
      <c r="HA1251" s="12"/>
      <c r="HB1251" s="12"/>
      <c r="HC1251" s="12"/>
      <c r="HD1251" s="12"/>
      <c r="HE1251" s="12"/>
      <c r="HF1251" s="12"/>
      <c r="HG1251" s="12"/>
      <c r="HH1251" s="12"/>
      <c r="HI1251" s="12"/>
      <c r="HJ1251" s="12"/>
      <c r="HK1251" s="12"/>
      <c r="HL1251" s="12"/>
      <c r="HM1251" s="12"/>
      <c r="HN1251" s="12"/>
      <c r="HO1251" s="12"/>
      <c r="HP1251" s="12"/>
      <c r="HQ1251" s="12"/>
      <c r="HR1251" s="12"/>
      <c r="HS1251" s="12"/>
      <c r="HT1251" s="12"/>
      <c r="HU1251" s="12"/>
      <c r="HV1251" s="12"/>
      <c r="HW1251" s="12"/>
      <c r="HX1251" s="12"/>
      <c r="HY1251" s="12"/>
      <c r="HZ1251" s="12"/>
      <c r="IA1251" s="12"/>
      <c r="IB1251" s="12"/>
      <c r="IC1251" s="12"/>
      <c r="ID1251" s="12"/>
      <c r="IE1251" s="12"/>
      <c r="IF1251" s="12"/>
      <c r="IG1251" s="12"/>
      <c r="IH1251" s="12"/>
      <c r="II1251" s="12"/>
      <c r="IJ1251" s="12"/>
      <c r="IK1251" s="12"/>
      <c r="IL1251" s="12"/>
      <c r="IM1251" s="12"/>
      <c r="IN1251" s="12"/>
      <c r="IO1251" s="12"/>
      <c r="IP1251" s="12"/>
      <c r="IQ1251" s="12"/>
      <c r="IR1251" s="12"/>
      <c r="IS1251" s="12"/>
      <c r="IT1251" s="12"/>
      <c r="IU1251" s="12"/>
      <c r="IV1251" s="12"/>
    </row>
    <row r="1252" spans="1:256" ht="13.5" customHeight="1">
      <c r="A1252" s="2"/>
      <c r="B1252" s="11"/>
      <c r="C1252" s="11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11"/>
      <c r="O1252" s="11"/>
      <c r="P1252" s="11"/>
      <c r="Q1252" s="9"/>
      <c r="R1252" s="9"/>
      <c r="S1252" s="9"/>
      <c r="T1252" s="23" t="s">
        <v>224</v>
      </c>
      <c r="U1252" s="23" t="s">
        <v>224</v>
      </c>
      <c r="V1252" s="23" t="s">
        <v>224</v>
      </c>
      <c r="W1252" s="23" t="s">
        <v>224</v>
      </c>
      <c r="X1252" s="23" t="s">
        <v>224</v>
      </c>
      <c r="Y1252" s="11"/>
      <c r="Z1252" s="11"/>
      <c r="AA1252" s="11"/>
      <c r="AB1252" s="11"/>
      <c r="AC1252" s="11"/>
      <c r="AD1252" s="9"/>
      <c r="AE1252" s="9"/>
      <c r="AF1252" s="9"/>
      <c r="AG1252" s="9"/>
      <c r="AH1252" s="9"/>
      <c r="AI1252" s="11"/>
      <c r="AJ1252" s="11"/>
      <c r="AK1252" s="11"/>
      <c r="AL1252" s="11"/>
      <c r="AM1252" s="11"/>
      <c r="AN1252" s="9"/>
      <c r="AO1252" s="26"/>
      <c r="AP1252" s="26"/>
      <c r="AQ1252" s="9"/>
      <c r="AR1252" s="9"/>
      <c r="AS1252" s="11"/>
      <c r="AT1252" s="11"/>
      <c r="AU1252" s="11"/>
      <c r="AV1252" s="11"/>
      <c r="AW1252" s="11"/>
      <c r="AX1252" s="12"/>
      <c r="AY1252" s="11"/>
      <c r="AZ1252" s="11"/>
      <c r="BA1252" s="11"/>
      <c r="BB1252" s="11"/>
      <c r="BC1252" s="11"/>
      <c r="BD1252" s="11"/>
      <c r="BE1252" s="11"/>
      <c r="BF1252" s="9"/>
      <c r="BG1252" s="9"/>
      <c r="BH1252" s="9"/>
      <c r="BI1252" s="9"/>
      <c r="BJ1252" s="9"/>
      <c r="BK1252" s="9"/>
      <c r="BL1252" s="9"/>
      <c r="BM1252" s="9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  <c r="DF1252" s="10"/>
      <c r="DG1252" s="10"/>
      <c r="DH1252" s="10"/>
      <c r="DI1252" s="10"/>
      <c r="DJ1252" s="10"/>
      <c r="DK1252" s="10"/>
      <c r="DL1252" s="10"/>
      <c r="DM1252" s="10"/>
      <c r="DN1252" s="10"/>
      <c r="DO1252" s="10"/>
      <c r="DP1252" s="10"/>
      <c r="DQ1252" s="10"/>
      <c r="DR1252" s="10"/>
      <c r="DS1252" s="10"/>
      <c r="DT1252" s="10"/>
      <c r="DU1252" s="10"/>
      <c r="DV1252" s="10"/>
      <c r="DW1252" s="10"/>
      <c r="DX1252" s="10"/>
      <c r="DY1252" s="10"/>
      <c r="DZ1252" s="10"/>
      <c r="EA1252" s="10"/>
      <c r="EB1252" s="10"/>
      <c r="EC1252" s="10"/>
      <c r="ED1252" s="10"/>
      <c r="EE1252" s="10"/>
      <c r="EF1252" s="10"/>
      <c r="EG1252" s="10"/>
      <c r="EH1252" s="10"/>
      <c r="EI1252" s="10"/>
      <c r="EJ1252" s="10"/>
      <c r="EK1252" s="10"/>
      <c r="EL1252" s="10"/>
      <c r="EM1252" s="10"/>
      <c r="EN1252" s="10"/>
      <c r="EO1252" s="10"/>
      <c r="EP1252" s="10"/>
      <c r="EQ1252" s="10"/>
      <c r="ER1252" s="10"/>
      <c r="ES1252" s="10"/>
      <c r="ET1252" s="10"/>
      <c r="EU1252" s="10"/>
      <c r="EV1252" s="10"/>
      <c r="EW1252" s="10"/>
      <c r="EX1252" s="10"/>
      <c r="EY1252" s="10"/>
      <c r="EZ1252" s="10"/>
      <c r="FA1252" s="10"/>
      <c r="FB1252" s="10"/>
      <c r="FC1252" s="10"/>
      <c r="FD1252" s="10"/>
      <c r="FE1252" s="10"/>
      <c r="FF1252" s="10"/>
      <c r="FG1252" s="10"/>
      <c r="FH1252" s="10"/>
      <c r="FI1252" s="10"/>
      <c r="FJ1252" s="10"/>
      <c r="FK1252" s="10"/>
      <c r="FL1252" s="10"/>
      <c r="FM1252" s="10"/>
      <c r="FN1252" s="10"/>
      <c r="FO1252" s="10"/>
      <c r="FP1252" s="10"/>
      <c r="FQ1252" s="10"/>
      <c r="FR1252" s="10"/>
      <c r="FS1252" s="10"/>
      <c r="FT1252" s="10"/>
      <c r="FU1252" s="10"/>
      <c r="FV1252" s="10"/>
      <c r="FW1252" s="10"/>
      <c r="FX1252" s="10"/>
      <c r="FY1252" s="12"/>
      <c r="FZ1252" s="12"/>
      <c r="GA1252" s="12"/>
      <c r="GB1252" s="12"/>
      <c r="GC1252" s="12"/>
      <c r="GD1252" s="12"/>
      <c r="GE1252" s="12"/>
      <c r="GF1252" s="12"/>
      <c r="GG1252" s="12"/>
      <c r="GH1252" s="12"/>
      <c r="GI1252" s="12"/>
      <c r="GJ1252" s="12"/>
      <c r="GK1252" s="12"/>
      <c r="GL1252" s="12"/>
      <c r="GM1252" s="12"/>
      <c r="GN1252" s="12"/>
      <c r="GO1252" s="12"/>
      <c r="GP1252" s="12"/>
      <c r="GQ1252" s="12"/>
      <c r="GR1252" s="12"/>
      <c r="GS1252" s="12"/>
      <c r="GT1252" s="12"/>
      <c r="GU1252" s="12"/>
      <c r="GV1252" s="12"/>
      <c r="GW1252" s="12"/>
      <c r="GX1252" s="12"/>
      <c r="GY1252" s="12"/>
      <c r="GZ1252" s="12"/>
      <c r="HA1252" s="12"/>
      <c r="HB1252" s="12"/>
      <c r="HC1252" s="12"/>
      <c r="HD1252" s="12"/>
      <c r="HE1252" s="12"/>
      <c r="HF1252" s="12"/>
      <c r="HG1252" s="12"/>
      <c r="HH1252" s="12"/>
      <c r="HI1252" s="12"/>
      <c r="HJ1252" s="12"/>
      <c r="HK1252" s="12"/>
      <c r="HL1252" s="12"/>
      <c r="HM1252" s="12"/>
      <c r="HN1252" s="12"/>
      <c r="HO1252" s="12"/>
      <c r="HP1252" s="12"/>
      <c r="HQ1252" s="12"/>
      <c r="HR1252" s="12"/>
      <c r="HS1252" s="12"/>
      <c r="HT1252" s="12"/>
      <c r="HU1252" s="12"/>
      <c r="HV1252" s="12"/>
      <c r="HW1252" s="12"/>
      <c r="HX1252" s="12"/>
      <c r="HY1252" s="12"/>
      <c r="HZ1252" s="12"/>
      <c r="IA1252" s="12"/>
      <c r="IB1252" s="12"/>
      <c r="IC1252" s="12"/>
      <c r="ID1252" s="12"/>
      <c r="IE1252" s="12"/>
      <c r="IF1252" s="12"/>
      <c r="IG1252" s="12"/>
      <c r="IH1252" s="12"/>
      <c r="II1252" s="12"/>
      <c r="IJ1252" s="12"/>
      <c r="IK1252" s="12"/>
      <c r="IL1252" s="12"/>
      <c r="IM1252" s="12"/>
      <c r="IN1252" s="12"/>
      <c r="IO1252" s="12"/>
      <c r="IP1252" s="12"/>
      <c r="IQ1252" s="12"/>
      <c r="IR1252" s="12"/>
      <c r="IS1252" s="12"/>
      <c r="IT1252" s="12"/>
      <c r="IU1252" s="12"/>
      <c r="IV1252" s="12"/>
    </row>
    <row r="1253" spans="1:256" ht="13.5" customHeight="1">
      <c r="A1253" s="2"/>
      <c r="B1253" s="11"/>
      <c r="C1253" s="11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11"/>
      <c r="O1253" s="11"/>
      <c r="P1253" s="11"/>
      <c r="Q1253" s="9"/>
      <c r="R1253" s="9"/>
      <c r="S1253" s="9"/>
      <c r="T1253" s="20" t="s">
        <v>135</v>
      </c>
      <c r="U1253" s="20" t="s">
        <v>142</v>
      </c>
      <c r="V1253" s="20" t="s">
        <v>146</v>
      </c>
      <c r="W1253" s="20" t="s">
        <v>150</v>
      </c>
      <c r="X1253" s="20" t="s">
        <v>152</v>
      </c>
      <c r="Y1253" s="11"/>
      <c r="Z1253" s="11"/>
      <c r="AA1253" s="11"/>
      <c r="AB1253" s="11"/>
      <c r="AC1253" s="11"/>
      <c r="AD1253" s="9"/>
      <c r="AE1253" s="9"/>
      <c r="AF1253" s="9"/>
      <c r="AG1253" s="9"/>
      <c r="AH1253" s="9"/>
      <c r="AI1253" s="11"/>
      <c r="AJ1253" s="11"/>
      <c r="AK1253" s="11"/>
      <c r="AL1253" s="11"/>
      <c r="AM1253" s="11"/>
      <c r="AN1253" s="9"/>
      <c r="AO1253" s="26"/>
      <c r="AP1253" s="26"/>
      <c r="AQ1253" s="9"/>
      <c r="AR1253" s="9"/>
      <c r="AS1253" s="11"/>
      <c r="AT1253" s="11"/>
      <c r="AU1253" s="11"/>
      <c r="AV1253" s="11"/>
      <c r="AW1253" s="11"/>
      <c r="AX1253" s="12"/>
      <c r="AY1253" s="11"/>
      <c r="AZ1253" s="11"/>
      <c r="BA1253" s="11"/>
      <c r="BB1253" s="11"/>
      <c r="BC1253" s="11"/>
      <c r="BD1253" s="11"/>
      <c r="BE1253" s="11"/>
      <c r="BF1253" s="9"/>
      <c r="BG1253" s="9"/>
      <c r="BH1253" s="9"/>
      <c r="BI1253" s="9"/>
      <c r="BJ1253" s="9"/>
      <c r="BK1253" s="9"/>
      <c r="BL1253" s="9"/>
      <c r="BM1253" s="9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  <c r="DP1253" s="10"/>
      <c r="DQ1253" s="10"/>
      <c r="DR1253" s="10"/>
      <c r="DS1253" s="10"/>
      <c r="DT1253" s="10"/>
      <c r="DU1253" s="10"/>
      <c r="DV1253" s="10"/>
      <c r="DW1253" s="10"/>
      <c r="DX1253" s="10"/>
      <c r="DY1253" s="10"/>
      <c r="DZ1253" s="10"/>
      <c r="EA1253" s="10"/>
      <c r="EB1253" s="10"/>
      <c r="EC1253" s="10"/>
      <c r="ED1253" s="10"/>
      <c r="EE1253" s="10"/>
      <c r="EF1253" s="10"/>
      <c r="EG1253" s="10"/>
      <c r="EH1253" s="10"/>
      <c r="EI1253" s="10"/>
      <c r="EJ1253" s="10"/>
      <c r="EK1253" s="10"/>
      <c r="EL1253" s="10"/>
      <c r="EM1253" s="10"/>
      <c r="EN1253" s="10"/>
      <c r="EO1253" s="10"/>
      <c r="EP1253" s="10"/>
      <c r="EQ1253" s="10"/>
      <c r="ER1253" s="10"/>
      <c r="ES1253" s="10"/>
      <c r="ET1253" s="10"/>
      <c r="EU1253" s="10"/>
      <c r="EV1253" s="10"/>
      <c r="EW1253" s="10"/>
      <c r="EX1253" s="10"/>
      <c r="EY1253" s="10"/>
      <c r="EZ1253" s="10"/>
      <c r="FA1253" s="10"/>
      <c r="FB1253" s="10"/>
      <c r="FC1253" s="10"/>
      <c r="FD1253" s="10"/>
      <c r="FE1253" s="10"/>
      <c r="FF1253" s="10"/>
      <c r="FG1253" s="10"/>
      <c r="FH1253" s="10"/>
      <c r="FI1253" s="10"/>
      <c r="FJ1253" s="10"/>
      <c r="FK1253" s="10"/>
      <c r="FL1253" s="10"/>
      <c r="FM1253" s="10"/>
      <c r="FN1253" s="10"/>
      <c r="FO1253" s="10"/>
      <c r="FP1253" s="10"/>
      <c r="FQ1253" s="10"/>
      <c r="FR1253" s="10"/>
      <c r="FS1253" s="10"/>
      <c r="FT1253" s="10"/>
      <c r="FU1253" s="10"/>
      <c r="FV1253" s="10"/>
      <c r="FW1253" s="10"/>
      <c r="FX1253" s="10"/>
      <c r="FY1253" s="12"/>
      <c r="FZ1253" s="12"/>
      <c r="GA1253" s="12"/>
      <c r="GB1253" s="12"/>
      <c r="GC1253" s="12"/>
      <c r="GD1253" s="12"/>
      <c r="GE1253" s="12"/>
      <c r="GF1253" s="12"/>
      <c r="GG1253" s="12"/>
      <c r="GH1253" s="12"/>
      <c r="GI1253" s="12"/>
      <c r="GJ1253" s="12"/>
      <c r="GK1253" s="12"/>
      <c r="GL1253" s="12"/>
      <c r="GM1253" s="12"/>
      <c r="GN1253" s="12"/>
      <c r="GO1253" s="12"/>
      <c r="GP1253" s="12"/>
      <c r="GQ1253" s="12"/>
      <c r="GR1253" s="12"/>
      <c r="GS1253" s="12"/>
      <c r="GT1253" s="12"/>
      <c r="GU1253" s="12"/>
      <c r="GV1253" s="12"/>
      <c r="GW1253" s="12"/>
      <c r="GX1253" s="12"/>
      <c r="GY1253" s="12"/>
      <c r="GZ1253" s="12"/>
      <c r="HA1253" s="12"/>
      <c r="HB1253" s="12"/>
      <c r="HC1253" s="12"/>
      <c r="HD1253" s="12"/>
      <c r="HE1253" s="12"/>
      <c r="HF1253" s="12"/>
      <c r="HG1253" s="12"/>
      <c r="HH1253" s="12"/>
      <c r="HI1253" s="12"/>
      <c r="HJ1253" s="12"/>
      <c r="HK1253" s="12"/>
      <c r="HL1253" s="12"/>
      <c r="HM1253" s="12"/>
      <c r="HN1253" s="12"/>
      <c r="HO1253" s="12"/>
      <c r="HP1253" s="12"/>
      <c r="HQ1253" s="12"/>
      <c r="HR1253" s="12"/>
      <c r="HS1253" s="12"/>
      <c r="HT1253" s="12"/>
      <c r="HU1253" s="12"/>
      <c r="HV1253" s="12"/>
      <c r="HW1253" s="12"/>
      <c r="HX1253" s="12"/>
      <c r="HY1253" s="12"/>
      <c r="HZ1253" s="12"/>
      <c r="IA1253" s="12"/>
      <c r="IB1253" s="12"/>
      <c r="IC1253" s="12"/>
      <c r="ID1253" s="12"/>
      <c r="IE1253" s="12"/>
      <c r="IF1253" s="12"/>
      <c r="IG1253" s="12"/>
      <c r="IH1253" s="12"/>
      <c r="II1253" s="12"/>
      <c r="IJ1253" s="12"/>
      <c r="IK1253" s="12"/>
      <c r="IL1253" s="12"/>
      <c r="IM1253" s="12"/>
      <c r="IN1253" s="12"/>
      <c r="IO1253" s="12"/>
      <c r="IP1253" s="12"/>
      <c r="IQ1253" s="12"/>
      <c r="IR1253" s="12"/>
      <c r="IS1253" s="12"/>
      <c r="IT1253" s="12"/>
      <c r="IU1253" s="12"/>
      <c r="IV1253" s="12"/>
    </row>
    <row r="1254" spans="1:256" ht="13.5" customHeight="1">
      <c r="A1254" s="2"/>
      <c r="B1254" s="11"/>
      <c r="C1254" s="11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11"/>
      <c r="O1254" s="11"/>
      <c r="P1254" s="11"/>
      <c r="Q1254" s="9"/>
      <c r="R1254" s="9"/>
      <c r="S1254" s="9"/>
      <c r="T1254" s="9"/>
      <c r="U1254" s="9"/>
      <c r="V1254" s="9"/>
      <c r="W1254" s="9"/>
      <c r="X1254" s="9"/>
      <c r="Y1254" s="11"/>
      <c r="Z1254" s="11"/>
      <c r="AA1254" s="11"/>
      <c r="AB1254" s="11"/>
      <c r="AC1254" s="11"/>
      <c r="AD1254" s="9"/>
      <c r="AE1254" s="9"/>
      <c r="AF1254" s="9"/>
      <c r="AG1254" s="9"/>
      <c r="AH1254" s="9"/>
      <c r="AI1254" s="11"/>
      <c r="AJ1254" s="11"/>
      <c r="AK1254" s="11"/>
      <c r="AL1254" s="11"/>
      <c r="AM1254" s="11"/>
      <c r="AN1254" s="9"/>
      <c r="AO1254" s="26"/>
      <c r="AP1254" s="26"/>
      <c r="AQ1254" s="9"/>
      <c r="AR1254" s="9"/>
      <c r="AS1254" s="11"/>
      <c r="AT1254" s="11"/>
      <c r="AU1254" s="11"/>
      <c r="AV1254" s="11"/>
      <c r="AW1254" s="11"/>
      <c r="AX1254" s="12"/>
      <c r="AY1254" s="11"/>
      <c r="AZ1254" s="11"/>
      <c r="BA1254" s="11"/>
      <c r="BB1254" s="11"/>
      <c r="BC1254" s="11"/>
      <c r="BD1254" s="11"/>
      <c r="BE1254" s="11"/>
      <c r="BF1254" s="9"/>
      <c r="BG1254" s="9"/>
      <c r="BH1254" s="9"/>
      <c r="BI1254" s="9"/>
      <c r="BJ1254" s="9"/>
      <c r="BK1254" s="9"/>
      <c r="BL1254" s="9"/>
      <c r="BM1254" s="9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  <c r="DP1254" s="10"/>
      <c r="DQ1254" s="10"/>
      <c r="DR1254" s="10"/>
      <c r="DS1254" s="10"/>
      <c r="DT1254" s="10"/>
      <c r="DU1254" s="10"/>
      <c r="DV1254" s="10"/>
      <c r="DW1254" s="10"/>
      <c r="DX1254" s="10"/>
      <c r="DY1254" s="10"/>
      <c r="DZ1254" s="10"/>
      <c r="EA1254" s="10"/>
      <c r="EB1254" s="10"/>
      <c r="EC1254" s="10"/>
      <c r="ED1254" s="10"/>
      <c r="EE1254" s="10"/>
      <c r="EF1254" s="10"/>
      <c r="EG1254" s="10"/>
      <c r="EH1254" s="10"/>
      <c r="EI1254" s="10"/>
      <c r="EJ1254" s="10"/>
      <c r="EK1254" s="10"/>
      <c r="EL1254" s="10"/>
      <c r="EM1254" s="10"/>
      <c r="EN1254" s="10"/>
      <c r="EO1254" s="10"/>
      <c r="EP1254" s="10"/>
      <c r="EQ1254" s="10"/>
      <c r="ER1254" s="10"/>
      <c r="ES1254" s="10"/>
      <c r="ET1254" s="10"/>
      <c r="EU1254" s="10"/>
      <c r="EV1254" s="10"/>
      <c r="EW1254" s="10"/>
      <c r="EX1254" s="10"/>
      <c r="EY1254" s="10"/>
      <c r="EZ1254" s="10"/>
      <c r="FA1254" s="10"/>
      <c r="FB1254" s="10"/>
      <c r="FC1254" s="10"/>
      <c r="FD1254" s="10"/>
      <c r="FE1254" s="10"/>
      <c r="FF1254" s="10"/>
      <c r="FG1254" s="10"/>
      <c r="FH1254" s="10"/>
      <c r="FI1254" s="10"/>
      <c r="FJ1254" s="10"/>
      <c r="FK1254" s="10"/>
      <c r="FL1254" s="10"/>
      <c r="FM1254" s="10"/>
      <c r="FN1254" s="10"/>
      <c r="FO1254" s="10"/>
      <c r="FP1254" s="10"/>
      <c r="FQ1254" s="10"/>
      <c r="FR1254" s="10"/>
      <c r="FS1254" s="10"/>
      <c r="FT1254" s="10"/>
      <c r="FU1254" s="10"/>
      <c r="FV1254" s="10"/>
      <c r="FW1254" s="10"/>
      <c r="FX1254" s="10"/>
      <c r="FY1254" s="12"/>
      <c r="FZ1254" s="12"/>
      <c r="GA1254" s="12"/>
      <c r="GB1254" s="12"/>
      <c r="GC1254" s="12"/>
      <c r="GD1254" s="12"/>
      <c r="GE1254" s="12"/>
      <c r="GF1254" s="12"/>
      <c r="GG1254" s="12"/>
      <c r="GH1254" s="12"/>
      <c r="GI1254" s="12"/>
      <c r="GJ1254" s="12"/>
      <c r="GK1254" s="12"/>
      <c r="GL1254" s="12"/>
      <c r="GM1254" s="12"/>
      <c r="GN1254" s="12"/>
      <c r="GO1254" s="12"/>
      <c r="GP1254" s="12"/>
      <c r="GQ1254" s="12"/>
      <c r="GR1254" s="12"/>
      <c r="GS1254" s="12"/>
      <c r="GT1254" s="12"/>
      <c r="GU1254" s="12"/>
      <c r="GV1254" s="12"/>
      <c r="GW1254" s="12"/>
      <c r="GX1254" s="12"/>
      <c r="GY1254" s="12"/>
      <c r="GZ1254" s="12"/>
      <c r="HA1254" s="12"/>
      <c r="HB1254" s="12"/>
      <c r="HC1254" s="12"/>
      <c r="HD1254" s="12"/>
      <c r="HE1254" s="12"/>
      <c r="HF1254" s="12"/>
      <c r="HG1254" s="12"/>
      <c r="HH1254" s="12"/>
      <c r="HI1254" s="12"/>
      <c r="HJ1254" s="12"/>
      <c r="HK1254" s="12"/>
      <c r="HL1254" s="12"/>
      <c r="HM1254" s="12"/>
      <c r="HN1254" s="12"/>
      <c r="HO1254" s="12"/>
      <c r="HP1254" s="12"/>
      <c r="HQ1254" s="12"/>
      <c r="HR1254" s="12"/>
      <c r="HS1254" s="12"/>
      <c r="HT1254" s="12"/>
      <c r="HU1254" s="12"/>
      <c r="HV1254" s="12"/>
      <c r="HW1254" s="12"/>
      <c r="HX1254" s="12"/>
      <c r="HY1254" s="12"/>
      <c r="HZ1254" s="12"/>
      <c r="IA1254" s="12"/>
      <c r="IB1254" s="12"/>
      <c r="IC1254" s="12"/>
      <c r="ID1254" s="12"/>
      <c r="IE1254" s="12"/>
      <c r="IF1254" s="12"/>
      <c r="IG1254" s="12"/>
      <c r="IH1254" s="12"/>
      <c r="II1254" s="12"/>
      <c r="IJ1254" s="12"/>
      <c r="IK1254" s="12"/>
      <c r="IL1254" s="12"/>
      <c r="IM1254" s="12"/>
      <c r="IN1254" s="12"/>
      <c r="IO1254" s="12"/>
      <c r="IP1254" s="12"/>
      <c r="IQ1254" s="12"/>
      <c r="IR1254" s="12"/>
      <c r="IS1254" s="12"/>
      <c r="IT1254" s="12"/>
      <c r="IU1254" s="12"/>
      <c r="IV1254" s="12"/>
    </row>
    <row r="1255" spans="1:256" ht="13.5" customHeight="1">
      <c r="A1255" s="2"/>
      <c r="B1255" s="11"/>
      <c r="C1255" s="11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11"/>
      <c r="O1255" s="11"/>
      <c r="P1255" s="11"/>
      <c r="Q1255" s="9">
        <f aca="true" t="shared" si="50" ref="Q1255:S1256">IF(Q269="","",Q269)</f>
        <v>600</v>
      </c>
      <c r="R1255" s="9" t="str">
        <f t="shared" si="50"/>
        <v>GDP-PI</v>
      </c>
      <c r="S1255" s="9" t="str">
        <f t="shared" si="50"/>
        <v>if TGT1r485="TGT2", TGT2r500; else Input</v>
      </c>
      <c r="T1255" s="9" t="s">
        <v>284</v>
      </c>
      <c r="U1255" s="24">
        <f>IF(OR($G$1&lt;&gt;"y",$G$1=""),0,IF($T$1038="TGT2",U1077,U269))</f>
        <v>0</v>
      </c>
      <c r="V1255" s="24">
        <f>IF(OR($G$1&lt;&gt;"y",$G$1=""),0,IF($T$1038="TGT2",U1077,U269))</f>
        <v>0</v>
      </c>
      <c r="W1255" s="24">
        <f>IF(OR($G$1&lt;&gt;"y",$G$1=""),0,IF($T$1038="TGT2",U1077,U269))</f>
        <v>0</v>
      </c>
      <c r="X1255" s="24">
        <f>IF(OR($G$1&lt;&gt;"y",$G$1=""),0,IF($T$1038="TGT2",U1077,U269))</f>
        <v>0</v>
      </c>
      <c r="Y1255" s="11"/>
      <c r="Z1255" s="11"/>
      <c r="AA1255" s="11"/>
      <c r="AB1255" s="11"/>
      <c r="AC1255" s="11"/>
      <c r="AD1255" s="9"/>
      <c r="AE1255" s="9"/>
      <c r="AF1255" s="9"/>
      <c r="AG1255" s="9"/>
      <c r="AH1255" s="9"/>
      <c r="AI1255" s="11"/>
      <c r="AJ1255" s="11"/>
      <c r="AK1255" s="11"/>
      <c r="AL1255" s="11"/>
      <c r="AM1255" s="11"/>
      <c r="AN1255" s="9"/>
      <c r="AO1255" s="26"/>
      <c r="AP1255" s="26"/>
      <c r="AQ1255" s="9"/>
      <c r="AR1255" s="9"/>
      <c r="AS1255" s="11"/>
      <c r="AT1255" s="11"/>
      <c r="AU1255" s="11"/>
      <c r="AV1255" s="11"/>
      <c r="AW1255" s="11"/>
      <c r="AX1255" s="12"/>
      <c r="AY1255" s="11"/>
      <c r="AZ1255" s="11"/>
      <c r="BA1255" s="11"/>
      <c r="BB1255" s="11"/>
      <c r="BC1255" s="11"/>
      <c r="BD1255" s="11"/>
      <c r="BE1255" s="11"/>
      <c r="BF1255" s="9"/>
      <c r="BG1255" s="9"/>
      <c r="BH1255" s="9"/>
      <c r="BI1255" s="9"/>
      <c r="BJ1255" s="9"/>
      <c r="BK1255" s="9"/>
      <c r="BL1255" s="9"/>
      <c r="BM1255" s="9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  <c r="DP1255" s="10"/>
      <c r="DQ1255" s="10"/>
      <c r="DR1255" s="10"/>
      <c r="DS1255" s="10"/>
      <c r="DT1255" s="10"/>
      <c r="DU1255" s="10"/>
      <c r="DV1255" s="10"/>
      <c r="DW1255" s="10"/>
      <c r="DX1255" s="10"/>
      <c r="DY1255" s="10"/>
      <c r="DZ1255" s="10"/>
      <c r="EA1255" s="10"/>
      <c r="EB1255" s="10"/>
      <c r="EC1255" s="10"/>
      <c r="ED1255" s="10"/>
      <c r="EE1255" s="10"/>
      <c r="EF1255" s="10"/>
      <c r="EG1255" s="10"/>
      <c r="EH1255" s="10"/>
      <c r="EI1255" s="10"/>
      <c r="EJ1255" s="10"/>
      <c r="EK1255" s="10"/>
      <c r="EL1255" s="10"/>
      <c r="EM1255" s="10"/>
      <c r="EN1255" s="10"/>
      <c r="EO1255" s="10"/>
      <c r="EP1255" s="10"/>
      <c r="EQ1255" s="10"/>
      <c r="ER1255" s="10"/>
      <c r="ES1255" s="10"/>
      <c r="ET1255" s="10"/>
      <c r="EU1255" s="10"/>
      <c r="EV1255" s="10"/>
      <c r="EW1255" s="10"/>
      <c r="EX1255" s="10"/>
      <c r="EY1255" s="10"/>
      <c r="EZ1255" s="10"/>
      <c r="FA1255" s="10"/>
      <c r="FB1255" s="10"/>
      <c r="FC1255" s="10"/>
      <c r="FD1255" s="10"/>
      <c r="FE1255" s="10"/>
      <c r="FF1255" s="10"/>
      <c r="FG1255" s="10"/>
      <c r="FH1255" s="10"/>
      <c r="FI1255" s="10"/>
      <c r="FJ1255" s="10"/>
      <c r="FK1255" s="10"/>
      <c r="FL1255" s="10"/>
      <c r="FM1255" s="10"/>
      <c r="FN1255" s="10"/>
      <c r="FO1255" s="10"/>
      <c r="FP1255" s="10"/>
      <c r="FQ1255" s="10"/>
      <c r="FR1255" s="10"/>
      <c r="FS1255" s="10"/>
      <c r="FT1255" s="10"/>
      <c r="FU1255" s="10"/>
      <c r="FV1255" s="10"/>
      <c r="FW1255" s="10"/>
      <c r="FX1255" s="10"/>
      <c r="FY1255" s="12"/>
      <c r="FZ1255" s="12"/>
      <c r="GA1255" s="12"/>
      <c r="GB1255" s="12"/>
      <c r="GC1255" s="12"/>
      <c r="GD1255" s="12"/>
      <c r="GE1255" s="12"/>
      <c r="GF1255" s="12"/>
      <c r="GG1255" s="12"/>
      <c r="GH1255" s="12"/>
      <c r="GI1255" s="12"/>
      <c r="GJ1255" s="12"/>
      <c r="GK1255" s="12"/>
      <c r="GL1255" s="12"/>
      <c r="GM1255" s="12"/>
      <c r="GN1255" s="12"/>
      <c r="GO1255" s="12"/>
      <c r="GP1255" s="12"/>
      <c r="GQ1255" s="12"/>
      <c r="GR1255" s="12"/>
      <c r="GS1255" s="12"/>
      <c r="GT1255" s="12"/>
      <c r="GU1255" s="12"/>
      <c r="GV1255" s="12"/>
      <c r="GW1255" s="12"/>
      <c r="GX1255" s="12"/>
      <c r="GY1255" s="12"/>
      <c r="GZ1255" s="12"/>
      <c r="HA1255" s="12"/>
      <c r="HB1255" s="12"/>
      <c r="HC1255" s="12"/>
      <c r="HD1255" s="12"/>
      <c r="HE1255" s="12"/>
      <c r="HF1255" s="12"/>
      <c r="HG1255" s="12"/>
      <c r="HH1255" s="12"/>
      <c r="HI1255" s="12"/>
      <c r="HJ1255" s="12"/>
      <c r="HK1255" s="12"/>
      <c r="HL1255" s="12"/>
      <c r="HM1255" s="12"/>
      <c r="HN1255" s="12"/>
      <c r="HO1255" s="12"/>
      <c r="HP1255" s="12"/>
      <c r="HQ1255" s="12"/>
      <c r="HR1255" s="12"/>
      <c r="HS1255" s="12"/>
      <c r="HT1255" s="12"/>
      <c r="HU1255" s="12"/>
      <c r="HV1255" s="12"/>
      <c r="HW1255" s="12"/>
      <c r="HX1255" s="12"/>
      <c r="HY1255" s="12"/>
      <c r="HZ1255" s="12"/>
      <c r="IA1255" s="12"/>
      <c r="IB1255" s="12"/>
      <c r="IC1255" s="12"/>
      <c r="ID1255" s="12"/>
      <c r="IE1255" s="12"/>
      <c r="IF1255" s="12"/>
      <c r="IG1255" s="12"/>
      <c r="IH1255" s="12"/>
      <c r="II1255" s="12"/>
      <c r="IJ1255" s="12"/>
      <c r="IK1255" s="12"/>
      <c r="IL1255" s="12"/>
      <c r="IM1255" s="12"/>
      <c r="IN1255" s="12"/>
      <c r="IO1255" s="12"/>
      <c r="IP1255" s="12"/>
      <c r="IQ1255" s="12"/>
      <c r="IR1255" s="12"/>
      <c r="IS1255" s="12"/>
      <c r="IT1255" s="12"/>
      <c r="IU1255" s="12"/>
      <c r="IV1255" s="12"/>
    </row>
    <row r="1256" spans="1:256" ht="13.5" customHeight="1">
      <c r="A1256" s="2"/>
      <c r="B1256" s="11"/>
      <c r="C1256" s="11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11"/>
      <c r="O1256" s="11"/>
      <c r="P1256" s="11"/>
      <c r="Q1256" s="9">
        <f t="shared" si="50"/>
        <v>610</v>
      </c>
      <c r="R1256" s="9" t="str">
        <f t="shared" si="50"/>
        <v>Productivity Factor (X)</v>
      </c>
      <c r="S1256" s="9" t="str">
        <f t="shared" si="50"/>
        <v>col.b&amp;c:(ifTGT1r485="TGT2",TGT2r510; else,r600; </v>
      </c>
      <c r="T1256" s="9" t="s">
        <v>284</v>
      </c>
      <c r="U1256" s="24" t="str">
        <f>IF(OR($G$1&lt;&gt;"y",$G$1=""),0,IF(OR($T$1038="TGT2",$T$1038="June filing"),V1078,U1255))</f>
        <v>June Filing</v>
      </c>
      <c r="V1256" s="24" t="str">
        <f>IF(OR($G$1&lt;&gt;"y",$G$1=""),0,IF(OR($T$1038="TGT2",$T$1038="June filing"),W1078,V1255))</f>
        <v>June Filing</v>
      </c>
      <c r="W1256" s="24">
        <f>IF(OR(OR($G$1&lt;&gt;"y",$G$1=""),W278=0),0,3)</f>
        <v>0</v>
      </c>
      <c r="X1256" s="62">
        <f>IF(OR($G$1&lt;&gt;"y",$G$1=""),0,IF($M$1="y",6.5,U1255))</f>
        <v>0</v>
      </c>
      <c r="Y1256" s="11"/>
      <c r="Z1256" s="11"/>
      <c r="AA1256" s="11"/>
      <c r="AB1256" s="11"/>
      <c r="AC1256" s="11"/>
      <c r="AD1256" s="9"/>
      <c r="AE1256" s="9"/>
      <c r="AF1256" s="9"/>
      <c r="AG1256" s="9"/>
      <c r="AH1256" s="9"/>
      <c r="AI1256" s="11"/>
      <c r="AJ1256" s="11"/>
      <c r="AK1256" s="11"/>
      <c r="AL1256" s="11"/>
      <c r="AM1256" s="11"/>
      <c r="AN1256" s="9"/>
      <c r="AO1256" s="26"/>
      <c r="AP1256" s="26"/>
      <c r="AQ1256" s="9"/>
      <c r="AR1256" s="9"/>
      <c r="AS1256" s="11"/>
      <c r="AT1256" s="11"/>
      <c r="AU1256" s="11"/>
      <c r="AV1256" s="11"/>
      <c r="AW1256" s="11"/>
      <c r="AX1256" s="12"/>
      <c r="AY1256" s="11"/>
      <c r="AZ1256" s="11"/>
      <c r="BA1256" s="11"/>
      <c r="BB1256" s="11"/>
      <c r="BC1256" s="11"/>
      <c r="BD1256" s="11"/>
      <c r="BE1256" s="11"/>
      <c r="BF1256" s="9"/>
      <c r="BG1256" s="9"/>
      <c r="BH1256" s="9"/>
      <c r="BI1256" s="9"/>
      <c r="BJ1256" s="9"/>
      <c r="BK1256" s="9"/>
      <c r="BL1256" s="9"/>
      <c r="BM1256" s="9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  <c r="DP1256" s="10"/>
      <c r="DQ1256" s="10"/>
      <c r="DR1256" s="10"/>
      <c r="DS1256" s="10"/>
      <c r="DT1256" s="10"/>
      <c r="DU1256" s="10"/>
      <c r="DV1256" s="10"/>
      <c r="DW1256" s="10"/>
      <c r="DX1256" s="10"/>
      <c r="DY1256" s="10"/>
      <c r="DZ1256" s="10"/>
      <c r="EA1256" s="10"/>
      <c r="EB1256" s="10"/>
      <c r="EC1256" s="10"/>
      <c r="ED1256" s="10"/>
      <c r="EE1256" s="10"/>
      <c r="EF1256" s="10"/>
      <c r="EG1256" s="10"/>
      <c r="EH1256" s="10"/>
      <c r="EI1256" s="10"/>
      <c r="EJ1256" s="10"/>
      <c r="EK1256" s="10"/>
      <c r="EL1256" s="10"/>
      <c r="EM1256" s="10"/>
      <c r="EN1256" s="10"/>
      <c r="EO1256" s="10"/>
      <c r="EP1256" s="10"/>
      <c r="EQ1256" s="10"/>
      <c r="ER1256" s="10"/>
      <c r="ES1256" s="10"/>
      <c r="ET1256" s="10"/>
      <c r="EU1256" s="10"/>
      <c r="EV1256" s="10"/>
      <c r="EW1256" s="10"/>
      <c r="EX1256" s="10"/>
      <c r="EY1256" s="10"/>
      <c r="EZ1256" s="10"/>
      <c r="FA1256" s="10"/>
      <c r="FB1256" s="10"/>
      <c r="FC1256" s="10"/>
      <c r="FD1256" s="10"/>
      <c r="FE1256" s="10"/>
      <c r="FF1256" s="10"/>
      <c r="FG1256" s="10"/>
      <c r="FH1256" s="10"/>
      <c r="FI1256" s="10"/>
      <c r="FJ1256" s="10"/>
      <c r="FK1256" s="10"/>
      <c r="FL1256" s="10"/>
      <c r="FM1256" s="10"/>
      <c r="FN1256" s="10"/>
      <c r="FO1256" s="10"/>
      <c r="FP1256" s="10"/>
      <c r="FQ1256" s="10"/>
      <c r="FR1256" s="10"/>
      <c r="FS1256" s="10"/>
      <c r="FT1256" s="10"/>
      <c r="FU1256" s="10"/>
      <c r="FV1256" s="10"/>
      <c r="FW1256" s="10"/>
      <c r="FX1256" s="10"/>
      <c r="FY1256" s="12"/>
      <c r="FZ1256" s="12"/>
      <c r="GA1256" s="12"/>
      <c r="GB1256" s="12"/>
      <c r="GC1256" s="12"/>
      <c r="GD1256" s="12"/>
      <c r="GE1256" s="12"/>
      <c r="GF1256" s="12"/>
      <c r="GG1256" s="12"/>
      <c r="GH1256" s="12"/>
      <c r="GI1256" s="12"/>
      <c r="GJ1256" s="12"/>
      <c r="GK1256" s="12"/>
      <c r="GL1256" s="12"/>
      <c r="GM1256" s="12"/>
      <c r="GN1256" s="12"/>
      <c r="GO1256" s="12"/>
      <c r="GP1256" s="12"/>
      <c r="GQ1256" s="12"/>
      <c r="GR1256" s="12"/>
      <c r="GS1256" s="12"/>
      <c r="GT1256" s="12"/>
      <c r="GU1256" s="12"/>
      <c r="GV1256" s="12"/>
      <c r="GW1256" s="12"/>
      <c r="GX1256" s="12"/>
      <c r="GY1256" s="12"/>
      <c r="GZ1256" s="12"/>
      <c r="HA1256" s="12"/>
      <c r="HB1256" s="12"/>
      <c r="HC1256" s="12"/>
      <c r="HD1256" s="12"/>
      <c r="HE1256" s="12"/>
      <c r="HF1256" s="12"/>
      <c r="HG1256" s="12"/>
      <c r="HH1256" s="12"/>
      <c r="HI1256" s="12"/>
      <c r="HJ1256" s="12"/>
      <c r="HK1256" s="12"/>
      <c r="HL1256" s="12"/>
      <c r="HM1256" s="12"/>
      <c r="HN1256" s="12"/>
      <c r="HO1256" s="12"/>
      <c r="HP1256" s="12"/>
      <c r="HQ1256" s="12"/>
      <c r="HR1256" s="12"/>
      <c r="HS1256" s="12"/>
      <c r="HT1256" s="12"/>
      <c r="HU1256" s="12"/>
      <c r="HV1256" s="12"/>
      <c r="HW1256" s="12"/>
      <c r="HX1256" s="12"/>
      <c r="HY1256" s="12"/>
      <c r="HZ1256" s="12"/>
      <c r="IA1256" s="12"/>
      <c r="IB1256" s="12"/>
      <c r="IC1256" s="12"/>
      <c r="ID1256" s="12"/>
      <c r="IE1256" s="12"/>
      <c r="IF1256" s="12"/>
      <c r="IG1256" s="12"/>
      <c r="IH1256" s="12"/>
      <c r="II1256" s="12"/>
      <c r="IJ1256" s="12"/>
      <c r="IK1256" s="12"/>
      <c r="IL1256" s="12"/>
      <c r="IM1256" s="12"/>
      <c r="IN1256" s="12"/>
      <c r="IO1256" s="12"/>
      <c r="IP1256" s="12"/>
      <c r="IQ1256" s="12"/>
      <c r="IR1256" s="12"/>
      <c r="IS1256" s="12"/>
      <c r="IT1256" s="12"/>
      <c r="IU1256" s="12"/>
      <c r="IV1256" s="12"/>
    </row>
    <row r="1257" spans="1:256" ht="13.5" customHeight="1">
      <c r="A1257" s="2"/>
      <c r="B1257" s="11"/>
      <c r="C1257" s="11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11"/>
      <c r="O1257" s="11"/>
      <c r="P1257" s="11"/>
      <c r="Q1257" s="9"/>
      <c r="R1257" s="9"/>
      <c r="S1257" s="9" t="str">
        <f>IF(S271="","",S271)</f>
        <v>col.d:3.0;  col.e:r600, exc. for COSA w/X extension</v>
      </c>
      <c r="T1257" s="9"/>
      <c r="U1257" s="9"/>
      <c r="V1257" s="9"/>
      <c r="W1257" s="9"/>
      <c r="X1257" s="9"/>
      <c r="Y1257" s="11"/>
      <c r="Z1257" s="11"/>
      <c r="AA1257" s="11"/>
      <c r="AB1257" s="11"/>
      <c r="AC1257" s="11"/>
      <c r="AD1257" s="9"/>
      <c r="AE1257" s="9"/>
      <c r="AF1257" s="9"/>
      <c r="AG1257" s="9"/>
      <c r="AH1257" s="9"/>
      <c r="AI1257" s="11"/>
      <c r="AJ1257" s="11"/>
      <c r="AK1257" s="11"/>
      <c r="AL1257" s="11"/>
      <c r="AM1257" s="11"/>
      <c r="AN1257" s="9"/>
      <c r="AO1257" s="26"/>
      <c r="AP1257" s="26"/>
      <c r="AQ1257" s="9"/>
      <c r="AR1257" s="9"/>
      <c r="AS1257" s="11"/>
      <c r="AT1257" s="11"/>
      <c r="AU1257" s="11"/>
      <c r="AV1257" s="11"/>
      <c r="AW1257" s="11"/>
      <c r="AX1257" s="12"/>
      <c r="AY1257" s="11"/>
      <c r="AZ1257" s="11"/>
      <c r="BA1257" s="11"/>
      <c r="BB1257" s="11"/>
      <c r="BC1257" s="11"/>
      <c r="BD1257" s="11"/>
      <c r="BE1257" s="11"/>
      <c r="BF1257" s="9"/>
      <c r="BG1257" s="9"/>
      <c r="BH1257" s="9"/>
      <c r="BI1257" s="9"/>
      <c r="BJ1257" s="9"/>
      <c r="BK1257" s="9"/>
      <c r="BL1257" s="9"/>
      <c r="BM1257" s="9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  <c r="DP1257" s="10"/>
      <c r="DQ1257" s="10"/>
      <c r="DR1257" s="10"/>
      <c r="DS1257" s="10"/>
      <c r="DT1257" s="10"/>
      <c r="DU1257" s="10"/>
      <c r="DV1257" s="10"/>
      <c r="DW1257" s="10"/>
      <c r="DX1257" s="10"/>
      <c r="DY1257" s="10"/>
      <c r="DZ1257" s="10"/>
      <c r="EA1257" s="10"/>
      <c r="EB1257" s="10"/>
      <c r="EC1257" s="10"/>
      <c r="ED1257" s="10"/>
      <c r="EE1257" s="10"/>
      <c r="EF1257" s="10"/>
      <c r="EG1257" s="10"/>
      <c r="EH1257" s="10"/>
      <c r="EI1257" s="10"/>
      <c r="EJ1257" s="10"/>
      <c r="EK1257" s="10"/>
      <c r="EL1257" s="10"/>
      <c r="EM1257" s="10"/>
      <c r="EN1257" s="10"/>
      <c r="EO1257" s="10"/>
      <c r="EP1257" s="10"/>
      <c r="EQ1257" s="10"/>
      <c r="ER1257" s="10"/>
      <c r="ES1257" s="10"/>
      <c r="ET1257" s="10"/>
      <c r="EU1257" s="10"/>
      <c r="EV1257" s="10"/>
      <c r="EW1257" s="10"/>
      <c r="EX1257" s="10"/>
      <c r="EY1257" s="10"/>
      <c r="EZ1257" s="10"/>
      <c r="FA1257" s="10"/>
      <c r="FB1257" s="10"/>
      <c r="FC1257" s="10"/>
      <c r="FD1257" s="10"/>
      <c r="FE1257" s="10"/>
      <c r="FF1257" s="10"/>
      <c r="FG1257" s="10"/>
      <c r="FH1257" s="10"/>
      <c r="FI1257" s="10"/>
      <c r="FJ1257" s="10"/>
      <c r="FK1257" s="10"/>
      <c r="FL1257" s="10"/>
      <c r="FM1257" s="10"/>
      <c r="FN1257" s="10"/>
      <c r="FO1257" s="10"/>
      <c r="FP1257" s="10"/>
      <c r="FQ1257" s="10"/>
      <c r="FR1257" s="10"/>
      <c r="FS1257" s="10"/>
      <c r="FT1257" s="10"/>
      <c r="FU1257" s="10"/>
      <c r="FV1257" s="10"/>
      <c r="FW1257" s="10"/>
      <c r="FX1257" s="10"/>
      <c r="FY1257" s="12"/>
      <c r="FZ1257" s="12"/>
      <c r="GA1257" s="12"/>
      <c r="GB1257" s="12"/>
      <c r="GC1257" s="12"/>
      <c r="GD1257" s="12"/>
      <c r="GE1257" s="12"/>
      <c r="GF1257" s="12"/>
      <c r="GG1257" s="12"/>
      <c r="GH1257" s="12"/>
      <c r="GI1257" s="12"/>
      <c r="GJ1257" s="12"/>
      <c r="GK1257" s="12"/>
      <c r="GL1257" s="12"/>
      <c r="GM1257" s="12"/>
      <c r="GN1257" s="12"/>
      <c r="GO1257" s="12"/>
      <c r="GP1257" s="12"/>
      <c r="GQ1257" s="12"/>
      <c r="GR1257" s="12"/>
      <c r="GS1257" s="12"/>
      <c r="GT1257" s="12"/>
      <c r="GU1257" s="12"/>
      <c r="GV1257" s="12"/>
      <c r="GW1257" s="12"/>
      <c r="GX1257" s="12"/>
      <c r="GY1257" s="12"/>
      <c r="GZ1257" s="12"/>
      <c r="HA1257" s="12"/>
      <c r="HB1257" s="12"/>
      <c r="HC1257" s="12"/>
      <c r="HD1257" s="12"/>
      <c r="HE1257" s="12"/>
      <c r="HF1257" s="12"/>
      <c r="HG1257" s="12"/>
      <c r="HH1257" s="12"/>
      <c r="HI1257" s="12"/>
      <c r="HJ1257" s="12"/>
      <c r="HK1257" s="12"/>
      <c r="HL1257" s="12"/>
      <c r="HM1257" s="12"/>
      <c r="HN1257" s="12"/>
      <c r="HO1257" s="12"/>
      <c r="HP1257" s="12"/>
      <c r="HQ1257" s="12"/>
      <c r="HR1257" s="12"/>
      <c r="HS1257" s="12"/>
      <c r="HT1257" s="12"/>
      <c r="HU1257" s="12"/>
      <c r="HV1257" s="12"/>
      <c r="HW1257" s="12"/>
      <c r="HX1257" s="12"/>
      <c r="HY1257" s="12"/>
      <c r="HZ1257" s="12"/>
      <c r="IA1257" s="12"/>
      <c r="IB1257" s="12"/>
      <c r="IC1257" s="12"/>
      <c r="ID1257" s="12"/>
      <c r="IE1257" s="12"/>
      <c r="IF1257" s="12"/>
      <c r="IG1257" s="12"/>
      <c r="IH1257" s="12"/>
      <c r="II1257" s="12"/>
      <c r="IJ1257" s="12"/>
      <c r="IK1257" s="12"/>
      <c r="IL1257" s="12"/>
      <c r="IM1257" s="12"/>
      <c r="IN1257" s="12"/>
      <c r="IO1257" s="12"/>
      <c r="IP1257" s="12"/>
      <c r="IQ1257" s="12"/>
      <c r="IR1257" s="12"/>
      <c r="IS1257" s="12"/>
      <c r="IT1257" s="12"/>
      <c r="IU1257" s="12"/>
      <c r="IV1257" s="12"/>
    </row>
    <row r="1258" spans="1:256" ht="13.5" customHeight="1">
      <c r="A1258" s="2"/>
      <c r="B1258" s="11"/>
      <c r="C1258" s="11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11"/>
      <c r="O1258" s="11"/>
      <c r="P1258" s="11"/>
      <c r="Q1258" s="9">
        <f aca="true" t="shared" si="51" ref="Q1258:R1260">IF(Q272="","",Q272)</f>
        <v>620</v>
      </c>
      <c r="R1258" s="9" t="str">
        <f t="shared" si="51"/>
        <v>GDP-PI - X</v>
      </c>
      <c r="S1258" s="9" t="str">
        <f>IF(S272="","",S272)</f>
        <v>r600-r610</v>
      </c>
      <c r="T1258" s="9" t="s">
        <v>284</v>
      </c>
      <c r="U1258" s="24" t="e">
        <f>U1255-U1256</f>
        <v>#VALUE!</v>
      </c>
      <c r="V1258" s="24" t="e">
        <f>V1255-V1256</f>
        <v>#VALUE!</v>
      </c>
      <c r="W1258" s="24">
        <f>W1255-W1256</f>
        <v>0</v>
      </c>
      <c r="X1258" s="24">
        <f>X1255-X1256</f>
        <v>0</v>
      </c>
      <c r="Y1258" s="11"/>
      <c r="Z1258" s="11"/>
      <c r="AA1258" s="11"/>
      <c r="AB1258" s="11"/>
      <c r="AC1258" s="11"/>
      <c r="AD1258" s="9"/>
      <c r="AE1258" s="9"/>
      <c r="AF1258" s="9"/>
      <c r="AG1258" s="9"/>
      <c r="AH1258" s="9"/>
      <c r="AI1258" s="11"/>
      <c r="AJ1258" s="11"/>
      <c r="AK1258" s="11"/>
      <c r="AL1258" s="11"/>
      <c r="AM1258" s="11"/>
      <c r="AN1258" s="9"/>
      <c r="AO1258" s="26"/>
      <c r="AP1258" s="26"/>
      <c r="AQ1258" s="9"/>
      <c r="AR1258" s="9"/>
      <c r="AS1258" s="11"/>
      <c r="AT1258" s="11"/>
      <c r="AU1258" s="11"/>
      <c r="AV1258" s="11"/>
      <c r="AW1258" s="11"/>
      <c r="AX1258" s="12"/>
      <c r="AY1258" s="11"/>
      <c r="AZ1258" s="11"/>
      <c r="BA1258" s="11"/>
      <c r="BB1258" s="11"/>
      <c r="BC1258" s="11"/>
      <c r="BD1258" s="11"/>
      <c r="BE1258" s="11"/>
      <c r="BF1258" s="9"/>
      <c r="BG1258" s="9"/>
      <c r="BH1258" s="9"/>
      <c r="BI1258" s="9"/>
      <c r="BJ1258" s="9"/>
      <c r="BK1258" s="9"/>
      <c r="BL1258" s="9"/>
      <c r="BM1258" s="9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  <c r="DP1258" s="10"/>
      <c r="DQ1258" s="10"/>
      <c r="DR1258" s="10"/>
      <c r="DS1258" s="10"/>
      <c r="DT1258" s="10"/>
      <c r="DU1258" s="10"/>
      <c r="DV1258" s="10"/>
      <c r="DW1258" s="10"/>
      <c r="DX1258" s="10"/>
      <c r="DY1258" s="10"/>
      <c r="DZ1258" s="10"/>
      <c r="EA1258" s="10"/>
      <c r="EB1258" s="10"/>
      <c r="EC1258" s="10"/>
      <c r="ED1258" s="10"/>
      <c r="EE1258" s="10"/>
      <c r="EF1258" s="10"/>
      <c r="EG1258" s="10"/>
      <c r="EH1258" s="10"/>
      <c r="EI1258" s="10"/>
      <c r="EJ1258" s="10"/>
      <c r="EK1258" s="10"/>
      <c r="EL1258" s="10"/>
      <c r="EM1258" s="10"/>
      <c r="EN1258" s="10"/>
      <c r="EO1258" s="10"/>
      <c r="EP1258" s="10"/>
      <c r="EQ1258" s="10"/>
      <c r="ER1258" s="10"/>
      <c r="ES1258" s="10"/>
      <c r="ET1258" s="10"/>
      <c r="EU1258" s="10"/>
      <c r="EV1258" s="10"/>
      <c r="EW1258" s="10"/>
      <c r="EX1258" s="10"/>
      <c r="EY1258" s="10"/>
      <c r="EZ1258" s="10"/>
      <c r="FA1258" s="10"/>
      <c r="FB1258" s="10"/>
      <c r="FC1258" s="10"/>
      <c r="FD1258" s="10"/>
      <c r="FE1258" s="10"/>
      <c r="FF1258" s="10"/>
      <c r="FG1258" s="10"/>
      <c r="FH1258" s="10"/>
      <c r="FI1258" s="10"/>
      <c r="FJ1258" s="10"/>
      <c r="FK1258" s="10"/>
      <c r="FL1258" s="10"/>
      <c r="FM1258" s="10"/>
      <c r="FN1258" s="10"/>
      <c r="FO1258" s="10"/>
      <c r="FP1258" s="10"/>
      <c r="FQ1258" s="10"/>
      <c r="FR1258" s="10"/>
      <c r="FS1258" s="10"/>
      <c r="FT1258" s="10"/>
      <c r="FU1258" s="10"/>
      <c r="FV1258" s="10"/>
      <c r="FW1258" s="10"/>
      <c r="FX1258" s="10"/>
      <c r="FY1258" s="12"/>
      <c r="FZ1258" s="12"/>
      <c r="GA1258" s="12"/>
      <c r="GB1258" s="12"/>
      <c r="GC1258" s="12"/>
      <c r="GD1258" s="12"/>
      <c r="GE1258" s="12"/>
      <c r="GF1258" s="12"/>
      <c r="GG1258" s="12"/>
      <c r="GH1258" s="12"/>
      <c r="GI1258" s="12"/>
      <c r="GJ1258" s="12"/>
      <c r="GK1258" s="12"/>
      <c r="GL1258" s="12"/>
      <c r="GM1258" s="12"/>
      <c r="GN1258" s="12"/>
      <c r="GO1258" s="12"/>
      <c r="GP1258" s="12"/>
      <c r="GQ1258" s="12"/>
      <c r="GR1258" s="12"/>
      <c r="GS1258" s="12"/>
      <c r="GT1258" s="12"/>
      <c r="GU1258" s="12"/>
      <c r="GV1258" s="12"/>
      <c r="GW1258" s="12"/>
      <c r="GX1258" s="12"/>
      <c r="GY1258" s="12"/>
      <c r="GZ1258" s="12"/>
      <c r="HA1258" s="12"/>
      <c r="HB1258" s="12"/>
      <c r="HC1258" s="12"/>
      <c r="HD1258" s="12"/>
      <c r="HE1258" s="12"/>
      <c r="HF1258" s="12"/>
      <c r="HG1258" s="12"/>
      <c r="HH1258" s="12"/>
      <c r="HI1258" s="12"/>
      <c r="HJ1258" s="12"/>
      <c r="HK1258" s="12"/>
      <c r="HL1258" s="12"/>
      <c r="HM1258" s="12"/>
      <c r="HN1258" s="12"/>
      <c r="HO1258" s="12"/>
      <c r="HP1258" s="12"/>
      <c r="HQ1258" s="12"/>
      <c r="HR1258" s="12"/>
      <c r="HS1258" s="12"/>
      <c r="HT1258" s="12"/>
      <c r="HU1258" s="12"/>
      <c r="HV1258" s="12"/>
      <c r="HW1258" s="12"/>
      <c r="HX1258" s="12"/>
      <c r="HY1258" s="12"/>
      <c r="HZ1258" s="12"/>
      <c r="IA1258" s="12"/>
      <c r="IB1258" s="12"/>
      <c r="IC1258" s="12"/>
      <c r="ID1258" s="12"/>
      <c r="IE1258" s="12"/>
      <c r="IF1258" s="12"/>
      <c r="IG1258" s="12"/>
      <c r="IH1258" s="12"/>
      <c r="II1258" s="12"/>
      <c r="IJ1258" s="12"/>
      <c r="IK1258" s="12"/>
      <c r="IL1258" s="12"/>
      <c r="IM1258" s="12"/>
      <c r="IN1258" s="12"/>
      <c r="IO1258" s="12"/>
      <c r="IP1258" s="12"/>
      <c r="IQ1258" s="12"/>
      <c r="IR1258" s="12"/>
      <c r="IS1258" s="12"/>
      <c r="IT1258" s="12"/>
      <c r="IU1258" s="12"/>
      <c r="IV1258" s="12"/>
    </row>
    <row r="1259" spans="1:256" ht="13.5" customHeight="1">
      <c r="A1259" s="2"/>
      <c r="B1259" s="11"/>
      <c r="C1259" s="11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11"/>
      <c r="O1259" s="11"/>
      <c r="P1259" s="11"/>
      <c r="Q1259" s="9">
        <f t="shared" si="51"/>
      </c>
      <c r="R1259" s="9">
        <f t="shared" si="51"/>
      </c>
      <c r="S1259" s="9">
        <f>IF(S273="","",S273)</f>
      </c>
      <c r="T1259" s="9"/>
      <c r="U1259" s="24"/>
      <c r="V1259" s="26"/>
      <c r="W1259" s="24"/>
      <c r="X1259" s="9"/>
      <c r="Y1259" s="11"/>
      <c r="Z1259" s="11"/>
      <c r="AA1259" s="11"/>
      <c r="AB1259" s="11"/>
      <c r="AC1259" s="11"/>
      <c r="AD1259" s="9"/>
      <c r="AE1259" s="9"/>
      <c r="AF1259" s="9"/>
      <c r="AG1259" s="9"/>
      <c r="AH1259" s="9"/>
      <c r="AI1259" s="11"/>
      <c r="AJ1259" s="11"/>
      <c r="AK1259" s="11"/>
      <c r="AL1259" s="11"/>
      <c r="AM1259" s="11"/>
      <c r="AN1259" s="9"/>
      <c r="AO1259" s="26"/>
      <c r="AP1259" s="26"/>
      <c r="AQ1259" s="9"/>
      <c r="AR1259" s="9"/>
      <c r="AS1259" s="11"/>
      <c r="AT1259" s="11"/>
      <c r="AU1259" s="11"/>
      <c r="AV1259" s="11"/>
      <c r="AW1259" s="11"/>
      <c r="AX1259" s="12"/>
      <c r="AY1259" s="11"/>
      <c r="AZ1259" s="11"/>
      <c r="BA1259" s="11"/>
      <c r="BB1259" s="11"/>
      <c r="BC1259" s="11"/>
      <c r="BD1259" s="11"/>
      <c r="BE1259" s="11"/>
      <c r="BF1259" s="9"/>
      <c r="BG1259" s="9"/>
      <c r="BH1259" s="9"/>
      <c r="BI1259" s="9"/>
      <c r="BJ1259" s="9"/>
      <c r="BK1259" s="9"/>
      <c r="BL1259" s="9"/>
      <c r="BM1259" s="9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  <c r="DP1259" s="10"/>
      <c r="DQ1259" s="10"/>
      <c r="DR1259" s="10"/>
      <c r="DS1259" s="10"/>
      <c r="DT1259" s="10"/>
      <c r="DU1259" s="10"/>
      <c r="DV1259" s="10"/>
      <c r="DW1259" s="10"/>
      <c r="DX1259" s="10"/>
      <c r="DY1259" s="10"/>
      <c r="DZ1259" s="10"/>
      <c r="EA1259" s="10"/>
      <c r="EB1259" s="10"/>
      <c r="EC1259" s="10"/>
      <c r="ED1259" s="10"/>
      <c r="EE1259" s="10"/>
      <c r="EF1259" s="10"/>
      <c r="EG1259" s="10"/>
      <c r="EH1259" s="10"/>
      <c r="EI1259" s="10"/>
      <c r="EJ1259" s="10"/>
      <c r="EK1259" s="10"/>
      <c r="EL1259" s="10"/>
      <c r="EM1259" s="10"/>
      <c r="EN1259" s="10"/>
      <c r="EO1259" s="10"/>
      <c r="EP1259" s="10"/>
      <c r="EQ1259" s="10"/>
      <c r="ER1259" s="10"/>
      <c r="ES1259" s="10"/>
      <c r="ET1259" s="10"/>
      <c r="EU1259" s="10"/>
      <c r="EV1259" s="10"/>
      <c r="EW1259" s="10"/>
      <c r="EX1259" s="10"/>
      <c r="EY1259" s="10"/>
      <c r="EZ1259" s="10"/>
      <c r="FA1259" s="10"/>
      <c r="FB1259" s="10"/>
      <c r="FC1259" s="10"/>
      <c r="FD1259" s="10"/>
      <c r="FE1259" s="10"/>
      <c r="FF1259" s="10"/>
      <c r="FG1259" s="10"/>
      <c r="FH1259" s="10"/>
      <c r="FI1259" s="10"/>
      <c r="FJ1259" s="10"/>
      <c r="FK1259" s="10"/>
      <c r="FL1259" s="10"/>
      <c r="FM1259" s="10"/>
      <c r="FN1259" s="10"/>
      <c r="FO1259" s="10"/>
      <c r="FP1259" s="10"/>
      <c r="FQ1259" s="10"/>
      <c r="FR1259" s="10"/>
      <c r="FS1259" s="10"/>
      <c r="FT1259" s="10"/>
      <c r="FU1259" s="10"/>
      <c r="FV1259" s="10"/>
      <c r="FW1259" s="10"/>
      <c r="FX1259" s="10"/>
      <c r="FY1259" s="12"/>
      <c r="FZ1259" s="12"/>
      <c r="GA1259" s="12"/>
      <c r="GB1259" s="12"/>
      <c r="GC1259" s="12"/>
      <c r="GD1259" s="12"/>
      <c r="GE1259" s="12"/>
      <c r="GF1259" s="12"/>
      <c r="GG1259" s="12"/>
      <c r="GH1259" s="12"/>
      <c r="GI1259" s="12"/>
      <c r="GJ1259" s="12"/>
      <c r="GK1259" s="12"/>
      <c r="GL1259" s="12"/>
      <c r="GM1259" s="12"/>
      <c r="GN1259" s="12"/>
      <c r="GO1259" s="12"/>
      <c r="GP1259" s="12"/>
      <c r="GQ1259" s="12"/>
      <c r="GR1259" s="12"/>
      <c r="GS1259" s="12"/>
      <c r="GT1259" s="12"/>
      <c r="GU1259" s="12"/>
      <c r="GV1259" s="12"/>
      <c r="GW1259" s="12"/>
      <c r="GX1259" s="12"/>
      <c r="GY1259" s="12"/>
      <c r="GZ1259" s="12"/>
      <c r="HA1259" s="12"/>
      <c r="HB1259" s="12"/>
      <c r="HC1259" s="12"/>
      <c r="HD1259" s="12"/>
      <c r="HE1259" s="12"/>
      <c r="HF1259" s="12"/>
      <c r="HG1259" s="12"/>
      <c r="HH1259" s="12"/>
      <c r="HI1259" s="12"/>
      <c r="HJ1259" s="12"/>
      <c r="HK1259" s="12"/>
      <c r="HL1259" s="12"/>
      <c r="HM1259" s="12"/>
      <c r="HN1259" s="12"/>
      <c r="HO1259" s="12"/>
      <c r="HP1259" s="12"/>
      <c r="HQ1259" s="12"/>
      <c r="HR1259" s="12"/>
      <c r="HS1259" s="12"/>
      <c r="HT1259" s="12"/>
      <c r="HU1259" s="12"/>
      <c r="HV1259" s="12"/>
      <c r="HW1259" s="12"/>
      <c r="HX1259" s="12"/>
      <c r="HY1259" s="12"/>
      <c r="HZ1259" s="12"/>
      <c r="IA1259" s="12"/>
      <c r="IB1259" s="12"/>
      <c r="IC1259" s="12"/>
      <c r="ID1259" s="12"/>
      <c r="IE1259" s="12"/>
      <c r="IF1259" s="12"/>
      <c r="IG1259" s="12"/>
      <c r="IH1259" s="12"/>
      <c r="II1259" s="12"/>
      <c r="IJ1259" s="12"/>
      <c r="IK1259" s="12"/>
      <c r="IL1259" s="12"/>
      <c r="IM1259" s="12"/>
      <c r="IN1259" s="12"/>
      <c r="IO1259" s="12"/>
      <c r="IP1259" s="12"/>
      <c r="IQ1259" s="12"/>
      <c r="IR1259" s="12"/>
      <c r="IS1259" s="12"/>
      <c r="IT1259" s="12"/>
      <c r="IU1259" s="12"/>
      <c r="IV1259" s="12"/>
    </row>
    <row r="1260" spans="1:256" ht="13.5" customHeight="1">
      <c r="A1260" s="2"/>
      <c r="B1260" s="11"/>
      <c r="C1260" s="11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11"/>
      <c r="O1260" s="11"/>
      <c r="P1260" s="11"/>
      <c r="Q1260" s="9">
        <f t="shared" si="51"/>
        <v>680</v>
      </c>
      <c r="R1260" s="9" t="str">
        <f t="shared" si="51"/>
        <v>Existing PCI</v>
      </c>
      <c r="S1260" s="9" t="str">
        <f>IF(S274="","",S274)</f>
        <v>Input</v>
      </c>
      <c r="T1260" s="9" t="s">
        <v>284</v>
      </c>
      <c r="U1260" s="24">
        <f>U274</f>
        <v>0</v>
      </c>
      <c r="V1260" s="24">
        <f>V274</f>
        <v>0</v>
      </c>
      <c r="W1260" s="24">
        <f>W274</f>
        <v>0</v>
      </c>
      <c r="X1260" s="24">
        <f>X274</f>
        <v>0</v>
      </c>
      <c r="Y1260" s="11"/>
      <c r="Z1260" s="11"/>
      <c r="AA1260" s="11"/>
      <c r="AB1260" s="11"/>
      <c r="AC1260" s="11"/>
      <c r="AD1260" s="9"/>
      <c r="AE1260" s="9"/>
      <c r="AF1260" s="9"/>
      <c r="AG1260" s="9"/>
      <c r="AH1260" s="9"/>
      <c r="AI1260" s="11"/>
      <c r="AJ1260" s="11"/>
      <c r="AK1260" s="11"/>
      <c r="AL1260" s="11"/>
      <c r="AM1260" s="11"/>
      <c r="AN1260" s="9"/>
      <c r="AO1260" s="54"/>
      <c r="AP1260" s="26"/>
      <c r="AQ1260" s="9"/>
      <c r="AR1260" s="9"/>
      <c r="AS1260" s="11"/>
      <c r="AT1260" s="11"/>
      <c r="AU1260" s="11"/>
      <c r="AV1260" s="11"/>
      <c r="AW1260" s="11"/>
      <c r="AX1260" s="12"/>
      <c r="AY1260" s="11"/>
      <c r="AZ1260" s="11"/>
      <c r="BA1260" s="11"/>
      <c r="BB1260" s="11"/>
      <c r="BC1260" s="11"/>
      <c r="BD1260" s="11"/>
      <c r="BE1260" s="11"/>
      <c r="BF1260" s="9"/>
      <c r="BG1260" s="9"/>
      <c r="BH1260" s="9"/>
      <c r="BI1260" s="9"/>
      <c r="BJ1260" s="9"/>
      <c r="BK1260" s="9"/>
      <c r="BL1260" s="9"/>
      <c r="BM1260" s="9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  <c r="DP1260" s="10"/>
      <c r="DQ1260" s="10"/>
      <c r="DR1260" s="10"/>
      <c r="DS1260" s="10"/>
      <c r="DT1260" s="10"/>
      <c r="DU1260" s="10"/>
      <c r="DV1260" s="10"/>
      <c r="DW1260" s="10"/>
      <c r="DX1260" s="10"/>
      <c r="DY1260" s="10"/>
      <c r="DZ1260" s="10"/>
      <c r="EA1260" s="10"/>
      <c r="EB1260" s="10"/>
      <c r="EC1260" s="10"/>
      <c r="ED1260" s="10"/>
      <c r="EE1260" s="10"/>
      <c r="EF1260" s="10"/>
      <c r="EG1260" s="10"/>
      <c r="EH1260" s="10"/>
      <c r="EI1260" s="10"/>
      <c r="EJ1260" s="10"/>
      <c r="EK1260" s="10"/>
      <c r="EL1260" s="10"/>
      <c r="EM1260" s="10"/>
      <c r="EN1260" s="10"/>
      <c r="EO1260" s="10"/>
      <c r="EP1260" s="10"/>
      <c r="EQ1260" s="10"/>
      <c r="ER1260" s="10"/>
      <c r="ES1260" s="10"/>
      <c r="ET1260" s="10"/>
      <c r="EU1260" s="10"/>
      <c r="EV1260" s="10"/>
      <c r="EW1260" s="10"/>
      <c r="EX1260" s="10"/>
      <c r="EY1260" s="10"/>
      <c r="EZ1260" s="10"/>
      <c r="FA1260" s="10"/>
      <c r="FB1260" s="10"/>
      <c r="FC1260" s="10"/>
      <c r="FD1260" s="10"/>
      <c r="FE1260" s="10"/>
      <c r="FF1260" s="10"/>
      <c r="FG1260" s="10"/>
      <c r="FH1260" s="10"/>
      <c r="FI1260" s="10"/>
      <c r="FJ1260" s="10"/>
      <c r="FK1260" s="10"/>
      <c r="FL1260" s="10"/>
      <c r="FM1260" s="10"/>
      <c r="FN1260" s="10"/>
      <c r="FO1260" s="10"/>
      <c r="FP1260" s="10"/>
      <c r="FQ1260" s="10"/>
      <c r="FR1260" s="10"/>
      <c r="FS1260" s="10"/>
      <c r="FT1260" s="10"/>
      <c r="FU1260" s="10"/>
      <c r="FV1260" s="10"/>
      <c r="FW1260" s="10"/>
      <c r="FX1260" s="10"/>
      <c r="FY1260" s="12"/>
      <c r="FZ1260" s="12"/>
      <c r="GA1260" s="12"/>
      <c r="GB1260" s="12"/>
      <c r="GC1260" s="12"/>
      <c r="GD1260" s="12"/>
      <c r="GE1260" s="12"/>
      <c r="GF1260" s="12"/>
      <c r="GG1260" s="12"/>
      <c r="GH1260" s="12"/>
      <c r="GI1260" s="12"/>
      <c r="GJ1260" s="12"/>
      <c r="GK1260" s="12"/>
      <c r="GL1260" s="12"/>
      <c r="GM1260" s="12"/>
      <c r="GN1260" s="12"/>
      <c r="GO1260" s="12"/>
      <c r="GP1260" s="12"/>
      <c r="GQ1260" s="12"/>
      <c r="GR1260" s="12"/>
      <c r="GS1260" s="12"/>
      <c r="GT1260" s="12"/>
      <c r="GU1260" s="12"/>
      <c r="GV1260" s="12"/>
      <c r="GW1260" s="12"/>
      <c r="GX1260" s="12"/>
      <c r="GY1260" s="12"/>
      <c r="GZ1260" s="12"/>
      <c r="HA1260" s="12"/>
      <c r="HB1260" s="12"/>
      <c r="HC1260" s="12"/>
      <c r="HD1260" s="12"/>
      <c r="HE1260" s="12"/>
      <c r="HF1260" s="12"/>
      <c r="HG1260" s="12"/>
      <c r="HH1260" s="12"/>
      <c r="HI1260" s="12"/>
      <c r="HJ1260" s="12"/>
      <c r="HK1260" s="12"/>
      <c r="HL1260" s="12"/>
      <c r="HM1260" s="12"/>
      <c r="HN1260" s="12"/>
      <c r="HO1260" s="12"/>
      <c r="HP1260" s="12"/>
      <c r="HQ1260" s="12"/>
      <c r="HR1260" s="12"/>
      <c r="HS1260" s="12"/>
      <c r="HT1260" s="12"/>
      <c r="HU1260" s="12"/>
      <c r="HV1260" s="12"/>
      <c r="HW1260" s="12"/>
      <c r="HX1260" s="12"/>
      <c r="HY1260" s="12"/>
      <c r="HZ1260" s="12"/>
      <c r="IA1260" s="12"/>
      <c r="IB1260" s="12"/>
      <c r="IC1260" s="12"/>
      <c r="ID1260" s="12"/>
      <c r="IE1260" s="12"/>
      <c r="IF1260" s="12"/>
      <c r="IG1260" s="12"/>
      <c r="IH1260" s="12"/>
      <c r="II1260" s="12"/>
      <c r="IJ1260" s="12"/>
      <c r="IK1260" s="12"/>
      <c r="IL1260" s="12"/>
      <c r="IM1260" s="12"/>
      <c r="IN1260" s="12"/>
      <c r="IO1260" s="12"/>
      <c r="IP1260" s="12"/>
      <c r="IQ1260" s="12"/>
      <c r="IR1260" s="12"/>
      <c r="IS1260" s="12"/>
      <c r="IT1260" s="12"/>
      <c r="IU1260" s="12"/>
      <c r="IV1260" s="12"/>
    </row>
    <row r="1261" spans="1:256" ht="13.5" customHeight="1">
      <c r="A1261" s="2"/>
      <c r="B1261" s="11"/>
      <c r="C1261" s="11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11"/>
      <c r="O1261" s="11"/>
      <c r="P1261" s="11"/>
      <c r="Q1261" s="11"/>
      <c r="R1261" s="11"/>
      <c r="S1261" s="11"/>
      <c r="T1261" s="9"/>
      <c r="U1261" s="9"/>
      <c r="V1261" s="9"/>
      <c r="W1261" s="9"/>
      <c r="X1261" s="9"/>
      <c r="Y1261" s="11"/>
      <c r="Z1261" s="11"/>
      <c r="AA1261" s="11"/>
      <c r="AB1261" s="11"/>
      <c r="AC1261" s="11"/>
      <c r="AD1261" s="9"/>
      <c r="AE1261" s="9"/>
      <c r="AF1261" s="9"/>
      <c r="AG1261" s="9"/>
      <c r="AH1261" s="9"/>
      <c r="AI1261" s="11"/>
      <c r="AJ1261" s="11"/>
      <c r="AK1261" s="11"/>
      <c r="AL1261" s="11"/>
      <c r="AM1261" s="11"/>
      <c r="AN1261" s="9"/>
      <c r="AO1261" s="26"/>
      <c r="AP1261" s="26"/>
      <c r="AQ1261" s="9"/>
      <c r="AR1261" s="9"/>
      <c r="AS1261" s="11"/>
      <c r="AT1261" s="11"/>
      <c r="AU1261" s="11"/>
      <c r="AV1261" s="11"/>
      <c r="AW1261" s="11"/>
      <c r="AX1261" s="12"/>
      <c r="AY1261" s="11"/>
      <c r="AZ1261" s="11"/>
      <c r="BA1261" s="11"/>
      <c r="BB1261" s="11"/>
      <c r="BC1261" s="11"/>
      <c r="BD1261" s="11"/>
      <c r="BE1261" s="11"/>
      <c r="BF1261" s="9"/>
      <c r="BG1261" s="9"/>
      <c r="BH1261" s="9"/>
      <c r="BI1261" s="9"/>
      <c r="BJ1261" s="9"/>
      <c r="BK1261" s="9"/>
      <c r="BL1261" s="9"/>
      <c r="BM1261" s="9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  <c r="DP1261" s="10"/>
      <c r="DQ1261" s="10"/>
      <c r="DR1261" s="10"/>
      <c r="DS1261" s="10"/>
      <c r="DT1261" s="10"/>
      <c r="DU1261" s="10"/>
      <c r="DV1261" s="10"/>
      <c r="DW1261" s="10"/>
      <c r="DX1261" s="10"/>
      <c r="DY1261" s="10"/>
      <c r="DZ1261" s="10"/>
      <c r="EA1261" s="10"/>
      <c r="EB1261" s="10"/>
      <c r="EC1261" s="10"/>
      <c r="ED1261" s="10"/>
      <c r="EE1261" s="10"/>
      <c r="EF1261" s="10"/>
      <c r="EG1261" s="10"/>
      <c r="EH1261" s="10"/>
      <c r="EI1261" s="10"/>
      <c r="EJ1261" s="10"/>
      <c r="EK1261" s="10"/>
      <c r="EL1261" s="10"/>
      <c r="EM1261" s="10"/>
      <c r="EN1261" s="10"/>
      <c r="EO1261" s="10"/>
      <c r="EP1261" s="10"/>
      <c r="EQ1261" s="10"/>
      <c r="ER1261" s="10"/>
      <c r="ES1261" s="10"/>
      <c r="ET1261" s="10"/>
      <c r="EU1261" s="10"/>
      <c r="EV1261" s="10"/>
      <c r="EW1261" s="10"/>
      <c r="EX1261" s="10"/>
      <c r="EY1261" s="10"/>
      <c r="EZ1261" s="10"/>
      <c r="FA1261" s="10"/>
      <c r="FB1261" s="10"/>
      <c r="FC1261" s="10"/>
      <c r="FD1261" s="10"/>
      <c r="FE1261" s="10"/>
      <c r="FF1261" s="10"/>
      <c r="FG1261" s="10"/>
      <c r="FH1261" s="10"/>
      <c r="FI1261" s="10"/>
      <c r="FJ1261" s="10"/>
      <c r="FK1261" s="10"/>
      <c r="FL1261" s="10"/>
      <c r="FM1261" s="10"/>
      <c r="FN1261" s="10"/>
      <c r="FO1261" s="10"/>
      <c r="FP1261" s="10"/>
      <c r="FQ1261" s="10"/>
      <c r="FR1261" s="10"/>
      <c r="FS1261" s="10"/>
      <c r="FT1261" s="10"/>
      <c r="FU1261" s="10"/>
      <c r="FV1261" s="10"/>
      <c r="FW1261" s="10"/>
      <c r="FX1261" s="10"/>
      <c r="FY1261" s="12"/>
      <c r="FZ1261" s="12"/>
      <c r="GA1261" s="12"/>
      <c r="GB1261" s="12"/>
      <c r="GC1261" s="12"/>
      <c r="GD1261" s="12"/>
      <c r="GE1261" s="12"/>
      <c r="GF1261" s="12"/>
      <c r="GG1261" s="12"/>
      <c r="GH1261" s="12"/>
      <c r="GI1261" s="12"/>
      <c r="GJ1261" s="12"/>
      <c r="GK1261" s="12"/>
      <c r="GL1261" s="12"/>
      <c r="GM1261" s="12"/>
      <c r="GN1261" s="12"/>
      <c r="GO1261" s="12"/>
      <c r="GP1261" s="12"/>
      <c r="GQ1261" s="12"/>
      <c r="GR1261" s="12"/>
      <c r="GS1261" s="12"/>
      <c r="GT1261" s="12"/>
      <c r="GU1261" s="12"/>
      <c r="GV1261" s="12"/>
      <c r="GW1261" s="12"/>
      <c r="GX1261" s="12"/>
      <c r="GY1261" s="12"/>
      <c r="GZ1261" s="12"/>
      <c r="HA1261" s="12"/>
      <c r="HB1261" s="12"/>
      <c r="HC1261" s="12"/>
      <c r="HD1261" s="12"/>
      <c r="HE1261" s="12"/>
      <c r="HF1261" s="12"/>
      <c r="HG1261" s="12"/>
      <c r="HH1261" s="12"/>
      <c r="HI1261" s="12"/>
      <c r="HJ1261" s="12"/>
      <c r="HK1261" s="12"/>
      <c r="HL1261" s="12"/>
      <c r="HM1261" s="12"/>
      <c r="HN1261" s="12"/>
      <c r="HO1261" s="12"/>
      <c r="HP1261" s="12"/>
      <c r="HQ1261" s="12"/>
      <c r="HR1261" s="12"/>
      <c r="HS1261" s="12"/>
      <c r="HT1261" s="12"/>
      <c r="HU1261" s="12"/>
      <c r="HV1261" s="12"/>
      <c r="HW1261" s="12"/>
      <c r="HX1261" s="12"/>
      <c r="HY1261" s="12"/>
      <c r="HZ1261" s="12"/>
      <c r="IA1261" s="12"/>
      <c r="IB1261" s="12"/>
      <c r="IC1261" s="12"/>
      <c r="ID1261" s="12"/>
      <c r="IE1261" s="12"/>
      <c r="IF1261" s="12"/>
      <c r="IG1261" s="12"/>
      <c r="IH1261" s="12"/>
      <c r="II1261" s="12"/>
      <c r="IJ1261" s="12"/>
      <c r="IK1261" s="12"/>
      <c r="IL1261" s="12"/>
      <c r="IM1261" s="12"/>
      <c r="IN1261" s="12"/>
      <c r="IO1261" s="12"/>
      <c r="IP1261" s="12"/>
      <c r="IQ1261" s="12"/>
      <c r="IR1261" s="12"/>
      <c r="IS1261" s="12"/>
      <c r="IT1261" s="12"/>
      <c r="IU1261" s="12"/>
      <c r="IV1261" s="12"/>
    </row>
    <row r="1262" spans="1:256" ht="13.5" customHeight="1">
      <c r="A1262" s="2"/>
      <c r="B1262" s="11"/>
      <c r="C1262" s="11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11"/>
      <c r="O1262" s="11"/>
      <c r="P1262" s="11"/>
      <c r="Q1262" s="11"/>
      <c r="R1262" s="11"/>
      <c r="S1262" s="11"/>
      <c r="T1262" s="9"/>
      <c r="U1262" s="9"/>
      <c r="V1262" s="9"/>
      <c r="W1262" s="9"/>
      <c r="X1262" s="9"/>
      <c r="Y1262" s="11"/>
      <c r="Z1262" s="11"/>
      <c r="AA1262" s="11"/>
      <c r="AB1262" s="11"/>
      <c r="AC1262" s="11"/>
      <c r="AD1262" s="9"/>
      <c r="AE1262" s="9"/>
      <c r="AF1262" s="9"/>
      <c r="AG1262" s="9"/>
      <c r="AH1262" s="9"/>
      <c r="AI1262" s="11"/>
      <c r="AJ1262" s="11"/>
      <c r="AK1262" s="11"/>
      <c r="AL1262" s="11"/>
      <c r="AM1262" s="11"/>
      <c r="AN1262" s="9"/>
      <c r="AO1262" s="26"/>
      <c r="AP1262" s="26"/>
      <c r="AQ1262" s="9"/>
      <c r="AR1262" s="9"/>
      <c r="AS1262" s="11"/>
      <c r="AT1262" s="11"/>
      <c r="AU1262" s="11"/>
      <c r="AV1262" s="11"/>
      <c r="AW1262" s="11"/>
      <c r="AX1262" s="12"/>
      <c r="AY1262" s="11"/>
      <c r="AZ1262" s="11"/>
      <c r="BA1262" s="11"/>
      <c r="BB1262" s="11"/>
      <c r="BC1262" s="11"/>
      <c r="BD1262" s="11"/>
      <c r="BE1262" s="11"/>
      <c r="BF1262" s="9"/>
      <c r="BG1262" s="9"/>
      <c r="BH1262" s="9"/>
      <c r="BI1262" s="9"/>
      <c r="BJ1262" s="9"/>
      <c r="BK1262" s="9"/>
      <c r="BL1262" s="9"/>
      <c r="BM1262" s="9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  <c r="EI1262" s="10"/>
      <c r="EJ1262" s="10"/>
      <c r="EK1262" s="10"/>
      <c r="EL1262" s="10"/>
      <c r="EM1262" s="10"/>
      <c r="EN1262" s="10"/>
      <c r="EO1262" s="10"/>
      <c r="EP1262" s="10"/>
      <c r="EQ1262" s="10"/>
      <c r="ER1262" s="10"/>
      <c r="ES1262" s="10"/>
      <c r="ET1262" s="10"/>
      <c r="EU1262" s="10"/>
      <c r="EV1262" s="10"/>
      <c r="EW1262" s="10"/>
      <c r="EX1262" s="10"/>
      <c r="EY1262" s="10"/>
      <c r="EZ1262" s="10"/>
      <c r="FA1262" s="10"/>
      <c r="FB1262" s="10"/>
      <c r="FC1262" s="10"/>
      <c r="FD1262" s="10"/>
      <c r="FE1262" s="10"/>
      <c r="FF1262" s="10"/>
      <c r="FG1262" s="10"/>
      <c r="FH1262" s="10"/>
      <c r="FI1262" s="10"/>
      <c r="FJ1262" s="10"/>
      <c r="FK1262" s="10"/>
      <c r="FL1262" s="10"/>
      <c r="FM1262" s="10"/>
      <c r="FN1262" s="10"/>
      <c r="FO1262" s="10"/>
      <c r="FP1262" s="10"/>
      <c r="FQ1262" s="10"/>
      <c r="FR1262" s="10"/>
      <c r="FS1262" s="10"/>
      <c r="FT1262" s="10"/>
      <c r="FU1262" s="10"/>
      <c r="FV1262" s="10"/>
      <c r="FW1262" s="10"/>
      <c r="FX1262" s="10"/>
      <c r="FY1262" s="12"/>
      <c r="FZ1262" s="12"/>
      <c r="GA1262" s="12"/>
      <c r="GB1262" s="12"/>
      <c r="GC1262" s="12"/>
      <c r="GD1262" s="12"/>
      <c r="GE1262" s="12"/>
      <c r="GF1262" s="12"/>
      <c r="GG1262" s="12"/>
      <c r="GH1262" s="12"/>
      <c r="GI1262" s="12"/>
      <c r="GJ1262" s="12"/>
      <c r="GK1262" s="12"/>
      <c r="GL1262" s="12"/>
      <c r="GM1262" s="12"/>
      <c r="GN1262" s="12"/>
      <c r="GO1262" s="12"/>
      <c r="GP1262" s="12"/>
      <c r="GQ1262" s="12"/>
      <c r="GR1262" s="12"/>
      <c r="GS1262" s="12"/>
      <c r="GT1262" s="12"/>
      <c r="GU1262" s="12"/>
      <c r="GV1262" s="12"/>
      <c r="GW1262" s="12"/>
      <c r="GX1262" s="12"/>
      <c r="GY1262" s="12"/>
      <c r="GZ1262" s="12"/>
      <c r="HA1262" s="12"/>
      <c r="HB1262" s="12"/>
      <c r="HC1262" s="12"/>
      <c r="HD1262" s="12"/>
      <c r="HE1262" s="12"/>
      <c r="HF1262" s="12"/>
      <c r="HG1262" s="12"/>
      <c r="HH1262" s="12"/>
      <c r="HI1262" s="12"/>
      <c r="HJ1262" s="12"/>
      <c r="HK1262" s="12"/>
      <c r="HL1262" s="12"/>
      <c r="HM1262" s="12"/>
      <c r="HN1262" s="12"/>
      <c r="HO1262" s="12"/>
      <c r="HP1262" s="12"/>
      <c r="HQ1262" s="12"/>
      <c r="HR1262" s="12"/>
      <c r="HS1262" s="12"/>
      <c r="HT1262" s="12"/>
      <c r="HU1262" s="12"/>
      <c r="HV1262" s="12"/>
      <c r="HW1262" s="12"/>
      <c r="HX1262" s="12"/>
      <c r="HY1262" s="12"/>
      <c r="HZ1262" s="12"/>
      <c r="IA1262" s="12"/>
      <c r="IB1262" s="12"/>
      <c r="IC1262" s="12"/>
      <c r="ID1262" s="12"/>
      <c r="IE1262" s="12"/>
      <c r="IF1262" s="12"/>
      <c r="IG1262" s="12"/>
      <c r="IH1262" s="12"/>
      <c r="II1262" s="12"/>
      <c r="IJ1262" s="12"/>
      <c r="IK1262" s="12"/>
      <c r="IL1262" s="12"/>
      <c r="IM1262" s="12"/>
      <c r="IN1262" s="12"/>
      <c r="IO1262" s="12"/>
      <c r="IP1262" s="12"/>
      <c r="IQ1262" s="12"/>
      <c r="IR1262" s="12"/>
      <c r="IS1262" s="12"/>
      <c r="IT1262" s="12"/>
      <c r="IU1262" s="12"/>
      <c r="IV1262" s="12"/>
    </row>
    <row r="1263" spans="1:256" ht="13.5" customHeight="1">
      <c r="A1263" s="2"/>
      <c r="B1263" s="11"/>
      <c r="C1263" s="11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11"/>
      <c r="O1263" s="11"/>
      <c r="P1263" s="11"/>
      <c r="Q1263" s="9">
        <f aca="true" t="shared" si="52" ref="Q1263:S1264">IF(Q277="","",Q277)</f>
        <v>710</v>
      </c>
      <c r="R1263" s="9" t="str">
        <f t="shared" si="52"/>
        <v>Delta Z</v>
      </c>
      <c r="S1263" s="9" t="str">
        <f t="shared" si="52"/>
        <v>EXG1,c.S</v>
      </c>
      <c r="T1263" s="9" t="s">
        <v>284</v>
      </c>
      <c r="U1263" s="26">
        <f>AW1090</f>
        <v>0</v>
      </c>
      <c r="V1263" s="26">
        <f>AW1099</f>
        <v>0</v>
      </c>
      <c r="W1263" s="26">
        <f>AW1108</f>
        <v>0</v>
      </c>
      <c r="X1263" s="26">
        <f>AW1117</f>
        <v>0</v>
      </c>
      <c r="Y1263" s="11"/>
      <c r="Z1263" s="11"/>
      <c r="AA1263" s="11"/>
      <c r="AB1263" s="11"/>
      <c r="AC1263" s="11"/>
      <c r="AD1263" s="9"/>
      <c r="AE1263" s="9"/>
      <c r="AF1263" s="9"/>
      <c r="AG1263" s="9"/>
      <c r="AH1263" s="9"/>
      <c r="AI1263" s="11"/>
      <c r="AJ1263" s="11"/>
      <c r="AK1263" s="11"/>
      <c r="AL1263" s="11"/>
      <c r="AM1263" s="11"/>
      <c r="AN1263" s="9"/>
      <c r="AO1263" s="26"/>
      <c r="AP1263" s="26"/>
      <c r="AQ1263" s="9"/>
      <c r="AR1263" s="9"/>
      <c r="AS1263" s="11"/>
      <c r="AT1263" s="11"/>
      <c r="AU1263" s="11"/>
      <c r="AV1263" s="11"/>
      <c r="AW1263" s="11"/>
      <c r="AX1263" s="12"/>
      <c r="AY1263" s="11"/>
      <c r="AZ1263" s="11"/>
      <c r="BA1263" s="11"/>
      <c r="BB1263" s="11"/>
      <c r="BC1263" s="11"/>
      <c r="BD1263" s="11"/>
      <c r="BE1263" s="11"/>
      <c r="BF1263" s="9"/>
      <c r="BG1263" s="9"/>
      <c r="BH1263" s="9"/>
      <c r="BI1263" s="9"/>
      <c r="BJ1263" s="9"/>
      <c r="BK1263" s="9"/>
      <c r="BL1263" s="9"/>
      <c r="BM1263" s="9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  <c r="DP1263" s="10"/>
      <c r="DQ1263" s="10"/>
      <c r="DR1263" s="10"/>
      <c r="DS1263" s="10"/>
      <c r="DT1263" s="10"/>
      <c r="DU1263" s="10"/>
      <c r="DV1263" s="10"/>
      <c r="DW1263" s="10"/>
      <c r="DX1263" s="10"/>
      <c r="DY1263" s="10"/>
      <c r="DZ1263" s="10"/>
      <c r="EA1263" s="10"/>
      <c r="EB1263" s="10"/>
      <c r="EC1263" s="10"/>
      <c r="ED1263" s="10"/>
      <c r="EE1263" s="10"/>
      <c r="EF1263" s="10"/>
      <c r="EG1263" s="10"/>
      <c r="EH1263" s="10"/>
      <c r="EI1263" s="10"/>
      <c r="EJ1263" s="10"/>
      <c r="EK1263" s="10"/>
      <c r="EL1263" s="10"/>
      <c r="EM1263" s="10"/>
      <c r="EN1263" s="10"/>
      <c r="EO1263" s="10"/>
      <c r="EP1263" s="10"/>
      <c r="EQ1263" s="10"/>
      <c r="ER1263" s="10"/>
      <c r="ES1263" s="10"/>
      <c r="ET1263" s="10"/>
      <c r="EU1263" s="10"/>
      <c r="EV1263" s="10"/>
      <c r="EW1263" s="10"/>
      <c r="EX1263" s="10"/>
      <c r="EY1263" s="10"/>
      <c r="EZ1263" s="10"/>
      <c r="FA1263" s="10"/>
      <c r="FB1263" s="10"/>
      <c r="FC1263" s="10"/>
      <c r="FD1263" s="10"/>
      <c r="FE1263" s="10"/>
      <c r="FF1263" s="10"/>
      <c r="FG1263" s="10"/>
      <c r="FH1263" s="10"/>
      <c r="FI1263" s="10"/>
      <c r="FJ1263" s="10"/>
      <c r="FK1263" s="10"/>
      <c r="FL1263" s="10"/>
      <c r="FM1263" s="10"/>
      <c r="FN1263" s="10"/>
      <c r="FO1263" s="10"/>
      <c r="FP1263" s="10"/>
      <c r="FQ1263" s="10"/>
      <c r="FR1263" s="10"/>
      <c r="FS1263" s="10"/>
      <c r="FT1263" s="10"/>
      <c r="FU1263" s="10"/>
      <c r="FV1263" s="10"/>
      <c r="FW1263" s="10"/>
      <c r="FX1263" s="10"/>
      <c r="FY1263" s="12"/>
      <c r="FZ1263" s="12"/>
      <c r="GA1263" s="12"/>
      <c r="GB1263" s="12"/>
      <c r="GC1263" s="12"/>
      <c r="GD1263" s="12"/>
      <c r="GE1263" s="12"/>
      <c r="GF1263" s="12"/>
      <c r="GG1263" s="12"/>
      <c r="GH1263" s="12"/>
      <c r="GI1263" s="12"/>
      <c r="GJ1263" s="12"/>
      <c r="GK1263" s="12"/>
      <c r="GL1263" s="12"/>
      <c r="GM1263" s="12"/>
      <c r="GN1263" s="12"/>
      <c r="GO1263" s="12"/>
      <c r="GP1263" s="12"/>
      <c r="GQ1263" s="12"/>
      <c r="GR1263" s="12"/>
      <c r="GS1263" s="12"/>
      <c r="GT1263" s="12"/>
      <c r="GU1263" s="12"/>
      <c r="GV1263" s="12"/>
      <c r="GW1263" s="12"/>
      <c r="GX1263" s="12"/>
      <c r="GY1263" s="12"/>
      <c r="GZ1263" s="12"/>
      <c r="HA1263" s="12"/>
      <c r="HB1263" s="12"/>
      <c r="HC1263" s="12"/>
      <c r="HD1263" s="12"/>
      <c r="HE1263" s="12"/>
      <c r="HF1263" s="12"/>
      <c r="HG1263" s="12"/>
      <c r="HH1263" s="12"/>
      <c r="HI1263" s="12"/>
      <c r="HJ1263" s="12"/>
      <c r="HK1263" s="12"/>
      <c r="HL1263" s="12"/>
      <c r="HM1263" s="12"/>
      <c r="HN1263" s="12"/>
      <c r="HO1263" s="12"/>
      <c r="HP1263" s="12"/>
      <c r="HQ1263" s="12"/>
      <c r="HR1263" s="12"/>
      <c r="HS1263" s="12"/>
      <c r="HT1263" s="12"/>
      <c r="HU1263" s="12"/>
      <c r="HV1263" s="12"/>
      <c r="HW1263" s="12"/>
      <c r="HX1263" s="12"/>
      <c r="HY1263" s="12"/>
      <c r="HZ1263" s="12"/>
      <c r="IA1263" s="12"/>
      <c r="IB1263" s="12"/>
      <c r="IC1263" s="12"/>
      <c r="ID1263" s="12"/>
      <c r="IE1263" s="12"/>
      <c r="IF1263" s="12"/>
      <c r="IG1263" s="12"/>
      <c r="IH1263" s="12"/>
      <c r="II1263" s="12"/>
      <c r="IJ1263" s="12"/>
      <c r="IK1263" s="12"/>
      <c r="IL1263" s="12"/>
      <c r="IM1263" s="12"/>
      <c r="IN1263" s="12"/>
      <c r="IO1263" s="12"/>
      <c r="IP1263" s="12"/>
      <c r="IQ1263" s="12"/>
      <c r="IR1263" s="12"/>
      <c r="IS1263" s="12"/>
      <c r="IT1263" s="12"/>
      <c r="IU1263" s="12"/>
      <c r="IV1263" s="12"/>
    </row>
    <row r="1264" spans="1:256" ht="13.5" customHeight="1">
      <c r="A1264" s="2"/>
      <c r="B1264" s="11"/>
      <c r="C1264" s="11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11"/>
      <c r="O1264" s="11"/>
      <c r="P1264" s="11"/>
      <c r="Q1264" s="9">
        <f t="shared" si="52"/>
        <v>720</v>
      </c>
      <c r="R1264" s="9" t="str">
        <f t="shared" si="52"/>
        <v>R(t-1)</v>
      </c>
      <c r="S1264" s="9" t="str">
        <f t="shared" si="52"/>
        <v>for ShortForm: Input</v>
      </c>
      <c r="T1264" s="9" t="s">
        <v>284</v>
      </c>
      <c r="U1264" s="26">
        <f>IF(AD1031=0,U278,AD1031)</f>
        <v>0</v>
      </c>
      <c r="V1264" s="26">
        <f>IF(AD1042=0,V278,AD1042)</f>
        <v>0</v>
      </c>
      <c r="W1264" s="26">
        <f>IF(AD1045=0,W278,AD1045)</f>
        <v>0</v>
      </c>
      <c r="X1264" s="26">
        <f>IF(AD1052=0,X278,AD1052)</f>
        <v>0</v>
      </c>
      <c r="Y1264" s="11"/>
      <c r="Z1264" s="11"/>
      <c r="AA1264" s="11"/>
      <c r="AB1264" s="11"/>
      <c r="AC1264" s="11"/>
      <c r="AD1264" s="9"/>
      <c r="AE1264" s="9"/>
      <c r="AF1264" s="9"/>
      <c r="AG1264" s="9"/>
      <c r="AH1264" s="9"/>
      <c r="AI1264" s="11"/>
      <c r="AJ1264" s="11"/>
      <c r="AK1264" s="11"/>
      <c r="AL1264" s="11"/>
      <c r="AM1264" s="11"/>
      <c r="AN1264" s="9"/>
      <c r="AO1264" s="26"/>
      <c r="AP1264" s="26"/>
      <c r="AQ1264" s="9"/>
      <c r="AR1264" s="9"/>
      <c r="AS1264" s="11"/>
      <c r="AT1264" s="11"/>
      <c r="AU1264" s="11"/>
      <c r="AV1264" s="11"/>
      <c r="AW1264" s="11"/>
      <c r="AX1264" s="12"/>
      <c r="AY1264" s="11"/>
      <c r="AZ1264" s="11"/>
      <c r="BA1264" s="11"/>
      <c r="BB1264" s="11"/>
      <c r="BC1264" s="11"/>
      <c r="BD1264" s="11"/>
      <c r="BE1264" s="11"/>
      <c r="BF1264" s="9"/>
      <c r="BG1264" s="9"/>
      <c r="BH1264" s="9"/>
      <c r="BI1264" s="9"/>
      <c r="BJ1264" s="9"/>
      <c r="BK1264" s="9"/>
      <c r="BL1264" s="9"/>
      <c r="BM1264" s="9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  <c r="DP1264" s="10"/>
      <c r="DQ1264" s="10"/>
      <c r="DR1264" s="10"/>
      <c r="DS1264" s="10"/>
      <c r="DT1264" s="10"/>
      <c r="DU1264" s="10"/>
      <c r="DV1264" s="10"/>
      <c r="DW1264" s="10"/>
      <c r="DX1264" s="10"/>
      <c r="DY1264" s="10"/>
      <c r="DZ1264" s="10"/>
      <c r="EA1264" s="10"/>
      <c r="EB1264" s="10"/>
      <c r="EC1264" s="10"/>
      <c r="ED1264" s="10"/>
      <c r="EE1264" s="10"/>
      <c r="EF1264" s="10"/>
      <c r="EG1264" s="10"/>
      <c r="EH1264" s="10"/>
      <c r="EI1264" s="10"/>
      <c r="EJ1264" s="10"/>
      <c r="EK1264" s="10"/>
      <c r="EL1264" s="10"/>
      <c r="EM1264" s="10"/>
      <c r="EN1264" s="10"/>
      <c r="EO1264" s="10"/>
      <c r="EP1264" s="10"/>
      <c r="EQ1264" s="10"/>
      <c r="ER1264" s="10"/>
      <c r="ES1264" s="10"/>
      <c r="ET1264" s="10"/>
      <c r="EU1264" s="10"/>
      <c r="EV1264" s="10"/>
      <c r="EW1264" s="10"/>
      <c r="EX1264" s="10"/>
      <c r="EY1264" s="10"/>
      <c r="EZ1264" s="10"/>
      <c r="FA1264" s="10"/>
      <c r="FB1264" s="10"/>
      <c r="FC1264" s="10"/>
      <c r="FD1264" s="10"/>
      <c r="FE1264" s="10"/>
      <c r="FF1264" s="10"/>
      <c r="FG1264" s="10"/>
      <c r="FH1264" s="10"/>
      <c r="FI1264" s="10"/>
      <c r="FJ1264" s="10"/>
      <c r="FK1264" s="10"/>
      <c r="FL1264" s="10"/>
      <c r="FM1264" s="10"/>
      <c r="FN1264" s="10"/>
      <c r="FO1264" s="10"/>
      <c r="FP1264" s="10"/>
      <c r="FQ1264" s="10"/>
      <c r="FR1264" s="10"/>
      <c r="FS1264" s="10"/>
      <c r="FT1264" s="10"/>
      <c r="FU1264" s="10"/>
      <c r="FV1264" s="10"/>
      <c r="FW1264" s="10"/>
      <c r="FX1264" s="10"/>
      <c r="FY1264" s="12"/>
      <c r="FZ1264" s="12"/>
      <c r="GA1264" s="12"/>
      <c r="GB1264" s="12"/>
      <c r="GC1264" s="12"/>
      <c r="GD1264" s="12"/>
      <c r="GE1264" s="12"/>
      <c r="GF1264" s="12"/>
      <c r="GG1264" s="12"/>
      <c r="GH1264" s="12"/>
      <c r="GI1264" s="12"/>
      <c r="GJ1264" s="12"/>
      <c r="GK1264" s="12"/>
      <c r="GL1264" s="12"/>
      <c r="GM1264" s="12"/>
      <c r="GN1264" s="12"/>
      <c r="GO1264" s="12"/>
      <c r="GP1264" s="12"/>
      <c r="GQ1264" s="12"/>
      <c r="GR1264" s="12"/>
      <c r="GS1264" s="12"/>
      <c r="GT1264" s="12"/>
      <c r="GU1264" s="12"/>
      <c r="GV1264" s="12"/>
      <c r="GW1264" s="12"/>
      <c r="GX1264" s="12"/>
      <c r="GY1264" s="12"/>
      <c r="GZ1264" s="12"/>
      <c r="HA1264" s="12"/>
      <c r="HB1264" s="12"/>
      <c r="HC1264" s="12"/>
      <c r="HD1264" s="12"/>
      <c r="HE1264" s="12"/>
      <c r="HF1264" s="12"/>
      <c r="HG1264" s="12"/>
      <c r="HH1264" s="12"/>
      <c r="HI1264" s="12"/>
      <c r="HJ1264" s="12"/>
      <c r="HK1264" s="12"/>
      <c r="HL1264" s="12"/>
      <c r="HM1264" s="12"/>
      <c r="HN1264" s="12"/>
      <c r="HO1264" s="12"/>
      <c r="HP1264" s="12"/>
      <c r="HQ1264" s="12"/>
      <c r="HR1264" s="12"/>
      <c r="HS1264" s="12"/>
      <c r="HT1264" s="12"/>
      <c r="HU1264" s="12"/>
      <c r="HV1264" s="12"/>
      <c r="HW1264" s="12"/>
      <c r="HX1264" s="12"/>
      <c r="HY1264" s="12"/>
      <c r="HZ1264" s="12"/>
      <c r="IA1264" s="12"/>
      <c r="IB1264" s="12"/>
      <c r="IC1264" s="12"/>
      <c r="ID1264" s="12"/>
      <c r="IE1264" s="12"/>
      <c r="IF1264" s="12"/>
      <c r="IG1264" s="12"/>
      <c r="IH1264" s="12"/>
      <c r="II1264" s="12"/>
      <c r="IJ1264" s="12"/>
      <c r="IK1264" s="12"/>
      <c r="IL1264" s="12"/>
      <c r="IM1264" s="12"/>
      <c r="IN1264" s="12"/>
      <c r="IO1264" s="12"/>
      <c r="IP1264" s="12"/>
      <c r="IQ1264" s="12"/>
      <c r="IR1264" s="12"/>
      <c r="IS1264" s="12"/>
      <c r="IT1264" s="12"/>
      <c r="IU1264" s="12"/>
      <c r="IV1264" s="12"/>
    </row>
    <row r="1265" spans="1:256" ht="13.5" customHeight="1">
      <c r="A1265" s="2"/>
      <c r="B1265" s="11"/>
      <c r="C1265" s="11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11"/>
      <c r="O1265" s="11"/>
      <c r="P1265" s="11"/>
      <c r="Q1265" s="11"/>
      <c r="R1265" s="11"/>
      <c r="S1265" s="11"/>
      <c r="T1265" s="9"/>
      <c r="U1265" s="9"/>
      <c r="V1265" s="9"/>
      <c r="W1265" s="9"/>
      <c r="X1265" s="9"/>
      <c r="Y1265" s="11"/>
      <c r="Z1265" s="11"/>
      <c r="AA1265" s="11"/>
      <c r="AB1265" s="11"/>
      <c r="AC1265" s="11"/>
      <c r="AD1265" s="9"/>
      <c r="AE1265" s="9"/>
      <c r="AF1265" s="9"/>
      <c r="AG1265" s="9"/>
      <c r="AH1265" s="9"/>
      <c r="AI1265" s="11"/>
      <c r="AJ1265" s="11"/>
      <c r="AK1265" s="11"/>
      <c r="AL1265" s="11"/>
      <c r="AM1265" s="11"/>
      <c r="AN1265" s="9"/>
      <c r="AO1265" s="26"/>
      <c r="AP1265" s="26"/>
      <c r="AQ1265" s="9"/>
      <c r="AR1265" s="9"/>
      <c r="AS1265" s="11"/>
      <c r="AT1265" s="11"/>
      <c r="AU1265" s="11"/>
      <c r="AV1265" s="11"/>
      <c r="AW1265" s="11"/>
      <c r="AX1265" s="12"/>
      <c r="AY1265" s="34"/>
      <c r="AZ1265" s="34"/>
      <c r="BA1265" s="34"/>
      <c r="BB1265" s="34"/>
      <c r="BC1265" s="11"/>
      <c r="BD1265" s="11"/>
      <c r="BE1265" s="11"/>
      <c r="BF1265" s="9"/>
      <c r="BG1265" s="9"/>
      <c r="BH1265" s="9"/>
      <c r="BI1265" s="9"/>
      <c r="BJ1265" s="9"/>
      <c r="BK1265" s="9"/>
      <c r="BL1265" s="9"/>
      <c r="BM1265" s="9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  <c r="DP1265" s="10"/>
      <c r="DQ1265" s="10"/>
      <c r="DR1265" s="10"/>
      <c r="DS1265" s="10"/>
      <c r="DT1265" s="10"/>
      <c r="DU1265" s="10"/>
      <c r="DV1265" s="10"/>
      <c r="DW1265" s="10"/>
      <c r="DX1265" s="10"/>
      <c r="DY1265" s="10"/>
      <c r="DZ1265" s="10"/>
      <c r="EA1265" s="10"/>
      <c r="EB1265" s="10"/>
      <c r="EC1265" s="10"/>
      <c r="ED1265" s="10"/>
      <c r="EE1265" s="10"/>
      <c r="EF1265" s="10"/>
      <c r="EG1265" s="10"/>
      <c r="EH1265" s="10"/>
      <c r="EI1265" s="10"/>
      <c r="EJ1265" s="10"/>
      <c r="EK1265" s="10"/>
      <c r="EL1265" s="10"/>
      <c r="EM1265" s="10"/>
      <c r="EN1265" s="10"/>
      <c r="EO1265" s="10"/>
      <c r="EP1265" s="10"/>
      <c r="EQ1265" s="10"/>
      <c r="ER1265" s="10"/>
      <c r="ES1265" s="10"/>
      <c r="ET1265" s="10"/>
      <c r="EU1265" s="10"/>
      <c r="EV1265" s="10"/>
      <c r="EW1265" s="10"/>
      <c r="EX1265" s="10"/>
      <c r="EY1265" s="10"/>
      <c r="EZ1265" s="10"/>
      <c r="FA1265" s="10"/>
      <c r="FB1265" s="10"/>
      <c r="FC1265" s="10"/>
      <c r="FD1265" s="10"/>
      <c r="FE1265" s="10"/>
      <c r="FF1265" s="10"/>
      <c r="FG1265" s="10"/>
      <c r="FH1265" s="10"/>
      <c r="FI1265" s="10"/>
      <c r="FJ1265" s="10"/>
      <c r="FK1265" s="10"/>
      <c r="FL1265" s="10"/>
      <c r="FM1265" s="10"/>
      <c r="FN1265" s="10"/>
      <c r="FO1265" s="10"/>
      <c r="FP1265" s="10"/>
      <c r="FQ1265" s="10"/>
      <c r="FR1265" s="10"/>
      <c r="FS1265" s="10"/>
      <c r="FT1265" s="10"/>
      <c r="FU1265" s="10"/>
      <c r="FV1265" s="10"/>
      <c r="FW1265" s="10"/>
      <c r="FX1265" s="10"/>
      <c r="FY1265" s="12"/>
      <c r="FZ1265" s="12"/>
      <c r="GA1265" s="12"/>
      <c r="GB1265" s="12"/>
      <c r="GC1265" s="12"/>
      <c r="GD1265" s="12"/>
      <c r="GE1265" s="12"/>
      <c r="GF1265" s="12"/>
      <c r="GG1265" s="12"/>
      <c r="GH1265" s="12"/>
      <c r="GI1265" s="12"/>
      <c r="GJ1265" s="12"/>
      <c r="GK1265" s="12"/>
      <c r="GL1265" s="12"/>
      <c r="GM1265" s="12"/>
      <c r="GN1265" s="12"/>
      <c r="GO1265" s="12"/>
      <c r="GP1265" s="12"/>
      <c r="GQ1265" s="12"/>
      <c r="GR1265" s="12"/>
      <c r="GS1265" s="12"/>
      <c r="GT1265" s="12"/>
      <c r="GU1265" s="12"/>
      <c r="GV1265" s="12"/>
      <c r="GW1265" s="12"/>
      <c r="GX1265" s="12"/>
      <c r="GY1265" s="12"/>
      <c r="GZ1265" s="12"/>
      <c r="HA1265" s="12"/>
      <c r="HB1265" s="12"/>
      <c r="HC1265" s="12"/>
      <c r="HD1265" s="12"/>
      <c r="HE1265" s="12"/>
      <c r="HF1265" s="12"/>
      <c r="HG1265" s="12"/>
      <c r="HH1265" s="12"/>
      <c r="HI1265" s="12"/>
      <c r="HJ1265" s="12"/>
      <c r="HK1265" s="12"/>
      <c r="HL1265" s="12"/>
      <c r="HM1265" s="12"/>
      <c r="HN1265" s="12"/>
      <c r="HO1265" s="12"/>
      <c r="HP1265" s="12"/>
      <c r="HQ1265" s="12"/>
      <c r="HR1265" s="12"/>
      <c r="HS1265" s="12"/>
      <c r="HT1265" s="12"/>
      <c r="HU1265" s="12"/>
      <c r="HV1265" s="12"/>
      <c r="HW1265" s="12"/>
      <c r="HX1265" s="12"/>
      <c r="HY1265" s="12"/>
      <c r="HZ1265" s="12"/>
      <c r="IA1265" s="12"/>
      <c r="IB1265" s="12"/>
      <c r="IC1265" s="12"/>
      <c r="ID1265" s="12"/>
      <c r="IE1265" s="12"/>
      <c r="IF1265" s="12"/>
      <c r="IG1265" s="12"/>
      <c r="IH1265" s="12"/>
      <c r="II1265" s="12"/>
      <c r="IJ1265" s="12"/>
      <c r="IK1265" s="12"/>
      <c r="IL1265" s="12"/>
      <c r="IM1265" s="12"/>
      <c r="IN1265" s="12"/>
      <c r="IO1265" s="12"/>
      <c r="IP1265" s="12"/>
      <c r="IQ1265" s="12"/>
      <c r="IR1265" s="12"/>
      <c r="IS1265" s="12"/>
      <c r="IT1265" s="12"/>
      <c r="IU1265" s="12"/>
      <c r="IV1265" s="12"/>
    </row>
    <row r="1266" spans="1:256" ht="13.5" customHeight="1">
      <c r="A1266" s="2"/>
      <c r="B1266" s="11"/>
      <c r="C1266" s="11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11"/>
      <c r="O1266" s="11"/>
      <c r="P1266" s="11"/>
      <c r="Q1266" s="9"/>
      <c r="R1266" s="9"/>
      <c r="S1266" s="9"/>
      <c r="T1266" s="9"/>
      <c r="U1266" s="24"/>
      <c r="V1266" s="24"/>
      <c r="W1266" s="24"/>
      <c r="X1266" s="9"/>
      <c r="Y1266" s="11"/>
      <c r="Z1266" s="11"/>
      <c r="AA1266" s="11"/>
      <c r="AB1266" s="11"/>
      <c r="AC1266" s="11"/>
      <c r="AD1266" s="9"/>
      <c r="AE1266" s="9"/>
      <c r="AF1266" s="9"/>
      <c r="AG1266" s="9"/>
      <c r="AH1266" s="9"/>
      <c r="AI1266" s="11"/>
      <c r="AJ1266" s="11"/>
      <c r="AK1266" s="11"/>
      <c r="AL1266" s="11"/>
      <c r="AM1266" s="11"/>
      <c r="AN1266" s="9"/>
      <c r="AO1266" s="26"/>
      <c r="AP1266" s="26"/>
      <c r="AQ1266" s="9"/>
      <c r="AR1266" s="9"/>
      <c r="AS1266" s="11"/>
      <c r="AT1266" s="11"/>
      <c r="AU1266" s="11"/>
      <c r="AV1266" s="11"/>
      <c r="AW1266" s="11"/>
      <c r="AX1266" s="12"/>
      <c r="AY1266" s="11"/>
      <c r="AZ1266" s="11"/>
      <c r="BA1266" s="11"/>
      <c r="BB1266" s="11"/>
      <c r="BC1266" s="11"/>
      <c r="BD1266" s="11"/>
      <c r="BE1266" s="11"/>
      <c r="BF1266" s="9"/>
      <c r="BG1266" s="9"/>
      <c r="BH1266" s="9"/>
      <c r="BI1266" s="9"/>
      <c r="BJ1266" s="9"/>
      <c r="BK1266" s="9"/>
      <c r="BL1266" s="9"/>
      <c r="BM1266" s="9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  <c r="DP1266" s="10"/>
      <c r="DQ1266" s="10"/>
      <c r="DR1266" s="10"/>
      <c r="DS1266" s="10"/>
      <c r="DT1266" s="10"/>
      <c r="DU1266" s="10"/>
      <c r="DV1266" s="10"/>
      <c r="DW1266" s="10"/>
      <c r="DX1266" s="10"/>
      <c r="DY1266" s="10"/>
      <c r="DZ1266" s="10"/>
      <c r="EA1266" s="10"/>
      <c r="EB1266" s="10"/>
      <c r="EC1266" s="10"/>
      <c r="ED1266" s="10"/>
      <c r="EE1266" s="10"/>
      <c r="EF1266" s="10"/>
      <c r="EG1266" s="10"/>
      <c r="EH1266" s="10"/>
      <c r="EI1266" s="10"/>
      <c r="EJ1266" s="10"/>
      <c r="EK1266" s="10"/>
      <c r="EL1266" s="10"/>
      <c r="EM1266" s="10"/>
      <c r="EN1266" s="10"/>
      <c r="EO1266" s="10"/>
      <c r="EP1266" s="10"/>
      <c r="EQ1266" s="10"/>
      <c r="ER1266" s="10"/>
      <c r="ES1266" s="10"/>
      <c r="ET1266" s="10"/>
      <c r="EU1266" s="10"/>
      <c r="EV1266" s="10"/>
      <c r="EW1266" s="10"/>
      <c r="EX1266" s="10"/>
      <c r="EY1266" s="10"/>
      <c r="EZ1266" s="10"/>
      <c r="FA1266" s="10"/>
      <c r="FB1266" s="10"/>
      <c r="FC1266" s="10"/>
      <c r="FD1266" s="10"/>
      <c r="FE1266" s="10"/>
      <c r="FF1266" s="10"/>
      <c r="FG1266" s="10"/>
      <c r="FH1266" s="10"/>
      <c r="FI1266" s="10"/>
      <c r="FJ1266" s="10"/>
      <c r="FK1266" s="10"/>
      <c r="FL1266" s="10"/>
      <c r="FM1266" s="10"/>
      <c r="FN1266" s="10"/>
      <c r="FO1266" s="10"/>
      <c r="FP1266" s="10"/>
      <c r="FQ1266" s="10"/>
      <c r="FR1266" s="10"/>
      <c r="FS1266" s="10"/>
      <c r="FT1266" s="10"/>
      <c r="FU1266" s="10"/>
      <c r="FV1266" s="10"/>
      <c r="FW1266" s="10"/>
      <c r="FX1266" s="10"/>
      <c r="FY1266" s="12"/>
      <c r="FZ1266" s="12"/>
      <c r="GA1266" s="12"/>
      <c r="GB1266" s="12"/>
      <c r="GC1266" s="12"/>
      <c r="GD1266" s="12"/>
      <c r="GE1266" s="12"/>
      <c r="GF1266" s="12"/>
      <c r="GG1266" s="12"/>
      <c r="GH1266" s="12"/>
      <c r="GI1266" s="12"/>
      <c r="GJ1266" s="12"/>
      <c r="GK1266" s="12"/>
      <c r="GL1266" s="12"/>
      <c r="GM1266" s="12"/>
      <c r="GN1266" s="12"/>
      <c r="GO1266" s="12"/>
      <c r="GP1266" s="12"/>
      <c r="GQ1266" s="12"/>
      <c r="GR1266" s="12"/>
      <c r="GS1266" s="12"/>
      <c r="GT1266" s="12"/>
      <c r="GU1266" s="12"/>
      <c r="GV1266" s="12"/>
      <c r="GW1266" s="12"/>
      <c r="GX1266" s="12"/>
      <c r="GY1266" s="12"/>
      <c r="GZ1266" s="12"/>
      <c r="HA1266" s="12"/>
      <c r="HB1266" s="12"/>
      <c r="HC1266" s="12"/>
      <c r="HD1266" s="12"/>
      <c r="HE1266" s="12"/>
      <c r="HF1266" s="12"/>
      <c r="HG1266" s="12"/>
      <c r="HH1266" s="12"/>
      <c r="HI1266" s="12"/>
      <c r="HJ1266" s="12"/>
      <c r="HK1266" s="12"/>
      <c r="HL1266" s="12"/>
      <c r="HM1266" s="12"/>
      <c r="HN1266" s="12"/>
      <c r="HO1266" s="12"/>
      <c r="HP1266" s="12"/>
      <c r="HQ1266" s="12"/>
      <c r="HR1266" s="12"/>
      <c r="HS1266" s="12"/>
      <c r="HT1266" s="12"/>
      <c r="HU1266" s="12"/>
      <c r="HV1266" s="12"/>
      <c r="HW1266" s="12"/>
      <c r="HX1266" s="12"/>
      <c r="HY1266" s="12"/>
      <c r="HZ1266" s="12"/>
      <c r="IA1266" s="12"/>
      <c r="IB1266" s="12"/>
      <c r="IC1266" s="12"/>
      <c r="ID1266" s="12"/>
      <c r="IE1266" s="12"/>
      <c r="IF1266" s="12"/>
      <c r="IG1266" s="12"/>
      <c r="IH1266" s="12"/>
      <c r="II1266" s="12"/>
      <c r="IJ1266" s="12"/>
      <c r="IK1266" s="12"/>
      <c r="IL1266" s="12"/>
      <c r="IM1266" s="12"/>
      <c r="IN1266" s="12"/>
      <c r="IO1266" s="12"/>
      <c r="IP1266" s="12"/>
      <c r="IQ1266" s="12"/>
      <c r="IR1266" s="12"/>
      <c r="IS1266" s="12"/>
      <c r="IT1266" s="12"/>
      <c r="IU1266" s="12"/>
      <c r="IV1266" s="12"/>
    </row>
    <row r="1267" spans="1:256" ht="13.5" customHeight="1">
      <c r="A1267" s="2"/>
      <c r="B1267" s="11"/>
      <c r="C1267" s="11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11"/>
      <c r="O1267" s="11"/>
      <c r="P1267" s="11"/>
      <c r="Q1267" s="9">
        <f aca="true" t="shared" si="53" ref="Q1267:S1272">IF(Q281="","",Q281)</f>
        <v>740</v>
      </c>
      <c r="R1267" s="9" t="str">
        <f t="shared" si="53"/>
        <v>Delta Z/R</v>
      </c>
      <c r="S1267" s="9" t="str">
        <f t="shared" si="53"/>
        <v>r710/r720*100</v>
      </c>
      <c r="T1267" s="9" t="s">
        <v>284</v>
      </c>
      <c r="U1267" s="24">
        <f>IF(U1264=0,0,U1263/U1264*100)</f>
        <v>0</v>
      </c>
      <c r="V1267" s="24">
        <f>IF(V1264=0,0,V1263/V1264*100)</f>
        <v>0</v>
      </c>
      <c r="W1267" s="24">
        <f>IF(W1264=0,0,W1263/W1264*100)</f>
        <v>0</v>
      </c>
      <c r="X1267" s="24">
        <f>IF(X1264=0,0,X1263/X1264*100)</f>
        <v>0</v>
      </c>
      <c r="Y1267" s="11"/>
      <c r="Z1267" s="11"/>
      <c r="AA1267" s="11"/>
      <c r="AB1267" s="11"/>
      <c r="AC1267" s="11"/>
      <c r="AD1267" s="9"/>
      <c r="AE1267" s="9"/>
      <c r="AF1267" s="9"/>
      <c r="AG1267" s="9"/>
      <c r="AH1267" s="9"/>
      <c r="AI1267" s="11"/>
      <c r="AJ1267" s="11"/>
      <c r="AK1267" s="11"/>
      <c r="AL1267" s="11"/>
      <c r="AM1267" s="11"/>
      <c r="AN1267" s="9"/>
      <c r="AO1267" s="26"/>
      <c r="AP1267" s="26"/>
      <c r="AQ1267" s="9"/>
      <c r="AR1267" s="9"/>
      <c r="AS1267" s="11"/>
      <c r="AT1267" s="11"/>
      <c r="AU1267" s="11"/>
      <c r="AV1267" s="11"/>
      <c r="AW1267" s="11"/>
      <c r="AX1267" s="12"/>
      <c r="AY1267" s="11"/>
      <c r="AZ1267" s="11"/>
      <c r="BA1267" s="11"/>
      <c r="BB1267" s="11"/>
      <c r="BC1267" s="11"/>
      <c r="BD1267" s="11"/>
      <c r="BE1267" s="11"/>
      <c r="BF1267" s="9"/>
      <c r="BG1267" s="9"/>
      <c r="BH1267" s="9"/>
      <c r="BI1267" s="9"/>
      <c r="BJ1267" s="9"/>
      <c r="BK1267" s="9"/>
      <c r="BL1267" s="9"/>
      <c r="BM1267" s="9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  <c r="DP1267" s="10"/>
      <c r="DQ1267" s="10"/>
      <c r="DR1267" s="10"/>
      <c r="DS1267" s="10"/>
      <c r="DT1267" s="10"/>
      <c r="DU1267" s="10"/>
      <c r="DV1267" s="10"/>
      <c r="DW1267" s="10"/>
      <c r="DX1267" s="10"/>
      <c r="DY1267" s="10"/>
      <c r="DZ1267" s="10"/>
      <c r="EA1267" s="10"/>
      <c r="EB1267" s="10"/>
      <c r="EC1267" s="10"/>
      <c r="ED1267" s="10"/>
      <c r="EE1267" s="10"/>
      <c r="EF1267" s="10"/>
      <c r="EG1267" s="10"/>
      <c r="EH1267" s="10"/>
      <c r="EI1267" s="10"/>
      <c r="EJ1267" s="10"/>
      <c r="EK1267" s="10"/>
      <c r="EL1267" s="10"/>
      <c r="EM1267" s="10"/>
      <c r="EN1267" s="10"/>
      <c r="EO1267" s="10"/>
      <c r="EP1267" s="10"/>
      <c r="EQ1267" s="10"/>
      <c r="ER1267" s="10"/>
      <c r="ES1267" s="10"/>
      <c r="ET1267" s="10"/>
      <c r="EU1267" s="10"/>
      <c r="EV1267" s="10"/>
      <c r="EW1267" s="10"/>
      <c r="EX1267" s="10"/>
      <c r="EY1267" s="10"/>
      <c r="EZ1267" s="10"/>
      <c r="FA1267" s="10"/>
      <c r="FB1267" s="10"/>
      <c r="FC1267" s="10"/>
      <c r="FD1267" s="10"/>
      <c r="FE1267" s="10"/>
      <c r="FF1267" s="10"/>
      <c r="FG1267" s="10"/>
      <c r="FH1267" s="10"/>
      <c r="FI1267" s="10"/>
      <c r="FJ1267" s="10"/>
      <c r="FK1267" s="10"/>
      <c r="FL1267" s="10"/>
      <c r="FM1267" s="10"/>
      <c r="FN1267" s="10"/>
      <c r="FO1267" s="10"/>
      <c r="FP1267" s="10"/>
      <c r="FQ1267" s="10"/>
      <c r="FR1267" s="10"/>
      <c r="FS1267" s="10"/>
      <c r="FT1267" s="10"/>
      <c r="FU1267" s="10"/>
      <c r="FV1267" s="10"/>
      <c r="FW1267" s="10"/>
      <c r="FX1267" s="10"/>
      <c r="FY1267" s="12"/>
      <c r="FZ1267" s="12"/>
      <c r="GA1267" s="12"/>
      <c r="GB1267" s="12"/>
      <c r="GC1267" s="12"/>
      <c r="GD1267" s="12"/>
      <c r="GE1267" s="12"/>
      <c r="GF1267" s="12"/>
      <c r="GG1267" s="12"/>
      <c r="GH1267" s="12"/>
      <c r="GI1267" s="12"/>
      <c r="GJ1267" s="12"/>
      <c r="GK1267" s="12"/>
      <c r="GL1267" s="12"/>
      <c r="GM1267" s="12"/>
      <c r="GN1267" s="12"/>
      <c r="GO1267" s="12"/>
      <c r="GP1267" s="12"/>
      <c r="GQ1267" s="12"/>
      <c r="GR1267" s="12"/>
      <c r="GS1267" s="12"/>
      <c r="GT1267" s="12"/>
      <c r="GU1267" s="12"/>
      <c r="GV1267" s="12"/>
      <c r="GW1267" s="12"/>
      <c r="GX1267" s="12"/>
      <c r="GY1267" s="12"/>
      <c r="GZ1267" s="12"/>
      <c r="HA1267" s="12"/>
      <c r="HB1267" s="12"/>
      <c r="HC1267" s="12"/>
      <c r="HD1267" s="12"/>
      <c r="HE1267" s="12"/>
      <c r="HF1267" s="12"/>
      <c r="HG1267" s="12"/>
      <c r="HH1267" s="12"/>
      <c r="HI1267" s="12"/>
      <c r="HJ1267" s="12"/>
      <c r="HK1267" s="12"/>
      <c r="HL1267" s="12"/>
      <c r="HM1267" s="12"/>
      <c r="HN1267" s="12"/>
      <c r="HO1267" s="12"/>
      <c r="HP1267" s="12"/>
      <c r="HQ1267" s="12"/>
      <c r="HR1267" s="12"/>
      <c r="HS1267" s="12"/>
      <c r="HT1267" s="12"/>
      <c r="HU1267" s="12"/>
      <c r="HV1267" s="12"/>
      <c r="HW1267" s="12"/>
      <c r="HX1267" s="12"/>
      <c r="HY1267" s="12"/>
      <c r="HZ1267" s="12"/>
      <c r="IA1267" s="12"/>
      <c r="IB1267" s="12"/>
      <c r="IC1267" s="12"/>
      <c r="ID1267" s="12"/>
      <c r="IE1267" s="12"/>
      <c r="IF1267" s="12"/>
      <c r="IG1267" s="12"/>
      <c r="IH1267" s="12"/>
      <c r="II1267" s="12"/>
      <c r="IJ1267" s="12"/>
      <c r="IK1267" s="12"/>
      <c r="IL1267" s="12"/>
      <c r="IM1267" s="12"/>
      <c r="IN1267" s="12"/>
      <c r="IO1267" s="12"/>
      <c r="IP1267" s="12"/>
      <c r="IQ1267" s="12"/>
      <c r="IR1267" s="12"/>
      <c r="IS1267" s="12"/>
      <c r="IT1267" s="12"/>
      <c r="IU1267" s="12"/>
      <c r="IV1267" s="12"/>
    </row>
    <row r="1268" spans="1:256" ht="13.5" customHeight="1">
      <c r="A1268" s="2"/>
      <c r="B1268" s="11"/>
      <c r="C1268" s="11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11"/>
      <c r="O1268" s="11"/>
      <c r="P1268" s="11"/>
      <c r="Q1268" s="9">
        <f t="shared" si="53"/>
        <v>750</v>
      </c>
      <c r="R1268" s="9" t="str">
        <f t="shared" si="53"/>
        <v>W</v>
      </c>
      <c r="S1268" s="9" t="str">
        <f t="shared" si="53"/>
        <v>100+r740</v>
      </c>
      <c r="T1268" s="9" t="s">
        <v>284</v>
      </c>
      <c r="U1268" s="24">
        <f>IF(U1264=0,0,100+U1267)</f>
        <v>0</v>
      </c>
      <c r="V1268" s="24">
        <f>IF(V1264=0,0,100+V1267)</f>
        <v>0</v>
      </c>
      <c r="W1268" s="24">
        <f>IF(W1264=0,0,100+W1267)</f>
        <v>0</v>
      </c>
      <c r="X1268" s="24">
        <f>IF(X1264=0,0,100+X1267)</f>
        <v>0</v>
      </c>
      <c r="Y1268" s="11"/>
      <c r="Z1268" s="11"/>
      <c r="AA1268" s="11"/>
      <c r="AB1268" s="11"/>
      <c r="AC1268" s="11"/>
      <c r="AD1268" s="9"/>
      <c r="AE1268" s="9"/>
      <c r="AF1268" s="9"/>
      <c r="AG1268" s="9"/>
      <c r="AH1268" s="9"/>
      <c r="AI1268" s="11"/>
      <c r="AJ1268" s="11"/>
      <c r="AK1268" s="11"/>
      <c r="AL1268" s="11"/>
      <c r="AM1268" s="11"/>
      <c r="AN1268" s="9"/>
      <c r="AO1268" s="26"/>
      <c r="AP1268" s="26"/>
      <c r="AQ1268" s="9"/>
      <c r="AR1268" s="9"/>
      <c r="AS1268" s="11"/>
      <c r="AT1268" s="11"/>
      <c r="AU1268" s="11"/>
      <c r="AV1268" s="11"/>
      <c r="AW1268" s="11"/>
      <c r="AX1268" s="12"/>
      <c r="AY1268" s="11"/>
      <c r="AZ1268" s="11"/>
      <c r="BA1268" s="11"/>
      <c r="BB1268" s="11"/>
      <c r="BC1268" s="11"/>
      <c r="BD1268" s="11"/>
      <c r="BE1268" s="11"/>
      <c r="BF1268" s="9"/>
      <c r="BG1268" s="9"/>
      <c r="BH1268" s="9"/>
      <c r="BI1268" s="9"/>
      <c r="BJ1268" s="9"/>
      <c r="BK1268" s="9"/>
      <c r="BL1268" s="9"/>
      <c r="BM1268" s="9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  <c r="DP1268" s="10"/>
      <c r="DQ1268" s="10"/>
      <c r="DR1268" s="10"/>
      <c r="DS1268" s="10"/>
      <c r="DT1268" s="10"/>
      <c r="DU1268" s="10"/>
      <c r="DV1268" s="10"/>
      <c r="DW1268" s="10"/>
      <c r="DX1268" s="10"/>
      <c r="DY1268" s="10"/>
      <c r="DZ1268" s="10"/>
      <c r="EA1268" s="10"/>
      <c r="EB1268" s="10"/>
      <c r="EC1268" s="10"/>
      <c r="ED1268" s="10"/>
      <c r="EE1268" s="10"/>
      <c r="EF1268" s="10"/>
      <c r="EG1268" s="10"/>
      <c r="EH1268" s="10"/>
      <c r="EI1268" s="10"/>
      <c r="EJ1268" s="10"/>
      <c r="EK1268" s="10"/>
      <c r="EL1268" s="10"/>
      <c r="EM1268" s="10"/>
      <c r="EN1268" s="10"/>
      <c r="EO1268" s="10"/>
      <c r="EP1268" s="10"/>
      <c r="EQ1268" s="10"/>
      <c r="ER1268" s="10"/>
      <c r="ES1268" s="10"/>
      <c r="ET1268" s="10"/>
      <c r="EU1268" s="10"/>
      <c r="EV1268" s="10"/>
      <c r="EW1268" s="10"/>
      <c r="EX1268" s="10"/>
      <c r="EY1268" s="10"/>
      <c r="EZ1268" s="10"/>
      <c r="FA1268" s="10"/>
      <c r="FB1268" s="10"/>
      <c r="FC1268" s="10"/>
      <c r="FD1268" s="10"/>
      <c r="FE1268" s="10"/>
      <c r="FF1268" s="10"/>
      <c r="FG1268" s="10"/>
      <c r="FH1268" s="10"/>
      <c r="FI1268" s="10"/>
      <c r="FJ1268" s="10"/>
      <c r="FK1268" s="10"/>
      <c r="FL1268" s="10"/>
      <c r="FM1268" s="10"/>
      <c r="FN1268" s="10"/>
      <c r="FO1268" s="10"/>
      <c r="FP1268" s="10"/>
      <c r="FQ1268" s="10"/>
      <c r="FR1268" s="10"/>
      <c r="FS1268" s="10"/>
      <c r="FT1268" s="10"/>
      <c r="FU1268" s="10"/>
      <c r="FV1268" s="10"/>
      <c r="FW1268" s="10"/>
      <c r="FX1268" s="10"/>
      <c r="FY1268" s="12"/>
      <c r="FZ1268" s="12"/>
      <c r="GA1268" s="12"/>
      <c r="GB1268" s="12"/>
      <c r="GC1268" s="12"/>
      <c r="GD1268" s="12"/>
      <c r="GE1268" s="12"/>
      <c r="GF1268" s="12"/>
      <c r="GG1268" s="12"/>
      <c r="GH1268" s="12"/>
      <c r="GI1268" s="12"/>
      <c r="GJ1268" s="12"/>
      <c r="GK1268" s="12"/>
      <c r="GL1268" s="12"/>
      <c r="GM1268" s="12"/>
      <c r="GN1268" s="12"/>
      <c r="GO1268" s="12"/>
      <c r="GP1268" s="12"/>
      <c r="GQ1268" s="12"/>
      <c r="GR1268" s="12"/>
      <c r="GS1268" s="12"/>
      <c r="GT1268" s="12"/>
      <c r="GU1268" s="12"/>
      <c r="GV1268" s="12"/>
      <c r="GW1268" s="12"/>
      <c r="GX1268" s="12"/>
      <c r="GY1268" s="12"/>
      <c r="GZ1268" s="12"/>
      <c r="HA1268" s="12"/>
      <c r="HB1268" s="12"/>
      <c r="HC1268" s="12"/>
      <c r="HD1268" s="12"/>
      <c r="HE1268" s="12"/>
      <c r="HF1268" s="12"/>
      <c r="HG1268" s="12"/>
      <c r="HH1268" s="12"/>
      <c r="HI1268" s="12"/>
      <c r="HJ1268" s="12"/>
      <c r="HK1268" s="12"/>
      <c r="HL1268" s="12"/>
      <c r="HM1268" s="12"/>
      <c r="HN1268" s="12"/>
      <c r="HO1268" s="12"/>
      <c r="HP1268" s="12"/>
      <c r="HQ1268" s="12"/>
      <c r="HR1268" s="12"/>
      <c r="HS1268" s="12"/>
      <c r="HT1268" s="12"/>
      <c r="HU1268" s="12"/>
      <c r="HV1268" s="12"/>
      <c r="HW1268" s="12"/>
      <c r="HX1268" s="12"/>
      <c r="HY1268" s="12"/>
      <c r="HZ1268" s="12"/>
      <c r="IA1268" s="12"/>
      <c r="IB1268" s="12"/>
      <c r="IC1268" s="12"/>
      <c r="ID1268" s="12"/>
      <c r="IE1268" s="12"/>
      <c r="IF1268" s="12"/>
      <c r="IG1268" s="12"/>
      <c r="IH1268" s="12"/>
      <c r="II1268" s="12"/>
      <c r="IJ1268" s="12"/>
      <c r="IK1268" s="12"/>
      <c r="IL1268" s="12"/>
      <c r="IM1268" s="12"/>
      <c r="IN1268" s="12"/>
      <c r="IO1268" s="12"/>
      <c r="IP1268" s="12"/>
      <c r="IQ1268" s="12"/>
      <c r="IR1268" s="12"/>
      <c r="IS1268" s="12"/>
      <c r="IT1268" s="12"/>
      <c r="IU1268" s="12"/>
      <c r="IV1268" s="12"/>
    </row>
    <row r="1269" spans="1:256" ht="13.5" customHeight="1">
      <c r="A1269" s="2"/>
      <c r="B1269" s="11"/>
      <c r="C1269" s="11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11"/>
      <c r="O1269" s="11"/>
      <c r="P1269" s="11"/>
      <c r="Q1269" s="9">
        <f t="shared" si="53"/>
        <v>760</v>
      </c>
      <c r="R1269" s="9" t="str">
        <f t="shared" si="53"/>
        <v>W*(GDP-PI - X)</v>
      </c>
      <c r="S1269" s="9" t="str">
        <f t="shared" si="53"/>
        <v>r750*r620/100</v>
      </c>
      <c r="T1269" s="9" t="s">
        <v>284</v>
      </c>
      <c r="U1269" s="9" t="s">
        <v>284</v>
      </c>
      <c r="V1269" s="9" t="s">
        <v>284</v>
      </c>
      <c r="W1269" s="24">
        <f>(W1268*W1258)/100</f>
        <v>0</v>
      </c>
      <c r="X1269" s="24">
        <f>(X1268*X1258)/100</f>
        <v>0</v>
      </c>
      <c r="Y1269" s="11"/>
      <c r="Z1269" s="11"/>
      <c r="AA1269" s="11"/>
      <c r="AB1269" s="11"/>
      <c r="AC1269" s="11"/>
      <c r="AD1269" s="9"/>
      <c r="AE1269" s="9"/>
      <c r="AF1269" s="9"/>
      <c r="AG1269" s="9"/>
      <c r="AH1269" s="9"/>
      <c r="AI1269" s="11"/>
      <c r="AJ1269" s="11"/>
      <c r="AK1269" s="11"/>
      <c r="AL1269" s="11"/>
      <c r="AM1269" s="11"/>
      <c r="AN1269" s="9"/>
      <c r="AO1269" s="26"/>
      <c r="AP1269" s="26"/>
      <c r="AQ1269" s="9"/>
      <c r="AR1269" s="9"/>
      <c r="AS1269" s="11"/>
      <c r="AT1269" s="11"/>
      <c r="AU1269" s="11"/>
      <c r="AV1269" s="11"/>
      <c r="AW1269" s="11"/>
      <c r="AX1269" s="12"/>
      <c r="AY1269" s="11"/>
      <c r="AZ1269" s="11"/>
      <c r="BA1269" s="11"/>
      <c r="BB1269" s="11"/>
      <c r="BC1269" s="11"/>
      <c r="BD1269" s="11"/>
      <c r="BE1269" s="11"/>
      <c r="BF1269" s="9"/>
      <c r="BG1269" s="9"/>
      <c r="BH1269" s="9"/>
      <c r="BI1269" s="9"/>
      <c r="BJ1269" s="9"/>
      <c r="BK1269" s="9"/>
      <c r="BL1269" s="9"/>
      <c r="BM1269" s="9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  <c r="DP1269" s="10"/>
      <c r="DQ1269" s="10"/>
      <c r="DR1269" s="10"/>
      <c r="DS1269" s="10"/>
      <c r="DT1269" s="10"/>
      <c r="DU1269" s="10"/>
      <c r="DV1269" s="10"/>
      <c r="DW1269" s="10"/>
      <c r="DX1269" s="10"/>
      <c r="DY1269" s="10"/>
      <c r="DZ1269" s="10"/>
      <c r="EA1269" s="10"/>
      <c r="EB1269" s="10"/>
      <c r="EC1269" s="10"/>
      <c r="ED1269" s="10"/>
      <c r="EE1269" s="10"/>
      <c r="EF1269" s="10"/>
      <c r="EG1269" s="10"/>
      <c r="EH1269" s="10"/>
      <c r="EI1269" s="10"/>
      <c r="EJ1269" s="10"/>
      <c r="EK1269" s="10"/>
      <c r="EL1269" s="10"/>
      <c r="EM1269" s="10"/>
      <c r="EN1269" s="10"/>
      <c r="EO1269" s="10"/>
      <c r="EP1269" s="10"/>
      <c r="EQ1269" s="10"/>
      <c r="ER1269" s="10"/>
      <c r="ES1269" s="10"/>
      <c r="ET1269" s="10"/>
      <c r="EU1269" s="10"/>
      <c r="EV1269" s="10"/>
      <c r="EW1269" s="10"/>
      <c r="EX1269" s="10"/>
      <c r="EY1269" s="10"/>
      <c r="EZ1269" s="10"/>
      <c r="FA1269" s="10"/>
      <c r="FB1269" s="10"/>
      <c r="FC1269" s="10"/>
      <c r="FD1269" s="10"/>
      <c r="FE1269" s="10"/>
      <c r="FF1269" s="10"/>
      <c r="FG1269" s="10"/>
      <c r="FH1269" s="10"/>
      <c r="FI1269" s="10"/>
      <c r="FJ1269" s="10"/>
      <c r="FK1269" s="10"/>
      <c r="FL1269" s="10"/>
      <c r="FM1269" s="10"/>
      <c r="FN1269" s="10"/>
      <c r="FO1269" s="10"/>
      <c r="FP1269" s="10"/>
      <c r="FQ1269" s="10"/>
      <c r="FR1269" s="10"/>
      <c r="FS1269" s="10"/>
      <c r="FT1269" s="10"/>
      <c r="FU1269" s="10"/>
      <c r="FV1269" s="10"/>
      <c r="FW1269" s="10"/>
      <c r="FX1269" s="10"/>
      <c r="FY1269" s="12"/>
      <c r="FZ1269" s="12"/>
      <c r="GA1269" s="12"/>
      <c r="GB1269" s="12"/>
      <c r="GC1269" s="12"/>
      <c r="GD1269" s="12"/>
      <c r="GE1269" s="12"/>
      <c r="GF1269" s="12"/>
      <c r="GG1269" s="12"/>
      <c r="GH1269" s="12"/>
      <c r="GI1269" s="12"/>
      <c r="GJ1269" s="12"/>
      <c r="GK1269" s="12"/>
      <c r="GL1269" s="12"/>
      <c r="GM1269" s="12"/>
      <c r="GN1269" s="12"/>
      <c r="GO1269" s="12"/>
      <c r="GP1269" s="12"/>
      <c r="GQ1269" s="12"/>
      <c r="GR1269" s="12"/>
      <c r="GS1269" s="12"/>
      <c r="GT1269" s="12"/>
      <c r="GU1269" s="12"/>
      <c r="GV1269" s="12"/>
      <c r="GW1269" s="12"/>
      <c r="GX1269" s="12"/>
      <c r="GY1269" s="12"/>
      <c r="GZ1269" s="12"/>
      <c r="HA1269" s="12"/>
      <c r="HB1269" s="12"/>
      <c r="HC1269" s="12"/>
      <c r="HD1269" s="12"/>
      <c r="HE1269" s="12"/>
      <c r="HF1269" s="12"/>
      <c r="HG1269" s="12"/>
      <c r="HH1269" s="12"/>
      <c r="HI1269" s="12"/>
      <c r="HJ1269" s="12"/>
      <c r="HK1269" s="12"/>
      <c r="HL1269" s="12"/>
      <c r="HM1269" s="12"/>
      <c r="HN1269" s="12"/>
      <c r="HO1269" s="12"/>
      <c r="HP1269" s="12"/>
      <c r="HQ1269" s="12"/>
      <c r="HR1269" s="12"/>
      <c r="HS1269" s="12"/>
      <c r="HT1269" s="12"/>
      <c r="HU1269" s="12"/>
      <c r="HV1269" s="12"/>
      <c r="HW1269" s="12"/>
      <c r="HX1269" s="12"/>
      <c r="HY1269" s="12"/>
      <c r="HZ1269" s="12"/>
      <c r="IA1269" s="12"/>
      <c r="IB1269" s="12"/>
      <c r="IC1269" s="12"/>
      <c r="ID1269" s="12"/>
      <c r="IE1269" s="12"/>
      <c r="IF1269" s="12"/>
      <c r="IG1269" s="12"/>
      <c r="IH1269" s="12"/>
      <c r="II1269" s="12"/>
      <c r="IJ1269" s="12"/>
      <c r="IK1269" s="12"/>
      <c r="IL1269" s="12"/>
      <c r="IM1269" s="12"/>
      <c r="IN1269" s="12"/>
      <c r="IO1269" s="12"/>
      <c r="IP1269" s="12"/>
      <c r="IQ1269" s="12"/>
      <c r="IR1269" s="12"/>
      <c r="IS1269" s="12"/>
      <c r="IT1269" s="12"/>
      <c r="IU1269" s="12"/>
      <c r="IV1269" s="12"/>
    </row>
    <row r="1270" spans="1:256" ht="13.5" customHeight="1">
      <c r="A1270" s="2"/>
      <c r="B1270" s="11"/>
      <c r="C1270" s="11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11"/>
      <c r="O1270" s="11"/>
      <c r="P1270" s="11"/>
      <c r="Q1270" s="9">
        <f t="shared" si="53"/>
      </c>
      <c r="R1270" s="9">
        <f t="shared" si="53"/>
      </c>
      <c r="S1270" s="9">
        <f t="shared" si="53"/>
      </c>
      <c r="T1270" s="9"/>
      <c r="U1270" s="9"/>
      <c r="V1270" s="9"/>
      <c r="W1270" s="9"/>
      <c r="X1270" s="9"/>
      <c r="Y1270" s="11"/>
      <c r="Z1270" s="11"/>
      <c r="AA1270" s="11"/>
      <c r="AB1270" s="11"/>
      <c r="AC1270" s="11"/>
      <c r="AD1270" s="9"/>
      <c r="AE1270" s="9"/>
      <c r="AF1270" s="9"/>
      <c r="AG1270" s="9"/>
      <c r="AH1270" s="9"/>
      <c r="AI1270" s="11"/>
      <c r="AJ1270" s="11"/>
      <c r="AK1270" s="11"/>
      <c r="AL1270" s="11"/>
      <c r="AM1270" s="11"/>
      <c r="AN1270" s="9"/>
      <c r="AO1270" s="26"/>
      <c r="AP1270" s="26"/>
      <c r="AQ1270" s="9"/>
      <c r="AR1270" s="9"/>
      <c r="AS1270" s="11"/>
      <c r="AT1270" s="11"/>
      <c r="AU1270" s="11"/>
      <c r="AV1270" s="11"/>
      <c r="AW1270" s="11"/>
      <c r="AX1270" s="12"/>
      <c r="AY1270" s="11"/>
      <c r="AZ1270" s="11"/>
      <c r="BA1270" s="11"/>
      <c r="BB1270" s="11"/>
      <c r="BC1270" s="11"/>
      <c r="BD1270" s="11"/>
      <c r="BE1270" s="11"/>
      <c r="BF1270" s="9"/>
      <c r="BG1270" s="9"/>
      <c r="BH1270" s="9"/>
      <c r="BI1270" s="9"/>
      <c r="BJ1270" s="9"/>
      <c r="BK1270" s="9"/>
      <c r="BL1270" s="9"/>
      <c r="BM1270" s="9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  <c r="DF1270" s="10"/>
      <c r="DG1270" s="10"/>
      <c r="DH1270" s="10"/>
      <c r="DI1270" s="10"/>
      <c r="DJ1270" s="10"/>
      <c r="DK1270" s="10"/>
      <c r="DL1270" s="10"/>
      <c r="DM1270" s="10"/>
      <c r="DN1270" s="10"/>
      <c r="DO1270" s="10"/>
      <c r="DP1270" s="10"/>
      <c r="DQ1270" s="10"/>
      <c r="DR1270" s="10"/>
      <c r="DS1270" s="10"/>
      <c r="DT1270" s="10"/>
      <c r="DU1270" s="10"/>
      <c r="DV1270" s="10"/>
      <c r="DW1270" s="10"/>
      <c r="DX1270" s="10"/>
      <c r="DY1270" s="10"/>
      <c r="DZ1270" s="10"/>
      <c r="EA1270" s="10"/>
      <c r="EB1270" s="10"/>
      <c r="EC1270" s="10"/>
      <c r="ED1270" s="10"/>
      <c r="EE1270" s="10"/>
      <c r="EF1270" s="10"/>
      <c r="EG1270" s="10"/>
      <c r="EH1270" s="10"/>
      <c r="EI1270" s="10"/>
      <c r="EJ1270" s="10"/>
      <c r="EK1270" s="10"/>
      <c r="EL1270" s="10"/>
      <c r="EM1270" s="10"/>
      <c r="EN1270" s="10"/>
      <c r="EO1270" s="10"/>
      <c r="EP1270" s="10"/>
      <c r="EQ1270" s="10"/>
      <c r="ER1270" s="10"/>
      <c r="ES1270" s="10"/>
      <c r="ET1270" s="10"/>
      <c r="EU1270" s="10"/>
      <c r="EV1270" s="10"/>
      <c r="EW1270" s="10"/>
      <c r="EX1270" s="10"/>
      <c r="EY1270" s="10"/>
      <c r="EZ1270" s="10"/>
      <c r="FA1270" s="10"/>
      <c r="FB1270" s="10"/>
      <c r="FC1270" s="10"/>
      <c r="FD1270" s="10"/>
      <c r="FE1270" s="10"/>
      <c r="FF1270" s="10"/>
      <c r="FG1270" s="10"/>
      <c r="FH1270" s="10"/>
      <c r="FI1270" s="10"/>
      <c r="FJ1270" s="10"/>
      <c r="FK1270" s="10"/>
      <c r="FL1270" s="10"/>
      <c r="FM1270" s="10"/>
      <c r="FN1270" s="10"/>
      <c r="FO1270" s="10"/>
      <c r="FP1270" s="10"/>
      <c r="FQ1270" s="10"/>
      <c r="FR1270" s="10"/>
      <c r="FS1270" s="10"/>
      <c r="FT1270" s="10"/>
      <c r="FU1270" s="10"/>
      <c r="FV1270" s="10"/>
      <c r="FW1270" s="10"/>
      <c r="FX1270" s="10"/>
      <c r="FY1270" s="12"/>
      <c r="FZ1270" s="12"/>
      <c r="GA1270" s="12"/>
      <c r="GB1270" s="12"/>
      <c r="GC1270" s="12"/>
      <c r="GD1270" s="12"/>
      <c r="GE1270" s="12"/>
      <c r="GF1270" s="12"/>
      <c r="GG1270" s="12"/>
      <c r="GH1270" s="12"/>
      <c r="GI1270" s="12"/>
      <c r="GJ1270" s="12"/>
      <c r="GK1270" s="12"/>
      <c r="GL1270" s="12"/>
      <c r="GM1270" s="12"/>
      <c r="GN1270" s="12"/>
      <c r="GO1270" s="12"/>
      <c r="GP1270" s="12"/>
      <c r="GQ1270" s="12"/>
      <c r="GR1270" s="12"/>
      <c r="GS1270" s="12"/>
      <c r="GT1270" s="12"/>
      <c r="GU1270" s="12"/>
      <c r="GV1270" s="12"/>
      <c r="GW1270" s="12"/>
      <c r="GX1270" s="12"/>
      <c r="GY1270" s="12"/>
      <c r="GZ1270" s="12"/>
      <c r="HA1270" s="12"/>
      <c r="HB1270" s="12"/>
      <c r="HC1270" s="12"/>
      <c r="HD1270" s="12"/>
      <c r="HE1270" s="12"/>
      <c r="HF1270" s="12"/>
      <c r="HG1270" s="12"/>
      <c r="HH1270" s="12"/>
      <c r="HI1270" s="12"/>
      <c r="HJ1270" s="12"/>
      <c r="HK1270" s="12"/>
      <c r="HL1270" s="12"/>
      <c r="HM1270" s="12"/>
      <c r="HN1270" s="12"/>
      <c r="HO1270" s="12"/>
      <c r="HP1270" s="12"/>
      <c r="HQ1270" s="12"/>
      <c r="HR1270" s="12"/>
      <c r="HS1270" s="12"/>
      <c r="HT1270" s="12"/>
      <c r="HU1270" s="12"/>
      <c r="HV1270" s="12"/>
      <c r="HW1270" s="12"/>
      <c r="HX1270" s="12"/>
      <c r="HY1270" s="12"/>
      <c r="HZ1270" s="12"/>
      <c r="IA1270" s="12"/>
      <c r="IB1270" s="12"/>
      <c r="IC1270" s="12"/>
      <c r="ID1270" s="12"/>
      <c r="IE1270" s="12"/>
      <c r="IF1270" s="12"/>
      <c r="IG1270" s="12"/>
      <c r="IH1270" s="12"/>
      <c r="II1270" s="12"/>
      <c r="IJ1270" s="12"/>
      <c r="IK1270" s="12"/>
      <c r="IL1270" s="12"/>
      <c r="IM1270" s="12"/>
      <c r="IN1270" s="12"/>
      <c r="IO1270" s="12"/>
      <c r="IP1270" s="12"/>
      <c r="IQ1270" s="12"/>
      <c r="IR1270" s="12"/>
      <c r="IS1270" s="12"/>
      <c r="IT1270" s="12"/>
      <c r="IU1270" s="12"/>
      <c r="IV1270" s="12"/>
    </row>
    <row r="1271" spans="1:256" ht="13.5" customHeight="1">
      <c r="A1271" s="2"/>
      <c r="B1271" s="11"/>
      <c r="C1271" s="11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11"/>
      <c r="O1271" s="11"/>
      <c r="P1271" s="11"/>
      <c r="Q1271" s="9">
        <f t="shared" si="53"/>
      </c>
      <c r="R1271" s="9">
        <f t="shared" si="53"/>
      </c>
      <c r="S1271" s="9">
        <f t="shared" si="53"/>
      </c>
      <c r="T1271" s="9"/>
      <c r="U1271" s="9"/>
      <c r="V1271" s="9"/>
      <c r="W1271" s="9"/>
      <c r="X1271" s="9"/>
      <c r="Y1271" s="11"/>
      <c r="Z1271" s="11"/>
      <c r="AA1271" s="11"/>
      <c r="AB1271" s="11"/>
      <c r="AC1271" s="11"/>
      <c r="AD1271" s="9"/>
      <c r="AE1271" s="9"/>
      <c r="AF1271" s="9"/>
      <c r="AG1271" s="9"/>
      <c r="AH1271" s="9"/>
      <c r="AI1271" s="11"/>
      <c r="AJ1271" s="11"/>
      <c r="AK1271" s="11"/>
      <c r="AL1271" s="11"/>
      <c r="AM1271" s="11"/>
      <c r="AN1271" s="9"/>
      <c r="AO1271" s="26"/>
      <c r="AP1271" s="26"/>
      <c r="AQ1271" s="9"/>
      <c r="AR1271" s="9"/>
      <c r="AS1271" s="11"/>
      <c r="AT1271" s="11"/>
      <c r="AU1271" s="11"/>
      <c r="AV1271" s="11"/>
      <c r="AW1271" s="11"/>
      <c r="AX1271" s="12"/>
      <c r="AY1271" s="11"/>
      <c r="AZ1271" s="11"/>
      <c r="BA1271" s="11"/>
      <c r="BB1271" s="11"/>
      <c r="BC1271" s="11"/>
      <c r="BD1271" s="11"/>
      <c r="BE1271" s="11"/>
      <c r="BF1271" s="9"/>
      <c r="BG1271" s="9"/>
      <c r="BH1271" s="9"/>
      <c r="BI1271" s="9"/>
      <c r="BJ1271" s="9"/>
      <c r="BK1271" s="9"/>
      <c r="BL1271" s="9"/>
      <c r="BM1271" s="9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  <c r="DF1271" s="10"/>
      <c r="DG1271" s="10"/>
      <c r="DH1271" s="10"/>
      <c r="DI1271" s="10"/>
      <c r="DJ1271" s="10"/>
      <c r="DK1271" s="10"/>
      <c r="DL1271" s="10"/>
      <c r="DM1271" s="10"/>
      <c r="DN1271" s="10"/>
      <c r="DO1271" s="10"/>
      <c r="DP1271" s="10"/>
      <c r="DQ1271" s="10"/>
      <c r="DR1271" s="10"/>
      <c r="DS1271" s="10"/>
      <c r="DT1271" s="10"/>
      <c r="DU1271" s="10"/>
      <c r="DV1271" s="10"/>
      <c r="DW1271" s="10"/>
      <c r="DX1271" s="10"/>
      <c r="DY1271" s="10"/>
      <c r="DZ1271" s="10"/>
      <c r="EA1271" s="10"/>
      <c r="EB1271" s="10"/>
      <c r="EC1271" s="10"/>
      <c r="ED1271" s="10"/>
      <c r="EE1271" s="10"/>
      <c r="EF1271" s="10"/>
      <c r="EG1271" s="10"/>
      <c r="EH1271" s="10"/>
      <c r="EI1271" s="10"/>
      <c r="EJ1271" s="10"/>
      <c r="EK1271" s="10"/>
      <c r="EL1271" s="10"/>
      <c r="EM1271" s="10"/>
      <c r="EN1271" s="10"/>
      <c r="EO1271" s="10"/>
      <c r="EP1271" s="10"/>
      <c r="EQ1271" s="10"/>
      <c r="ER1271" s="10"/>
      <c r="ES1271" s="10"/>
      <c r="ET1271" s="10"/>
      <c r="EU1271" s="10"/>
      <c r="EV1271" s="10"/>
      <c r="EW1271" s="10"/>
      <c r="EX1271" s="10"/>
      <c r="EY1271" s="10"/>
      <c r="EZ1271" s="10"/>
      <c r="FA1271" s="10"/>
      <c r="FB1271" s="10"/>
      <c r="FC1271" s="10"/>
      <c r="FD1271" s="10"/>
      <c r="FE1271" s="10"/>
      <c r="FF1271" s="10"/>
      <c r="FG1271" s="10"/>
      <c r="FH1271" s="10"/>
      <c r="FI1271" s="10"/>
      <c r="FJ1271" s="10"/>
      <c r="FK1271" s="10"/>
      <c r="FL1271" s="10"/>
      <c r="FM1271" s="10"/>
      <c r="FN1271" s="10"/>
      <c r="FO1271" s="10"/>
      <c r="FP1271" s="10"/>
      <c r="FQ1271" s="10"/>
      <c r="FR1271" s="10"/>
      <c r="FS1271" s="10"/>
      <c r="FT1271" s="10"/>
      <c r="FU1271" s="10"/>
      <c r="FV1271" s="10"/>
      <c r="FW1271" s="10"/>
      <c r="FX1271" s="10"/>
      <c r="FY1271" s="12"/>
      <c r="FZ1271" s="12"/>
      <c r="GA1271" s="12"/>
      <c r="GB1271" s="12"/>
      <c r="GC1271" s="12"/>
      <c r="GD1271" s="12"/>
      <c r="GE1271" s="12"/>
      <c r="GF1271" s="12"/>
      <c r="GG1271" s="12"/>
      <c r="GH1271" s="12"/>
      <c r="GI1271" s="12"/>
      <c r="GJ1271" s="12"/>
      <c r="GK1271" s="12"/>
      <c r="GL1271" s="12"/>
      <c r="GM1271" s="12"/>
      <c r="GN1271" s="12"/>
      <c r="GO1271" s="12"/>
      <c r="GP1271" s="12"/>
      <c r="GQ1271" s="12"/>
      <c r="GR1271" s="12"/>
      <c r="GS1271" s="12"/>
      <c r="GT1271" s="12"/>
      <c r="GU1271" s="12"/>
      <c r="GV1271" s="12"/>
      <c r="GW1271" s="12"/>
      <c r="GX1271" s="12"/>
      <c r="GY1271" s="12"/>
      <c r="GZ1271" s="12"/>
      <c r="HA1271" s="12"/>
      <c r="HB1271" s="12"/>
      <c r="HC1271" s="12"/>
      <c r="HD1271" s="12"/>
      <c r="HE1271" s="12"/>
      <c r="HF1271" s="12"/>
      <c r="HG1271" s="12"/>
      <c r="HH1271" s="12"/>
      <c r="HI1271" s="12"/>
      <c r="HJ1271" s="12"/>
      <c r="HK1271" s="12"/>
      <c r="HL1271" s="12"/>
      <c r="HM1271" s="12"/>
      <c r="HN1271" s="12"/>
      <c r="HO1271" s="12"/>
      <c r="HP1271" s="12"/>
      <c r="HQ1271" s="12"/>
      <c r="HR1271" s="12"/>
      <c r="HS1271" s="12"/>
      <c r="HT1271" s="12"/>
      <c r="HU1271" s="12"/>
      <c r="HV1271" s="12"/>
      <c r="HW1271" s="12"/>
      <c r="HX1271" s="12"/>
      <c r="HY1271" s="12"/>
      <c r="HZ1271" s="12"/>
      <c r="IA1271" s="12"/>
      <c r="IB1271" s="12"/>
      <c r="IC1271" s="12"/>
      <c r="ID1271" s="12"/>
      <c r="IE1271" s="12"/>
      <c r="IF1271" s="12"/>
      <c r="IG1271" s="12"/>
      <c r="IH1271" s="12"/>
      <c r="II1271" s="12"/>
      <c r="IJ1271" s="12"/>
      <c r="IK1271" s="12"/>
      <c r="IL1271" s="12"/>
      <c r="IM1271" s="12"/>
      <c r="IN1271" s="12"/>
      <c r="IO1271" s="12"/>
      <c r="IP1271" s="12"/>
      <c r="IQ1271" s="12"/>
      <c r="IR1271" s="12"/>
      <c r="IS1271" s="12"/>
      <c r="IT1271" s="12"/>
      <c r="IU1271" s="12"/>
      <c r="IV1271" s="12"/>
    </row>
    <row r="1272" spans="1:256" ht="13.5" customHeight="1">
      <c r="A1272" s="2"/>
      <c r="B1272" s="11"/>
      <c r="C1272" s="11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11"/>
      <c r="O1272" s="11"/>
      <c r="P1272" s="11"/>
      <c r="Q1272" s="9">
        <f t="shared" si="53"/>
      </c>
      <c r="R1272" s="9">
        <f t="shared" si="53"/>
      </c>
      <c r="S1272" s="9">
        <f t="shared" si="53"/>
      </c>
      <c r="T1272" s="9"/>
      <c r="U1272" s="9"/>
      <c r="V1272" s="9"/>
      <c r="W1272" s="9"/>
      <c r="X1272" s="9"/>
      <c r="Y1272" s="11"/>
      <c r="Z1272" s="11"/>
      <c r="AA1272" s="11"/>
      <c r="AB1272" s="11"/>
      <c r="AC1272" s="11"/>
      <c r="AD1272" s="9"/>
      <c r="AE1272" s="9"/>
      <c r="AF1272" s="9"/>
      <c r="AG1272" s="9"/>
      <c r="AH1272" s="9"/>
      <c r="AI1272" s="11"/>
      <c r="AJ1272" s="11"/>
      <c r="AK1272" s="11"/>
      <c r="AL1272" s="11"/>
      <c r="AM1272" s="11"/>
      <c r="AN1272" s="9"/>
      <c r="AO1272" s="26"/>
      <c r="AP1272" s="26"/>
      <c r="AQ1272" s="9"/>
      <c r="AR1272" s="9"/>
      <c r="AS1272" s="11"/>
      <c r="AT1272" s="11"/>
      <c r="AU1272" s="11"/>
      <c r="AV1272" s="11"/>
      <c r="AW1272" s="11"/>
      <c r="AX1272" s="12"/>
      <c r="AY1272" s="11"/>
      <c r="AZ1272" s="11"/>
      <c r="BA1272" s="11"/>
      <c r="BB1272" s="11"/>
      <c r="BC1272" s="11"/>
      <c r="BD1272" s="11"/>
      <c r="BE1272" s="11"/>
      <c r="BF1272" s="9"/>
      <c r="BG1272" s="9"/>
      <c r="BH1272" s="9"/>
      <c r="BI1272" s="9"/>
      <c r="BJ1272" s="9"/>
      <c r="BK1272" s="9"/>
      <c r="BL1272" s="9"/>
      <c r="BM1272" s="9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  <c r="DI1272" s="10"/>
      <c r="DJ1272" s="10"/>
      <c r="DK1272" s="10"/>
      <c r="DL1272" s="10"/>
      <c r="DM1272" s="10"/>
      <c r="DN1272" s="10"/>
      <c r="DO1272" s="10"/>
      <c r="DP1272" s="10"/>
      <c r="DQ1272" s="10"/>
      <c r="DR1272" s="10"/>
      <c r="DS1272" s="10"/>
      <c r="DT1272" s="10"/>
      <c r="DU1272" s="10"/>
      <c r="DV1272" s="10"/>
      <c r="DW1272" s="10"/>
      <c r="DX1272" s="10"/>
      <c r="DY1272" s="10"/>
      <c r="DZ1272" s="10"/>
      <c r="EA1272" s="10"/>
      <c r="EB1272" s="10"/>
      <c r="EC1272" s="10"/>
      <c r="ED1272" s="10"/>
      <c r="EE1272" s="10"/>
      <c r="EF1272" s="10"/>
      <c r="EG1272" s="10"/>
      <c r="EH1272" s="10"/>
      <c r="EI1272" s="10"/>
      <c r="EJ1272" s="10"/>
      <c r="EK1272" s="10"/>
      <c r="EL1272" s="10"/>
      <c r="EM1272" s="10"/>
      <c r="EN1272" s="10"/>
      <c r="EO1272" s="10"/>
      <c r="EP1272" s="10"/>
      <c r="EQ1272" s="10"/>
      <c r="ER1272" s="10"/>
      <c r="ES1272" s="10"/>
      <c r="ET1272" s="10"/>
      <c r="EU1272" s="10"/>
      <c r="EV1272" s="10"/>
      <c r="EW1272" s="10"/>
      <c r="EX1272" s="10"/>
      <c r="EY1272" s="10"/>
      <c r="EZ1272" s="10"/>
      <c r="FA1272" s="10"/>
      <c r="FB1272" s="10"/>
      <c r="FC1272" s="10"/>
      <c r="FD1272" s="10"/>
      <c r="FE1272" s="10"/>
      <c r="FF1272" s="10"/>
      <c r="FG1272" s="10"/>
      <c r="FH1272" s="10"/>
      <c r="FI1272" s="10"/>
      <c r="FJ1272" s="10"/>
      <c r="FK1272" s="10"/>
      <c r="FL1272" s="10"/>
      <c r="FM1272" s="10"/>
      <c r="FN1272" s="10"/>
      <c r="FO1272" s="10"/>
      <c r="FP1272" s="10"/>
      <c r="FQ1272" s="10"/>
      <c r="FR1272" s="10"/>
      <c r="FS1272" s="10"/>
      <c r="FT1272" s="10"/>
      <c r="FU1272" s="10"/>
      <c r="FV1272" s="10"/>
      <c r="FW1272" s="10"/>
      <c r="FX1272" s="10"/>
      <c r="FY1272" s="12"/>
      <c r="FZ1272" s="12"/>
      <c r="GA1272" s="12"/>
      <c r="GB1272" s="12"/>
      <c r="GC1272" s="12"/>
      <c r="GD1272" s="12"/>
      <c r="GE1272" s="12"/>
      <c r="GF1272" s="12"/>
      <c r="GG1272" s="12"/>
      <c r="GH1272" s="12"/>
      <c r="GI1272" s="12"/>
      <c r="GJ1272" s="12"/>
      <c r="GK1272" s="12"/>
      <c r="GL1272" s="12"/>
      <c r="GM1272" s="12"/>
      <c r="GN1272" s="12"/>
      <c r="GO1272" s="12"/>
      <c r="GP1272" s="12"/>
      <c r="GQ1272" s="12"/>
      <c r="GR1272" s="12"/>
      <c r="GS1272" s="12"/>
      <c r="GT1272" s="12"/>
      <c r="GU1272" s="12"/>
      <c r="GV1272" s="12"/>
      <c r="GW1272" s="12"/>
      <c r="GX1272" s="12"/>
      <c r="GY1272" s="12"/>
      <c r="GZ1272" s="12"/>
      <c r="HA1272" s="12"/>
      <c r="HB1272" s="12"/>
      <c r="HC1272" s="12"/>
      <c r="HD1272" s="12"/>
      <c r="HE1272" s="12"/>
      <c r="HF1272" s="12"/>
      <c r="HG1272" s="12"/>
      <c r="HH1272" s="12"/>
      <c r="HI1272" s="12"/>
      <c r="HJ1272" s="12"/>
      <c r="HK1272" s="12"/>
      <c r="HL1272" s="12"/>
      <c r="HM1272" s="12"/>
      <c r="HN1272" s="12"/>
      <c r="HO1272" s="12"/>
      <c r="HP1272" s="12"/>
      <c r="HQ1272" s="12"/>
      <c r="HR1272" s="12"/>
      <c r="HS1272" s="12"/>
      <c r="HT1272" s="12"/>
      <c r="HU1272" s="12"/>
      <c r="HV1272" s="12"/>
      <c r="HW1272" s="12"/>
      <c r="HX1272" s="12"/>
      <c r="HY1272" s="12"/>
      <c r="HZ1272" s="12"/>
      <c r="IA1272" s="12"/>
      <c r="IB1272" s="12"/>
      <c r="IC1272" s="12"/>
      <c r="ID1272" s="12"/>
      <c r="IE1272" s="12"/>
      <c r="IF1272" s="12"/>
      <c r="IG1272" s="12"/>
      <c r="IH1272" s="12"/>
      <c r="II1272" s="12"/>
      <c r="IJ1272" s="12"/>
      <c r="IK1272" s="12"/>
      <c r="IL1272" s="12"/>
      <c r="IM1272" s="12"/>
      <c r="IN1272" s="12"/>
      <c r="IO1272" s="12"/>
      <c r="IP1272" s="12"/>
      <c r="IQ1272" s="12"/>
      <c r="IR1272" s="12"/>
      <c r="IS1272" s="12"/>
      <c r="IT1272" s="12"/>
      <c r="IU1272" s="12"/>
      <c r="IV1272" s="12"/>
    </row>
    <row r="1273" spans="1:256" ht="13.5" customHeight="1">
      <c r="A1273" s="2"/>
      <c r="B1273" s="11"/>
      <c r="C1273" s="11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11"/>
      <c r="O1273" s="11"/>
      <c r="P1273" s="11"/>
      <c r="Q1273" s="9">
        <f aca="true" t="shared" si="54" ref="Q1273:R1284">IF(Q287="","",Q287)</f>
      </c>
      <c r="R1273" s="9">
        <f t="shared" si="54"/>
      </c>
      <c r="S1273" s="9"/>
      <c r="T1273" s="9"/>
      <c r="U1273" s="9"/>
      <c r="V1273" s="9"/>
      <c r="W1273" s="9"/>
      <c r="X1273" s="9"/>
      <c r="Y1273" s="11"/>
      <c r="Z1273" s="11"/>
      <c r="AA1273" s="11"/>
      <c r="AB1273" s="11"/>
      <c r="AC1273" s="11"/>
      <c r="AD1273" s="9"/>
      <c r="AE1273" s="9"/>
      <c r="AF1273" s="9"/>
      <c r="AG1273" s="9"/>
      <c r="AH1273" s="9"/>
      <c r="AI1273" s="11"/>
      <c r="AJ1273" s="11"/>
      <c r="AK1273" s="11"/>
      <c r="AL1273" s="11"/>
      <c r="AM1273" s="11"/>
      <c r="AN1273" s="9"/>
      <c r="AO1273" s="26"/>
      <c r="AP1273" s="26"/>
      <c r="AQ1273" s="9"/>
      <c r="AR1273" s="9"/>
      <c r="AS1273" s="11"/>
      <c r="AT1273" s="11"/>
      <c r="AU1273" s="11"/>
      <c r="AV1273" s="11"/>
      <c r="AW1273" s="11"/>
      <c r="AX1273" s="12"/>
      <c r="AY1273" s="34"/>
      <c r="AZ1273" s="34"/>
      <c r="BA1273" s="34"/>
      <c r="BB1273" s="34"/>
      <c r="BC1273" s="11"/>
      <c r="BD1273" s="11"/>
      <c r="BE1273" s="11"/>
      <c r="BF1273" s="9"/>
      <c r="BG1273" s="9"/>
      <c r="BH1273" s="9"/>
      <c r="BI1273" s="9"/>
      <c r="BJ1273" s="9"/>
      <c r="BK1273" s="9"/>
      <c r="BL1273" s="9"/>
      <c r="BM1273" s="9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  <c r="DF1273" s="10"/>
      <c r="DG1273" s="10"/>
      <c r="DH1273" s="10"/>
      <c r="DI1273" s="10"/>
      <c r="DJ1273" s="10"/>
      <c r="DK1273" s="10"/>
      <c r="DL1273" s="10"/>
      <c r="DM1273" s="10"/>
      <c r="DN1273" s="10"/>
      <c r="DO1273" s="10"/>
      <c r="DP1273" s="10"/>
      <c r="DQ1273" s="10"/>
      <c r="DR1273" s="10"/>
      <c r="DS1273" s="10"/>
      <c r="DT1273" s="10"/>
      <c r="DU1273" s="10"/>
      <c r="DV1273" s="10"/>
      <c r="DW1273" s="10"/>
      <c r="DX1273" s="10"/>
      <c r="DY1273" s="10"/>
      <c r="DZ1273" s="10"/>
      <c r="EA1273" s="10"/>
      <c r="EB1273" s="10"/>
      <c r="EC1273" s="10"/>
      <c r="ED1273" s="10"/>
      <c r="EE1273" s="10"/>
      <c r="EF1273" s="10"/>
      <c r="EG1273" s="10"/>
      <c r="EH1273" s="10"/>
      <c r="EI1273" s="10"/>
      <c r="EJ1273" s="10"/>
      <c r="EK1273" s="10"/>
      <c r="EL1273" s="10"/>
      <c r="EM1273" s="10"/>
      <c r="EN1273" s="10"/>
      <c r="EO1273" s="10"/>
      <c r="EP1273" s="10"/>
      <c r="EQ1273" s="10"/>
      <c r="ER1273" s="10"/>
      <c r="ES1273" s="10"/>
      <c r="ET1273" s="10"/>
      <c r="EU1273" s="10"/>
      <c r="EV1273" s="10"/>
      <c r="EW1273" s="10"/>
      <c r="EX1273" s="10"/>
      <c r="EY1273" s="10"/>
      <c r="EZ1273" s="10"/>
      <c r="FA1273" s="10"/>
      <c r="FB1273" s="10"/>
      <c r="FC1273" s="10"/>
      <c r="FD1273" s="10"/>
      <c r="FE1273" s="10"/>
      <c r="FF1273" s="10"/>
      <c r="FG1273" s="10"/>
      <c r="FH1273" s="10"/>
      <c r="FI1273" s="10"/>
      <c r="FJ1273" s="10"/>
      <c r="FK1273" s="10"/>
      <c r="FL1273" s="10"/>
      <c r="FM1273" s="10"/>
      <c r="FN1273" s="10"/>
      <c r="FO1273" s="10"/>
      <c r="FP1273" s="10"/>
      <c r="FQ1273" s="10"/>
      <c r="FR1273" s="10"/>
      <c r="FS1273" s="10"/>
      <c r="FT1273" s="10"/>
      <c r="FU1273" s="10"/>
      <c r="FV1273" s="10"/>
      <c r="FW1273" s="10"/>
      <c r="FX1273" s="10"/>
      <c r="FY1273" s="12"/>
      <c r="FZ1273" s="12"/>
      <c r="GA1273" s="12"/>
      <c r="GB1273" s="12"/>
      <c r="GC1273" s="12"/>
      <c r="GD1273" s="12"/>
      <c r="GE1273" s="12"/>
      <c r="GF1273" s="12"/>
      <c r="GG1273" s="12"/>
      <c r="GH1273" s="12"/>
      <c r="GI1273" s="12"/>
      <c r="GJ1273" s="12"/>
      <c r="GK1273" s="12"/>
      <c r="GL1273" s="12"/>
      <c r="GM1273" s="12"/>
      <c r="GN1273" s="12"/>
      <c r="GO1273" s="12"/>
      <c r="GP1273" s="12"/>
      <c r="GQ1273" s="12"/>
      <c r="GR1273" s="12"/>
      <c r="GS1273" s="12"/>
      <c r="GT1273" s="12"/>
      <c r="GU1273" s="12"/>
      <c r="GV1273" s="12"/>
      <c r="GW1273" s="12"/>
      <c r="GX1273" s="12"/>
      <c r="GY1273" s="12"/>
      <c r="GZ1273" s="12"/>
      <c r="HA1273" s="12"/>
      <c r="HB1273" s="12"/>
      <c r="HC1273" s="12"/>
      <c r="HD1273" s="12"/>
      <c r="HE1273" s="12"/>
      <c r="HF1273" s="12"/>
      <c r="HG1273" s="12"/>
      <c r="HH1273" s="12"/>
      <c r="HI1273" s="12"/>
      <c r="HJ1273" s="12"/>
      <c r="HK1273" s="12"/>
      <c r="HL1273" s="12"/>
      <c r="HM1273" s="12"/>
      <c r="HN1273" s="12"/>
      <c r="HO1273" s="12"/>
      <c r="HP1273" s="12"/>
      <c r="HQ1273" s="12"/>
      <c r="HR1273" s="12"/>
      <c r="HS1273" s="12"/>
      <c r="HT1273" s="12"/>
      <c r="HU1273" s="12"/>
      <c r="HV1273" s="12"/>
      <c r="HW1273" s="12"/>
      <c r="HX1273" s="12"/>
      <c r="HY1273" s="12"/>
      <c r="HZ1273" s="12"/>
      <c r="IA1273" s="12"/>
      <c r="IB1273" s="12"/>
      <c r="IC1273" s="12"/>
      <c r="ID1273" s="12"/>
      <c r="IE1273" s="12"/>
      <c r="IF1273" s="12"/>
      <c r="IG1273" s="12"/>
      <c r="IH1273" s="12"/>
      <c r="II1273" s="12"/>
      <c r="IJ1273" s="12"/>
      <c r="IK1273" s="12"/>
      <c r="IL1273" s="12"/>
      <c r="IM1273" s="12"/>
      <c r="IN1273" s="12"/>
      <c r="IO1273" s="12"/>
      <c r="IP1273" s="12"/>
      <c r="IQ1273" s="12"/>
      <c r="IR1273" s="12"/>
      <c r="IS1273" s="12"/>
      <c r="IT1273" s="12"/>
      <c r="IU1273" s="12"/>
      <c r="IV1273" s="12"/>
    </row>
    <row r="1274" spans="1:256" ht="13.5" customHeight="1">
      <c r="A1274" s="2"/>
      <c r="B1274" s="11"/>
      <c r="C1274" s="11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11"/>
      <c r="O1274" s="11"/>
      <c r="P1274" s="11"/>
      <c r="Q1274" s="9">
        <f t="shared" si="54"/>
      </c>
      <c r="R1274" s="9">
        <f t="shared" si="54"/>
      </c>
      <c r="S1274" s="11"/>
      <c r="T1274" s="9"/>
      <c r="U1274" s="9"/>
      <c r="V1274" s="9"/>
      <c r="W1274" s="9"/>
      <c r="X1274" s="9"/>
      <c r="Y1274" s="11"/>
      <c r="Z1274" s="11"/>
      <c r="AA1274" s="11"/>
      <c r="AB1274" s="11"/>
      <c r="AC1274" s="11"/>
      <c r="AD1274" s="9"/>
      <c r="AE1274" s="9"/>
      <c r="AF1274" s="9"/>
      <c r="AG1274" s="9"/>
      <c r="AH1274" s="9"/>
      <c r="AI1274" s="11"/>
      <c r="AJ1274" s="11"/>
      <c r="AK1274" s="11"/>
      <c r="AL1274" s="11"/>
      <c r="AM1274" s="11"/>
      <c r="AN1274" s="9"/>
      <c r="AO1274" s="26"/>
      <c r="AP1274" s="26"/>
      <c r="AQ1274" s="9"/>
      <c r="AR1274" s="26"/>
      <c r="AS1274" s="11"/>
      <c r="AT1274" s="11"/>
      <c r="AU1274" s="11"/>
      <c r="AV1274" s="11"/>
      <c r="AW1274" s="11"/>
      <c r="AX1274" s="12"/>
      <c r="AY1274" s="11"/>
      <c r="AZ1274" s="11"/>
      <c r="BA1274" s="11"/>
      <c r="BB1274" s="11"/>
      <c r="BC1274" s="11"/>
      <c r="BD1274" s="11"/>
      <c r="BE1274" s="11"/>
      <c r="BF1274" s="9"/>
      <c r="BG1274" s="9"/>
      <c r="BH1274" s="9"/>
      <c r="BI1274" s="9"/>
      <c r="BJ1274" s="9"/>
      <c r="BK1274" s="9"/>
      <c r="BL1274" s="9"/>
      <c r="BM1274" s="9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  <c r="DO1274" s="10"/>
      <c r="DP1274" s="10"/>
      <c r="DQ1274" s="10"/>
      <c r="DR1274" s="10"/>
      <c r="DS1274" s="10"/>
      <c r="DT1274" s="10"/>
      <c r="DU1274" s="10"/>
      <c r="DV1274" s="10"/>
      <c r="DW1274" s="10"/>
      <c r="DX1274" s="10"/>
      <c r="DY1274" s="10"/>
      <c r="DZ1274" s="10"/>
      <c r="EA1274" s="10"/>
      <c r="EB1274" s="10"/>
      <c r="EC1274" s="10"/>
      <c r="ED1274" s="10"/>
      <c r="EE1274" s="10"/>
      <c r="EF1274" s="10"/>
      <c r="EG1274" s="10"/>
      <c r="EH1274" s="10"/>
      <c r="EI1274" s="10"/>
      <c r="EJ1274" s="10"/>
      <c r="EK1274" s="10"/>
      <c r="EL1274" s="10"/>
      <c r="EM1274" s="10"/>
      <c r="EN1274" s="10"/>
      <c r="EO1274" s="10"/>
      <c r="EP1274" s="10"/>
      <c r="EQ1274" s="10"/>
      <c r="ER1274" s="10"/>
      <c r="ES1274" s="10"/>
      <c r="ET1274" s="10"/>
      <c r="EU1274" s="10"/>
      <c r="EV1274" s="10"/>
      <c r="EW1274" s="10"/>
      <c r="EX1274" s="10"/>
      <c r="EY1274" s="10"/>
      <c r="EZ1274" s="10"/>
      <c r="FA1274" s="10"/>
      <c r="FB1274" s="10"/>
      <c r="FC1274" s="10"/>
      <c r="FD1274" s="10"/>
      <c r="FE1274" s="10"/>
      <c r="FF1274" s="10"/>
      <c r="FG1274" s="10"/>
      <c r="FH1274" s="10"/>
      <c r="FI1274" s="10"/>
      <c r="FJ1274" s="10"/>
      <c r="FK1274" s="10"/>
      <c r="FL1274" s="10"/>
      <c r="FM1274" s="10"/>
      <c r="FN1274" s="10"/>
      <c r="FO1274" s="10"/>
      <c r="FP1274" s="10"/>
      <c r="FQ1274" s="10"/>
      <c r="FR1274" s="10"/>
      <c r="FS1274" s="10"/>
      <c r="FT1274" s="10"/>
      <c r="FU1274" s="10"/>
      <c r="FV1274" s="10"/>
      <c r="FW1274" s="10"/>
      <c r="FX1274" s="10"/>
      <c r="FY1274" s="12"/>
      <c r="FZ1274" s="12"/>
      <c r="GA1274" s="12"/>
      <c r="GB1274" s="12"/>
      <c r="GC1274" s="12"/>
      <c r="GD1274" s="12"/>
      <c r="GE1274" s="12"/>
      <c r="GF1274" s="12"/>
      <c r="GG1274" s="12"/>
      <c r="GH1274" s="12"/>
      <c r="GI1274" s="12"/>
      <c r="GJ1274" s="12"/>
      <c r="GK1274" s="12"/>
      <c r="GL1274" s="12"/>
      <c r="GM1274" s="12"/>
      <c r="GN1274" s="12"/>
      <c r="GO1274" s="12"/>
      <c r="GP1274" s="12"/>
      <c r="GQ1274" s="12"/>
      <c r="GR1274" s="12"/>
      <c r="GS1274" s="12"/>
      <c r="GT1274" s="12"/>
      <c r="GU1274" s="12"/>
      <c r="GV1274" s="12"/>
      <c r="GW1274" s="12"/>
      <c r="GX1274" s="12"/>
      <c r="GY1274" s="12"/>
      <c r="GZ1274" s="12"/>
      <c r="HA1274" s="12"/>
      <c r="HB1274" s="12"/>
      <c r="HC1274" s="12"/>
      <c r="HD1274" s="12"/>
      <c r="HE1274" s="12"/>
      <c r="HF1274" s="12"/>
      <c r="HG1274" s="12"/>
      <c r="HH1274" s="12"/>
      <c r="HI1274" s="12"/>
      <c r="HJ1274" s="12"/>
      <c r="HK1274" s="12"/>
      <c r="HL1274" s="12"/>
      <c r="HM1274" s="12"/>
      <c r="HN1274" s="12"/>
      <c r="HO1274" s="12"/>
      <c r="HP1274" s="12"/>
      <c r="HQ1274" s="12"/>
      <c r="HR1274" s="12"/>
      <c r="HS1274" s="12"/>
      <c r="HT1274" s="12"/>
      <c r="HU1274" s="12"/>
      <c r="HV1274" s="12"/>
      <c r="HW1274" s="12"/>
      <c r="HX1274" s="12"/>
      <c r="HY1274" s="12"/>
      <c r="HZ1274" s="12"/>
      <c r="IA1274" s="12"/>
      <c r="IB1274" s="12"/>
      <c r="IC1274" s="12"/>
      <c r="ID1274" s="12"/>
      <c r="IE1274" s="12"/>
      <c r="IF1274" s="12"/>
      <c r="IG1274" s="12"/>
      <c r="IH1274" s="12"/>
      <c r="II1274" s="12"/>
      <c r="IJ1274" s="12"/>
      <c r="IK1274" s="12"/>
      <c r="IL1274" s="12"/>
      <c r="IM1274" s="12"/>
      <c r="IN1274" s="12"/>
      <c r="IO1274" s="12"/>
      <c r="IP1274" s="12"/>
      <c r="IQ1274" s="12"/>
      <c r="IR1274" s="12"/>
      <c r="IS1274" s="12"/>
      <c r="IT1274" s="12"/>
      <c r="IU1274" s="12"/>
      <c r="IV1274" s="12"/>
    </row>
    <row r="1275" spans="1:256" ht="13.5" customHeight="1">
      <c r="A1275" s="2"/>
      <c r="B1275" s="11"/>
      <c r="C1275" s="11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11"/>
      <c r="O1275" s="11"/>
      <c r="P1275" s="11"/>
      <c r="Q1275" s="9">
        <f t="shared" si="54"/>
      </c>
      <c r="R1275" s="9">
        <f t="shared" si="54"/>
      </c>
      <c r="S1275" s="9">
        <f aca="true" t="shared" si="55" ref="S1275:S1283">IF(S289="","",S289)</f>
      </c>
      <c r="T1275" s="9"/>
      <c r="U1275" s="9"/>
      <c r="V1275" s="9"/>
      <c r="W1275" s="9"/>
      <c r="X1275" s="9"/>
      <c r="Y1275" s="11"/>
      <c r="Z1275" s="11"/>
      <c r="AA1275" s="11"/>
      <c r="AB1275" s="11"/>
      <c r="AC1275" s="11"/>
      <c r="AD1275" s="9"/>
      <c r="AE1275" s="9"/>
      <c r="AF1275" s="9"/>
      <c r="AG1275" s="9"/>
      <c r="AH1275" s="9"/>
      <c r="AI1275" s="11"/>
      <c r="AJ1275" s="11"/>
      <c r="AK1275" s="11"/>
      <c r="AL1275" s="11"/>
      <c r="AM1275" s="11"/>
      <c r="AN1275" s="9"/>
      <c r="AO1275" s="26"/>
      <c r="AP1275" s="9"/>
      <c r="AQ1275" s="9"/>
      <c r="AR1275" s="9"/>
      <c r="AS1275" s="11"/>
      <c r="AT1275" s="11"/>
      <c r="AU1275" s="11"/>
      <c r="AV1275" s="11"/>
      <c r="AW1275" s="11"/>
      <c r="AX1275" s="12"/>
      <c r="AY1275" s="11"/>
      <c r="AZ1275" s="11"/>
      <c r="BA1275" s="11"/>
      <c r="BB1275" s="11"/>
      <c r="BC1275" s="11"/>
      <c r="BD1275" s="11"/>
      <c r="BE1275" s="11"/>
      <c r="BF1275" s="9"/>
      <c r="BG1275" s="9"/>
      <c r="BH1275" s="9"/>
      <c r="BI1275" s="9"/>
      <c r="BJ1275" s="9"/>
      <c r="BK1275" s="9"/>
      <c r="BL1275" s="9"/>
      <c r="BM1275" s="9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  <c r="DO1275" s="10"/>
      <c r="DP1275" s="10"/>
      <c r="DQ1275" s="10"/>
      <c r="DR1275" s="10"/>
      <c r="DS1275" s="10"/>
      <c r="DT1275" s="10"/>
      <c r="DU1275" s="10"/>
      <c r="DV1275" s="10"/>
      <c r="DW1275" s="10"/>
      <c r="DX1275" s="10"/>
      <c r="DY1275" s="10"/>
      <c r="DZ1275" s="10"/>
      <c r="EA1275" s="10"/>
      <c r="EB1275" s="10"/>
      <c r="EC1275" s="10"/>
      <c r="ED1275" s="10"/>
      <c r="EE1275" s="10"/>
      <c r="EF1275" s="10"/>
      <c r="EG1275" s="10"/>
      <c r="EH1275" s="10"/>
      <c r="EI1275" s="10"/>
      <c r="EJ1275" s="10"/>
      <c r="EK1275" s="10"/>
      <c r="EL1275" s="10"/>
      <c r="EM1275" s="10"/>
      <c r="EN1275" s="10"/>
      <c r="EO1275" s="10"/>
      <c r="EP1275" s="10"/>
      <c r="EQ1275" s="10"/>
      <c r="ER1275" s="10"/>
      <c r="ES1275" s="10"/>
      <c r="ET1275" s="10"/>
      <c r="EU1275" s="10"/>
      <c r="EV1275" s="10"/>
      <c r="EW1275" s="10"/>
      <c r="EX1275" s="10"/>
      <c r="EY1275" s="10"/>
      <c r="EZ1275" s="10"/>
      <c r="FA1275" s="10"/>
      <c r="FB1275" s="10"/>
      <c r="FC1275" s="10"/>
      <c r="FD1275" s="10"/>
      <c r="FE1275" s="10"/>
      <c r="FF1275" s="10"/>
      <c r="FG1275" s="10"/>
      <c r="FH1275" s="10"/>
      <c r="FI1275" s="10"/>
      <c r="FJ1275" s="10"/>
      <c r="FK1275" s="10"/>
      <c r="FL1275" s="10"/>
      <c r="FM1275" s="10"/>
      <c r="FN1275" s="10"/>
      <c r="FO1275" s="10"/>
      <c r="FP1275" s="10"/>
      <c r="FQ1275" s="10"/>
      <c r="FR1275" s="10"/>
      <c r="FS1275" s="10"/>
      <c r="FT1275" s="10"/>
      <c r="FU1275" s="10"/>
      <c r="FV1275" s="10"/>
      <c r="FW1275" s="10"/>
      <c r="FX1275" s="10"/>
      <c r="FY1275" s="12"/>
      <c r="FZ1275" s="12"/>
      <c r="GA1275" s="12"/>
      <c r="GB1275" s="12"/>
      <c r="GC1275" s="12"/>
      <c r="GD1275" s="12"/>
      <c r="GE1275" s="12"/>
      <c r="GF1275" s="12"/>
      <c r="GG1275" s="12"/>
      <c r="GH1275" s="12"/>
      <c r="GI1275" s="12"/>
      <c r="GJ1275" s="12"/>
      <c r="GK1275" s="12"/>
      <c r="GL1275" s="12"/>
      <c r="GM1275" s="12"/>
      <c r="GN1275" s="12"/>
      <c r="GO1275" s="12"/>
      <c r="GP1275" s="12"/>
      <c r="GQ1275" s="12"/>
      <c r="GR1275" s="12"/>
      <c r="GS1275" s="12"/>
      <c r="GT1275" s="12"/>
      <c r="GU1275" s="12"/>
      <c r="GV1275" s="12"/>
      <c r="GW1275" s="12"/>
      <c r="GX1275" s="12"/>
      <c r="GY1275" s="12"/>
      <c r="GZ1275" s="12"/>
      <c r="HA1275" s="12"/>
      <c r="HB1275" s="12"/>
      <c r="HC1275" s="12"/>
      <c r="HD1275" s="12"/>
      <c r="HE1275" s="12"/>
      <c r="HF1275" s="12"/>
      <c r="HG1275" s="12"/>
      <c r="HH1275" s="12"/>
      <c r="HI1275" s="12"/>
      <c r="HJ1275" s="12"/>
      <c r="HK1275" s="12"/>
      <c r="HL1275" s="12"/>
      <c r="HM1275" s="12"/>
      <c r="HN1275" s="12"/>
      <c r="HO1275" s="12"/>
      <c r="HP1275" s="12"/>
      <c r="HQ1275" s="12"/>
      <c r="HR1275" s="12"/>
      <c r="HS1275" s="12"/>
      <c r="HT1275" s="12"/>
      <c r="HU1275" s="12"/>
      <c r="HV1275" s="12"/>
      <c r="HW1275" s="12"/>
      <c r="HX1275" s="12"/>
      <c r="HY1275" s="12"/>
      <c r="HZ1275" s="12"/>
      <c r="IA1275" s="12"/>
      <c r="IB1275" s="12"/>
      <c r="IC1275" s="12"/>
      <c r="ID1275" s="12"/>
      <c r="IE1275" s="12"/>
      <c r="IF1275" s="12"/>
      <c r="IG1275" s="12"/>
      <c r="IH1275" s="12"/>
      <c r="II1275" s="12"/>
      <c r="IJ1275" s="12"/>
      <c r="IK1275" s="12"/>
      <c r="IL1275" s="12"/>
      <c r="IM1275" s="12"/>
      <c r="IN1275" s="12"/>
      <c r="IO1275" s="12"/>
      <c r="IP1275" s="12"/>
      <c r="IQ1275" s="12"/>
      <c r="IR1275" s="12"/>
      <c r="IS1275" s="12"/>
      <c r="IT1275" s="12"/>
      <c r="IU1275" s="12"/>
      <c r="IV1275" s="12"/>
    </row>
    <row r="1276" spans="1:256" ht="13.5" customHeight="1">
      <c r="A1276" s="2"/>
      <c r="B1276" s="11"/>
      <c r="C1276" s="11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11"/>
      <c r="O1276" s="11"/>
      <c r="P1276" s="11"/>
      <c r="Q1276" s="9">
        <f t="shared" si="54"/>
      </c>
      <c r="R1276" s="9">
        <f t="shared" si="54"/>
      </c>
      <c r="S1276" s="9">
        <f t="shared" si="55"/>
      </c>
      <c r="T1276" s="9"/>
      <c r="U1276" s="9"/>
      <c r="V1276" s="9"/>
      <c r="W1276" s="9"/>
      <c r="X1276" s="9"/>
      <c r="Y1276" s="11"/>
      <c r="Z1276" s="11"/>
      <c r="AA1276" s="11"/>
      <c r="AB1276" s="11"/>
      <c r="AC1276" s="11"/>
      <c r="AD1276" s="9"/>
      <c r="AE1276" s="9"/>
      <c r="AF1276" s="9"/>
      <c r="AG1276" s="9"/>
      <c r="AH1276" s="9"/>
      <c r="AI1276" s="11"/>
      <c r="AJ1276" s="11"/>
      <c r="AK1276" s="11"/>
      <c r="AL1276" s="11"/>
      <c r="AM1276" s="11"/>
      <c r="AN1276" s="9"/>
      <c r="AO1276" s="26"/>
      <c r="AP1276" s="9"/>
      <c r="AQ1276" s="9"/>
      <c r="AR1276" s="9"/>
      <c r="AS1276" s="11"/>
      <c r="AT1276" s="11"/>
      <c r="AU1276" s="11"/>
      <c r="AV1276" s="11"/>
      <c r="AW1276" s="11"/>
      <c r="AX1276" s="12"/>
      <c r="AY1276" s="11"/>
      <c r="AZ1276" s="11"/>
      <c r="BA1276" s="11"/>
      <c r="BB1276" s="11"/>
      <c r="BC1276" s="11"/>
      <c r="BD1276" s="11"/>
      <c r="BE1276" s="11"/>
      <c r="BF1276" s="9"/>
      <c r="BG1276" s="9"/>
      <c r="BH1276" s="9"/>
      <c r="BI1276" s="9"/>
      <c r="BJ1276" s="9"/>
      <c r="BK1276" s="9"/>
      <c r="BL1276" s="9"/>
      <c r="BM1276" s="9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  <c r="DF1276" s="10"/>
      <c r="DG1276" s="10"/>
      <c r="DH1276" s="10"/>
      <c r="DI1276" s="10"/>
      <c r="DJ1276" s="10"/>
      <c r="DK1276" s="10"/>
      <c r="DL1276" s="10"/>
      <c r="DM1276" s="10"/>
      <c r="DN1276" s="10"/>
      <c r="DO1276" s="10"/>
      <c r="DP1276" s="10"/>
      <c r="DQ1276" s="10"/>
      <c r="DR1276" s="10"/>
      <c r="DS1276" s="10"/>
      <c r="DT1276" s="10"/>
      <c r="DU1276" s="10"/>
      <c r="DV1276" s="10"/>
      <c r="DW1276" s="10"/>
      <c r="DX1276" s="10"/>
      <c r="DY1276" s="10"/>
      <c r="DZ1276" s="10"/>
      <c r="EA1276" s="10"/>
      <c r="EB1276" s="10"/>
      <c r="EC1276" s="10"/>
      <c r="ED1276" s="10"/>
      <c r="EE1276" s="10"/>
      <c r="EF1276" s="10"/>
      <c r="EG1276" s="10"/>
      <c r="EH1276" s="10"/>
      <c r="EI1276" s="10"/>
      <c r="EJ1276" s="10"/>
      <c r="EK1276" s="10"/>
      <c r="EL1276" s="10"/>
      <c r="EM1276" s="10"/>
      <c r="EN1276" s="10"/>
      <c r="EO1276" s="10"/>
      <c r="EP1276" s="10"/>
      <c r="EQ1276" s="10"/>
      <c r="ER1276" s="10"/>
      <c r="ES1276" s="10"/>
      <c r="ET1276" s="10"/>
      <c r="EU1276" s="10"/>
      <c r="EV1276" s="10"/>
      <c r="EW1276" s="10"/>
      <c r="EX1276" s="10"/>
      <c r="EY1276" s="10"/>
      <c r="EZ1276" s="10"/>
      <c r="FA1276" s="10"/>
      <c r="FB1276" s="10"/>
      <c r="FC1276" s="10"/>
      <c r="FD1276" s="10"/>
      <c r="FE1276" s="10"/>
      <c r="FF1276" s="10"/>
      <c r="FG1276" s="10"/>
      <c r="FH1276" s="10"/>
      <c r="FI1276" s="10"/>
      <c r="FJ1276" s="10"/>
      <c r="FK1276" s="10"/>
      <c r="FL1276" s="10"/>
      <c r="FM1276" s="10"/>
      <c r="FN1276" s="10"/>
      <c r="FO1276" s="10"/>
      <c r="FP1276" s="10"/>
      <c r="FQ1276" s="10"/>
      <c r="FR1276" s="10"/>
      <c r="FS1276" s="10"/>
      <c r="FT1276" s="10"/>
      <c r="FU1276" s="10"/>
      <c r="FV1276" s="10"/>
      <c r="FW1276" s="10"/>
      <c r="FX1276" s="10"/>
      <c r="FY1276" s="12"/>
      <c r="FZ1276" s="12"/>
      <c r="GA1276" s="12"/>
      <c r="GB1276" s="12"/>
      <c r="GC1276" s="12"/>
      <c r="GD1276" s="12"/>
      <c r="GE1276" s="12"/>
      <c r="GF1276" s="12"/>
      <c r="GG1276" s="12"/>
      <c r="GH1276" s="12"/>
      <c r="GI1276" s="12"/>
      <c r="GJ1276" s="12"/>
      <c r="GK1276" s="12"/>
      <c r="GL1276" s="12"/>
      <c r="GM1276" s="12"/>
      <c r="GN1276" s="12"/>
      <c r="GO1276" s="12"/>
      <c r="GP1276" s="12"/>
      <c r="GQ1276" s="12"/>
      <c r="GR1276" s="12"/>
      <c r="GS1276" s="12"/>
      <c r="GT1276" s="12"/>
      <c r="GU1276" s="12"/>
      <c r="GV1276" s="12"/>
      <c r="GW1276" s="12"/>
      <c r="GX1276" s="12"/>
      <c r="GY1276" s="12"/>
      <c r="GZ1276" s="12"/>
      <c r="HA1276" s="12"/>
      <c r="HB1276" s="12"/>
      <c r="HC1276" s="12"/>
      <c r="HD1276" s="12"/>
      <c r="HE1276" s="12"/>
      <c r="HF1276" s="12"/>
      <c r="HG1276" s="12"/>
      <c r="HH1276" s="12"/>
      <c r="HI1276" s="12"/>
      <c r="HJ1276" s="12"/>
      <c r="HK1276" s="12"/>
      <c r="HL1276" s="12"/>
      <c r="HM1276" s="12"/>
      <c r="HN1276" s="12"/>
      <c r="HO1276" s="12"/>
      <c r="HP1276" s="12"/>
      <c r="HQ1276" s="12"/>
      <c r="HR1276" s="12"/>
      <c r="HS1276" s="12"/>
      <c r="HT1276" s="12"/>
      <c r="HU1276" s="12"/>
      <c r="HV1276" s="12"/>
      <c r="HW1276" s="12"/>
      <c r="HX1276" s="12"/>
      <c r="HY1276" s="12"/>
      <c r="HZ1276" s="12"/>
      <c r="IA1276" s="12"/>
      <c r="IB1276" s="12"/>
      <c r="IC1276" s="12"/>
      <c r="ID1276" s="12"/>
      <c r="IE1276" s="12"/>
      <c r="IF1276" s="12"/>
      <c r="IG1276" s="12"/>
      <c r="IH1276" s="12"/>
      <c r="II1276" s="12"/>
      <c r="IJ1276" s="12"/>
      <c r="IK1276" s="12"/>
      <c r="IL1276" s="12"/>
      <c r="IM1276" s="12"/>
      <c r="IN1276" s="12"/>
      <c r="IO1276" s="12"/>
      <c r="IP1276" s="12"/>
      <c r="IQ1276" s="12"/>
      <c r="IR1276" s="12"/>
      <c r="IS1276" s="12"/>
      <c r="IT1276" s="12"/>
      <c r="IU1276" s="12"/>
      <c r="IV1276" s="12"/>
    </row>
    <row r="1277" spans="1:256" ht="13.5" customHeight="1">
      <c r="A1277" s="2"/>
      <c r="B1277" s="11"/>
      <c r="C1277" s="11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11"/>
      <c r="O1277" s="11"/>
      <c r="P1277" s="11"/>
      <c r="Q1277" s="9">
        <f t="shared" si="54"/>
      </c>
      <c r="R1277" s="9">
        <f t="shared" si="54"/>
      </c>
      <c r="S1277" s="9">
        <f t="shared" si="55"/>
      </c>
      <c r="T1277" s="9"/>
      <c r="U1277" s="9"/>
      <c r="V1277" s="9"/>
      <c r="W1277" s="9"/>
      <c r="X1277" s="9"/>
      <c r="Y1277" s="11"/>
      <c r="Z1277" s="11"/>
      <c r="AA1277" s="11"/>
      <c r="AB1277" s="11"/>
      <c r="AC1277" s="11"/>
      <c r="AD1277" s="9"/>
      <c r="AE1277" s="9"/>
      <c r="AF1277" s="9"/>
      <c r="AG1277" s="9"/>
      <c r="AH1277" s="9"/>
      <c r="AI1277" s="11"/>
      <c r="AJ1277" s="11"/>
      <c r="AK1277" s="11"/>
      <c r="AL1277" s="11"/>
      <c r="AM1277" s="11"/>
      <c r="AN1277" s="9"/>
      <c r="AO1277" s="26"/>
      <c r="AP1277" s="9"/>
      <c r="AQ1277" s="9"/>
      <c r="AR1277" s="9"/>
      <c r="AS1277" s="11"/>
      <c r="AT1277" s="11"/>
      <c r="AU1277" s="11"/>
      <c r="AV1277" s="11"/>
      <c r="AW1277" s="11"/>
      <c r="AX1277" s="12"/>
      <c r="AY1277" s="11"/>
      <c r="AZ1277" s="11"/>
      <c r="BA1277" s="11"/>
      <c r="BB1277" s="11"/>
      <c r="BC1277" s="11"/>
      <c r="BD1277" s="11"/>
      <c r="BE1277" s="11"/>
      <c r="BF1277" s="9"/>
      <c r="BG1277" s="9"/>
      <c r="BH1277" s="9"/>
      <c r="BI1277" s="9"/>
      <c r="BJ1277" s="9"/>
      <c r="BK1277" s="9"/>
      <c r="BL1277" s="9"/>
      <c r="BM1277" s="9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  <c r="DF1277" s="10"/>
      <c r="DG1277" s="10"/>
      <c r="DH1277" s="10"/>
      <c r="DI1277" s="10"/>
      <c r="DJ1277" s="10"/>
      <c r="DK1277" s="10"/>
      <c r="DL1277" s="10"/>
      <c r="DM1277" s="10"/>
      <c r="DN1277" s="10"/>
      <c r="DO1277" s="10"/>
      <c r="DP1277" s="10"/>
      <c r="DQ1277" s="10"/>
      <c r="DR1277" s="10"/>
      <c r="DS1277" s="10"/>
      <c r="DT1277" s="10"/>
      <c r="DU1277" s="10"/>
      <c r="DV1277" s="10"/>
      <c r="DW1277" s="10"/>
      <c r="DX1277" s="10"/>
      <c r="DY1277" s="10"/>
      <c r="DZ1277" s="10"/>
      <c r="EA1277" s="10"/>
      <c r="EB1277" s="10"/>
      <c r="EC1277" s="10"/>
      <c r="ED1277" s="10"/>
      <c r="EE1277" s="10"/>
      <c r="EF1277" s="10"/>
      <c r="EG1277" s="10"/>
      <c r="EH1277" s="10"/>
      <c r="EI1277" s="10"/>
      <c r="EJ1277" s="10"/>
      <c r="EK1277" s="10"/>
      <c r="EL1277" s="10"/>
      <c r="EM1277" s="10"/>
      <c r="EN1277" s="10"/>
      <c r="EO1277" s="10"/>
      <c r="EP1277" s="10"/>
      <c r="EQ1277" s="10"/>
      <c r="ER1277" s="10"/>
      <c r="ES1277" s="10"/>
      <c r="ET1277" s="10"/>
      <c r="EU1277" s="10"/>
      <c r="EV1277" s="10"/>
      <c r="EW1277" s="10"/>
      <c r="EX1277" s="10"/>
      <c r="EY1277" s="10"/>
      <c r="EZ1277" s="10"/>
      <c r="FA1277" s="10"/>
      <c r="FB1277" s="10"/>
      <c r="FC1277" s="10"/>
      <c r="FD1277" s="10"/>
      <c r="FE1277" s="10"/>
      <c r="FF1277" s="10"/>
      <c r="FG1277" s="10"/>
      <c r="FH1277" s="10"/>
      <c r="FI1277" s="10"/>
      <c r="FJ1277" s="10"/>
      <c r="FK1277" s="10"/>
      <c r="FL1277" s="10"/>
      <c r="FM1277" s="10"/>
      <c r="FN1277" s="10"/>
      <c r="FO1277" s="10"/>
      <c r="FP1277" s="10"/>
      <c r="FQ1277" s="10"/>
      <c r="FR1277" s="10"/>
      <c r="FS1277" s="10"/>
      <c r="FT1277" s="10"/>
      <c r="FU1277" s="10"/>
      <c r="FV1277" s="10"/>
      <c r="FW1277" s="10"/>
      <c r="FX1277" s="10"/>
      <c r="FY1277" s="12"/>
      <c r="FZ1277" s="12"/>
      <c r="GA1277" s="12"/>
      <c r="GB1277" s="12"/>
      <c r="GC1277" s="12"/>
      <c r="GD1277" s="12"/>
      <c r="GE1277" s="12"/>
      <c r="GF1277" s="12"/>
      <c r="GG1277" s="12"/>
      <c r="GH1277" s="12"/>
      <c r="GI1277" s="12"/>
      <c r="GJ1277" s="12"/>
      <c r="GK1277" s="12"/>
      <c r="GL1277" s="12"/>
      <c r="GM1277" s="12"/>
      <c r="GN1277" s="12"/>
      <c r="GO1277" s="12"/>
      <c r="GP1277" s="12"/>
      <c r="GQ1277" s="12"/>
      <c r="GR1277" s="12"/>
      <c r="GS1277" s="12"/>
      <c r="GT1277" s="12"/>
      <c r="GU1277" s="12"/>
      <c r="GV1277" s="12"/>
      <c r="GW1277" s="12"/>
      <c r="GX1277" s="12"/>
      <c r="GY1277" s="12"/>
      <c r="GZ1277" s="12"/>
      <c r="HA1277" s="12"/>
      <c r="HB1277" s="12"/>
      <c r="HC1277" s="12"/>
      <c r="HD1277" s="12"/>
      <c r="HE1277" s="12"/>
      <c r="HF1277" s="12"/>
      <c r="HG1277" s="12"/>
      <c r="HH1277" s="12"/>
      <c r="HI1277" s="12"/>
      <c r="HJ1277" s="12"/>
      <c r="HK1277" s="12"/>
      <c r="HL1277" s="12"/>
      <c r="HM1277" s="12"/>
      <c r="HN1277" s="12"/>
      <c r="HO1277" s="12"/>
      <c r="HP1277" s="12"/>
      <c r="HQ1277" s="12"/>
      <c r="HR1277" s="12"/>
      <c r="HS1277" s="12"/>
      <c r="HT1277" s="12"/>
      <c r="HU1277" s="12"/>
      <c r="HV1277" s="12"/>
      <c r="HW1277" s="12"/>
      <c r="HX1277" s="12"/>
      <c r="HY1277" s="12"/>
      <c r="HZ1277" s="12"/>
      <c r="IA1277" s="12"/>
      <c r="IB1277" s="12"/>
      <c r="IC1277" s="12"/>
      <c r="ID1277" s="12"/>
      <c r="IE1277" s="12"/>
      <c r="IF1277" s="12"/>
      <c r="IG1277" s="12"/>
      <c r="IH1277" s="12"/>
      <c r="II1277" s="12"/>
      <c r="IJ1277" s="12"/>
      <c r="IK1277" s="12"/>
      <c r="IL1277" s="12"/>
      <c r="IM1277" s="12"/>
      <c r="IN1277" s="12"/>
      <c r="IO1277" s="12"/>
      <c r="IP1277" s="12"/>
      <c r="IQ1277" s="12"/>
      <c r="IR1277" s="12"/>
      <c r="IS1277" s="12"/>
      <c r="IT1277" s="12"/>
      <c r="IU1277" s="12"/>
      <c r="IV1277" s="12"/>
    </row>
    <row r="1278" spans="1:256" ht="13.5" customHeight="1">
      <c r="A1278" s="2"/>
      <c r="B1278" s="11"/>
      <c r="C1278" s="11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11"/>
      <c r="O1278" s="11"/>
      <c r="P1278" s="11"/>
      <c r="Q1278" s="9">
        <f t="shared" si="54"/>
        <v>950</v>
      </c>
      <c r="R1278" s="9" t="str">
        <f t="shared" si="54"/>
        <v>Targeted Revenue Differential or Change</v>
      </c>
      <c r="S1278" s="9" t="str">
        <f t="shared" si="55"/>
        <v>TGT3r1100</v>
      </c>
      <c r="T1278" s="24" t="s">
        <v>284</v>
      </c>
      <c r="U1278" s="63" t="s">
        <v>137</v>
      </c>
      <c r="V1278" s="63" t="s">
        <v>137</v>
      </c>
      <c r="W1278" s="9" t="s">
        <v>284</v>
      </c>
      <c r="X1278" s="9" t="s">
        <v>284</v>
      </c>
      <c r="Y1278" s="11"/>
      <c r="Z1278" s="11"/>
      <c r="AA1278" s="11"/>
      <c r="AB1278" s="11"/>
      <c r="AC1278" s="11"/>
      <c r="AD1278" s="9"/>
      <c r="AE1278" s="9"/>
      <c r="AF1278" s="9"/>
      <c r="AG1278" s="9"/>
      <c r="AH1278" s="9"/>
      <c r="AI1278" s="11"/>
      <c r="AJ1278" s="11"/>
      <c r="AK1278" s="11"/>
      <c r="AL1278" s="11"/>
      <c r="AM1278" s="11"/>
      <c r="AN1278" s="9"/>
      <c r="AO1278" s="26"/>
      <c r="AP1278" s="9"/>
      <c r="AQ1278" s="9"/>
      <c r="AR1278" s="9"/>
      <c r="AS1278" s="11"/>
      <c r="AT1278" s="11"/>
      <c r="AU1278" s="11"/>
      <c r="AV1278" s="11"/>
      <c r="AW1278" s="11"/>
      <c r="AX1278" s="12"/>
      <c r="AY1278" s="11"/>
      <c r="AZ1278" s="11"/>
      <c r="BA1278" s="11"/>
      <c r="BB1278" s="11"/>
      <c r="BC1278" s="11"/>
      <c r="BD1278" s="11"/>
      <c r="BE1278" s="11"/>
      <c r="BF1278" s="9"/>
      <c r="BG1278" s="9"/>
      <c r="BH1278" s="9"/>
      <c r="BI1278" s="9"/>
      <c r="BJ1278" s="9"/>
      <c r="BK1278" s="9"/>
      <c r="BL1278" s="9"/>
      <c r="BM1278" s="9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I1278" s="10"/>
      <c r="DJ1278" s="10"/>
      <c r="DK1278" s="10"/>
      <c r="DL1278" s="10"/>
      <c r="DM1278" s="10"/>
      <c r="DN1278" s="10"/>
      <c r="DO1278" s="10"/>
      <c r="DP1278" s="10"/>
      <c r="DQ1278" s="10"/>
      <c r="DR1278" s="10"/>
      <c r="DS1278" s="10"/>
      <c r="DT1278" s="10"/>
      <c r="DU1278" s="10"/>
      <c r="DV1278" s="10"/>
      <c r="DW1278" s="10"/>
      <c r="DX1278" s="10"/>
      <c r="DY1278" s="10"/>
      <c r="DZ1278" s="10"/>
      <c r="EA1278" s="10"/>
      <c r="EB1278" s="10"/>
      <c r="EC1278" s="10"/>
      <c r="ED1278" s="10"/>
      <c r="EE1278" s="10"/>
      <c r="EF1278" s="10"/>
      <c r="EG1278" s="10"/>
      <c r="EH1278" s="10"/>
      <c r="EI1278" s="10"/>
      <c r="EJ1278" s="10"/>
      <c r="EK1278" s="10"/>
      <c r="EL1278" s="10"/>
      <c r="EM1278" s="10"/>
      <c r="EN1278" s="10"/>
      <c r="EO1278" s="10"/>
      <c r="EP1278" s="10"/>
      <c r="EQ1278" s="10"/>
      <c r="ER1278" s="10"/>
      <c r="ES1278" s="10"/>
      <c r="ET1278" s="10"/>
      <c r="EU1278" s="10"/>
      <c r="EV1278" s="10"/>
      <c r="EW1278" s="10"/>
      <c r="EX1278" s="10"/>
      <c r="EY1278" s="10"/>
      <c r="EZ1278" s="10"/>
      <c r="FA1278" s="10"/>
      <c r="FB1278" s="10"/>
      <c r="FC1278" s="10"/>
      <c r="FD1278" s="10"/>
      <c r="FE1278" s="10"/>
      <c r="FF1278" s="10"/>
      <c r="FG1278" s="10"/>
      <c r="FH1278" s="10"/>
      <c r="FI1278" s="10"/>
      <c r="FJ1278" s="10"/>
      <c r="FK1278" s="10"/>
      <c r="FL1278" s="10"/>
      <c r="FM1278" s="10"/>
      <c r="FN1278" s="10"/>
      <c r="FO1278" s="10"/>
      <c r="FP1278" s="10"/>
      <c r="FQ1278" s="10"/>
      <c r="FR1278" s="10"/>
      <c r="FS1278" s="10"/>
      <c r="FT1278" s="10"/>
      <c r="FU1278" s="10"/>
      <c r="FV1278" s="10"/>
      <c r="FW1278" s="10"/>
      <c r="FX1278" s="10"/>
      <c r="FY1278" s="12"/>
      <c r="FZ1278" s="12"/>
      <c r="GA1278" s="12"/>
      <c r="GB1278" s="12"/>
      <c r="GC1278" s="12"/>
      <c r="GD1278" s="12"/>
      <c r="GE1278" s="12"/>
      <c r="GF1278" s="12"/>
      <c r="GG1278" s="12"/>
      <c r="GH1278" s="12"/>
      <c r="GI1278" s="12"/>
      <c r="GJ1278" s="12"/>
      <c r="GK1278" s="12"/>
      <c r="GL1278" s="12"/>
      <c r="GM1278" s="12"/>
      <c r="GN1278" s="12"/>
      <c r="GO1278" s="12"/>
      <c r="GP1278" s="12"/>
      <c r="GQ1278" s="12"/>
      <c r="GR1278" s="12"/>
      <c r="GS1278" s="12"/>
      <c r="GT1278" s="12"/>
      <c r="GU1278" s="12"/>
      <c r="GV1278" s="12"/>
      <c r="GW1278" s="12"/>
      <c r="GX1278" s="12"/>
      <c r="GY1278" s="12"/>
      <c r="GZ1278" s="12"/>
      <c r="HA1278" s="12"/>
      <c r="HB1278" s="12"/>
      <c r="HC1278" s="12"/>
      <c r="HD1278" s="12"/>
      <c r="HE1278" s="12"/>
      <c r="HF1278" s="12"/>
      <c r="HG1278" s="12"/>
      <c r="HH1278" s="12"/>
      <c r="HI1278" s="12"/>
      <c r="HJ1278" s="12"/>
      <c r="HK1278" s="12"/>
      <c r="HL1278" s="12"/>
      <c r="HM1278" s="12"/>
      <c r="HN1278" s="12"/>
      <c r="HO1278" s="12"/>
      <c r="HP1278" s="12"/>
      <c r="HQ1278" s="12"/>
      <c r="HR1278" s="12"/>
      <c r="HS1278" s="12"/>
      <c r="HT1278" s="12"/>
      <c r="HU1278" s="12"/>
      <c r="HV1278" s="12"/>
      <c r="HW1278" s="12"/>
      <c r="HX1278" s="12"/>
      <c r="HY1278" s="12"/>
      <c r="HZ1278" s="12"/>
      <c r="IA1278" s="12"/>
      <c r="IB1278" s="12"/>
      <c r="IC1278" s="12"/>
      <c r="ID1278" s="12"/>
      <c r="IE1278" s="12"/>
      <c r="IF1278" s="12"/>
      <c r="IG1278" s="12"/>
      <c r="IH1278" s="12"/>
      <c r="II1278" s="12"/>
      <c r="IJ1278" s="12"/>
      <c r="IK1278" s="12"/>
      <c r="IL1278" s="12"/>
      <c r="IM1278" s="12"/>
      <c r="IN1278" s="12"/>
      <c r="IO1278" s="12"/>
      <c r="IP1278" s="12"/>
      <c r="IQ1278" s="12"/>
      <c r="IR1278" s="12"/>
      <c r="IS1278" s="12"/>
      <c r="IT1278" s="12"/>
      <c r="IU1278" s="12"/>
      <c r="IV1278" s="12"/>
    </row>
    <row r="1279" spans="1:256" ht="13.5" customHeight="1">
      <c r="A1279" s="2"/>
      <c r="B1279" s="11"/>
      <c r="C1279" s="11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11"/>
      <c r="O1279" s="11"/>
      <c r="P1279" s="11"/>
      <c r="Q1279" s="9">
        <f t="shared" si="54"/>
      </c>
      <c r="R1279" s="9">
        <f t="shared" si="54"/>
      </c>
      <c r="S1279" s="9">
        <f t="shared" si="55"/>
      </c>
      <c r="T1279" s="9"/>
      <c r="U1279" s="9"/>
      <c r="V1279" s="9"/>
      <c r="W1279" s="9"/>
      <c r="X1279" s="9"/>
      <c r="Y1279" s="11"/>
      <c r="Z1279" s="11"/>
      <c r="AA1279" s="11"/>
      <c r="AB1279" s="11"/>
      <c r="AC1279" s="11"/>
      <c r="AD1279" s="9"/>
      <c r="AE1279" s="9"/>
      <c r="AF1279" s="9"/>
      <c r="AG1279" s="9"/>
      <c r="AH1279" s="9"/>
      <c r="AI1279" s="11"/>
      <c r="AJ1279" s="11"/>
      <c r="AK1279" s="11"/>
      <c r="AL1279" s="11"/>
      <c r="AM1279" s="11"/>
      <c r="AN1279" s="9"/>
      <c r="AO1279" s="26"/>
      <c r="AP1279" s="9"/>
      <c r="AQ1279" s="9"/>
      <c r="AR1279" s="9"/>
      <c r="AS1279" s="11"/>
      <c r="AT1279" s="11"/>
      <c r="AU1279" s="11"/>
      <c r="AV1279" s="11"/>
      <c r="AW1279" s="11"/>
      <c r="AX1279" s="12"/>
      <c r="AY1279" s="11"/>
      <c r="AZ1279" s="11"/>
      <c r="BA1279" s="11"/>
      <c r="BB1279" s="11"/>
      <c r="BC1279" s="11"/>
      <c r="BD1279" s="11"/>
      <c r="BE1279" s="11"/>
      <c r="BF1279" s="9"/>
      <c r="BG1279" s="9"/>
      <c r="BH1279" s="9"/>
      <c r="BI1279" s="9"/>
      <c r="BJ1279" s="9"/>
      <c r="BK1279" s="9"/>
      <c r="BL1279" s="9"/>
      <c r="BM1279" s="9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  <c r="DF1279" s="10"/>
      <c r="DG1279" s="10"/>
      <c r="DH1279" s="10"/>
      <c r="DI1279" s="10"/>
      <c r="DJ1279" s="10"/>
      <c r="DK1279" s="10"/>
      <c r="DL1279" s="10"/>
      <c r="DM1279" s="10"/>
      <c r="DN1279" s="10"/>
      <c r="DO1279" s="10"/>
      <c r="DP1279" s="10"/>
      <c r="DQ1279" s="10"/>
      <c r="DR1279" s="10"/>
      <c r="DS1279" s="10"/>
      <c r="DT1279" s="10"/>
      <c r="DU1279" s="10"/>
      <c r="DV1279" s="10"/>
      <c r="DW1279" s="10"/>
      <c r="DX1279" s="10"/>
      <c r="DY1279" s="10"/>
      <c r="DZ1279" s="10"/>
      <c r="EA1279" s="10"/>
      <c r="EB1279" s="10"/>
      <c r="EC1279" s="10"/>
      <c r="ED1279" s="10"/>
      <c r="EE1279" s="10"/>
      <c r="EF1279" s="10"/>
      <c r="EG1279" s="10"/>
      <c r="EH1279" s="10"/>
      <c r="EI1279" s="10"/>
      <c r="EJ1279" s="10"/>
      <c r="EK1279" s="10"/>
      <c r="EL1279" s="10"/>
      <c r="EM1279" s="10"/>
      <c r="EN1279" s="10"/>
      <c r="EO1279" s="10"/>
      <c r="EP1279" s="10"/>
      <c r="EQ1279" s="10"/>
      <c r="ER1279" s="10"/>
      <c r="ES1279" s="10"/>
      <c r="ET1279" s="10"/>
      <c r="EU1279" s="10"/>
      <c r="EV1279" s="10"/>
      <c r="EW1279" s="10"/>
      <c r="EX1279" s="10"/>
      <c r="EY1279" s="10"/>
      <c r="EZ1279" s="10"/>
      <c r="FA1279" s="10"/>
      <c r="FB1279" s="10"/>
      <c r="FC1279" s="10"/>
      <c r="FD1279" s="10"/>
      <c r="FE1279" s="10"/>
      <c r="FF1279" s="10"/>
      <c r="FG1279" s="10"/>
      <c r="FH1279" s="10"/>
      <c r="FI1279" s="10"/>
      <c r="FJ1279" s="10"/>
      <c r="FK1279" s="10"/>
      <c r="FL1279" s="10"/>
      <c r="FM1279" s="10"/>
      <c r="FN1279" s="10"/>
      <c r="FO1279" s="10"/>
      <c r="FP1279" s="10"/>
      <c r="FQ1279" s="10"/>
      <c r="FR1279" s="10"/>
      <c r="FS1279" s="10"/>
      <c r="FT1279" s="10"/>
      <c r="FU1279" s="10"/>
      <c r="FV1279" s="10"/>
      <c r="FW1279" s="10"/>
      <c r="FX1279" s="10"/>
      <c r="FY1279" s="12"/>
      <c r="FZ1279" s="12"/>
      <c r="GA1279" s="12"/>
      <c r="GB1279" s="12"/>
      <c r="GC1279" s="12"/>
      <c r="GD1279" s="12"/>
      <c r="GE1279" s="12"/>
      <c r="GF1279" s="12"/>
      <c r="GG1279" s="12"/>
      <c r="GH1279" s="12"/>
      <c r="GI1279" s="12"/>
      <c r="GJ1279" s="12"/>
      <c r="GK1279" s="12"/>
      <c r="GL1279" s="12"/>
      <c r="GM1279" s="12"/>
      <c r="GN1279" s="12"/>
      <c r="GO1279" s="12"/>
      <c r="GP1279" s="12"/>
      <c r="GQ1279" s="12"/>
      <c r="GR1279" s="12"/>
      <c r="GS1279" s="12"/>
      <c r="GT1279" s="12"/>
      <c r="GU1279" s="12"/>
      <c r="GV1279" s="12"/>
      <c r="GW1279" s="12"/>
      <c r="GX1279" s="12"/>
      <c r="GY1279" s="12"/>
      <c r="GZ1279" s="12"/>
      <c r="HA1279" s="12"/>
      <c r="HB1279" s="12"/>
      <c r="HC1279" s="12"/>
      <c r="HD1279" s="12"/>
      <c r="HE1279" s="12"/>
      <c r="HF1279" s="12"/>
      <c r="HG1279" s="12"/>
      <c r="HH1279" s="12"/>
      <c r="HI1279" s="12"/>
      <c r="HJ1279" s="12"/>
      <c r="HK1279" s="12"/>
      <c r="HL1279" s="12"/>
      <c r="HM1279" s="12"/>
      <c r="HN1279" s="12"/>
      <c r="HO1279" s="12"/>
      <c r="HP1279" s="12"/>
      <c r="HQ1279" s="12"/>
      <c r="HR1279" s="12"/>
      <c r="HS1279" s="12"/>
      <c r="HT1279" s="12"/>
      <c r="HU1279" s="12"/>
      <c r="HV1279" s="12"/>
      <c r="HW1279" s="12"/>
      <c r="HX1279" s="12"/>
      <c r="HY1279" s="12"/>
      <c r="HZ1279" s="12"/>
      <c r="IA1279" s="12"/>
      <c r="IB1279" s="12"/>
      <c r="IC1279" s="12"/>
      <c r="ID1279" s="12"/>
      <c r="IE1279" s="12"/>
      <c r="IF1279" s="12"/>
      <c r="IG1279" s="12"/>
      <c r="IH1279" s="12"/>
      <c r="II1279" s="12"/>
      <c r="IJ1279" s="12"/>
      <c r="IK1279" s="12"/>
      <c r="IL1279" s="12"/>
      <c r="IM1279" s="12"/>
      <c r="IN1279" s="12"/>
      <c r="IO1279" s="12"/>
      <c r="IP1279" s="12"/>
      <c r="IQ1279" s="12"/>
      <c r="IR1279" s="12"/>
      <c r="IS1279" s="12"/>
      <c r="IT1279" s="12"/>
      <c r="IU1279" s="12"/>
      <c r="IV1279" s="12"/>
    </row>
    <row r="1280" spans="1:256" ht="13.5" customHeight="1">
      <c r="A1280" s="2"/>
      <c r="B1280" s="11"/>
      <c r="C1280" s="11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11"/>
      <c r="O1280" s="11"/>
      <c r="P1280" s="11"/>
      <c r="Q1280" s="9">
        <f t="shared" si="54"/>
        <v>970</v>
      </c>
      <c r="R1280" s="9" t="str">
        <f t="shared" si="54"/>
        <v>Prop. PCI (NonExog Only: Annual Filing</v>
      </c>
      <c r="S1280" s="9" t="str">
        <f t="shared" si="55"/>
        <v>col.b&amp;c: r680;  col.e: r680*(1+r620/100)</v>
      </c>
      <c r="T1280" s="24" t="s">
        <v>284</v>
      </c>
      <c r="U1280" s="64">
        <f>U1260</f>
        <v>0</v>
      </c>
      <c r="V1280" s="64">
        <f>V1260</f>
        <v>0</v>
      </c>
      <c r="W1280" s="9" t="s">
        <v>284</v>
      </c>
      <c r="X1280" s="24">
        <f>X1260*(1+X1258/100)</f>
        <v>0</v>
      </c>
      <c r="Y1280" s="11"/>
      <c r="Z1280" s="11"/>
      <c r="AA1280" s="11"/>
      <c r="AB1280" s="11"/>
      <c r="AC1280" s="11"/>
      <c r="AD1280" s="9"/>
      <c r="AE1280" s="9"/>
      <c r="AF1280" s="9"/>
      <c r="AG1280" s="9"/>
      <c r="AH1280" s="9"/>
      <c r="AI1280" s="11"/>
      <c r="AJ1280" s="11"/>
      <c r="AK1280" s="11"/>
      <c r="AL1280" s="11"/>
      <c r="AM1280" s="11"/>
      <c r="AN1280" s="9"/>
      <c r="AO1280" s="26"/>
      <c r="AP1280" s="9"/>
      <c r="AQ1280" s="9"/>
      <c r="AR1280" s="9"/>
      <c r="AS1280" s="11"/>
      <c r="AT1280" s="11"/>
      <c r="AU1280" s="11"/>
      <c r="AV1280" s="11"/>
      <c r="AW1280" s="11"/>
      <c r="AX1280" s="12"/>
      <c r="AY1280" s="11"/>
      <c r="AZ1280" s="11"/>
      <c r="BA1280" s="11"/>
      <c r="BB1280" s="11"/>
      <c r="BC1280" s="11"/>
      <c r="BD1280" s="11"/>
      <c r="BE1280" s="11"/>
      <c r="BF1280" s="9"/>
      <c r="BG1280" s="9"/>
      <c r="BH1280" s="9"/>
      <c r="BI1280" s="9"/>
      <c r="BJ1280" s="9"/>
      <c r="BK1280" s="9"/>
      <c r="BL1280" s="9"/>
      <c r="BM1280" s="9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  <c r="DO1280" s="10"/>
      <c r="DP1280" s="10"/>
      <c r="DQ1280" s="10"/>
      <c r="DR1280" s="10"/>
      <c r="DS1280" s="10"/>
      <c r="DT1280" s="10"/>
      <c r="DU1280" s="10"/>
      <c r="DV1280" s="10"/>
      <c r="DW1280" s="10"/>
      <c r="DX1280" s="10"/>
      <c r="DY1280" s="10"/>
      <c r="DZ1280" s="10"/>
      <c r="EA1280" s="10"/>
      <c r="EB1280" s="10"/>
      <c r="EC1280" s="10"/>
      <c r="ED1280" s="10"/>
      <c r="EE1280" s="10"/>
      <c r="EF1280" s="10"/>
      <c r="EG1280" s="10"/>
      <c r="EH1280" s="10"/>
      <c r="EI1280" s="10"/>
      <c r="EJ1280" s="10"/>
      <c r="EK1280" s="10"/>
      <c r="EL1280" s="10"/>
      <c r="EM1280" s="10"/>
      <c r="EN1280" s="10"/>
      <c r="EO1280" s="10"/>
      <c r="EP1280" s="10"/>
      <c r="EQ1280" s="10"/>
      <c r="ER1280" s="10"/>
      <c r="ES1280" s="10"/>
      <c r="ET1280" s="10"/>
      <c r="EU1280" s="10"/>
      <c r="EV1280" s="10"/>
      <c r="EW1280" s="10"/>
      <c r="EX1280" s="10"/>
      <c r="EY1280" s="10"/>
      <c r="EZ1280" s="10"/>
      <c r="FA1280" s="10"/>
      <c r="FB1280" s="10"/>
      <c r="FC1280" s="10"/>
      <c r="FD1280" s="10"/>
      <c r="FE1280" s="10"/>
      <c r="FF1280" s="10"/>
      <c r="FG1280" s="10"/>
      <c r="FH1280" s="10"/>
      <c r="FI1280" s="10"/>
      <c r="FJ1280" s="10"/>
      <c r="FK1280" s="10"/>
      <c r="FL1280" s="10"/>
      <c r="FM1280" s="10"/>
      <c r="FN1280" s="10"/>
      <c r="FO1280" s="10"/>
      <c r="FP1280" s="10"/>
      <c r="FQ1280" s="10"/>
      <c r="FR1280" s="10"/>
      <c r="FS1280" s="10"/>
      <c r="FT1280" s="10"/>
      <c r="FU1280" s="10"/>
      <c r="FV1280" s="10"/>
      <c r="FW1280" s="10"/>
      <c r="FX1280" s="10"/>
      <c r="FY1280" s="12"/>
      <c r="FZ1280" s="12"/>
      <c r="GA1280" s="12"/>
      <c r="GB1280" s="12"/>
      <c r="GC1280" s="12"/>
      <c r="GD1280" s="12"/>
      <c r="GE1280" s="12"/>
      <c r="GF1280" s="12"/>
      <c r="GG1280" s="12"/>
      <c r="GH1280" s="12"/>
      <c r="GI1280" s="12"/>
      <c r="GJ1280" s="12"/>
      <c r="GK1280" s="12"/>
      <c r="GL1280" s="12"/>
      <c r="GM1280" s="12"/>
      <c r="GN1280" s="12"/>
      <c r="GO1280" s="12"/>
      <c r="GP1280" s="12"/>
      <c r="GQ1280" s="12"/>
      <c r="GR1280" s="12"/>
      <c r="GS1280" s="12"/>
      <c r="GT1280" s="12"/>
      <c r="GU1280" s="12"/>
      <c r="GV1280" s="12"/>
      <c r="GW1280" s="12"/>
      <c r="GX1280" s="12"/>
      <c r="GY1280" s="12"/>
      <c r="GZ1280" s="12"/>
      <c r="HA1280" s="12"/>
      <c r="HB1280" s="12"/>
      <c r="HC1280" s="12"/>
      <c r="HD1280" s="12"/>
      <c r="HE1280" s="12"/>
      <c r="HF1280" s="12"/>
      <c r="HG1280" s="12"/>
      <c r="HH1280" s="12"/>
      <c r="HI1280" s="12"/>
      <c r="HJ1280" s="12"/>
      <c r="HK1280" s="12"/>
      <c r="HL1280" s="12"/>
      <c r="HM1280" s="12"/>
      <c r="HN1280" s="12"/>
      <c r="HO1280" s="12"/>
      <c r="HP1280" s="12"/>
      <c r="HQ1280" s="12"/>
      <c r="HR1280" s="12"/>
      <c r="HS1280" s="12"/>
      <c r="HT1280" s="12"/>
      <c r="HU1280" s="12"/>
      <c r="HV1280" s="12"/>
      <c r="HW1280" s="12"/>
      <c r="HX1280" s="12"/>
      <c r="HY1280" s="12"/>
      <c r="HZ1280" s="12"/>
      <c r="IA1280" s="12"/>
      <c r="IB1280" s="12"/>
      <c r="IC1280" s="12"/>
      <c r="ID1280" s="12"/>
      <c r="IE1280" s="12"/>
      <c r="IF1280" s="12"/>
      <c r="IG1280" s="12"/>
      <c r="IH1280" s="12"/>
      <c r="II1280" s="12"/>
      <c r="IJ1280" s="12"/>
      <c r="IK1280" s="12"/>
      <c r="IL1280" s="12"/>
      <c r="IM1280" s="12"/>
      <c r="IN1280" s="12"/>
      <c r="IO1280" s="12"/>
      <c r="IP1280" s="12"/>
      <c r="IQ1280" s="12"/>
      <c r="IR1280" s="12"/>
      <c r="IS1280" s="12"/>
      <c r="IT1280" s="12"/>
      <c r="IU1280" s="12"/>
      <c r="IV1280" s="12"/>
    </row>
    <row r="1281" spans="1:256" ht="13.5" customHeight="1">
      <c r="A1281" s="2"/>
      <c r="B1281" s="11"/>
      <c r="C1281" s="11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11"/>
      <c r="O1281" s="11"/>
      <c r="P1281" s="11"/>
      <c r="Q1281" s="9">
        <f t="shared" si="54"/>
      </c>
      <c r="R1281" s="9" t="str">
        <f t="shared" si="54"/>
        <v>       SBI Upper Limit calculations only)</v>
      </c>
      <c r="S1281" s="9">
        <f t="shared" si="55"/>
      </c>
      <c r="T1281" s="9"/>
      <c r="U1281" s="9"/>
      <c r="V1281" s="9"/>
      <c r="W1281" s="9"/>
      <c r="X1281" s="9"/>
      <c r="Y1281" s="11"/>
      <c r="Z1281" s="11"/>
      <c r="AA1281" s="11"/>
      <c r="AB1281" s="11"/>
      <c r="AC1281" s="11"/>
      <c r="AD1281" s="9"/>
      <c r="AE1281" s="9"/>
      <c r="AF1281" s="9"/>
      <c r="AG1281" s="9"/>
      <c r="AH1281" s="9"/>
      <c r="AI1281" s="11"/>
      <c r="AJ1281" s="11"/>
      <c r="AK1281" s="11"/>
      <c r="AL1281" s="11"/>
      <c r="AM1281" s="11"/>
      <c r="AN1281" s="9"/>
      <c r="AO1281" s="26"/>
      <c r="AP1281" s="9"/>
      <c r="AQ1281" s="9"/>
      <c r="AR1281" s="9"/>
      <c r="AS1281" s="11"/>
      <c r="AT1281" s="11"/>
      <c r="AU1281" s="11"/>
      <c r="AV1281" s="11"/>
      <c r="AW1281" s="11"/>
      <c r="AX1281" s="12"/>
      <c r="AY1281" s="11"/>
      <c r="AZ1281" s="11"/>
      <c r="BA1281" s="11"/>
      <c r="BB1281" s="11"/>
      <c r="BC1281" s="11"/>
      <c r="BD1281" s="11"/>
      <c r="BE1281" s="11"/>
      <c r="BF1281" s="9"/>
      <c r="BG1281" s="9"/>
      <c r="BH1281" s="9"/>
      <c r="BI1281" s="9"/>
      <c r="BJ1281" s="9"/>
      <c r="BK1281" s="9"/>
      <c r="BL1281" s="9"/>
      <c r="BM1281" s="9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  <c r="DF1281" s="10"/>
      <c r="DG1281" s="10"/>
      <c r="DH1281" s="10"/>
      <c r="DI1281" s="10"/>
      <c r="DJ1281" s="10"/>
      <c r="DK1281" s="10"/>
      <c r="DL1281" s="10"/>
      <c r="DM1281" s="10"/>
      <c r="DN1281" s="10"/>
      <c r="DO1281" s="10"/>
      <c r="DP1281" s="10"/>
      <c r="DQ1281" s="10"/>
      <c r="DR1281" s="10"/>
      <c r="DS1281" s="10"/>
      <c r="DT1281" s="10"/>
      <c r="DU1281" s="10"/>
      <c r="DV1281" s="10"/>
      <c r="DW1281" s="10"/>
      <c r="DX1281" s="10"/>
      <c r="DY1281" s="10"/>
      <c r="DZ1281" s="10"/>
      <c r="EA1281" s="10"/>
      <c r="EB1281" s="10"/>
      <c r="EC1281" s="10"/>
      <c r="ED1281" s="10"/>
      <c r="EE1281" s="10"/>
      <c r="EF1281" s="10"/>
      <c r="EG1281" s="10"/>
      <c r="EH1281" s="10"/>
      <c r="EI1281" s="10"/>
      <c r="EJ1281" s="10"/>
      <c r="EK1281" s="10"/>
      <c r="EL1281" s="10"/>
      <c r="EM1281" s="10"/>
      <c r="EN1281" s="10"/>
      <c r="EO1281" s="10"/>
      <c r="EP1281" s="10"/>
      <c r="EQ1281" s="10"/>
      <c r="ER1281" s="10"/>
      <c r="ES1281" s="10"/>
      <c r="ET1281" s="10"/>
      <c r="EU1281" s="10"/>
      <c r="EV1281" s="10"/>
      <c r="EW1281" s="10"/>
      <c r="EX1281" s="10"/>
      <c r="EY1281" s="10"/>
      <c r="EZ1281" s="10"/>
      <c r="FA1281" s="10"/>
      <c r="FB1281" s="10"/>
      <c r="FC1281" s="10"/>
      <c r="FD1281" s="10"/>
      <c r="FE1281" s="10"/>
      <c r="FF1281" s="10"/>
      <c r="FG1281" s="10"/>
      <c r="FH1281" s="10"/>
      <c r="FI1281" s="10"/>
      <c r="FJ1281" s="10"/>
      <c r="FK1281" s="10"/>
      <c r="FL1281" s="10"/>
      <c r="FM1281" s="10"/>
      <c r="FN1281" s="10"/>
      <c r="FO1281" s="10"/>
      <c r="FP1281" s="10"/>
      <c r="FQ1281" s="10"/>
      <c r="FR1281" s="10"/>
      <c r="FS1281" s="10"/>
      <c r="FT1281" s="10"/>
      <c r="FU1281" s="10"/>
      <c r="FV1281" s="10"/>
      <c r="FW1281" s="10"/>
      <c r="FX1281" s="10"/>
      <c r="FY1281" s="12"/>
      <c r="FZ1281" s="12"/>
      <c r="GA1281" s="12"/>
      <c r="GB1281" s="12"/>
      <c r="GC1281" s="12"/>
      <c r="GD1281" s="12"/>
      <c r="GE1281" s="12"/>
      <c r="GF1281" s="12"/>
      <c r="GG1281" s="12"/>
      <c r="GH1281" s="12"/>
      <c r="GI1281" s="12"/>
      <c r="GJ1281" s="12"/>
      <c r="GK1281" s="12"/>
      <c r="GL1281" s="12"/>
      <c r="GM1281" s="12"/>
      <c r="GN1281" s="12"/>
      <c r="GO1281" s="12"/>
      <c r="GP1281" s="12"/>
      <c r="GQ1281" s="12"/>
      <c r="GR1281" s="12"/>
      <c r="GS1281" s="12"/>
      <c r="GT1281" s="12"/>
      <c r="GU1281" s="12"/>
      <c r="GV1281" s="12"/>
      <c r="GW1281" s="12"/>
      <c r="GX1281" s="12"/>
      <c r="GY1281" s="12"/>
      <c r="GZ1281" s="12"/>
      <c r="HA1281" s="12"/>
      <c r="HB1281" s="12"/>
      <c r="HC1281" s="12"/>
      <c r="HD1281" s="12"/>
      <c r="HE1281" s="12"/>
      <c r="HF1281" s="12"/>
      <c r="HG1281" s="12"/>
      <c r="HH1281" s="12"/>
      <c r="HI1281" s="12"/>
      <c r="HJ1281" s="12"/>
      <c r="HK1281" s="12"/>
      <c r="HL1281" s="12"/>
      <c r="HM1281" s="12"/>
      <c r="HN1281" s="12"/>
      <c r="HO1281" s="12"/>
      <c r="HP1281" s="12"/>
      <c r="HQ1281" s="12"/>
      <c r="HR1281" s="12"/>
      <c r="HS1281" s="12"/>
      <c r="HT1281" s="12"/>
      <c r="HU1281" s="12"/>
      <c r="HV1281" s="12"/>
      <c r="HW1281" s="12"/>
      <c r="HX1281" s="12"/>
      <c r="HY1281" s="12"/>
      <c r="HZ1281" s="12"/>
      <c r="IA1281" s="12"/>
      <c r="IB1281" s="12"/>
      <c r="IC1281" s="12"/>
      <c r="ID1281" s="12"/>
      <c r="IE1281" s="12"/>
      <c r="IF1281" s="12"/>
      <c r="IG1281" s="12"/>
      <c r="IH1281" s="12"/>
      <c r="II1281" s="12"/>
      <c r="IJ1281" s="12"/>
      <c r="IK1281" s="12"/>
      <c r="IL1281" s="12"/>
      <c r="IM1281" s="12"/>
      <c r="IN1281" s="12"/>
      <c r="IO1281" s="12"/>
      <c r="IP1281" s="12"/>
      <c r="IQ1281" s="12"/>
      <c r="IR1281" s="12"/>
      <c r="IS1281" s="12"/>
      <c r="IT1281" s="12"/>
      <c r="IU1281" s="12"/>
      <c r="IV1281" s="12"/>
    </row>
    <row r="1282" spans="1:256" ht="13.5" customHeight="1">
      <c r="A1282" s="2"/>
      <c r="B1282" s="11"/>
      <c r="C1282" s="11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11"/>
      <c r="O1282" s="11"/>
      <c r="P1282" s="11"/>
      <c r="Q1282" s="9">
        <f t="shared" si="54"/>
        <v>980</v>
      </c>
      <c r="R1282" s="9" t="str">
        <f t="shared" si="54"/>
        <v>Proposed PCI</v>
      </c>
      <c r="S1282" s="9" t="str">
        <f t="shared" si="55"/>
        <v>col.b&amp;c: r680*(1+r740/100+r950/r720)</v>
      </c>
      <c r="T1282" s="24" t="s">
        <v>284</v>
      </c>
      <c r="U1282" s="24">
        <f>IF(U1264=0,0,U1260*(1+U1267/100+U1278/U1264))</f>
        <v>0</v>
      </c>
      <c r="V1282" s="24">
        <f>IF(V1264=0,0,V1260*(1+V1267/100+V1278/V1264))</f>
        <v>0</v>
      </c>
      <c r="W1282" s="24">
        <f>IF(W1260=0,0,+W1260*(1+W1269/100+W1267/100))</f>
        <v>0</v>
      </c>
      <c r="X1282" s="24">
        <f>IF(X1260=0,0,+X1260*(1+X1269/100+X1267/100))</f>
        <v>0</v>
      </c>
      <c r="Y1282" s="11"/>
      <c r="Z1282" s="11"/>
      <c r="AA1282" s="11"/>
      <c r="AB1282" s="11"/>
      <c r="AC1282" s="11"/>
      <c r="AD1282" s="9"/>
      <c r="AE1282" s="9"/>
      <c r="AF1282" s="9"/>
      <c r="AG1282" s="9"/>
      <c r="AH1282" s="9"/>
      <c r="AI1282" s="11"/>
      <c r="AJ1282" s="11"/>
      <c r="AK1282" s="11"/>
      <c r="AL1282" s="11"/>
      <c r="AM1282" s="11"/>
      <c r="AN1282" s="26"/>
      <c r="AO1282" s="26"/>
      <c r="AP1282" s="9"/>
      <c r="AQ1282" s="9"/>
      <c r="AR1282" s="9"/>
      <c r="AS1282" s="11"/>
      <c r="AT1282" s="11"/>
      <c r="AU1282" s="11"/>
      <c r="AV1282" s="11"/>
      <c r="AW1282" s="11"/>
      <c r="AX1282" s="12"/>
      <c r="AY1282" s="11"/>
      <c r="AZ1282" s="11"/>
      <c r="BA1282" s="11"/>
      <c r="BB1282" s="11"/>
      <c r="BC1282" s="11"/>
      <c r="BD1282" s="11"/>
      <c r="BE1282" s="11"/>
      <c r="BF1282" s="9"/>
      <c r="BG1282" s="9"/>
      <c r="BH1282" s="9"/>
      <c r="BI1282" s="9"/>
      <c r="BJ1282" s="9"/>
      <c r="BK1282" s="9"/>
      <c r="BL1282" s="9"/>
      <c r="BM1282" s="9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  <c r="DO1282" s="10"/>
      <c r="DP1282" s="10"/>
      <c r="DQ1282" s="10"/>
      <c r="DR1282" s="10"/>
      <c r="DS1282" s="10"/>
      <c r="DT1282" s="10"/>
      <c r="DU1282" s="10"/>
      <c r="DV1282" s="10"/>
      <c r="DW1282" s="10"/>
      <c r="DX1282" s="10"/>
      <c r="DY1282" s="10"/>
      <c r="DZ1282" s="10"/>
      <c r="EA1282" s="10"/>
      <c r="EB1282" s="10"/>
      <c r="EC1282" s="10"/>
      <c r="ED1282" s="10"/>
      <c r="EE1282" s="10"/>
      <c r="EF1282" s="10"/>
      <c r="EG1282" s="10"/>
      <c r="EH1282" s="10"/>
      <c r="EI1282" s="10"/>
      <c r="EJ1282" s="10"/>
      <c r="EK1282" s="10"/>
      <c r="EL1282" s="10"/>
      <c r="EM1282" s="10"/>
      <c r="EN1282" s="10"/>
      <c r="EO1282" s="10"/>
      <c r="EP1282" s="10"/>
      <c r="EQ1282" s="10"/>
      <c r="ER1282" s="10"/>
      <c r="ES1282" s="10"/>
      <c r="ET1282" s="10"/>
      <c r="EU1282" s="10"/>
      <c r="EV1282" s="10"/>
      <c r="EW1282" s="10"/>
      <c r="EX1282" s="10"/>
      <c r="EY1282" s="10"/>
      <c r="EZ1282" s="10"/>
      <c r="FA1282" s="10"/>
      <c r="FB1282" s="10"/>
      <c r="FC1282" s="10"/>
      <c r="FD1282" s="10"/>
      <c r="FE1282" s="10"/>
      <c r="FF1282" s="10"/>
      <c r="FG1282" s="10"/>
      <c r="FH1282" s="10"/>
      <c r="FI1282" s="10"/>
      <c r="FJ1282" s="10"/>
      <c r="FK1282" s="10"/>
      <c r="FL1282" s="10"/>
      <c r="FM1282" s="10"/>
      <c r="FN1282" s="10"/>
      <c r="FO1282" s="10"/>
      <c r="FP1282" s="10"/>
      <c r="FQ1282" s="10"/>
      <c r="FR1282" s="10"/>
      <c r="FS1282" s="10"/>
      <c r="FT1282" s="10"/>
      <c r="FU1282" s="10"/>
      <c r="FV1282" s="10"/>
      <c r="FW1282" s="10"/>
      <c r="FX1282" s="10"/>
      <c r="FY1282" s="12"/>
      <c r="FZ1282" s="12"/>
      <c r="GA1282" s="12"/>
      <c r="GB1282" s="12"/>
      <c r="GC1282" s="12"/>
      <c r="GD1282" s="12"/>
      <c r="GE1282" s="12"/>
      <c r="GF1282" s="12"/>
      <c r="GG1282" s="12"/>
      <c r="GH1282" s="12"/>
      <c r="GI1282" s="12"/>
      <c r="GJ1282" s="12"/>
      <c r="GK1282" s="12"/>
      <c r="GL1282" s="12"/>
      <c r="GM1282" s="12"/>
      <c r="GN1282" s="12"/>
      <c r="GO1282" s="12"/>
      <c r="GP1282" s="12"/>
      <c r="GQ1282" s="12"/>
      <c r="GR1282" s="12"/>
      <c r="GS1282" s="12"/>
      <c r="GT1282" s="12"/>
      <c r="GU1282" s="12"/>
      <c r="GV1282" s="12"/>
      <c r="GW1282" s="12"/>
      <c r="GX1282" s="12"/>
      <c r="GY1282" s="12"/>
      <c r="GZ1282" s="12"/>
      <c r="HA1282" s="12"/>
      <c r="HB1282" s="12"/>
      <c r="HC1282" s="12"/>
      <c r="HD1282" s="12"/>
      <c r="HE1282" s="12"/>
      <c r="HF1282" s="12"/>
      <c r="HG1282" s="12"/>
      <c r="HH1282" s="12"/>
      <c r="HI1282" s="12"/>
      <c r="HJ1282" s="12"/>
      <c r="HK1282" s="12"/>
      <c r="HL1282" s="12"/>
      <c r="HM1282" s="12"/>
      <c r="HN1282" s="12"/>
      <c r="HO1282" s="12"/>
      <c r="HP1282" s="12"/>
      <c r="HQ1282" s="12"/>
      <c r="HR1282" s="12"/>
      <c r="HS1282" s="12"/>
      <c r="HT1282" s="12"/>
      <c r="HU1282" s="12"/>
      <c r="HV1282" s="12"/>
      <c r="HW1282" s="12"/>
      <c r="HX1282" s="12"/>
      <c r="HY1282" s="12"/>
      <c r="HZ1282" s="12"/>
      <c r="IA1282" s="12"/>
      <c r="IB1282" s="12"/>
      <c r="IC1282" s="12"/>
      <c r="ID1282" s="12"/>
      <c r="IE1282" s="12"/>
      <c r="IF1282" s="12"/>
      <c r="IG1282" s="12"/>
      <c r="IH1282" s="12"/>
      <c r="II1282" s="12"/>
      <c r="IJ1282" s="12"/>
      <c r="IK1282" s="12"/>
      <c r="IL1282" s="12"/>
      <c r="IM1282" s="12"/>
      <c r="IN1282" s="12"/>
      <c r="IO1282" s="12"/>
      <c r="IP1282" s="12"/>
      <c r="IQ1282" s="12"/>
      <c r="IR1282" s="12"/>
      <c r="IS1282" s="12"/>
      <c r="IT1282" s="12"/>
      <c r="IU1282" s="12"/>
      <c r="IV1282" s="12"/>
    </row>
    <row r="1283" spans="1:256" ht="13.5" customHeight="1">
      <c r="A1283" s="2"/>
      <c r="B1283" s="11"/>
      <c r="C1283" s="11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11"/>
      <c r="O1283" s="11"/>
      <c r="P1283" s="11"/>
      <c r="Q1283" s="9">
        <f t="shared" si="54"/>
      </c>
      <c r="R1283" s="9">
        <f t="shared" si="54"/>
      </c>
      <c r="S1283" s="9" t="str">
        <f t="shared" si="55"/>
        <v>col.d&amp;e: r680*(1+r760/100+r740/100)</v>
      </c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9"/>
      <c r="AE1283" s="9"/>
      <c r="AF1283" s="9"/>
      <c r="AG1283" s="9"/>
      <c r="AH1283" s="9"/>
      <c r="AI1283" s="11"/>
      <c r="AJ1283" s="11"/>
      <c r="AK1283" s="11"/>
      <c r="AL1283" s="11"/>
      <c r="AM1283" s="11"/>
      <c r="AN1283" s="26"/>
      <c r="AO1283" s="26"/>
      <c r="AP1283" s="9"/>
      <c r="AQ1283" s="9"/>
      <c r="AR1283" s="9"/>
      <c r="AS1283" s="11"/>
      <c r="AT1283" s="11"/>
      <c r="AU1283" s="11"/>
      <c r="AV1283" s="11"/>
      <c r="AW1283" s="11"/>
      <c r="AX1283" s="12"/>
      <c r="AY1283" s="11"/>
      <c r="AZ1283" s="11"/>
      <c r="BA1283" s="11"/>
      <c r="BB1283" s="11"/>
      <c r="BC1283" s="11"/>
      <c r="BD1283" s="11"/>
      <c r="BE1283" s="11"/>
      <c r="BF1283" s="9"/>
      <c r="BG1283" s="9"/>
      <c r="BH1283" s="9"/>
      <c r="BI1283" s="9"/>
      <c r="BJ1283" s="9"/>
      <c r="BK1283" s="9"/>
      <c r="BL1283" s="9"/>
      <c r="BM1283" s="9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  <c r="DF1283" s="10"/>
      <c r="DG1283" s="10"/>
      <c r="DH1283" s="10"/>
      <c r="DI1283" s="10"/>
      <c r="DJ1283" s="10"/>
      <c r="DK1283" s="10"/>
      <c r="DL1283" s="10"/>
      <c r="DM1283" s="10"/>
      <c r="DN1283" s="10"/>
      <c r="DO1283" s="10"/>
      <c r="DP1283" s="10"/>
      <c r="DQ1283" s="10"/>
      <c r="DR1283" s="10"/>
      <c r="DS1283" s="10"/>
      <c r="DT1283" s="10"/>
      <c r="DU1283" s="10"/>
      <c r="DV1283" s="10"/>
      <c r="DW1283" s="10"/>
      <c r="DX1283" s="10"/>
      <c r="DY1283" s="10"/>
      <c r="DZ1283" s="10"/>
      <c r="EA1283" s="10"/>
      <c r="EB1283" s="10"/>
      <c r="EC1283" s="10"/>
      <c r="ED1283" s="10"/>
      <c r="EE1283" s="10"/>
      <c r="EF1283" s="10"/>
      <c r="EG1283" s="10"/>
      <c r="EH1283" s="10"/>
      <c r="EI1283" s="10"/>
      <c r="EJ1283" s="10"/>
      <c r="EK1283" s="10"/>
      <c r="EL1283" s="10"/>
      <c r="EM1283" s="10"/>
      <c r="EN1283" s="10"/>
      <c r="EO1283" s="10"/>
      <c r="EP1283" s="10"/>
      <c r="EQ1283" s="10"/>
      <c r="ER1283" s="10"/>
      <c r="ES1283" s="10"/>
      <c r="ET1283" s="10"/>
      <c r="EU1283" s="10"/>
      <c r="EV1283" s="10"/>
      <c r="EW1283" s="10"/>
      <c r="EX1283" s="10"/>
      <c r="EY1283" s="10"/>
      <c r="EZ1283" s="10"/>
      <c r="FA1283" s="10"/>
      <c r="FB1283" s="10"/>
      <c r="FC1283" s="10"/>
      <c r="FD1283" s="10"/>
      <c r="FE1283" s="10"/>
      <c r="FF1283" s="10"/>
      <c r="FG1283" s="10"/>
      <c r="FH1283" s="10"/>
      <c r="FI1283" s="10"/>
      <c r="FJ1283" s="10"/>
      <c r="FK1283" s="10"/>
      <c r="FL1283" s="10"/>
      <c r="FM1283" s="10"/>
      <c r="FN1283" s="10"/>
      <c r="FO1283" s="10"/>
      <c r="FP1283" s="10"/>
      <c r="FQ1283" s="10"/>
      <c r="FR1283" s="10"/>
      <c r="FS1283" s="10"/>
      <c r="FT1283" s="10"/>
      <c r="FU1283" s="10"/>
      <c r="FV1283" s="10"/>
      <c r="FW1283" s="10"/>
      <c r="FX1283" s="10"/>
      <c r="FY1283" s="12"/>
      <c r="FZ1283" s="12"/>
      <c r="GA1283" s="12"/>
      <c r="GB1283" s="12"/>
      <c r="GC1283" s="12"/>
      <c r="GD1283" s="12"/>
      <c r="GE1283" s="12"/>
      <c r="GF1283" s="12"/>
      <c r="GG1283" s="12"/>
      <c r="GH1283" s="12"/>
      <c r="GI1283" s="12"/>
      <c r="GJ1283" s="12"/>
      <c r="GK1283" s="12"/>
      <c r="GL1283" s="12"/>
      <c r="GM1283" s="12"/>
      <c r="GN1283" s="12"/>
      <c r="GO1283" s="12"/>
      <c r="GP1283" s="12"/>
      <c r="GQ1283" s="12"/>
      <c r="GR1283" s="12"/>
      <c r="GS1283" s="12"/>
      <c r="GT1283" s="12"/>
      <c r="GU1283" s="12"/>
      <c r="GV1283" s="12"/>
      <c r="GW1283" s="12"/>
      <c r="GX1283" s="12"/>
      <c r="GY1283" s="12"/>
      <c r="GZ1283" s="12"/>
      <c r="HA1283" s="12"/>
      <c r="HB1283" s="12"/>
      <c r="HC1283" s="12"/>
      <c r="HD1283" s="12"/>
      <c r="HE1283" s="12"/>
      <c r="HF1283" s="12"/>
      <c r="HG1283" s="12"/>
      <c r="HH1283" s="12"/>
      <c r="HI1283" s="12"/>
      <c r="HJ1283" s="12"/>
      <c r="HK1283" s="12"/>
      <c r="HL1283" s="12"/>
      <c r="HM1283" s="12"/>
      <c r="HN1283" s="12"/>
      <c r="HO1283" s="12"/>
      <c r="HP1283" s="12"/>
      <c r="HQ1283" s="12"/>
      <c r="HR1283" s="12"/>
      <c r="HS1283" s="12"/>
      <c r="HT1283" s="12"/>
      <c r="HU1283" s="12"/>
      <c r="HV1283" s="12"/>
      <c r="HW1283" s="12"/>
      <c r="HX1283" s="12"/>
      <c r="HY1283" s="12"/>
      <c r="HZ1283" s="12"/>
      <c r="IA1283" s="12"/>
      <c r="IB1283" s="12"/>
      <c r="IC1283" s="12"/>
      <c r="ID1283" s="12"/>
      <c r="IE1283" s="12"/>
      <c r="IF1283" s="12"/>
      <c r="IG1283" s="12"/>
      <c r="IH1283" s="12"/>
      <c r="II1283" s="12"/>
      <c r="IJ1283" s="12"/>
      <c r="IK1283" s="12"/>
      <c r="IL1283" s="12"/>
      <c r="IM1283" s="12"/>
      <c r="IN1283" s="12"/>
      <c r="IO1283" s="12"/>
      <c r="IP1283" s="12"/>
      <c r="IQ1283" s="12"/>
      <c r="IR1283" s="12"/>
      <c r="IS1283" s="12"/>
      <c r="IT1283" s="12"/>
      <c r="IU1283" s="12"/>
      <c r="IV1283" s="12"/>
    </row>
    <row r="1284" spans="1:256" ht="13.5" customHeight="1">
      <c r="A1284" s="2"/>
      <c r="B1284" s="11"/>
      <c r="C1284" s="11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11"/>
      <c r="O1284" s="11"/>
      <c r="P1284" s="11"/>
      <c r="Q1284" s="9">
        <f t="shared" si="54"/>
      </c>
      <c r="R1284" s="9">
        <f t="shared" si="54"/>
      </c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9"/>
      <c r="AE1284" s="9"/>
      <c r="AF1284" s="9"/>
      <c r="AG1284" s="9"/>
      <c r="AH1284" s="9"/>
      <c r="AI1284" s="11"/>
      <c r="AJ1284" s="11"/>
      <c r="AK1284" s="11"/>
      <c r="AL1284" s="11"/>
      <c r="AM1284" s="11"/>
      <c r="AN1284" s="26"/>
      <c r="AO1284" s="26"/>
      <c r="AP1284" s="9"/>
      <c r="AQ1284" s="9"/>
      <c r="AR1284" s="9"/>
      <c r="AS1284" s="11"/>
      <c r="AT1284" s="11"/>
      <c r="AU1284" s="11"/>
      <c r="AV1284" s="11"/>
      <c r="AW1284" s="11"/>
      <c r="AX1284" s="12"/>
      <c r="AY1284" s="11"/>
      <c r="AZ1284" s="11"/>
      <c r="BA1284" s="11"/>
      <c r="BB1284" s="11"/>
      <c r="BC1284" s="11"/>
      <c r="BD1284" s="11"/>
      <c r="BE1284" s="11"/>
      <c r="BF1284" s="9"/>
      <c r="BG1284" s="9"/>
      <c r="BH1284" s="9"/>
      <c r="BI1284" s="9"/>
      <c r="BJ1284" s="9"/>
      <c r="BK1284" s="9"/>
      <c r="BL1284" s="9"/>
      <c r="BM1284" s="9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0"/>
      <c r="DC1284" s="10"/>
      <c r="DD1284" s="10"/>
      <c r="DE1284" s="10"/>
      <c r="DF1284" s="10"/>
      <c r="DG1284" s="10"/>
      <c r="DH1284" s="10"/>
      <c r="DI1284" s="10"/>
      <c r="DJ1284" s="10"/>
      <c r="DK1284" s="10"/>
      <c r="DL1284" s="10"/>
      <c r="DM1284" s="10"/>
      <c r="DN1284" s="10"/>
      <c r="DO1284" s="10"/>
      <c r="DP1284" s="10"/>
      <c r="DQ1284" s="10"/>
      <c r="DR1284" s="10"/>
      <c r="DS1284" s="10"/>
      <c r="DT1284" s="10"/>
      <c r="DU1284" s="10"/>
      <c r="DV1284" s="10"/>
      <c r="DW1284" s="10"/>
      <c r="DX1284" s="10"/>
      <c r="DY1284" s="10"/>
      <c r="DZ1284" s="10"/>
      <c r="EA1284" s="10"/>
      <c r="EB1284" s="10"/>
      <c r="EC1284" s="10"/>
      <c r="ED1284" s="10"/>
      <c r="EE1284" s="10"/>
      <c r="EF1284" s="10"/>
      <c r="EG1284" s="10"/>
      <c r="EH1284" s="10"/>
      <c r="EI1284" s="10"/>
      <c r="EJ1284" s="10"/>
      <c r="EK1284" s="10"/>
      <c r="EL1284" s="10"/>
      <c r="EM1284" s="10"/>
      <c r="EN1284" s="10"/>
      <c r="EO1284" s="10"/>
      <c r="EP1284" s="10"/>
      <c r="EQ1284" s="10"/>
      <c r="ER1284" s="10"/>
      <c r="ES1284" s="10"/>
      <c r="ET1284" s="10"/>
      <c r="EU1284" s="10"/>
      <c r="EV1284" s="10"/>
      <c r="EW1284" s="10"/>
      <c r="EX1284" s="10"/>
      <c r="EY1284" s="10"/>
      <c r="EZ1284" s="10"/>
      <c r="FA1284" s="10"/>
      <c r="FB1284" s="10"/>
      <c r="FC1284" s="10"/>
      <c r="FD1284" s="10"/>
      <c r="FE1284" s="10"/>
      <c r="FF1284" s="10"/>
      <c r="FG1284" s="10"/>
      <c r="FH1284" s="10"/>
      <c r="FI1284" s="10"/>
      <c r="FJ1284" s="10"/>
      <c r="FK1284" s="10"/>
      <c r="FL1284" s="10"/>
      <c r="FM1284" s="10"/>
      <c r="FN1284" s="10"/>
      <c r="FO1284" s="10"/>
      <c r="FP1284" s="10"/>
      <c r="FQ1284" s="10"/>
      <c r="FR1284" s="10"/>
      <c r="FS1284" s="10"/>
      <c r="FT1284" s="10"/>
      <c r="FU1284" s="10"/>
      <c r="FV1284" s="10"/>
      <c r="FW1284" s="10"/>
      <c r="FX1284" s="10"/>
      <c r="FY1284" s="12"/>
      <c r="FZ1284" s="12"/>
      <c r="GA1284" s="12"/>
      <c r="GB1284" s="12"/>
      <c r="GC1284" s="12"/>
      <c r="GD1284" s="12"/>
      <c r="GE1284" s="12"/>
      <c r="GF1284" s="12"/>
      <c r="GG1284" s="12"/>
      <c r="GH1284" s="12"/>
      <c r="GI1284" s="12"/>
      <c r="GJ1284" s="12"/>
      <c r="GK1284" s="12"/>
      <c r="GL1284" s="12"/>
      <c r="GM1284" s="12"/>
      <c r="GN1284" s="12"/>
      <c r="GO1284" s="12"/>
      <c r="GP1284" s="12"/>
      <c r="GQ1284" s="12"/>
      <c r="GR1284" s="12"/>
      <c r="GS1284" s="12"/>
      <c r="GT1284" s="12"/>
      <c r="GU1284" s="12"/>
      <c r="GV1284" s="12"/>
      <c r="GW1284" s="12"/>
      <c r="GX1284" s="12"/>
      <c r="GY1284" s="12"/>
      <c r="GZ1284" s="12"/>
      <c r="HA1284" s="12"/>
      <c r="HB1284" s="12"/>
      <c r="HC1284" s="12"/>
      <c r="HD1284" s="12"/>
      <c r="HE1284" s="12"/>
      <c r="HF1284" s="12"/>
      <c r="HG1284" s="12"/>
      <c r="HH1284" s="12"/>
      <c r="HI1284" s="12"/>
      <c r="HJ1284" s="12"/>
      <c r="HK1284" s="12"/>
      <c r="HL1284" s="12"/>
      <c r="HM1284" s="12"/>
      <c r="HN1284" s="12"/>
      <c r="HO1284" s="12"/>
      <c r="HP1284" s="12"/>
      <c r="HQ1284" s="12"/>
      <c r="HR1284" s="12"/>
      <c r="HS1284" s="12"/>
      <c r="HT1284" s="12"/>
      <c r="HU1284" s="12"/>
      <c r="HV1284" s="12"/>
      <c r="HW1284" s="12"/>
      <c r="HX1284" s="12"/>
      <c r="HY1284" s="12"/>
      <c r="HZ1284" s="12"/>
      <c r="IA1284" s="12"/>
      <c r="IB1284" s="12"/>
      <c r="IC1284" s="12"/>
      <c r="ID1284" s="12"/>
      <c r="IE1284" s="12"/>
      <c r="IF1284" s="12"/>
      <c r="IG1284" s="12"/>
      <c r="IH1284" s="12"/>
      <c r="II1284" s="12"/>
      <c r="IJ1284" s="12"/>
      <c r="IK1284" s="12"/>
      <c r="IL1284" s="12"/>
      <c r="IM1284" s="12"/>
      <c r="IN1284" s="12"/>
      <c r="IO1284" s="12"/>
      <c r="IP1284" s="12"/>
      <c r="IQ1284" s="12"/>
      <c r="IR1284" s="12"/>
      <c r="IS1284" s="12"/>
      <c r="IT1284" s="12"/>
      <c r="IU1284" s="12"/>
      <c r="IV1284" s="12"/>
    </row>
    <row r="1285" spans="1:256" ht="13.5" customHeight="1">
      <c r="A1285" s="2"/>
      <c r="B1285" s="11"/>
      <c r="C1285" s="11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11"/>
      <c r="O1285" s="11"/>
      <c r="P1285" s="11"/>
      <c r="Q1285" s="9"/>
      <c r="R1285" s="9">
        <f>IF(R299="","",R299)</f>
      </c>
      <c r="S1285" s="11"/>
      <c r="T1285" s="9"/>
      <c r="U1285" s="9"/>
      <c r="V1285" s="9"/>
      <c r="W1285" s="9"/>
      <c r="X1285" s="9"/>
      <c r="Y1285" s="11"/>
      <c r="Z1285" s="11"/>
      <c r="AA1285" s="11"/>
      <c r="AB1285" s="11"/>
      <c r="AC1285" s="11"/>
      <c r="AD1285" s="9"/>
      <c r="AE1285" s="9"/>
      <c r="AF1285" s="9"/>
      <c r="AG1285" s="9"/>
      <c r="AH1285" s="9"/>
      <c r="AI1285" s="11"/>
      <c r="AJ1285" s="11"/>
      <c r="AK1285" s="11"/>
      <c r="AL1285" s="11"/>
      <c r="AM1285" s="11"/>
      <c r="AN1285" s="26"/>
      <c r="AO1285" s="26"/>
      <c r="AP1285" s="9"/>
      <c r="AQ1285" s="9"/>
      <c r="AR1285" s="9"/>
      <c r="AS1285" s="11"/>
      <c r="AT1285" s="11"/>
      <c r="AU1285" s="11"/>
      <c r="AV1285" s="11"/>
      <c r="AW1285" s="11"/>
      <c r="AX1285" s="12"/>
      <c r="AY1285" s="11"/>
      <c r="AZ1285" s="11"/>
      <c r="BA1285" s="11"/>
      <c r="BB1285" s="11"/>
      <c r="BC1285" s="11"/>
      <c r="BD1285" s="11"/>
      <c r="BE1285" s="11"/>
      <c r="BF1285" s="9"/>
      <c r="BG1285" s="9"/>
      <c r="BH1285" s="9"/>
      <c r="BI1285" s="9"/>
      <c r="BJ1285" s="9"/>
      <c r="BK1285" s="9"/>
      <c r="BL1285" s="9"/>
      <c r="BM1285" s="9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0"/>
      <c r="DC1285" s="10"/>
      <c r="DD1285" s="10"/>
      <c r="DE1285" s="10"/>
      <c r="DF1285" s="10"/>
      <c r="DG1285" s="10"/>
      <c r="DH1285" s="10"/>
      <c r="DI1285" s="10"/>
      <c r="DJ1285" s="10"/>
      <c r="DK1285" s="10"/>
      <c r="DL1285" s="10"/>
      <c r="DM1285" s="10"/>
      <c r="DN1285" s="10"/>
      <c r="DO1285" s="10"/>
      <c r="DP1285" s="10"/>
      <c r="DQ1285" s="10"/>
      <c r="DR1285" s="10"/>
      <c r="DS1285" s="10"/>
      <c r="DT1285" s="10"/>
      <c r="DU1285" s="10"/>
      <c r="DV1285" s="10"/>
      <c r="DW1285" s="10"/>
      <c r="DX1285" s="10"/>
      <c r="DY1285" s="10"/>
      <c r="DZ1285" s="10"/>
      <c r="EA1285" s="10"/>
      <c r="EB1285" s="10"/>
      <c r="EC1285" s="10"/>
      <c r="ED1285" s="10"/>
      <c r="EE1285" s="10"/>
      <c r="EF1285" s="10"/>
      <c r="EG1285" s="10"/>
      <c r="EH1285" s="10"/>
      <c r="EI1285" s="10"/>
      <c r="EJ1285" s="10"/>
      <c r="EK1285" s="10"/>
      <c r="EL1285" s="10"/>
      <c r="EM1285" s="10"/>
      <c r="EN1285" s="10"/>
      <c r="EO1285" s="10"/>
      <c r="EP1285" s="10"/>
      <c r="EQ1285" s="10"/>
      <c r="ER1285" s="10"/>
      <c r="ES1285" s="10"/>
      <c r="ET1285" s="10"/>
      <c r="EU1285" s="10"/>
      <c r="EV1285" s="10"/>
      <c r="EW1285" s="10"/>
      <c r="EX1285" s="10"/>
      <c r="EY1285" s="10"/>
      <c r="EZ1285" s="10"/>
      <c r="FA1285" s="10"/>
      <c r="FB1285" s="10"/>
      <c r="FC1285" s="10"/>
      <c r="FD1285" s="10"/>
      <c r="FE1285" s="10"/>
      <c r="FF1285" s="10"/>
      <c r="FG1285" s="10"/>
      <c r="FH1285" s="10"/>
      <c r="FI1285" s="10"/>
      <c r="FJ1285" s="10"/>
      <c r="FK1285" s="10"/>
      <c r="FL1285" s="10"/>
      <c r="FM1285" s="10"/>
      <c r="FN1285" s="10"/>
      <c r="FO1285" s="10"/>
      <c r="FP1285" s="10"/>
      <c r="FQ1285" s="10"/>
      <c r="FR1285" s="10"/>
      <c r="FS1285" s="10"/>
      <c r="FT1285" s="10"/>
      <c r="FU1285" s="10"/>
      <c r="FV1285" s="10"/>
      <c r="FW1285" s="10"/>
      <c r="FX1285" s="10"/>
      <c r="FY1285" s="12"/>
      <c r="FZ1285" s="12"/>
      <c r="GA1285" s="12"/>
      <c r="GB1285" s="12"/>
      <c r="GC1285" s="12"/>
      <c r="GD1285" s="12"/>
      <c r="GE1285" s="12"/>
      <c r="GF1285" s="12"/>
      <c r="GG1285" s="12"/>
      <c r="GH1285" s="12"/>
      <c r="GI1285" s="12"/>
      <c r="GJ1285" s="12"/>
      <c r="GK1285" s="12"/>
      <c r="GL1285" s="12"/>
      <c r="GM1285" s="12"/>
      <c r="GN1285" s="12"/>
      <c r="GO1285" s="12"/>
      <c r="GP1285" s="12"/>
      <c r="GQ1285" s="12"/>
      <c r="GR1285" s="12"/>
      <c r="GS1285" s="12"/>
      <c r="GT1285" s="12"/>
      <c r="GU1285" s="12"/>
      <c r="GV1285" s="12"/>
      <c r="GW1285" s="12"/>
      <c r="GX1285" s="12"/>
      <c r="GY1285" s="12"/>
      <c r="GZ1285" s="12"/>
      <c r="HA1285" s="12"/>
      <c r="HB1285" s="12"/>
      <c r="HC1285" s="12"/>
      <c r="HD1285" s="12"/>
      <c r="HE1285" s="12"/>
      <c r="HF1285" s="12"/>
      <c r="HG1285" s="12"/>
      <c r="HH1285" s="12"/>
      <c r="HI1285" s="12"/>
      <c r="HJ1285" s="12"/>
      <c r="HK1285" s="12"/>
      <c r="HL1285" s="12"/>
      <c r="HM1285" s="12"/>
      <c r="HN1285" s="12"/>
      <c r="HO1285" s="12"/>
      <c r="HP1285" s="12"/>
      <c r="HQ1285" s="12"/>
      <c r="HR1285" s="12"/>
      <c r="HS1285" s="12"/>
      <c r="HT1285" s="12"/>
      <c r="HU1285" s="12"/>
      <c r="HV1285" s="12"/>
      <c r="HW1285" s="12"/>
      <c r="HX1285" s="12"/>
      <c r="HY1285" s="12"/>
      <c r="HZ1285" s="12"/>
      <c r="IA1285" s="12"/>
      <c r="IB1285" s="12"/>
      <c r="IC1285" s="12"/>
      <c r="ID1285" s="12"/>
      <c r="IE1285" s="12"/>
      <c r="IF1285" s="12"/>
      <c r="IG1285" s="12"/>
      <c r="IH1285" s="12"/>
      <c r="II1285" s="12"/>
      <c r="IJ1285" s="12"/>
      <c r="IK1285" s="12"/>
      <c r="IL1285" s="12"/>
      <c r="IM1285" s="12"/>
      <c r="IN1285" s="12"/>
      <c r="IO1285" s="12"/>
      <c r="IP1285" s="12"/>
      <c r="IQ1285" s="12"/>
      <c r="IR1285" s="12"/>
      <c r="IS1285" s="12"/>
      <c r="IT1285" s="12"/>
      <c r="IU1285" s="12"/>
      <c r="IV1285" s="12"/>
    </row>
    <row r="1286" spans="1:256" ht="13.5" customHeight="1">
      <c r="A1286" s="2"/>
      <c r="B1286" s="11"/>
      <c r="C1286" s="11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11"/>
      <c r="O1286" s="11"/>
      <c r="P1286" s="11"/>
      <c r="Q1286" s="9"/>
      <c r="R1286" s="9">
        <f>IF(R300="","",R300)</f>
      </c>
      <c r="S1286" s="9"/>
      <c r="T1286" s="9"/>
      <c r="U1286" s="9"/>
      <c r="V1286" s="9"/>
      <c r="W1286" s="9"/>
      <c r="X1286" s="9"/>
      <c r="Y1286" s="11"/>
      <c r="Z1286" s="11"/>
      <c r="AA1286" s="11"/>
      <c r="AB1286" s="11"/>
      <c r="AC1286" s="11"/>
      <c r="AD1286" s="9"/>
      <c r="AE1286" s="9"/>
      <c r="AF1286" s="9"/>
      <c r="AG1286" s="9"/>
      <c r="AH1286" s="9"/>
      <c r="AI1286" s="11"/>
      <c r="AJ1286" s="11"/>
      <c r="AK1286" s="11"/>
      <c r="AL1286" s="11"/>
      <c r="AM1286" s="11"/>
      <c r="AN1286" s="26"/>
      <c r="AO1286" s="26"/>
      <c r="AP1286" s="9"/>
      <c r="AQ1286" s="9"/>
      <c r="AR1286" s="26"/>
      <c r="AS1286" s="11"/>
      <c r="AT1286" s="11"/>
      <c r="AU1286" s="11"/>
      <c r="AV1286" s="11"/>
      <c r="AW1286" s="11"/>
      <c r="AX1286" s="12"/>
      <c r="AY1286" s="11"/>
      <c r="AZ1286" s="11"/>
      <c r="BA1286" s="11"/>
      <c r="BB1286" s="11"/>
      <c r="BC1286" s="11"/>
      <c r="BD1286" s="11"/>
      <c r="BE1286" s="11"/>
      <c r="BF1286" s="9"/>
      <c r="BG1286" s="9"/>
      <c r="BH1286" s="9"/>
      <c r="BI1286" s="9"/>
      <c r="BJ1286" s="9"/>
      <c r="BK1286" s="9"/>
      <c r="BL1286" s="9"/>
      <c r="BM1286" s="9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  <c r="DF1286" s="10"/>
      <c r="DG1286" s="10"/>
      <c r="DH1286" s="10"/>
      <c r="DI1286" s="10"/>
      <c r="DJ1286" s="10"/>
      <c r="DK1286" s="10"/>
      <c r="DL1286" s="10"/>
      <c r="DM1286" s="10"/>
      <c r="DN1286" s="10"/>
      <c r="DO1286" s="10"/>
      <c r="DP1286" s="10"/>
      <c r="DQ1286" s="10"/>
      <c r="DR1286" s="10"/>
      <c r="DS1286" s="10"/>
      <c r="DT1286" s="10"/>
      <c r="DU1286" s="10"/>
      <c r="DV1286" s="10"/>
      <c r="DW1286" s="10"/>
      <c r="DX1286" s="10"/>
      <c r="DY1286" s="10"/>
      <c r="DZ1286" s="10"/>
      <c r="EA1286" s="10"/>
      <c r="EB1286" s="10"/>
      <c r="EC1286" s="10"/>
      <c r="ED1286" s="10"/>
      <c r="EE1286" s="10"/>
      <c r="EF1286" s="10"/>
      <c r="EG1286" s="10"/>
      <c r="EH1286" s="10"/>
      <c r="EI1286" s="10"/>
      <c r="EJ1286" s="10"/>
      <c r="EK1286" s="10"/>
      <c r="EL1286" s="10"/>
      <c r="EM1286" s="10"/>
      <c r="EN1286" s="10"/>
      <c r="EO1286" s="10"/>
      <c r="EP1286" s="10"/>
      <c r="EQ1286" s="10"/>
      <c r="ER1286" s="10"/>
      <c r="ES1286" s="10"/>
      <c r="ET1286" s="10"/>
      <c r="EU1286" s="10"/>
      <c r="EV1286" s="10"/>
      <c r="EW1286" s="10"/>
      <c r="EX1286" s="10"/>
      <c r="EY1286" s="10"/>
      <c r="EZ1286" s="10"/>
      <c r="FA1286" s="10"/>
      <c r="FB1286" s="10"/>
      <c r="FC1286" s="10"/>
      <c r="FD1286" s="10"/>
      <c r="FE1286" s="10"/>
      <c r="FF1286" s="10"/>
      <c r="FG1286" s="10"/>
      <c r="FH1286" s="10"/>
      <c r="FI1286" s="10"/>
      <c r="FJ1286" s="10"/>
      <c r="FK1286" s="10"/>
      <c r="FL1286" s="10"/>
      <c r="FM1286" s="10"/>
      <c r="FN1286" s="10"/>
      <c r="FO1286" s="10"/>
      <c r="FP1286" s="10"/>
      <c r="FQ1286" s="10"/>
      <c r="FR1286" s="10"/>
      <c r="FS1286" s="10"/>
      <c r="FT1286" s="10"/>
      <c r="FU1286" s="10"/>
      <c r="FV1286" s="10"/>
      <c r="FW1286" s="10"/>
      <c r="FX1286" s="10"/>
      <c r="FY1286" s="12"/>
      <c r="FZ1286" s="12"/>
      <c r="GA1286" s="12"/>
      <c r="GB1286" s="12"/>
      <c r="GC1286" s="12"/>
      <c r="GD1286" s="12"/>
      <c r="GE1286" s="12"/>
      <c r="GF1286" s="12"/>
      <c r="GG1286" s="12"/>
      <c r="GH1286" s="12"/>
      <c r="GI1286" s="12"/>
      <c r="GJ1286" s="12"/>
      <c r="GK1286" s="12"/>
      <c r="GL1286" s="12"/>
      <c r="GM1286" s="12"/>
      <c r="GN1286" s="12"/>
      <c r="GO1286" s="12"/>
      <c r="GP1286" s="12"/>
      <c r="GQ1286" s="12"/>
      <c r="GR1286" s="12"/>
      <c r="GS1286" s="12"/>
      <c r="GT1286" s="12"/>
      <c r="GU1286" s="12"/>
      <c r="GV1286" s="12"/>
      <c r="GW1286" s="12"/>
      <c r="GX1286" s="12"/>
      <c r="GY1286" s="12"/>
      <c r="GZ1286" s="12"/>
      <c r="HA1286" s="12"/>
      <c r="HB1286" s="12"/>
      <c r="HC1286" s="12"/>
      <c r="HD1286" s="12"/>
      <c r="HE1286" s="12"/>
      <c r="HF1286" s="12"/>
      <c r="HG1286" s="12"/>
      <c r="HH1286" s="12"/>
      <c r="HI1286" s="12"/>
      <c r="HJ1286" s="12"/>
      <c r="HK1286" s="12"/>
      <c r="HL1286" s="12"/>
      <c r="HM1286" s="12"/>
      <c r="HN1286" s="12"/>
      <c r="HO1286" s="12"/>
      <c r="HP1286" s="12"/>
      <c r="HQ1286" s="12"/>
      <c r="HR1286" s="12"/>
      <c r="HS1286" s="12"/>
      <c r="HT1286" s="12"/>
      <c r="HU1286" s="12"/>
      <c r="HV1286" s="12"/>
      <c r="HW1286" s="12"/>
      <c r="HX1286" s="12"/>
      <c r="HY1286" s="12"/>
      <c r="HZ1286" s="12"/>
      <c r="IA1286" s="12"/>
      <c r="IB1286" s="12"/>
      <c r="IC1286" s="12"/>
      <c r="ID1286" s="12"/>
      <c r="IE1286" s="12"/>
      <c r="IF1286" s="12"/>
      <c r="IG1286" s="12"/>
      <c r="IH1286" s="12"/>
      <c r="II1286" s="12"/>
      <c r="IJ1286" s="12"/>
      <c r="IK1286" s="12"/>
      <c r="IL1286" s="12"/>
      <c r="IM1286" s="12"/>
      <c r="IN1286" s="12"/>
      <c r="IO1286" s="12"/>
      <c r="IP1286" s="12"/>
      <c r="IQ1286" s="12"/>
      <c r="IR1286" s="12"/>
      <c r="IS1286" s="12"/>
      <c r="IT1286" s="12"/>
      <c r="IU1286" s="12"/>
      <c r="IV1286" s="12"/>
    </row>
    <row r="1287" spans="1:256" ht="13.5" customHeight="1">
      <c r="A1287" s="2"/>
      <c r="B1287" s="11"/>
      <c r="C1287" s="11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11"/>
      <c r="O1287" s="11"/>
      <c r="P1287" s="11"/>
      <c r="Q1287" s="11"/>
      <c r="R1287" s="11"/>
      <c r="S1287" s="9"/>
      <c r="T1287" s="9"/>
      <c r="U1287" s="9"/>
      <c r="V1287" s="9"/>
      <c r="W1287" s="9"/>
      <c r="X1287" s="9"/>
      <c r="Y1287" s="11"/>
      <c r="Z1287" s="11"/>
      <c r="AA1287" s="11"/>
      <c r="AB1287" s="11"/>
      <c r="AC1287" s="11"/>
      <c r="AD1287" s="9"/>
      <c r="AE1287" s="9"/>
      <c r="AF1287" s="9"/>
      <c r="AG1287" s="9"/>
      <c r="AH1287" s="9"/>
      <c r="AI1287" s="11"/>
      <c r="AJ1287" s="11"/>
      <c r="AK1287" s="11"/>
      <c r="AL1287" s="11"/>
      <c r="AM1287" s="11"/>
      <c r="AN1287" s="26"/>
      <c r="AO1287" s="26"/>
      <c r="AP1287" s="9"/>
      <c r="AQ1287" s="9"/>
      <c r="AR1287" s="26"/>
      <c r="AS1287" s="11"/>
      <c r="AT1287" s="11"/>
      <c r="AU1287" s="11"/>
      <c r="AV1287" s="11"/>
      <c r="AW1287" s="11"/>
      <c r="AX1287" s="12"/>
      <c r="AY1287" s="11"/>
      <c r="AZ1287" s="11"/>
      <c r="BA1287" s="11"/>
      <c r="BB1287" s="11"/>
      <c r="BC1287" s="11"/>
      <c r="BD1287" s="11"/>
      <c r="BE1287" s="11"/>
      <c r="BF1287" s="9"/>
      <c r="BG1287" s="9"/>
      <c r="BH1287" s="9"/>
      <c r="BI1287" s="9"/>
      <c r="BJ1287" s="9"/>
      <c r="BK1287" s="9"/>
      <c r="BL1287" s="9"/>
      <c r="BM1287" s="9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  <c r="DO1287" s="10"/>
      <c r="DP1287" s="10"/>
      <c r="DQ1287" s="10"/>
      <c r="DR1287" s="10"/>
      <c r="DS1287" s="10"/>
      <c r="DT1287" s="10"/>
      <c r="DU1287" s="10"/>
      <c r="DV1287" s="10"/>
      <c r="DW1287" s="10"/>
      <c r="DX1287" s="10"/>
      <c r="DY1287" s="10"/>
      <c r="DZ1287" s="10"/>
      <c r="EA1287" s="10"/>
      <c r="EB1287" s="10"/>
      <c r="EC1287" s="10"/>
      <c r="ED1287" s="10"/>
      <c r="EE1287" s="10"/>
      <c r="EF1287" s="10"/>
      <c r="EG1287" s="10"/>
      <c r="EH1287" s="10"/>
      <c r="EI1287" s="10"/>
      <c r="EJ1287" s="10"/>
      <c r="EK1287" s="10"/>
      <c r="EL1287" s="10"/>
      <c r="EM1287" s="10"/>
      <c r="EN1287" s="10"/>
      <c r="EO1287" s="10"/>
      <c r="EP1287" s="10"/>
      <c r="EQ1287" s="10"/>
      <c r="ER1287" s="10"/>
      <c r="ES1287" s="10"/>
      <c r="ET1287" s="10"/>
      <c r="EU1287" s="10"/>
      <c r="EV1287" s="10"/>
      <c r="EW1287" s="10"/>
      <c r="EX1287" s="10"/>
      <c r="EY1287" s="10"/>
      <c r="EZ1287" s="10"/>
      <c r="FA1287" s="10"/>
      <c r="FB1287" s="10"/>
      <c r="FC1287" s="10"/>
      <c r="FD1287" s="10"/>
      <c r="FE1287" s="10"/>
      <c r="FF1287" s="10"/>
      <c r="FG1287" s="10"/>
      <c r="FH1287" s="10"/>
      <c r="FI1287" s="10"/>
      <c r="FJ1287" s="10"/>
      <c r="FK1287" s="10"/>
      <c r="FL1287" s="10"/>
      <c r="FM1287" s="10"/>
      <c r="FN1287" s="10"/>
      <c r="FO1287" s="10"/>
      <c r="FP1287" s="10"/>
      <c r="FQ1287" s="10"/>
      <c r="FR1287" s="10"/>
      <c r="FS1287" s="10"/>
      <c r="FT1287" s="10"/>
      <c r="FU1287" s="10"/>
      <c r="FV1287" s="10"/>
      <c r="FW1287" s="10"/>
      <c r="FX1287" s="10"/>
      <c r="FY1287" s="12"/>
      <c r="FZ1287" s="12"/>
      <c r="GA1287" s="12"/>
      <c r="GB1287" s="12"/>
      <c r="GC1287" s="12"/>
      <c r="GD1287" s="12"/>
      <c r="GE1287" s="12"/>
      <c r="GF1287" s="12"/>
      <c r="GG1287" s="12"/>
      <c r="GH1287" s="12"/>
      <c r="GI1287" s="12"/>
      <c r="GJ1287" s="12"/>
      <c r="GK1287" s="12"/>
      <c r="GL1287" s="12"/>
      <c r="GM1287" s="12"/>
      <c r="GN1287" s="12"/>
      <c r="GO1287" s="12"/>
      <c r="GP1287" s="12"/>
      <c r="GQ1287" s="12"/>
      <c r="GR1287" s="12"/>
      <c r="GS1287" s="12"/>
      <c r="GT1287" s="12"/>
      <c r="GU1287" s="12"/>
      <c r="GV1287" s="12"/>
      <c r="GW1287" s="12"/>
      <c r="GX1287" s="12"/>
      <c r="GY1287" s="12"/>
      <c r="GZ1287" s="12"/>
      <c r="HA1287" s="12"/>
      <c r="HB1287" s="12"/>
      <c r="HC1287" s="12"/>
      <c r="HD1287" s="12"/>
      <c r="HE1287" s="12"/>
      <c r="HF1287" s="12"/>
      <c r="HG1287" s="12"/>
      <c r="HH1287" s="12"/>
      <c r="HI1287" s="12"/>
      <c r="HJ1287" s="12"/>
      <c r="HK1287" s="12"/>
      <c r="HL1287" s="12"/>
      <c r="HM1287" s="12"/>
      <c r="HN1287" s="12"/>
      <c r="HO1287" s="12"/>
      <c r="HP1287" s="12"/>
      <c r="HQ1287" s="12"/>
      <c r="HR1287" s="12"/>
      <c r="HS1287" s="12"/>
      <c r="HT1287" s="12"/>
      <c r="HU1287" s="12"/>
      <c r="HV1287" s="12"/>
      <c r="HW1287" s="12"/>
      <c r="HX1287" s="12"/>
      <c r="HY1287" s="12"/>
      <c r="HZ1287" s="12"/>
      <c r="IA1287" s="12"/>
      <c r="IB1287" s="12"/>
      <c r="IC1287" s="12"/>
      <c r="ID1287" s="12"/>
      <c r="IE1287" s="12"/>
      <c r="IF1287" s="12"/>
      <c r="IG1287" s="12"/>
      <c r="IH1287" s="12"/>
      <c r="II1287" s="12"/>
      <c r="IJ1287" s="12"/>
      <c r="IK1287" s="12"/>
      <c r="IL1287" s="12"/>
      <c r="IM1287" s="12"/>
      <c r="IN1287" s="12"/>
      <c r="IO1287" s="12"/>
      <c r="IP1287" s="12"/>
      <c r="IQ1287" s="12"/>
      <c r="IR1287" s="12"/>
      <c r="IS1287" s="12"/>
      <c r="IT1287" s="12"/>
      <c r="IU1287" s="12"/>
      <c r="IV1287" s="12"/>
    </row>
    <row r="1288" spans="1:256" ht="13.5" customHeight="1">
      <c r="A1288" s="2"/>
      <c r="B1288" s="11"/>
      <c r="C1288" s="11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11"/>
      <c r="O1288" s="11"/>
      <c r="P1288" s="11"/>
      <c r="Q1288" s="11"/>
      <c r="R1288" s="11"/>
      <c r="S1288" s="9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9"/>
      <c r="AE1288" s="9"/>
      <c r="AF1288" s="9"/>
      <c r="AG1288" s="9"/>
      <c r="AH1288" s="9"/>
      <c r="AI1288" s="11"/>
      <c r="AJ1288" s="11"/>
      <c r="AK1288" s="11"/>
      <c r="AL1288" s="11"/>
      <c r="AM1288" s="11"/>
      <c r="AN1288" s="26"/>
      <c r="AO1288" s="26"/>
      <c r="AP1288" s="9"/>
      <c r="AQ1288" s="9"/>
      <c r="AR1288" s="26"/>
      <c r="AS1288" s="11"/>
      <c r="AT1288" s="11"/>
      <c r="AU1288" s="11"/>
      <c r="AV1288" s="11"/>
      <c r="AW1288" s="11"/>
      <c r="AX1288" s="12"/>
      <c r="AY1288" s="11"/>
      <c r="AZ1288" s="11"/>
      <c r="BA1288" s="11"/>
      <c r="BB1288" s="11"/>
      <c r="BC1288" s="11"/>
      <c r="BD1288" s="11"/>
      <c r="BE1288" s="11"/>
      <c r="BF1288" s="9"/>
      <c r="BG1288" s="9"/>
      <c r="BH1288" s="9"/>
      <c r="BI1288" s="9"/>
      <c r="BJ1288" s="9"/>
      <c r="BK1288" s="9"/>
      <c r="BL1288" s="9"/>
      <c r="BM1288" s="9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  <c r="DF1288" s="10"/>
      <c r="DG1288" s="10"/>
      <c r="DH1288" s="10"/>
      <c r="DI1288" s="10"/>
      <c r="DJ1288" s="10"/>
      <c r="DK1288" s="10"/>
      <c r="DL1288" s="10"/>
      <c r="DM1288" s="10"/>
      <c r="DN1288" s="10"/>
      <c r="DO1288" s="10"/>
      <c r="DP1288" s="10"/>
      <c r="DQ1288" s="10"/>
      <c r="DR1288" s="10"/>
      <c r="DS1288" s="10"/>
      <c r="DT1288" s="10"/>
      <c r="DU1288" s="10"/>
      <c r="DV1288" s="10"/>
      <c r="DW1288" s="10"/>
      <c r="DX1288" s="10"/>
      <c r="DY1288" s="10"/>
      <c r="DZ1288" s="10"/>
      <c r="EA1288" s="10"/>
      <c r="EB1288" s="10"/>
      <c r="EC1288" s="10"/>
      <c r="ED1288" s="10"/>
      <c r="EE1288" s="10"/>
      <c r="EF1288" s="10"/>
      <c r="EG1288" s="10"/>
      <c r="EH1288" s="10"/>
      <c r="EI1288" s="10"/>
      <c r="EJ1288" s="10"/>
      <c r="EK1288" s="10"/>
      <c r="EL1288" s="10"/>
      <c r="EM1288" s="10"/>
      <c r="EN1288" s="10"/>
      <c r="EO1288" s="10"/>
      <c r="EP1288" s="10"/>
      <c r="EQ1288" s="10"/>
      <c r="ER1288" s="10"/>
      <c r="ES1288" s="10"/>
      <c r="ET1288" s="10"/>
      <c r="EU1288" s="10"/>
      <c r="EV1288" s="10"/>
      <c r="EW1288" s="10"/>
      <c r="EX1288" s="10"/>
      <c r="EY1288" s="10"/>
      <c r="EZ1288" s="10"/>
      <c r="FA1288" s="10"/>
      <c r="FB1288" s="10"/>
      <c r="FC1288" s="10"/>
      <c r="FD1288" s="10"/>
      <c r="FE1288" s="10"/>
      <c r="FF1288" s="10"/>
      <c r="FG1288" s="10"/>
      <c r="FH1288" s="10"/>
      <c r="FI1288" s="10"/>
      <c r="FJ1288" s="10"/>
      <c r="FK1288" s="10"/>
      <c r="FL1288" s="10"/>
      <c r="FM1288" s="10"/>
      <c r="FN1288" s="10"/>
      <c r="FO1288" s="10"/>
      <c r="FP1288" s="10"/>
      <c r="FQ1288" s="10"/>
      <c r="FR1288" s="10"/>
      <c r="FS1288" s="10"/>
      <c r="FT1288" s="10"/>
      <c r="FU1288" s="10"/>
      <c r="FV1288" s="10"/>
      <c r="FW1288" s="10"/>
      <c r="FX1288" s="10"/>
      <c r="FY1288" s="12"/>
      <c r="FZ1288" s="12"/>
      <c r="GA1288" s="12"/>
      <c r="GB1288" s="12"/>
      <c r="GC1288" s="12"/>
      <c r="GD1288" s="12"/>
      <c r="GE1288" s="12"/>
      <c r="GF1288" s="12"/>
      <c r="GG1288" s="12"/>
      <c r="GH1288" s="12"/>
      <c r="GI1288" s="12"/>
      <c r="GJ1288" s="12"/>
      <c r="GK1288" s="12"/>
      <c r="GL1288" s="12"/>
      <c r="GM1288" s="12"/>
      <c r="GN1288" s="12"/>
      <c r="GO1288" s="12"/>
      <c r="GP1288" s="12"/>
      <c r="GQ1288" s="12"/>
      <c r="GR1288" s="12"/>
      <c r="GS1288" s="12"/>
      <c r="GT1288" s="12"/>
      <c r="GU1288" s="12"/>
      <c r="GV1288" s="12"/>
      <c r="GW1288" s="12"/>
      <c r="GX1288" s="12"/>
      <c r="GY1288" s="12"/>
      <c r="GZ1288" s="12"/>
      <c r="HA1288" s="12"/>
      <c r="HB1288" s="12"/>
      <c r="HC1288" s="12"/>
      <c r="HD1288" s="12"/>
      <c r="HE1288" s="12"/>
      <c r="HF1288" s="12"/>
      <c r="HG1288" s="12"/>
      <c r="HH1288" s="12"/>
      <c r="HI1288" s="12"/>
      <c r="HJ1288" s="12"/>
      <c r="HK1288" s="12"/>
      <c r="HL1288" s="12"/>
      <c r="HM1288" s="12"/>
      <c r="HN1288" s="12"/>
      <c r="HO1288" s="12"/>
      <c r="HP1288" s="12"/>
      <c r="HQ1288" s="12"/>
      <c r="HR1288" s="12"/>
      <c r="HS1288" s="12"/>
      <c r="HT1288" s="12"/>
      <c r="HU1288" s="12"/>
      <c r="HV1288" s="12"/>
      <c r="HW1288" s="12"/>
      <c r="HX1288" s="12"/>
      <c r="HY1288" s="12"/>
      <c r="HZ1288" s="12"/>
      <c r="IA1288" s="12"/>
      <c r="IB1288" s="12"/>
      <c r="IC1288" s="12"/>
      <c r="ID1288" s="12"/>
      <c r="IE1288" s="12"/>
      <c r="IF1288" s="12"/>
      <c r="IG1288" s="12"/>
      <c r="IH1288" s="12"/>
      <c r="II1288" s="12"/>
      <c r="IJ1288" s="12"/>
      <c r="IK1288" s="12"/>
      <c r="IL1288" s="12"/>
      <c r="IM1288" s="12"/>
      <c r="IN1288" s="12"/>
      <c r="IO1288" s="12"/>
      <c r="IP1288" s="12"/>
      <c r="IQ1288" s="12"/>
      <c r="IR1288" s="12"/>
      <c r="IS1288" s="12"/>
      <c r="IT1288" s="12"/>
      <c r="IU1288" s="12"/>
      <c r="IV1288" s="12"/>
    </row>
    <row r="1289" spans="1:256" ht="13.5" customHeight="1">
      <c r="A1289" s="2"/>
      <c r="B1289" s="11"/>
      <c r="C1289" s="11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11"/>
      <c r="O1289" s="11"/>
      <c r="P1289" s="11"/>
      <c r="Q1289" s="11"/>
      <c r="R1289" s="11"/>
      <c r="S1289" s="9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9"/>
      <c r="AE1289" s="9"/>
      <c r="AF1289" s="9"/>
      <c r="AG1289" s="9"/>
      <c r="AH1289" s="9"/>
      <c r="AI1289" s="11"/>
      <c r="AJ1289" s="11"/>
      <c r="AK1289" s="11"/>
      <c r="AL1289" s="11"/>
      <c r="AM1289" s="11"/>
      <c r="AN1289" s="26"/>
      <c r="AO1289" s="26"/>
      <c r="AP1289" s="9"/>
      <c r="AQ1289" s="9"/>
      <c r="AR1289" s="26"/>
      <c r="AS1289" s="11"/>
      <c r="AT1289" s="11"/>
      <c r="AU1289" s="11"/>
      <c r="AV1289" s="11"/>
      <c r="AW1289" s="11"/>
      <c r="AX1289" s="12"/>
      <c r="AY1289" s="11"/>
      <c r="AZ1289" s="11"/>
      <c r="BA1289" s="11"/>
      <c r="BB1289" s="11"/>
      <c r="BC1289" s="11"/>
      <c r="BD1289" s="11"/>
      <c r="BE1289" s="11"/>
      <c r="BF1289" s="9"/>
      <c r="BG1289" s="9"/>
      <c r="BH1289" s="9"/>
      <c r="BI1289" s="9"/>
      <c r="BJ1289" s="9"/>
      <c r="BK1289" s="9"/>
      <c r="BL1289" s="9"/>
      <c r="BM1289" s="9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  <c r="DF1289" s="10"/>
      <c r="DG1289" s="10"/>
      <c r="DH1289" s="10"/>
      <c r="DI1289" s="10"/>
      <c r="DJ1289" s="10"/>
      <c r="DK1289" s="10"/>
      <c r="DL1289" s="10"/>
      <c r="DM1289" s="10"/>
      <c r="DN1289" s="10"/>
      <c r="DO1289" s="10"/>
      <c r="DP1289" s="10"/>
      <c r="DQ1289" s="10"/>
      <c r="DR1289" s="10"/>
      <c r="DS1289" s="10"/>
      <c r="DT1289" s="10"/>
      <c r="DU1289" s="10"/>
      <c r="DV1289" s="10"/>
      <c r="DW1289" s="10"/>
      <c r="DX1289" s="10"/>
      <c r="DY1289" s="10"/>
      <c r="DZ1289" s="10"/>
      <c r="EA1289" s="10"/>
      <c r="EB1289" s="10"/>
      <c r="EC1289" s="10"/>
      <c r="ED1289" s="10"/>
      <c r="EE1289" s="10"/>
      <c r="EF1289" s="10"/>
      <c r="EG1289" s="10"/>
      <c r="EH1289" s="10"/>
      <c r="EI1289" s="10"/>
      <c r="EJ1289" s="10"/>
      <c r="EK1289" s="10"/>
      <c r="EL1289" s="10"/>
      <c r="EM1289" s="10"/>
      <c r="EN1289" s="10"/>
      <c r="EO1289" s="10"/>
      <c r="EP1289" s="10"/>
      <c r="EQ1289" s="10"/>
      <c r="ER1289" s="10"/>
      <c r="ES1289" s="10"/>
      <c r="ET1289" s="10"/>
      <c r="EU1289" s="10"/>
      <c r="EV1289" s="10"/>
      <c r="EW1289" s="10"/>
      <c r="EX1289" s="10"/>
      <c r="EY1289" s="10"/>
      <c r="EZ1289" s="10"/>
      <c r="FA1289" s="10"/>
      <c r="FB1289" s="10"/>
      <c r="FC1289" s="10"/>
      <c r="FD1289" s="10"/>
      <c r="FE1289" s="10"/>
      <c r="FF1289" s="10"/>
      <c r="FG1289" s="10"/>
      <c r="FH1289" s="10"/>
      <c r="FI1289" s="10"/>
      <c r="FJ1289" s="10"/>
      <c r="FK1289" s="10"/>
      <c r="FL1289" s="10"/>
      <c r="FM1289" s="10"/>
      <c r="FN1289" s="10"/>
      <c r="FO1289" s="10"/>
      <c r="FP1289" s="10"/>
      <c r="FQ1289" s="10"/>
      <c r="FR1289" s="10"/>
      <c r="FS1289" s="10"/>
      <c r="FT1289" s="10"/>
      <c r="FU1289" s="10"/>
      <c r="FV1289" s="10"/>
      <c r="FW1289" s="10"/>
      <c r="FX1289" s="10"/>
      <c r="FY1289" s="12"/>
      <c r="FZ1289" s="12"/>
      <c r="GA1289" s="12"/>
      <c r="GB1289" s="12"/>
      <c r="GC1289" s="12"/>
      <c r="GD1289" s="12"/>
      <c r="GE1289" s="12"/>
      <c r="GF1289" s="12"/>
      <c r="GG1289" s="12"/>
      <c r="GH1289" s="12"/>
      <c r="GI1289" s="12"/>
      <c r="GJ1289" s="12"/>
      <c r="GK1289" s="12"/>
      <c r="GL1289" s="12"/>
      <c r="GM1289" s="12"/>
      <c r="GN1289" s="12"/>
      <c r="GO1289" s="12"/>
      <c r="GP1289" s="12"/>
      <c r="GQ1289" s="12"/>
      <c r="GR1289" s="12"/>
      <c r="GS1289" s="12"/>
      <c r="GT1289" s="12"/>
      <c r="GU1289" s="12"/>
      <c r="GV1289" s="12"/>
      <c r="GW1289" s="12"/>
      <c r="GX1289" s="12"/>
      <c r="GY1289" s="12"/>
      <c r="GZ1289" s="12"/>
      <c r="HA1289" s="12"/>
      <c r="HB1289" s="12"/>
      <c r="HC1289" s="12"/>
      <c r="HD1289" s="12"/>
      <c r="HE1289" s="12"/>
      <c r="HF1289" s="12"/>
      <c r="HG1289" s="12"/>
      <c r="HH1289" s="12"/>
      <c r="HI1289" s="12"/>
      <c r="HJ1289" s="12"/>
      <c r="HK1289" s="12"/>
      <c r="HL1289" s="12"/>
      <c r="HM1289" s="12"/>
      <c r="HN1289" s="12"/>
      <c r="HO1289" s="12"/>
      <c r="HP1289" s="12"/>
      <c r="HQ1289" s="12"/>
      <c r="HR1289" s="12"/>
      <c r="HS1289" s="12"/>
      <c r="HT1289" s="12"/>
      <c r="HU1289" s="12"/>
      <c r="HV1289" s="12"/>
      <c r="HW1289" s="12"/>
      <c r="HX1289" s="12"/>
      <c r="HY1289" s="12"/>
      <c r="HZ1289" s="12"/>
      <c r="IA1289" s="12"/>
      <c r="IB1289" s="12"/>
      <c r="IC1289" s="12"/>
      <c r="ID1289" s="12"/>
      <c r="IE1289" s="12"/>
      <c r="IF1289" s="12"/>
      <c r="IG1289" s="12"/>
      <c r="IH1289" s="12"/>
      <c r="II1289" s="12"/>
      <c r="IJ1289" s="12"/>
      <c r="IK1289" s="12"/>
      <c r="IL1289" s="12"/>
      <c r="IM1289" s="12"/>
      <c r="IN1289" s="12"/>
      <c r="IO1289" s="12"/>
      <c r="IP1289" s="12"/>
      <c r="IQ1289" s="12"/>
      <c r="IR1289" s="12"/>
      <c r="IS1289" s="12"/>
      <c r="IT1289" s="12"/>
      <c r="IU1289" s="12"/>
      <c r="IV1289" s="12"/>
    </row>
    <row r="1290" spans="1:256" ht="13.5" customHeight="1">
      <c r="A1290" s="2"/>
      <c r="B1290" s="11"/>
      <c r="C1290" s="11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11"/>
      <c r="O1290" s="11"/>
      <c r="P1290" s="11"/>
      <c r="Q1290" s="9">
        <f aca="true" t="shared" si="56" ref="Q1290:R1299">IF(Q304="","",Q304)</f>
      </c>
      <c r="R1290" s="9">
        <f t="shared" si="56"/>
      </c>
      <c r="S1290" s="9"/>
      <c r="T1290" s="9"/>
      <c r="U1290" s="9"/>
      <c r="V1290" s="9"/>
      <c r="W1290" s="9"/>
      <c r="X1290" s="9"/>
      <c r="Y1290" s="11"/>
      <c r="Z1290" s="11"/>
      <c r="AA1290" s="11"/>
      <c r="AB1290" s="11"/>
      <c r="AC1290" s="11"/>
      <c r="AD1290" s="9"/>
      <c r="AE1290" s="9"/>
      <c r="AF1290" s="9"/>
      <c r="AG1290" s="9"/>
      <c r="AH1290" s="9"/>
      <c r="AI1290" s="11"/>
      <c r="AJ1290" s="11"/>
      <c r="AK1290" s="11"/>
      <c r="AL1290" s="11"/>
      <c r="AM1290" s="11"/>
      <c r="AN1290" s="26"/>
      <c r="AO1290" s="26"/>
      <c r="AP1290" s="9"/>
      <c r="AQ1290" s="9"/>
      <c r="AR1290" s="26"/>
      <c r="AS1290" s="11"/>
      <c r="AT1290" s="11"/>
      <c r="AU1290" s="11"/>
      <c r="AV1290" s="11"/>
      <c r="AW1290" s="11"/>
      <c r="AX1290" s="12"/>
      <c r="AY1290" s="11"/>
      <c r="AZ1290" s="11"/>
      <c r="BA1290" s="11"/>
      <c r="BB1290" s="11"/>
      <c r="BC1290" s="11"/>
      <c r="BD1290" s="11"/>
      <c r="BE1290" s="11"/>
      <c r="BF1290" s="9"/>
      <c r="BG1290" s="9"/>
      <c r="BH1290" s="9"/>
      <c r="BI1290" s="9"/>
      <c r="BJ1290" s="9"/>
      <c r="BK1290" s="9"/>
      <c r="BL1290" s="9"/>
      <c r="BM1290" s="9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0"/>
      <c r="DC1290" s="10"/>
      <c r="DD1290" s="10"/>
      <c r="DE1290" s="10"/>
      <c r="DF1290" s="10"/>
      <c r="DG1290" s="10"/>
      <c r="DH1290" s="10"/>
      <c r="DI1290" s="10"/>
      <c r="DJ1290" s="10"/>
      <c r="DK1290" s="10"/>
      <c r="DL1290" s="10"/>
      <c r="DM1290" s="10"/>
      <c r="DN1290" s="10"/>
      <c r="DO1290" s="10"/>
      <c r="DP1290" s="10"/>
      <c r="DQ1290" s="10"/>
      <c r="DR1290" s="10"/>
      <c r="DS1290" s="10"/>
      <c r="DT1290" s="10"/>
      <c r="DU1290" s="10"/>
      <c r="DV1290" s="10"/>
      <c r="DW1290" s="10"/>
      <c r="DX1290" s="10"/>
      <c r="DY1290" s="10"/>
      <c r="DZ1290" s="10"/>
      <c r="EA1290" s="10"/>
      <c r="EB1290" s="10"/>
      <c r="EC1290" s="10"/>
      <c r="ED1290" s="10"/>
      <c r="EE1290" s="10"/>
      <c r="EF1290" s="10"/>
      <c r="EG1290" s="10"/>
      <c r="EH1290" s="10"/>
      <c r="EI1290" s="10"/>
      <c r="EJ1290" s="10"/>
      <c r="EK1290" s="10"/>
      <c r="EL1290" s="10"/>
      <c r="EM1290" s="10"/>
      <c r="EN1290" s="10"/>
      <c r="EO1290" s="10"/>
      <c r="EP1290" s="10"/>
      <c r="EQ1290" s="10"/>
      <c r="ER1290" s="10"/>
      <c r="ES1290" s="10"/>
      <c r="ET1290" s="10"/>
      <c r="EU1290" s="10"/>
      <c r="EV1290" s="10"/>
      <c r="EW1290" s="10"/>
      <c r="EX1290" s="10"/>
      <c r="EY1290" s="10"/>
      <c r="EZ1290" s="10"/>
      <c r="FA1290" s="10"/>
      <c r="FB1290" s="10"/>
      <c r="FC1290" s="10"/>
      <c r="FD1290" s="10"/>
      <c r="FE1290" s="10"/>
      <c r="FF1290" s="10"/>
      <c r="FG1290" s="10"/>
      <c r="FH1290" s="10"/>
      <c r="FI1290" s="10"/>
      <c r="FJ1290" s="10"/>
      <c r="FK1290" s="10"/>
      <c r="FL1290" s="10"/>
      <c r="FM1290" s="10"/>
      <c r="FN1290" s="10"/>
      <c r="FO1290" s="10"/>
      <c r="FP1290" s="10"/>
      <c r="FQ1290" s="10"/>
      <c r="FR1290" s="10"/>
      <c r="FS1290" s="10"/>
      <c r="FT1290" s="10"/>
      <c r="FU1290" s="10"/>
      <c r="FV1290" s="10"/>
      <c r="FW1290" s="10"/>
      <c r="FX1290" s="10"/>
      <c r="FY1290" s="12"/>
      <c r="FZ1290" s="12"/>
      <c r="GA1290" s="12"/>
      <c r="GB1290" s="12"/>
      <c r="GC1290" s="12"/>
      <c r="GD1290" s="12"/>
      <c r="GE1290" s="12"/>
      <c r="GF1290" s="12"/>
      <c r="GG1290" s="12"/>
      <c r="GH1290" s="12"/>
      <c r="GI1290" s="12"/>
      <c r="GJ1290" s="12"/>
      <c r="GK1290" s="12"/>
      <c r="GL1290" s="12"/>
      <c r="GM1290" s="12"/>
      <c r="GN1290" s="12"/>
      <c r="GO1290" s="12"/>
      <c r="GP1290" s="12"/>
      <c r="GQ1290" s="12"/>
      <c r="GR1290" s="12"/>
      <c r="GS1290" s="12"/>
      <c r="GT1290" s="12"/>
      <c r="GU1290" s="12"/>
      <c r="GV1290" s="12"/>
      <c r="GW1290" s="12"/>
      <c r="GX1290" s="12"/>
      <c r="GY1290" s="12"/>
      <c r="GZ1290" s="12"/>
      <c r="HA1290" s="12"/>
      <c r="HB1290" s="12"/>
      <c r="HC1290" s="12"/>
      <c r="HD1290" s="12"/>
      <c r="HE1290" s="12"/>
      <c r="HF1290" s="12"/>
      <c r="HG1290" s="12"/>
      <c r="HH1290" s="12"/>
      <c r="HI1290" s="12"/>
      <c r="HJ1290" s="12"/>
      <c r="HK1290" s="12"/>
      <c r="HL1290" s="12"/>
      <c r="HM1290" s="12"/>
      <c r="HN1290" s="12"/>
      <c r="HO1290" s="12"/>
      <c r="HP1290" s="12"/>
      <c r="HQ1290" s="12"/>
      <c r="HR1290" s="12"/>
      <c r="HS1290" s="12"/>
      <c r="HT1290" s="12"/>
      <c r="HU1290" s="12"/>
      <c r="HV1290" s="12"/>
      <c r="HW1290" s="12"/>
      <c r="HX1290" s="12"/>
      <c r="HY1290" s="12"/>
      <c r="HZ1290" s="12"/>
      <c r="IA1290" s="12"/>
      <c r="IB1290" s="12"/>
      <c r="IC1290" s="12"/>
      <c r="ID1290" s="12"/>
      <c r="IE1290" s="12"/>
      <c r="IF1290" s="12"/>
      <c r="IG1290" s="12"/>
      <c r="IH1290" s="12"/>
      <c r="II1290" s="12"/>
      <c r="IJ1290" s="12"/>
      <c r="IK1290" s="12"/>
      <c r="IL1290" s="12"/>
      <c r="IM1290" s="12"/>
      <c r="IN1290" s="12"/>
      <c r="IO1290" s="12"/>
      <c r="IP1290" s="12"/>
      <c r="IQ1290" s="12"/>
      <c r="IR1290" s="12"/>
      <c r="IS1290" s="12"/>
      <c r="IT1290" s="12"/>
      <c r="IU1290" s="12"/>
      <c r="IV1290" s="12"/>
    </row>
    <row r="1291" spans="1:256" ht="13.5" customHeight="1">
      <c r="A1291" s="2"/>
      <c r="B1291" s="11"/>
      <c r="C1291" s="11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11"/>
      <c r="O1291" s="11"/>
      <c r="P1291" s="11"/>
      <c r="Q1291" s="9">
        <f t="shared" si="56"/>
      </c>
      <c r="R1291" s="9">
        <f t="shared" si="56"/>
      </c>
      <c r="S1291" s="9"/>
      <c r="T1291" s="9"/>
      <c r="U1291" s="9"/>
      <c r="V1291" s="9"/>
      <c r="W1291" s="9"/>
      <c r="X1291" s="9"/>
      <c r="Y1291" s="11"/>
      <c r="Z1291" s="11"/>
      <c r="AA1291" s="11"/>
      <c r="AB1291" s="11"/>
      <c r="AC1291" s="11"/>
      <c r="AD1291" s="9"/>
      <c r="AE1291" s="9"/>
      <c r="AF1291" s="9"/>
      <c r="AG1291" s="9"/>
      <c r="AH1291" s="9"/>
      <c r="AI1291" s="11"/>
      <c r="AJ1291" s="11"/>
      <c r="AK1291" s="11"/>
      <c r="AL1291" s="11"/>
      <c r="AM1291" s="11"/>
      <c r="AN1291" s="26"/>
      <c r="AO1291" s="26"/>
      <c r="AP1291" s="9"/>
      <c r="AQ1291" s="9"/>
      <c r="AR1291" s="26"/>
      <c r="AS1291" s="11"/>
      <c r="AT1291" s="11"/>
      <c r="AU1291" s="11"/>
      <c r="AV1291" s="11"/>
      <c r="AW1291" s="11"/>
      <c r="AX1291" s="12"/>
      <c r="AY1291" s="11"/>
      <c r="AZ1291" s="11"/>
      <c r="BA1291" s="11"/>
      <c r="BB1291" s="11"/>
      <c r="BC1291" s="11"/>
      <c r="BD1291" s="11"/>
      <c r="BE1291" s="11"/>
      <c r="BF1291" s="9"/>
      <c r="BG1291" s="9"/>
      <c r="BH1291" s="9"/>
      <c r="BI1291" s="9"/>
      <c r="BJ1291" s="9"/>
      <c r="BK1291" s="9"/>
      <c r="BL1291" s="9"/>
      <c r="BM1291" s="9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0"/>
      <c r="DC1291" s="10"/>
      <c r="DD1291" s="10"/>
      <c r="DE1291" s="10"/>
      <c r="DF1291" s="10"/>
      <c r="DG1291" s="10"/>
      <c r="DH1291" s="10"/>
      <c r="DI1291" s="10"/>
      <c r="DJ1291" s="10"/>
      <c r="DK1291" s="10"/>
      <c r="DL1291" s="10"/>
      <c r="DM1291" s="10"/>
      <c r="DN1291" s="10"/>
      <c r="DO1291" s="10"/>
      <c r="DP1291" s="10"/>
      <c r="DQ1291" s="10"/>
      <c r="DR1291" s="10"/>
      <c r="DS1291" s="10"/>
      <c r="DT1291" s="10"/>
      <c r="DU1291" s="10"/>
      <c r="DV1291" s="10"/>
      <c r="DW1291" s="10"/>
      <c r="DX1291" s="10"/>
      <c r="DY1291" s="10"/>
      <c r="DZ1291" s="10"/>
      <c r="EA1291" s="10"/>
      <c r="EB1291" s="10"/>
      <c r="EC1291" s="10"/>
      <c r="ED1291" s="10"/>
      <c r="EE1291" s="10"/>
      <c r="EF1291" s="10"/>
      <c r="EG1291" s="10"/>
      <c r="EH1291" s="10"/>
      <c r="EI1291" s="10"/>
      <c r="EJ1291" s="10"/>
      <c r="EK1291" s="10"/>
      <c r="EL1291" s="10"/>
      <c r="EM1291" s="10"/>
      <c r="EN1291" s="10"/>
      <c r="EO1291" s="10"/>
      <c r="EP1291" s="10"/>
      <c r="EQ1291" s="10"/>
      <c r="ER1291" s="10"/>
      <c r="ES1291" s="10"/>
      <c r="ET1291" s="10"/>
      <c r="EU1291" s="10"/>
      <c r="EV1291" s="10"/>
      <c r="EW1291" s="10"/>
      <c r="EX1291" s="10"/>
      <c r="EY1291" s="10"/>
      <c r="EZ1291" s="10"/>
      <c r="FA1291" s="10"/>
      <c r="FB1291" s="10"/>
      <c r="FC1291" s="10"/>
      <c r="FD1291" s="10"/>
      <c r="FE1291" s="10"/>
      <c r="FF1291" s="10"/>
      <c r="FG1291" s="10"/>
      <c r="FH1291" s="10"/>
      <c r="FI1291" s="10"/>
      <c r="FJ1291" s="10"/>
      <c r="FK1291" s="10"/>
      <c r="FL1291" s="10"/>
      <c r="FM1291" s="10"/>
      <c r="FN1291" s="10"/>
      <c r="FO1291" s="10"/>
      <c r="FP1291" s="10"/>
      <c r="FQ1291" s="10"/>
      <c r="FR1291" s="10"/>
      <c r="FS1291" s="10"/>
      <c r="FT1291" s="10"/>
      <c r="FU1291" s="10"/>
      <c r="FV1291" s="10"/>
      <c r="FW1291" s="10"/>
      <c r="FX1291" s="10"/>
      <c r="FY1291" s="12"/>
      <c r="FZ1291" s="12"/>
      <c r="GA1291" s="12"/>
      <c r="GB1291" s="12"/>
      <c r="GC1291" s="12"/>
      <c r="GD1291" s="12"/>
      <c r="GE1291" s="12"/>
      <c r="GF1291" s="12"/>
      <c r="GG1291" s="12"/>
      <c r="GH1291" s="12"/>
      <c r="GI1291" s="12"/>
      <c r="GJ1291" s="12"/>
      <c r="GK1291" s="12"/>
      <c r="GL1291" s="12"/>
      <c r="GM1291" s="12"/>
      <c r="GN1291" s="12"/>
      <c r="GO1291" s="12"/>
      <c r="GP1291" s="12"/>
      <c r="GQ1291" s="12"/>
      <c r="GR1291" s="12"/>
      <c r="GS1291" s="12"/>
      <c r="GT1291" s="12"/>
      <c r="GU1291" s="12"/>
      <c r="GV1291" s="12"/>
      <c r="GW1291" s="12"/>
      <c r="GX1291" s="12"/>
      <c r="GY1291" s="12"/>
      <c r="GZ1291" s="12"/>
      <c r="HA1291" s="12"/>
      <c r="HB1291" s="12"/>
      <c r="HC1291" s="12"/>
      <c r="HD1291" s="12"/>
      <c r="HE1291" s="12"/>
      <c r="HF1291" s="12"/>
      <c r="HG1291" s="12"/>
      <c r="HH1291" s="12"/>
      <c r="HI1291" s="12"/>
      <c r="HJ1291" s="12"/>
      <c r="HK1291" s="12"/>
      <c r="HL1291" s="12"/>
      <c r="HM1291" s="12"/>
      <c r="HN1291" s="12"/>
      <c r="HO1291" s="12"/>
      <c r="HP1291" s="12"/>
      <c r="HQ1291" s="12"/>
      <c r="HR1291" s="12"/>
      <c r="HS1291" s="12"/>
      <c r="HT1291" s="12"/>
      <c r="HU1291" s="12"/>
      <c r="HV1291" s="12"/>
      <c r="HW1291" s="12"/>
      <c r="HX1291" s="12"/>
      <c r="HY1291" s="12"/>
      <c r="HZ1291" s="12"/>
      <c r="IA1291" s="12"/>
      <c r="IB1291" s="12"/>
      <c r="IC1291" s="12"/>
      <c r="ID1291" s="12"/>
      <c r="IE1291" s="12"/>
      <c r="IF1291" s="12"/>
      <c r="IG1291" s="12"/>
      <c r="IH1291" s="12"/>
      <c r="II1291" s="12"/>
      <c r="IJ1291" s="12"/>
      <c r="IK1291" s="12"/>
      <c r="IL1291" s="12"/>
      <c r="IM1291" s="12"/>
      <c r="IN1291" s="12"/>
      <c r="IO1291" s="12"/>
      <c r="IP1291" s="12"/>
      <c r="IQ1291" s="12"/>
      <c r="IR1291" s="12"/>
      <c r="IS1291" s="12"/>
      <c r="IT1291" s="12"/>
      <c r="IU1291" s="12"/>
      <c r="IV1291" s="12"/>
    </row>
    <row r="1292" spans="1:256" ht="13.5" customHeight="1">
      <c r="A1292" s="2"/>
      <c r="B1292" s="11"/>
      <c r="C1292" s="11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11"/>
      <c r="O1292" s="11"/>
      <c r="P1292" s="11"/>
      <c r="Q1292" s="9">
        <f t="shared" si="56"/>
      </c>
      <c r="R1292" s="9">
        <f t="shared" si="56"/>
      </c>
      <c r="S1292" s="9">
        <f>IF(S306="","",S306)</f>
      </c>
      <c r="T1292" s="9"/>
      <c r="U1292" s="9"/>
      <c r="V1292" s="9"/>
      <c r="W1292" s="9"/>
      <c r="X1292" s="9"/>
      <c r="Y1292" s="11"/>
      <c r="Z1292" s="11"/>
      <c r="AA1292" s="11"/>
      <c r="AB1292" s="11"/>
      <c r="AC1292" s="11"/>
      <c r="AD1292" s="9"/>
      <c r="AE1292" s="9"/>
      <c r="AF1292" s="9"/>
      <c r="AG1292" s="9"/>
      <c r="AH1292" s="9"/>
      <c r="AI1292" s="11"/>
      <c r="AJ1292" s="11"/>
      <c r="AK1292" s="11"/>
      <c r="AL1292" s="11"/>
      <c r="AM1292" s="11"/>
      <c r="AN1292" s="26"/>
      <c r="AO1292" s="26"/>
      <c r="AP1292" s="9"/>
      <c r="AQ1292" s="9"/>
      <c r="AR1292" s="26"/>
      <c r="AS1292" s="11"/>
      <c r="AT1292" s="11"/>
      <c r="AU1292" s="11"/>
      <c r="AV1292" s="11"/>
      <c r="AW1292" s="11"/>
      <c r="AX1292" s="12"/>
      <c r="AY1292" s="11"/>
      <c r="AZ1292" s="11"/>
      <c r="BA1292" s="11"/>
      <c r="BB1292" s="11"/>
      <c r="BC1292" s="11"/>
      <c r="BD1292" s="11"/>
      <c r="BE1292" s="11"/>
      <c r="BF1292" s="9"/>
      <c r="BG1292" s="9"/>
      <c r="BH1292" s="9"/>
      <c r="BI1292" s="9"/>
      <c r="BJ1292" s="9"/>
      <c r="BK1292" s="9"/>
      <c r="BL1292" s="9"/>
      <c r="BM1292" s="9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0"/>
      <c r="DC1292" s="10"/>
      <c r="DD1292" s="10"/>
      <c r="DE1292" s="10"/>
      <c r="DF1292" s="10"/>
      <c r="DG1292" s="10"/>
      <c r="DH1292" s="10"/>
      <c r="DI1292" s="10"/>
      <c r="DJ1292" s="10"/>
      <c r="DK1292" s="10"/>
      <c r="DL1292" s="10"/>
      <c r="DM1292" s="10"/>
      <c r="DN1292" s="10"/>
      <c r="DO1292" s="10"/>
      <c r="DP1292" s="10"/>
      <c r="DQ1292" s="10"/>
      <c r="DR1292" s="10"/>
      <c r="DS1292" s="10"/>
      <c r="DT1292" s="10"/>
      <c r="DU1292" s="10"/>
      <c r="DV1292" s="10"/>
      <c r="DW1292" s="10"/>
      <c r="DX1292" s="10"/>
      <c r="DY1292" s="10"/>
      <c r="DZ1292" s="10"/>
      <c r="EA1292" s="10"/>
      <c r="EB1292" s="10"/>
      <c r="EC1292" s="10"/>
      <c r="ED1292" s="10"/>
      <c r="EE1292" s="10"/>
      <c r="EF1292" s="10"/>
      <c r="EG1292" s="10"/>
      <c r="EH1292" s="10"/>
      <c r="EI1292" s="10"/>
      <c r="EJ1292" s="10"/>
      <c r="EK1292" s="10"/>
      <c r="EL1292" s="10"/>
      <c r="EM1292" s="10"/>
      <c r="EN1292" s="10"/>
      <c r="EO1292" s="10"/>
      <c r="EP1292" s="10"/>
      <c r="EQ1292" s="10"/>
      <c r="ER1292" s="10"/>
      <c r="ES1292" s="10"/>
      <c r="ET1292" s="10"/>
      <c r="EU1292" s="10"/>
      <c r="EV1292" s="10"/>
      <c r="EW1292" s="10"/>
      <c r="EX1292" s="10"/>
      <c r="EY1292" s="10"/>
      <c r="EZ1292" s="10"/>
      <c r="FA1292" s="10"/>
      <c r="FB1292" s="10"/>
      <c r="FC1292" s="10"/>
      <c r="FD1292" s="10"/>
      <c r="FE1292" s="10"/>
      <c r="FF1292" s="10"/>
      <c r="FG1292" s="10"/>
      <c r="FH1292" s="10"/>
      <c r="FI1292" s="10"/>
      <c r="FJ1292" s="10"/>
      <c r="FK1292" s="10"/>
      <c r="FL1292" s="10"/>
      <c r="FM1292" s="10"/>
      <c r="FN1292" s="10"/>
      <c r="FO1292" s="10"/>
      <c r="FP1292" s="10"/>
      <c r="FQ1292" s="10"/>
      <c r="FR1292" s="10"/>
      <c r="FS1292" s="10"/>
      <c r="FT1292" s="10"/>
      <c r="FU1292" s="10"/>
      <c r="FV1292" s="10"/>
      <c r="FW1292" s="10"/>
      <c r="FX1292" s="10"/>
      <c r="FY1292" s="12"/>
      <c r="FZ1292" s="12"/>
      <c r="GA1292" s="12"/>
      <c r="GB1292" s="12"/>
      <c r="GC1292" s="12"/>
      <c r="GD1292" s="12"/>
      <c r="GE1292" s="12"/>
      <c r="GF1292" s="12"/>
      <c r="GG1292" s="12"/>
      <c r="GH1292" s="12"/>
      <c r="GI1292" s="12"/>
      <c r="GJ1292" s="12"/>
      <c r="GK1292" s="12"/>
      <c r="GL1292" s="12"/>
      <c r="GM1292" s="12"/>
      <c r="GN1292" s="12"/>
      <c r="GO1292" s="12"/>
      <c r="GP1292" s="12"/>
      <c r="GQ1292" s="12"/>
      <c r="GR1292" s="12"/>
      <c r="GS1292" s="12"/>
      <c r="GT1292" s="12"/>
      <c r="GU1292" s="12"/>
      <c r="GV1292" s="12"/>
      <c r="GW1292" s="12"/>
      <c r="GX1292" s="12"/>
      <c r="GY1292" s="12"/>
      <c r="GZ1292" s="12"/>
      <c r="HA1292" s="12"/>
      <c r="HB1292" s="12"/>
      <c r="HC1292" s="12"/>
      <c r="HD1292" s="12"/>
      <c r="HE1292" s="12"/>
      <c r="HF1292" s="12"/>
      <c r="HG1292" s="12"/>
      <c r="HH1292" s="12"/>
      <c r="HI1292" s="12"/>
      <c r="HJ1292" s="12"/>
      <c r="HK1292" s="12"/>
      <c r="HL1292" s="12"/>
      <c r="HM1292" s="12"/>
      <c r="HN1292" s="12"/>
      <c r="HO1292" s="12"/>
      <c r="HP1292" s="12"/>
      <c r="HQ1292" s="12"/>
      <c r="HR1292" s="12"/>
      <c r="HS1292" s="12"/>
      <c r="HT1292" s="12"/>
      <c r="HU1292" s="12"/>
      <c r="HV1292" s="12"/>
      <c r="HW1292" s="12"/>
      <c r="HX1292" s="12"/>
      <c r="HY1292" s="12"/>
      <c r="HZ1292" s="12"/>
      <c r="IA1292" s="12"/>
      <c r="IB1292" s="12"/>
      <c r="IC1292" s="12"/>
      <c r="ID1292" s="12"/>
      <c r="IE1292" s="12"/>
      <c r="IF1292" s="12"/>
      <c r="IG1292" s="12"/>
      <c r="IH1292" s="12"/>
      <c r="II1292" s="12"/>
      <c r="IJ1292" s="12"/>
      <c r="IK1292" s="12"/>
      <c r="IL1292" s="12"/>
      <c r="IM1292" s="12"/>
      <c r="IN1292" s="12"/>
      <c r="IO1292" s="12"/>
      <c r="IP1292" s="12"/>
      <c r="IQ1292" s="12"/>
      <c r="IR1292" s="12"/>
      <c r="IS1292" s="12"/>
      <c r="IT1292" s="12"/>
      <c r="IU1292" s="12"/>
      <c r="IV1292" s="12"/>
    </row>
    <row r="1293" spans="1:256" ht="13.5" customHeight="1">
      <c r="A1293" s="2"/>
      <c r="B1293" s="11"/>
      <c r="C1293" s="11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11"/>
      <c r="O1293" s="11"/>
      <c r="P1293" s="11"/>
      <c r="Q1293" s="9" t="str">
        <f t="shared" si="56"/>
        <v>NOTES:</v>
      </c>
      <c r="R1293" s="9">
        <f t="shared" si="56"/>
      </c>
      <c r="S1293" s="9"/>
      <c r="T1293" s="9"/>
      <c r="U1293" s="9"/>
      <c r="V1293" s="9"/>
      <c r="W1293" s="9"/>
      <c r="X1293" s="9"/>
      <c r="Y1293" s="11"/>
      <c r="Z1293" s="11"/>
      <c r="AA1293" s="11"/>
      <c r="AB1293" s="11"/>
      <c r="AC1293" s="11"/>
      <c r="AD1293" s="9"/>
      <c r="AE1293" s="9"/>
      <c r="AF1293" s="9"/>
      <c r="AG1293" s="9"/>
      <c r="AH1293" s="9"/>
      <c r="AI1293" s="11"/>
      <c r="AJ1293" s="11"/>
      <c r="AK1293" s="11"/>
      <c r="AL1293" s="11"/>
      <c r="AM1293" s="11"/>
      <c r="AN1293" s="26"/>
      <c r="AO1293" s="26"/>
      <c r="AP1293" s="9"/>
      <c r="AQ1293" s="9"/>
      <c r="AR1293" s="26"/>
      <c r="AS1293" s="11"/>
      <c r="AT1293" s="11"/>
      <c r="AU1293" s="11"/>
      <c r="AV1293" s="11"/>
      <c r="AW1293" s="11"/>
      <c r="AX1293" s="12"/>
      <c r="AY1293" s="11"/>
      <c r="AZ1293" s="11"/>
      <c r="BA1293" s="11"/>
      <c r="BB1293" s="11"/>
      <c r="BC1293" s="11"/>
      <c r="BD1293" s="11"/>
      <c r="BE1293" s="11"/>
      <c r="BF1293" s="9"/>
      <c r="BG1293" s="9"/>
      <c r="BH1293" s="9"/>
      <c r="BI1293" s="9"/>
      <c r="BJ1293" s="9"/>
      <c r="BK1293" s="9"/>
      <c r="BL1293" s="9"/>
      <c r="BM1293" s="9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0"/>
      <c r="DC1293" s="10"/>
      <c r="DD1293" s="10"/>
      <c r="DE1293" s="10"/>
      <c r="DF1293" s="10"/>
      <c r="DG1293" s="10"/>
      <c r="DH1293" s="10"/>
      <c r="DI1293" s="10"/>
      <c r="DJ1293" s="10"/>
      <c r="DK1293" s="10"/>
      <c r="DL1293" s="10"/>
      <c r="DM1293" s="10"/>
      <c r="DN1293" s="10"/>
      <c r="DO1293" s="10"/>
      <c r="DP1293" s="10"/>
      <c r="DQ1293" s="10"/>
      <c r="DR1293" s="10"/>
      <c r="DS1293" s="10"/>
      <c r="DT1293" s="10"/>
      <c r="DU1293" s="10"/>
      <c r="DV1293" s="10"/>
      <c r="DW1293" s="10"/>
      <c r="DX1293" s="10"/>
      <c r="DY1293" s="10"/>
      <c r="DZ1293" s="10"/>
      <c r="EA1293" s="10"/>
      <c r="EB1293" s="10"/>
      <c r="EC1293" s="10"/>
      <c r="ED1293" s="10"/>
      <c r="EE1293" s="10"/>
      <c r="EF1293" s="10"/>
      <c r="EG1293" s="10"/>
      <c r="EH1293" s="10"/>
      <c r="EI1293" s="10"/>
      <c r="EJ1293" s="10"/>
      <c r="EK1293" s="10"/>
      <c r="EL1293" s="10"/>
      <c r="EM1293" s="10"/>
      <c r="EN1293" s="10"/>
      <c r="EO1293" s="10"/>
      <c r="EP1293" s="10"/>
      <c r="EQ1293" s="10"/>
      <c r="ER1293" s="10"/>
      <c r="ES1293" s="10"/>
      <c r="ET1293" s="10"/>
      <c r="EU1293" s="10"/>
      <c r="EV1293" s="10"/>
      <c r="EW1293" s="10"/>
      <c r="EX1293" s="10"/>
      <c r="EY1293" s="10"/>
      <c r="EZ1293" s="10"/>
      <c r="FA1293" s="10"/>
      <c r="FB1293" s="10"/>
      <c r="FC1293" s="10"/>
      <c r="FD1293" s="10"/>
      <c r="FE1293" s="10"/>
      <c r="FF1293" s="10"/>
      <c r="FG1293" s="10"/>
      <c r="FH1293" s="10"/>
      <c r="FI1293" s="10"/>
      <c r="FJ1293" s="10"/>
      <c r="FK1293" s="10"/>
      <c r="FL1293" s="10"/>
      <c r="FM1293" s="10"/>
      <c r="FN1293" s="10"/>
      <c r="FO1293" s="10"/>
      <c r="FP1293" s="10"/>
      <c r="FQ1293" s="10"/>
      <c r="FR1293" s="10"/>
      <c r="FS1293" s="10"/>
      <c r="FT1293" s="10"/>
      <c r="FU1293" s="10"/>
      <c r="FV1293" s="10"/>
      <c r="FW1293" s="10"/>
      <c r="FX1293" s="10"/>
      <c r="FY1293" s="12"/>
      <c r="FZ1293" s="12"/>
      <c r="GA1293" s="12"/>
      <c r="GB1293" s="12"/>
      <c r="GC1293" s="12"/>
      <c r="GD1293" s="12"/>
      <c r="GE1293" s="12"/>
      <c r="GF1293" s="12"/>
      <c r="GG1293" s="12"/>
      <c r="GH1293" s="12"/>
      <c r="GI1293" s="12"/>
      <c r="GJ1293" s="12"/>
      <c r="GK1293" s="12"/>
      <c r="GL1293" s="12"/>
      <c r="GM1293" s="12"/>
      <c r="GN1293" s="12"/>
      <c r="GO1293" s="12"/>
      <c r="GP1293" s="12"/>
      <c r="GQ1293" s="12"/>
      <c r="GR1293" s="12"/>
      <c r="GS1293" s="12"/>
      <c r="GT1293" s="12"/>
      <c r="GU1293" s="12"/>
      <c r="GV1293" s="12"/>
      <c r="GW1293" s="12"/>
      <c r="GX1293" s="12"/>
      <c r="GY1293" s="12"/>
      <c r="GZ1293" s="12"/>
      <c r="HA1293" s="12"/>
      <c r="HB1293" s="12"/>
      <c r="HC1293" s="12"/>
      <c r="HD1293" s="12"/>
      <c r="HE1293" s="12"/>
      <c r="HF1293" s="12"/>
      <c r="HG1293" s="12"/>
      <c r="HH1293" s="12"/>
      <c r="HI1293" s="12"/>
      <c r="HJ1293" s="12"/>
      <c r="HK1293" s="12"/>
      <c r="HL1293" s="12"/>
      <c r="HM1293" s="12"/>
      <c r="HN1293" s="12"/>
      <c r="HO1293" s="12"/>
      <c r="HP1293" s="12"/>
      <c r="HQ1293" s="12"/>
      <c r="HR1293" s="12"/>
      <c r="HS1293" s="12"/>
      <c r="HT1293" s="12"/>
      <c r="HU1293" s="12"/>
      <c r="HV1293" s="12"/>
      <c r="HW1293" s="12"/>
      <c r="HX1293" s="12"/>
      <c r="HY1293" s="12"/>
      <c r="HZ1293" s="12"/>
      <c r="IA1293" s="12"/>
      <c r="IB1293" s="12"/>
      <c r="IC1293" s="12"/>
      <c r="ID1293" s="12"/>
      <c r="IE1293" s="12"/>
      <c r="IF1293" s="12"/>
      <c r="IG1293" s="12"/>
      <c r="IH1293" s="12"/>
      <c r="II1293" s="12"/>
      <c r="IJ1293" s="12"/>
      <c r="IK1293" s="12"/>
      <c r="IL1293" s="12"/>
      <c r="IM1293" s="12"/>
      <c r="IN1293" s="12"/>
      <c r="IO1293" s="12"/>
      <c r="IP1293" s="12"/>
      <c r="IQ1293" s="12"/>
      <c r="IR1293" s="12"/>
      <c r="IS1293" s="12"/>
      <c r="IT1293" s="12"/>
      <c r="IU1293" s="12"/>
      <c r="IV1293" s="12"/>
    </row>
    <row r="1294" spans="1:256" ht="13.5" customHeight="1">
      <c r="A1294" s="2"/>
      <c r="B1294" s="11"/>
      <c r="C1294" s="11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11"/>
      <c r="O1294" s="11"/>
      <c r="P1294" s="11"/>
      <c r="Q1294" s="9">
        <f t="shared" si="56"/>
      </c>
      <c r="R1294" s="9" t="str">
        <f t="shared" si="56"/>
        <v>(1) Display indexes and factors as percent to four decimal places (e.g., display 100% as 100.000).</v>
      </c>
      <c r="S1294" s="9"/>
      <c r="T1294" s="9"/>
      <c r="U1294" s="9"/>
      <c r="V1294" s="9"/>
      <c r="W1294" s="9"/>
      <c r="X1294" s="9"/>
      <c r="Y1294" s="11"/>
      <c r="Z1294" s="11"/>
      <c r="AA1294" s="11"/>
      <c r="AB1294" s="11"/>
      <c r="AC1294" s="11"/>
      <c r="AD1294" s="9"/>
      <c r="AE1294" s="9"/>
      <c r="AF1294" s="9"/>
      <c r="AG1294" s="9"/>
      <c r="AH1294" s="9"/>
      <c r="AI1294" s="11"/>
      <c r="AJ1294" s="11"/>
      <c r="AK1294" s="11"/>
      <c r="AL1294" s="11"/>
      <c r="AM1294" s="11"/>
      <c r="AN1294" s="26"/>
      <c r="AO1294" s="26"/>
      <c r="AP1294" s="9"/>
      <c r="AQ1294" s="9"/>
      <c r="AR1294" s="26"/>
      <c r="AS1294" s="11"/>
      <c r="AT1294" s="11"/>
      <c r="AU1294" s="11"/>
      <c r="AV1294" s="11"/>
      <c r="AW1294" s="11"/>
      <c r="AX1294" s="12"/>
      <c r="AY1294" s="11"/>
      <c r="AZ1294" s="11"/>
      <c r="BA1294" s="11"/>
      <c r="BB1294" s="11"/>
      <c r="BC1294" s="11"/>
      <c r="BD1294" s="11"/>
      <c r="BE1294" s="11"/>
      <c r="BF1294" s="9"/>
      <c r="BG1294" s="9"/>
      <c r="BH1294" s="9"/>
      <c r="BI1294" s="9"/>
      <c r="BJ1294" s="9"/>
      <c r="BK1294" s="9"/>
      <c r="BL1294" s="9"/>
      <c r="BM1294" s="9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0"/>
      <c r="DC1294" s="10"/>
      <c r="DD1294" s="10"/>
      <c r="DE1294" s="10"/>
      <c r="DF1294" s="10"/>
      <c r="DG1294" s="10"/>
      <c r="DH1294" s="10"/>
      <c r="DI1294" s="10"/>
      <c r="DJ1294" s="10"/>
      <c r="DK1294" s="10"/>
      <c r="DL1294" s="10"/>
      <c r="DM1294" s="10"/>
      <c r="DN1294" s="10"/>
      <c r="DO1294" s="10"/>
      <c r="DP1294" s="10"/>
      <c r="DQ1294" s="10"/>
      <c r="DR1294" s="10"/>
      <c r="DS1294" s="10"/>
      <c r="DT1294" s="10"/>
      <c r="DU1294" s="10"/>
      <c r="DV1294" s="10"/>
      <c r="DW1294" s="10"/>
      <c r="DX1294" s="10"/>
      <c r="DY1294" s="10"/>
      <c r="DZ1294" s="10"/>
      <c r="EA1294" s="10"/>
      <c r="EB1294" s="10"/>
      <c r="EC1294" s="10"/>
      <c r="ED1294" s="10"/>
      <c r="EE1294" s="10"/>
      <c r="EF1294" s="10"/>
      <c r="EG1294" s="10"/>
      <c r="EH1294" s="10"/>
      <c r="EI1294" s="10"/>
      <c r="EJ1294" s="10"/>
      <c r="EK1294" s="10"/>
      <c r="EL1294" s="10"/>
      <c r="EM1294" s="10"/>
      <c r="EN1294" s="10"/>
      <c r="EO1294" s="10"/>
      <c r="EP1294" s="10"/>
      <c r="EQ1294" s="10"/>
      <c r="ER1294" s="10"/>
      <c r="ES1294" s="10"/>
      <c r="ET1294" s="10"/>
      <c r="EU1294" s="10"/>
      <c r="EV1294" s="10"/>
      <c r="EW1294" s="10"/>
      <c r="EX1294" s="10"/>
      <c r="EY1294" s="10"/>
      <c r="EZ1294" s="10"/>
      <c r="FA1294" s="10"/>
      <c r="FB1294" s="10"/>
      <c r="FC1294" s="10"/>
      <c r="FD1294" s="10"/>
      <c r="FE1294" s="10"/>
      <c r="FF1294" s="10"/>
      <c r="FG1294" s="10"/>
      <c r="FH1294" s="10"/>
      <c r="FI1294" s="10"/>
      <c r="FJ1294" s="10"/>
      <c r="FK1294" s="10"/>
      <c r="FL1294" s="10"/>
      <c r="FM1294" s="10"/>
      <c r="FN1294" s="10"/>
      <c r="FO1294" s="10"/>
      <c r="FP1294" s="10"/>
      <c r="FQ1294" s="10"/>
      <c r="FR1294" s="10"/>
      <c r="FS1294" s="10"/>
      <c r="FT1294" s="10"/>
      <c r="FU1294" s="10"/>
      <c r="FV1294" s="10"/>
      <c r="FW1294" s="10"/>
      <c r="FX1294" s="10"/>
      <c r="FY1294" s="12"/>
      <c r="FZ1294" s="12"/>
      <c r="GA1294" s="12"/>
      <c r="GB1294" s="12"/>
      <c r="GC1294" s="12"/>
      <c r="GD1294" s="12"/>
      <c r="GE1294" s="12"/>
      <c r="GF1294" s="12"/>
      <c r="GG1294" s="12"/>
      <c r="GH1294" s="12"/>
      <c r="GI1294" s="12"/>
      <c r="GJ1294" s="12"/>
      <c r="GK1294" s="12"/>
      <c r="GL1294" s="12"/>
      <c r="GM1294" s="12"/>
      <c r="GN1294" s="12"/>
      <c r="GO1294" s="12"/>
      <c r="GP1294" s="12"/>
      <c r="GQ1294" s="12"/>
      <c r="GR1294" s="12"/>
      <c r="GS1294" s="12"/>
      <c r="GT1294" s="12"/>
      <c r="GU1294" s="12"/>
      <c r="GV1294" s="12"/>
      <c r="GW1294" s="12"/>
      <c r="GX1294" s="12"/>
      <c r="GY1294" s="12"/>
      <c r="GZ1294" s="12"/>
      <c r="HA1294" s="12"/>
      <c r="HB1294" s="12"/>
      <c r="HC1294" s="12"/>
      <c r="HD1294" s="12"/>
      <c r="HE1294" s="12"/>
      <c r="HF1294" s="12"/>
      <c r="HG1294" s="12"/>
      <c r="HH1294" s="12"/>
      <c r="HI1294" s="12"/>
      <c r="HJ1294" s="12"/>
      <c r="HK1294" s="12"/>
      <c r="HL1294" s="12"/>
      <c r="HM1294" s="12"/>
      <c r="HN1294" s="12"/>
      <c r="HO1294" s="12"/>
      <c r="HP1294" s="12"/>
      <c r="HQ1294" s="12"/>
      <c r="HR1294" s="12"/>
      <c r="HS1294" s="12"/>
      <c r="HT1294" s="12"/>
      <c r="HU1294" s="12"/>
      <c r="HV1294" s="12"/>
      <c r="HW1294" s="12"/>
      <c r="HX1294" s="12"/>
      <c r="HY1294" s="12"/>
      <c r="HZ1294" s="12"/>
      <c r="IA1294" s="12"/>
      <c r="IB1294" s="12"/>
      <c r="IC1294" s="12"/>
      <c r="ID1294" s="12"/>
      <c r="IE1294" s="12"/>
      <c r="IF1294" s="12"/>
      <c r="IG1294" s="12"/>
      <c r="IH1294" s="12"/>
      <c r="II1294" s="12"/>
      <c r="IJ1294" s="12"/>
      <c r="IK1294" s="12"/>
      <c r="IL1294" s="12"/>
      <c r="IM1294" s="12"/>
      <c r="IN1294" s="12"/>
      <c r="IO1294" s="12"/>
      <c r="IP1294" s="12"/>
      <c r="IQ1294" s="12"/>
      <c r="IR1294" s="12"/>
      <c r="IS1294" s="12"/>
      <c r="IT1294" s="12"/>
      <c r="IU1294" s="12"/>
      <c r="IV1294" s="12"/>
    </row>
    <row r="1295" spans="1:256" ht="13.5" customHeight="1">
      <c r="A1295" s="2"/>
      <c r="B1295" s="11"/>
      <c r="C1295" s="11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11"/>
      <c r="O1295" s="11"/>
      <c r="P1295" s="11"/>
      <c r="Q1295" s="9">
        <f t="shared" si="56"/>
      </c>
      <c r="R1295" s="9" t="str">
        <f t="shared" si="56"/>
        <v>(2) Display revenues as whole numbers.</v>
      </c>
      <c r="S1295" s="9"/>
      <c r="T1295" s="9"/>
      <c r="U1295" s="9"/>
      <c r="V1295" s="9"/>
      <c r="W1295" s="9"/>
      <c r="X1295" s="9"/>
      <c r="Y1295" s="11"/>
      <c r="Z1295" s="11"/>
      <c r="AA1295" s="11"/>
      <c r="AB1295" s="11"/>
      <c r="AC1295" s="11"/>
      <c r="AD1295" s="9"/>
      <c r="AE1295" s="9"/>
      <c r="AF1295" s="9"/>
      <c r="AG1295" s="9"/>
      <c r="AH1295" s="9"/>
      <c r="AI1295" s="11"/>
      <c r="AJ1295" s="11"/>
      <c r="AK1295" s="11"/>
      <c r="AL1295" s="11"/>
      <c r="AM1295" s="11"/>
      <c r="AN1295" s="26"/>
      <c r="AO1295" s="26"/>
      <c r="AP1295" s="9"/>
      <c r="AQ1295" s="9"/>
      <c r="AR1295" s="26"/>
      <c r="AS1295" s="11"/>
      <c r="AT1295" s="11"/>
      <c r="AU1295" s="11"/>
      <c r="AV1295" s="11"/>
      <c r="AW1295" s="11"/>
      <c r="AX1295" s="12"/>
      <c r="AY1295" s="11"/>
      <c r="AZ1295" s="11"/>
      <c r="BA1295" s="11"/>
      <c r="BB1295" s="11"/>
      <c r="BC1295" s="11"/>
      <c r="BD1295" s="11"/>
      <c r="BE1295" s="11"/>
      <c r="BF1295" s="9"/>
      <c r="BG1295" s="9"/>
      <c r="BH1295" s="9"/>
      <c r="BI1295" s="9"/>
      <c r="BJ1295" s="9"/>
      <c r="BK1295" s="9"/>
      <c r="BL1295" s="9"/>
      <c r="BM1295" s="9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  <c r="DF1295" s="10"/>
      <c r="DG1295" s="10"/>
      <c r="DH1295" s="10"/>
      <c r="DI1295" s="10"/>
      <c r="DJ1295" s="10"/>
      <c r="DK1295" s="10"/>
      <c r="DL1295" s="10"/>
      <c r="DM1295" s="10"/>
      <c r="DN1295" s="10"/>
      <c r="DO1295" s="10"/>
      <c r="DP1295" s="10"/>
      <c r="DQ1295" s="10"/>
      <c r="DR1295" s="10"/>
      <c r="DS1295" s="10"/>
      <c r="DT1295" s="10"/>
      <c r="DU1295" s="10"/>
      <c r="DV1295" s="10"/>
      <c r="DW1295" s="10"/>
      <c r="DX1295" s="10"/>
      <c r="DY1295" s="10"/>
      <c r="DZ1295" s="10"/>
      <c r="EA1295" s="10"/>
      <c r="EB1295" s="10"/>
      <c r="EC1295" s="10"/>
      <c r="ED1295" s="10"/>
      <c r="EE1295" s="10"/>
      <c r="EF1295" s="10"/>
      <c r="EG1295" s="10"/>
      <c r="EH1295" s="10"/>
      <c r="EI1295" s="10"/>
      <c r="EJ1295" s="10"/>
      <c r="EK1295" s="10"/>
      <c r="EL1295" s="10"/>
      <c r="EM1295" s="10"/>
      <c r="EN1295" s="10"/>
      <c r="EO1295" s="10"/>
      <c r="EP1295" s="10"/>
      <c r="EQ1295" s="10"/>
      <c r="ER1295" s="10"/>
      <c r="ES1295" s="10"/>
      <c r="ET1295" s="10"/>
      <c r="EU1295" s="10"/>
      <c r="EV1295" s="10"/>
      <c r="EW1295" s="10"/>
      <c r="EX1295" s="10"/>
      <c r="EY1295" s="10"/>
      <c r="EZ1295" s="10"/>
      <c r="FA1295" s="10"/>
      <c r="FB1295" s="10"/>
      <c r="FC1295" s="10"/>
      <c r="FD1295" s="10"/>
      <c r="FE1295" s="10"/>
      <c r="FF1295" s="10"/>
      <c r="FG1295" s="10"/>
      <c r="FH1295" s="10"/>
      <c r="FI1295" s="10"/>
      <c r="FJ1295" s="10"/>
      <c r="FK1295" s="10"/>
      <c r="FL1295" s="10"/>
      <c r="FM1295" s="10"/>
      <c r="FN1295" s="10"/>
      <c r="FO1295" s="10"/>
      <c r="FP1295" s="10"/>
      <c r="FQ1295" s="10"/>
      <c r="FR1295" s="10"/>
      <c r="FS1295" s="10"/>
      <c r="FT1295" s="10"/>
      <c r="FU1295" s="10"/>
      <c r="FV1295" s="10"/>
      <c r="FW1295" s="10"/>
      <c r="FX1295" s="10"/>
      <c r="FY1295" s="12"/>
      <c r="FZ1295" s="12"/>
      <c r="GA1295" s="12"/>
      <c r="GB1295" s="12"/>
      <c r="GC1295" s="12"/>
      <c r="GD1295" s="12"/>
      <c r="GE1295" s="12"/>
      <c r="GF1295" s="12"/>
      <c r="GG1295" s="12"/>
      <c r="GH1295" s="12"/>
      <c r="GI1295" s="12"/>
      <c r="GJ1295" s="12"/>
      <c r="GK1295" s="12"/>
      <c r="GL1295" s="12"/>
      <c r="GM1295" s="12"/>
      <c r="GN1295" s="12"/>
      <c r="GO1295" s="12"/>
      <c r="GP1295" s="12"/>
      <c r="GQ1295" s="12"/>
      <c r="GR1295" s="12"/>
      <c r="GS1295" s="12"/>
      <c r="GT1295" s="12"/>
      <c r="GU1295" s="12"/>
      <c r="GV1295" s="12"/>
      <c r="GW1295" s="12"/>
      <c r="GX1295" s="12"/>
      <c r="GY1295" s="12"/>
      <c r="GZ1295" s="12"/>
      <c r="HA1295" s="12"/>
      <c r="HB1295" s="12"/>
      <c r="HC1295" s="12"/>
      <c r="HD1295" s="12"/>
      <c r="HE1295" s="12"/>
      <c r="HF1295" s="12"/>
      <c r="HG1295" s="12"/>
      <c r="HH1295" s="12"/>
      <c r="HI1295" s="12"/>
      <c r="HJ1295" s="12"/>
      <c r="HK1295" s="12"/>
      <c r="HL1295" s="12"/>
      <c r="HM1295" s="12"/>
      <c r="HN1295" s="12"/>
      <c r="HO1295" s="12"/>
      <c r="HP1295" s="12"/>
      <c r="HQ1295" s="12"/>
      <c r="HR1295" s="12"/>
      <c r="HS1295" s="12"/>
      <c r="HT1295" s="12"/>
      <c r="HU1295" s="12"/>
      <c r="HV1295" s="12"/>
      <c r="HW1295" s="12"/>
      <c r="HX1295" s="12"/>
      <c r="HY1295" s="12"/>
      <c r="HZ1295" s="12"/>
      <c r="IA1295" s="12"/>
      <c r="IB1295" s="12"/>
      <c r="IC1295" s="12"/>
      <c r="ID1295" s="12"/>
      <c r="IE1295" s="12"/>
      <c r="IF1295" s="12"/>
      <c r="IG1295" s="12"/>
      <c r="IH1295" s="12"/>
      <c r="II1295" s="12"/>
      <c r="IJ1295" s="12"/>
      <c r="IK1295" s="12"/>
      <c r="IL1295" s="12"/>
      <c r="IM1295" s="12"/>
      <c r="IN1295" s="12"/>
      <c r="IO1295" s="12"/>
      <c r="IP1295" s="12"/>
      <c r="IQ1295" s="12"/>
      <c r="IR1295" s="12"/>
      <c r="IS1295" s="12"/>
      <c r="IT1295" s="12"/>
      <c r="IU1295" s="12"/>
      <c r="IV1295" s="12"/>
    </row>
    <row r="1296" spans="1:256" ht="13.5" customHeight="1">
      <c r="A1296" s="2"/>
      <c r="B1296" s="11"/>
      <c r="C1296" s="11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11"/>
      <c r="O1296" s="11"/>
      <c r="P1296" s="11"/>
      <c r="Q1296" s="9">
        <f t="shared" si="56"/>
      </c>
      <c r="R1296" s="9">
        <f t="shared" si="56"/>
      </c>
      <c r="S1296" s="9"/>
      <c r="T1296" s="9"/>
      <c r="U1296" s="9"/>
      <c r="V1296" s="9"/>
      <c r="W1296" s="9"/>
      <c r="X1296" s="9"/>
      <c r="Y1296" s="11"/>
      <c r="Z1296" s="11"/>
      <c r="AA1296" s="11"/>
      <c r="AB1296" s="11"/>
      <c r="AC1296" s="11"/>
      <c r="AD1296" s="9"/>
      <c r="AE1296" s="9"/>
      <c r="AF1296" s="9"/>
      <c r="AG1296" s="9"/>
      <c r="AH1296" s="9"/>
      <c r="AI1296" s="11"/>
      <c r="AJ1296" s="11"/>
      <c r="AK1296" s="11"/>
      <c r="AL1296" s="11"/>
      <c r="AM1296" s="11"/>
      <c r="AN1296" s="9"/>
      <c r="AO1296" s="9"/>
      <c r="AP1296" s="9"/>
      <c r="AQ1296" s="9"/>
      <c r="AR1296" s="9"/>
      <c r="AS1296" s="11"/>
      <c r="AT1296" s="11"/>
      <c r="AU1296" s="11"/>
      <c r="AV1296" s="11"/>
      <c r="AW1296" s="11"/>
      <c r="AX1296" s="12"/>
      <c r="AY1296" s="11"/>
      <c r="AZ1296" s="11"/>
      <c r="BA1296" s="11"/>
      <c r="BB1296" s="11"/>
      <c r="BC1296" s="11"/>
      <c r="BD1296" s="11"/>
      <c r="BE1296" s="11"/>
      <c r="BF1296" s="9"/>
      <c r="BG1296" s="9"/>
      <c r="BH1296" s="9"/>
      <c r="BI1296" s="9"/>
      <c r="BJ1296" s="9"/>
      <c r="BK1296" s="9"/>
      <c r="BL1296" s="9"/>
      <c r="BM1296" s="9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0"/>
      <c r="DC1296" s="10"/>
      <c r="DD1296" s="10"/>
      <c r="DE1296" s="10"/>
      <c r="DF1296" s="10"/>
      <c r="DG1296" s="10"/>
      <c r="DH1296" s="10"/>
      <c r="DI1296" s="10"/>
      <c r="DJ1296" s="10"/>
      <c r="DK1296" s="10"/>
      <c r="DL1296" s="10"/>
      <c r="DM1296" s="10"/>
      <c r="DN1296" s="10"/>
      <c r="DO1296" s="10"/>
      <c r="DP1296" s="10"/>
      <c r="DQ1296" s="10"/>
      <c r="DR1296" s="10"/>
      <c r="DS1296" s="10"/>
      <c r="DT1296" s="10"/>
      <c r="DU1296" s="10"/>
      <c r="DV1296" s="10"/>
      <c r="DW1296" s="10"/>
      <c r="DX1296" s="10"/>
      <c r="DY1296" s="10"/>
      <c r="DZ1296" s="10"/>
      <c r="EA1296" s="10"/>
      <c r="EB1296" s="10"/>
      <c r="EC1296" s="10"/>
      <c r="ED1296" s="10"/>
      <c r="EE1296" s="10"/>
      <c r="EF1296" s="10"/>
      <c r="EG1296" s="10"/>
      <c r="EH1296" s="10"/>
      <c r="EI1296" s="10"/>
      <c r="EJ1296" s="10"/>
      <c r="EK1296" s="10"/>
      <c r="EL1296" s="10"/>
      <c r="EM1296" s="10"/>
      <c r="EN1296" s="10"/>
      <c r="EO1296" s="10"/>
      <c r="EP1296" s="10"/>
      <c r="EQ1296" s="10"/>
      <c r="ER1296" s="10"/>
      <c r="ES1296" s="10"/>
      <c r="ET1296" s="10"/>
      <c r="EU1296" s="10"/>
      <c r="EV1296" s="10"/>
      <c r="EW1296" s="10"/>
      <c r="EX1296" s="10"/>
      <c r="EY1296" s="10"/>
      <c r="EZ1296" s="10"/>
      <c r="FA1296" s="10"/>
      <c r="FB1296" s="10"/>
      <c r="FC1296" s="10"/>
      <c r="FD1296" s="10"/>
      <c r="FE1296" s="10"/>
      <c r="FF1296" s="10"/>
      <c r="FG1296" s="10"/>
      <c r="FH1296" s="10"/>
      <c r="FI1296" s="10"/>
      <c r="FJ1296" s="10"/>
      <c r="FK1296" s="10"/>
      <c r="FL1296" s="10"/>
      <c r="FM1296" s="10"/>
      <c r="FN1296" s="10"/>
      <c r="FO1296" s="10"/>
      <c r="FP1296" s="10"/>
      <c r="FQ1296" s="10"/>
      <c r="FR1296" s="10"/>
      <c r="FS1296" s="10"/>
      <c r="FT1296" s="10"/>
      <c r="FU1296" s="10"/>
      <c r="FV1296" s="10"/>
      <c r="FW1296" s="10"/>
      <c r="FX1296" s="10"/>
      <c r="FY1296" s="12"/>
      <c r="FZ1296" s="12"/>
      <c r="GA1296" s="12"/>
      <c r="GB1296" s="12"/>
      <c r="GC1296" s="12"/>
      <c r="GD1296" s="12"/>
      <c r="GE1296" s="12"/>
      <c r="GF1296" s="12"/>
      <c r="GG1296" s="12"/>
      <c r="GH1296" s="12"/>
      <c r="GI1296" s="12"/>
      <c r="GJ1296" s="12"/>
      <c r="GK1296" s="12"/>
      <c r="GL1296" s="12"/>
      <c r="GM1296" s="12"/>
      <c r="GN1296" s="12"/>
      <c r="GO1296" s="12"/>
      <c r="GP1296" s="12"/>
      <c r="GQ1296" s="12"/>
      <c r="GR1296" s="12"/>
      <c r="GS1296" s="12"/>
      <c r="GT1296" s="12"/>
      <c r="GU1296" s="12"/>
      <c r="GV1296" s="12"/>
      <c r="GW1296" s="12"/>
      <c r="GX1296" s="12"/>
      <c r="GY1296" s="12"/>
      <c r="GZ1296" s="12"/>
      <c r="HA1296" s="12"/>
      <c r="HB1296" s="12"/>
      <c r="HC1296" s="12"/>
      <c r="HD1296" s="12"/>
      <c r="HE1296" s="12"/>
      <c r="HF1296" s="12"/>
      <c r="HG1296" s="12"/>
      <c r="HH1296" s="12"/>
      <c r="HI1296" s="12"/>
      <c r="HJ1296" s="12"/>
      <c r="HK1296" s="12"/>
      <c r="HL1296" s="12"/>
      <c r="HM1296" s="12"/>
      <c r="HN1296" s="12"/>
      <c r="HO1296" s="12"/>
      <c r="HP1296" s="12"/>
      <c r="HQ1296" s="12"/>
      <c r="HR1296" s="12"/>
      <c r="HS1296" s="12"/>
      <c r="HT1296" s="12"/>
      <c r="HU1296" s="12"/>
      <c r="HV1296" s="12"/>
      <c r="HW1296" s="12"/>
      <c r="HX1296" s="12"/>
      <c r="HY1296" s="12"/>
      <c r="HZ1296" s="12"/>
      <c r="IA1296" s="12"/>
      <c r="IB1296" s="12"/>
      <c r="IC1296" s="12"/>
      <c r="ID1296" s="12"/>
      <c r="IE1296" s="12"/>
      <c r="IF1296" s="12"/>
      <c r="IG1296" s="12"/>
      <c r="IH1296" s="12"/>
      <c r="II1296" s="12"/>
      <c r="IJ1296" s="12"/>
      <c r="IK1296" s="12"/>
      <c r="IL1296" s="12"/>
      <c r="IM1296" s="12"/>
      <c r="IN1296" s="12"/>
      <c r="IO1296" s="12"/>
      <c r="IP1296" s="12"/>
      <c r="IQ1296" s="12"/>
      <c r="IR1296" s="12"/>
      <c r="IS1296" s="12"/>
      <c r="IT1296" s="12"/>
      <c r="IU1296" s="12"/>
      <c r="IV1296" s="12"/>
    </row>
    <row r="1297" spans="1:256" ht="13.5" customHeight="1">
      <c r="A1297" s="2"/>
      <c r="B1297" s="11"/>
      <c r="C1297" s="11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11"/>
      <c r="O1297" s="11"/>
      <c r="P1297" s="11"/>
      <c r="Q1297" s="9">
        <f t="shared" si="56"/>
      </c>
      <c r="R1297" s="9">
        <f t="shared" si="56"/>
      </c>
      <c r="S1297" s="9"/>
      <c r="T1297" s="9"/>
      <c r="U1297" s="9"/>
      <c r="V1297" s="9"/>
      <c r="W1297" s="9"/>
      <c r="X1297" s="9"/>
      <c r="Y1297" s="11"/>
      <c r="Z1297" s="11"/>
      <c r="AA1297" s="11"/>
      <c r="AB1297" s="11"/>
      <c r="AC1297" s="11"/>
      <c r="AD1297" s="9"/>
      <c r="AE1297" s="9"/>
      <c r="AF1297" s="9"/>
      <c r="AG1297" s="9"/>
      <c r="AH1297" s="9"/>
      <c r="AI1297" s="11"/>
      <c r="AJ1297" s="11"/>
      <c r="AK1297" s="11"/>
      <c r="AL1297" s="11"/>
      <c r="AM1297" s="11"/>
      <c r="AN1297" s="9"/>
      <c r="AO1297" s="9"/>
      <c r="AP1297" s="9"/>
      <c r="AQ1297" s="9"/>
      <c r="AR1297" s="9"/>
      <c r="AS1297" s="11"/>
      <c r="AT1297" s="11"/>
      <c r="AU1297" s="11"/>
      <c r="AV1297" s="11"/>
      <c r="AW1297" s="11"/>
      <c r="AX1297" s="12"/>
      <c r="AY1297" s="11"/>
      <c r="AZ1297" s="11"/>
      <c r="BA1297" s="11"/>
      <c r="BB1297" s="11"/>
      <c r="BC1297" s="11"/>
      <c r="BD1297" s="11"/>
      <c r="BE1297" s="11"/>
      <c r="BF1297" s="9"/>
      <c r="BG1297" s="9"/>
      <c r="BH1297" s="9"/>
      <c r="BI1297" s="9"/>
      <c r="BJ1297" s="9"/>
      <c r="BK1297" s="9"/>
      <c r="BL1297" s="9"/>
      <c r="BM1297" s="9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  <c r="DF1297" s="10"/>
      <c r="DG1297" s="10"/>
      <c r="DH1297" s="10"/>
      <c r="DI1297" s="10"/>
      <c r="DJ1297" s="10"/>
      <c r="DK1297" s="10"/>
      <c r="DL1297" s="10"/>
      <c r="DM1297" s="10"/>
      <c r="DN1297" s="10"/>
      <c r="DO1297" s="10"/>
      <c r="DP1297" s="10"/>
      <c r="DQ1297" s="10"/>
      <c r="DR1297" s="10"/>
      <c r="DS1297" s="10"/>
      <c r="DT1297" s="10"/>
      <c r="DU1297" s="10"/>
      <c r="DV1297" s="10"/>
      <c r="DW1297" s="10"/>
      <c r="DX1297" s="10"/>
      <c r="DY1297" s="10"/>
      <c r="DZ1297" s="10"/>
      <c r="EA1297" s="10"/>
      <c r="EB1297" s="10"/>
      <c r="EC1297" s="10"/>
      <c r="ED1297" s="10"/>
      <c r="EE1297" s="10"/>
      <c r="EF1297" s="10"/>
      <c r="EG1297" s="10"/>
      <c r="EH1297" s="10"/>
      <c r="EI1297" s="10"/>
      <c r="EJ1297" s="10"/>
      <c r="EK1297" s="10"/>
      <c r="EL1297" s="10"/>
      <c r="EM1297" s="10"/>
      <c r="EN1297" s="10"/>
      <c r="EO1297" s="10"/>
      <c r="EP1297" s="10"/>
      <c r="EQ1297" s="10"/>
      <c r="ER1297" s="10"/>
      <c r="ES1297" s="10"/>
      <c r="ET1297" s="10"/>
      <c r="EU1297" s="10"/>
      <c r="EV1297" s="10"/>
      <c r="EW1297" s="10"/>
      <c r="EX1297" s="10"/>
      <c r="EY1297" s="10"/>
      <c r="EZ1297" s="10"/>
      <c r="FA1297" s="10"/>
      <c r="FB1297" s="10"/>
      <c r="FC1297" s="10"/>
      <c r="FD1297" s="10"/>
      <c r="FE1297" s="10"/>
      <c r="FF1297" s="10"/>
      <c r="FG1297" s="10"/>
      <c r="FH1297" s="10"/>
      <c r="FI1297" s="10"/>
      <c r="FJ1297" s="10"/>
      <c r="FK1297" s="10"/>
      <c r="FL1297" s="10"/>
      <c r="FM1297" s="10"/>
      <c r="FN1297" s="10"/>
      <c r="FO1297" s="10"/>
      <c r="FP1297" s="10"/>
      <c r="FQ1297" s="10"/>
      <c r="FR1297" s="10"/>
      <c r="FS1297" s="10"/>
      <c r="FT1297" s="10"/>
      <c r="FU1297" s="10"/>
      <c r="FV1297" s="10"/>
      <c r="FW1297" s="10"/>
      <c r="FX1297" s="10"/>
      <c r="FY1297" s="12"/>
      <c r="FZ1297" s="12"/>
      <c r="GA1297" s="12"/>
      <c r="GB1297" s="12"/>
      <c r="GC1297" s="12"/>
      <c r="GD1297" s="12"/>
      <c r="GE1297" s="12"/>
      <c r="GF1297" s="12"/>
      <c r="GG1297" s="12"/>
      <c r="GH1297" s="12"/>
      <c r="GI1297" s="12"/>
      <c r="GJ1297" s="12"/>
      <c r="GK1297" s="12"/>
      <c r="GL1297" s="12"/>
      <c r="GM1297" s="12"/>
      <c r="GN1297" s="12"/>
      <c r="GO1297" s="12"/>
      <c r="GP1297" s="12"/>
      <c r="GQ1297" s="12"/>
      <c r="GR1297" s="12"/>
      <c r="GS1297" s="12"/>
      <c r="GT1297" s="12"/>
      <c r="GU1297" s="12"/>
      <c r="GV1297" s="12"/>
      <c r="GW1297" s="12"/>
      <c r="GX1297" s="12"/>
      <c r="GY1297" s="12"/>
      <c r="GZ1297" s="12"/>
      <c r="HA1297" s="12"/>
      <c r="HB1297" s="12"/>
      <c r="HC1297" s="12"/>
      <c r="HD1297" s="12"/>
      <c r="HE1297" s="12"/>
      <c r="HF1297" s="12"/>
      <c r="HG1297" s="12"/>
      <c r="HH1297" s="12"/>
      <c r="HI1297" s="12"/>
      <c r="HJ1297" s="12"/>
      <c r="HK1297" s="12"/>
      <c r="HL1297" s="12"/>
      <c r="HM1297" s="12"/>
      <c r="HN1297" s="12"/>
      <c r="HO1297" s="12"/>
      <c r="HP1297" s="12"/>
      <c r="HQ1297" s="12"/>
      <c r="HR1297" s="12"/>
      <c r="HS1297" s="12"/>
      <c r="HT1297" s="12"/>
      <c r="HU1297" s="12"/>
      <c r="HV1297" s="12"/>
      <c r="HW1297" s="12"/>
      <c r="HX1297" s="12"/>
      <c r="HY1297" s="12"/>
      <c r="HZ1297" s="12"/>
      <c r="IA1297" s="12"/>
      <c r="IB1297" s="12"/>
      <c r="IC1297" s="12"/>
      <c r="ID1297" s="12"/>
      <c r="IE1297" s="12"/>
      <c r="IF1297" s="12"/>
      <c r="IG1297" s="12"/>
      <c r="IH1297" s="12"/>
      <c r="II1297" s="12"/>
      <c r="IJ1297" s="12"/>
      <c r="IK1297" s="12"/>
      <c r="IL1297" s="12"/>
      <c r="IM1297" s="12"/>
      <c r="IN1297" s="12"/>
      <c r="IO1297" s="12"/>
      <c r="IP1297" s="12"/>
      <c r="IQ1297" s="12"/>
      <c r="IR1297" s="12"/>
      <c r="IS1297" s="12"/>
      <c r="IT1297" s="12"/>
      <c r="IU1297" s="12"/>
      <c r="IV1297" s="12"/>
    </row>
    <row r="1298" spans="1:256" ht="13.5" customHeight="1">
      <c r="A1298" s="2"/>
      <c r="B1298" s="11"/>
      <c r="C1298" s="11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11"/>
      <c r="O1298" s="11"/>
      <c r="P1298" s="11"/>
      <c r="Q1298" s="9">
        <f t="shared" si="56"/>
      </c>
      <c r="R1298" s="9">
        <f t="shared" si="56"/>
      </c>
      <c r="S1298" s="9"/>
      <c r="T1298" s="9"/>
      <c r="U1298" s="9"/>
      <c r="V1298" s="9"/>
      <c r="W1298" s="9"/>
      <c r="X1298" s="9"/>
      <c r="Y1298" s="11"/>
      <c r="Z1298" s="11"/>
      <c r="AA1298" s="11"/>
      <c r="AB1298" s="11"/>
      <c r="AC1298" s="11"/>
      <c r="AD1298" s="9"/>
      <c r="AE1298" s="9"/>
      <c r="AF1298" s="9"/>
      <c r="AG1298" s="9"/>
      <c r="AH1298" s="9"/>
      <c r="AI1298" s="11"/>
      <c r="AJ1298" s="11"/>
      <c r="AK1298" s="11"/>
      <c r="AL1298" s="11"/>
      <c r="AM1298" s="11"/>
      <c r="AN1298" s="26"/>
      <c r="AO1298" s="9"/>
      <c r="AP1298" s="9"/>
      <c r="AQ1298" s="9"/>
      <c r="AR1298" s="9"/>
      <c r="AS1298" s="11"/>
      <c r="AT1298" s="11"/>
      <c r="AU1298" s="11"/>
      <c r="AV1298" s="11"/>
      <c r="AW1298" s="11"/>
      <c r="AX1298" s="12"/>
      <c r="AY1298" s="11"/>
      <c r="AZ1298" s="11"/>
      <c r="BA1298" s="11"/>
      <c r="BB1298" s="11"/>
      <c r="BC1298" s="11"/>
      <c r="BD1298" s="11"/>
      <c r="BE1298" s="11"/>
      <c r="BF1298" s="9"/>
      <c r="BG1298" s="9"/>
      <c r="BH1298" s="9"/>
      <c r="BI1298" s="9"/>
      <c r="BJ1298" s="9"/>
      <c r="BK1298" s="9"/>
      <c r="BL1298" s="9"/>
      <c r="BM1298" s="9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0"/>
      <c r="DC1298" s="10"/>
      <c r="DD1298" s="10"/>
      <c r="DE1298" s="10"/>
      <c r="DF1298" s="10"/>
      <c r="DG1298" s="10"/>
      <c r="DH1298" s="10"/>
      <c r="DI1298" s="10"/>
      <c r="DJ1298" s="10"/>
      <c r="DK1298" s="10"/>
      <c r="DL1298" s="10"/>
      <c r="DM1298" s="10"/>
      <c r="DN1298" s="10"/>
      <c r="DO1298" s="10"/>
      <c r="DP1298" s="10"/>
      <c r="DQ1298" s="10"/>
      <c r="DR1298" s="10"/>
      <c r="DS1298" s="10"/>
      <c r="DT1298" s="10"/>
      <c r="DU1298" s="10"/>
      <c r="DV1298" s="10"/>
      <c r="DW1298" s="10"/>
      <c r="DX1298" s="10"/>
      <c r="DY1298" s="10"/>
      <c r="DZ1298" s="10"/>
      <c r="EA1298" s="10"/>
      <c r="EB1298" s="10"/>
      <c r="EC1298" s="10"/>
      <c r="ED1298" s="10"/>
      <c r="EE1298" s="10"/>
      <c r="EF1298" s="10"/>
      <c r="EG1298" s="10"/>
      <c r="EH1298" s="10"/>
      <c r="EI1298" s="10"/>
      <c r="EJ1298" s="10"/>
      <c r="EK1298" s="10"/>
      <c r="EL1298" s="10"/>
      <c r="EM1298" s="10"/>
      <c r="EN1298" s="10"/>
      <c r="EO1298" s="10"/>
      <c r="EP1298" s="10"/>
      <c r="EQ1298" s="10"/>
      <c r="ER1298" s="10"/>
      <c r="ES1298" s="10"/>
      <c r="ET1298" s="10"/>
      <c r="EU1298" s="10"/>
      <c r="EV1298" s="10"/>
      <c r="EW1298" s="10"/>
      <c r="EX1298" s="10"/>
      <c r="EY1298" s="10"/>
      <c r="EZ1298" s="10"/>
      <c r="FA1298" s="10"/>
      <c r="FB1298" s="10"/>
      <c r="FC1298" s="10"/>
      <c r="FD1298" s="10"/>
      <c r="FE1298" s="10"/>
      <c r="FF1298" s="10"/>
      <c r="FG1298" s="10"/>
      <c r="FH1298" s="10"/>
      <c r="FI1298" s="10"/>
      <c r="FJ1298" s="10"/>
      <c r="FK1298" s="10"/>
      <c r="FL1298" s="10"/>
      <c r="FM1298" s="10"/>
      <c r="FN1298" s="10"/>
      <c r="FO1298" s="10"/>
      <c r="FP1298" s="10"/>
      <c r="FQ1298" s="10"/>
      <c r="FR1298" s="10"/>
      <c r="FS1298" s="10"/>
      <c r="FT1298" s="10"/>
      <c r="FU1298" s="10"/>
      <c r="FV1298" s="10"/>
      <c r="FW1298" s="10"/>
      <c r="FX1298" s="10"/>
      <c r="FY1298" s="12"/>
      <c r="FZ1298" s="12"/>
      <c r="GA1298" s="12"/>
      <c r="GB1298" s="12"/>
      <c r="GC1298" s="12"/>
      <c r="GD1298" s="12"/>
      <c r="GE1298" s="12"/>
      <c r="GF1298" s="12"/>
      <c r="GG1298" s="12"/>
      <c r="GH1298" s="12"/>
      <c r="GI1298" s="12"/>
      <c r="GJ1298" s="12"/>
      <c r="GK1298" s="12"/>
      <c r="GL1298" s="12"/>
      <c r="GM1298" s="12"/>
      <c r="GN1298" s="12"/>
      <c r="GO1298" s="12"/>
      <c r="GP1298" s="12"/>
      <c r="GQ1298" s="12"/>
      <c r="GR1298" s="12"/>
      <c r="GS1298" s="12"/>
      <c r="GT1298" s="12"/>
      <c r="GU1298" s="12"/>
      <c r="GV1298" s="12"/>
      <c r="GW1298" s="12"/>
      <c r="GX1298" s="12"/>
      <c r="GY1298" s="12"/>
      <c r="GZ1298" s="12"/>
      <c r="HA1298" s="12"/>
      <c r="HB1298" s="12"/>
      <c r="HC1298" s="12"/>
      <c r="HD1298" s="12"/>
      <c r="HE1298" s="12"/>
      <c r="HF1298" s="12"/>
      <c r="HG1298" s="12"/>
      <c r="HH1298" s="12"/>
      <c r="HI1298" s="12"/>
      <c r="HJ1298" s="12"/>
      <c r="HK1298" s="12"/>
      <c r="HL1298" s="12"/>
      <c r="HM1298" s="12"/>
      <c r="HN1298" s="12"/>
      <c r="HO1298" s="12"/>
      <c r="HP1298" s="12"/>
      <c r="HQ1298" s="12"/>
      <c r="HR1298" s="12"/>
      <c r="HS1298" s="12"/>
      <c r="HT1298" s="12"/>
      <c r="HU1298" s="12"/>
      <c r="HV1298" s="12"/>
      <c r="HW1298" s="12"/>
      <c r="HX1298" s="12"/>
      <c r="HY1298" s="12"/>
      <c r="HZ1298" s="12"/>
      <c r="IA1298" s="12"/>
      <c r="IB1298" s="12"/>
      <c r="IC1298" s="12"/>
      <c r="ID1298" s="12"/>
      <c r="IE1298" s="12"/>
      <c r="IF1298" s="12"/>
      <c r="IG1298" s="12"/>
      <c r="IH1298" s="12"/>
      <c r="II1298" s="12"/>
      <c r="IJ1298" s="12"/>
      <c r="IK1298" s="12"/>
      <c r="IL1298" s="12"/>
      <c r="IM1298" s="12"/>
      <c r="IN1298" s="12"/>
      <c r="IO1298" s="12"/>
      <c r="IP1298" s="12"/>
      <c r="IQ1298" s="12"/>
      <c r="IR1298" s="12"/>
      <c r="IS1298" s="12"/>
      <c r="IT1298" s="12"/>
      <c r="IU1298" s="12"/>
      <c r="IV1298" s="12"/>
    </row>
    <row r="1299" spans="1:256" ht="13.5" customHeight="1">
      <c r="A1299" s="2"/>
      <c r="B1299" s="11"/>
      <c r="C1299" s="11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11"/>
      <c r="O1299" s="11"/>
      <c r="P1299" s="11"/>
      <c r="Q1299" s="9">
        <f t="shared" si="56"/>
      </c>
      <c r="R1299" s="9">
        <f t="shared" si="56"/>
      </c>
      <c r="S1299" s="9"/>
      <c r="T1299" s="9"/>
      <c r="U1299" s="9"/>
      <c r="V1299" s="9"/>
      <c r="W1299" s="9"/>
      <c r="X1299" s="9"/>
      <c r="Y1299" s="11"/>
      <c r="Z1299" s="11"/>
      <c r="AA1299" s="11"/>
      <c r="AB1299" s="11"/>
      <c r="AC1299" s="11"/>
      <c r="AD1299" s="9"/>
      <c r="AE1299" s="9"/>
      <c r="AF1299" s="9"/>
      <c r="AG1299" s="9"/>
      <c r="AH1299" s="9"/>
      <c r="AI1299" s="11"/>
      <c r="AJ1299" s="11"/>
      <c r="AK1299" s="11"/>
      <c r="AL1299" s="11"/>
      <c r="AM1299" s="11"/>
      <c r="AN1299" s="9"/>
      <c r="AO1299" s="9"/>
      <c r="AP1299" s="9"/>
      <c r="AQ1299" s="9"/>
      <c r="AR1299" s="9"/>
      <c r="AS1299" s="11"/>
      <c r="AT1299" s="11"/>
      <c r="AU1299" s="11"/>
      <c r="AV1299" s="11"/>
      <c r="AW1299" s="11"/>
      <c r="AX1299" s="12"/>
      <c r="AY1299" s="11"/>
      <c r="AZ1299" s="11"/>
      <c r="BA1299" s="11"/>
      <c r="BB1299" s="11"/>
      <c r="BC1299" s="11"/>
      <c r="BD1299" s="11"/>
      <c r="BE1299" s="11"/>
      <c r="BF1299" s="9"/>
      <c r="BG1299" s="9"/>
      <c r="BH1299" s="9"/>
      <c r="BI1299" s="9"/>
      <c r="BJ1299" s="9"/>
      <c r="BK1299" s="9"/>
      <c r="BL1299" s="9"/>
      <c r="BM1299" s="9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0"/>
      <c r="DC1299" s="10"/>
      <c r="DD1299" s="10"/>
      <c r="DE1299" s="10"/>
      <c r="DF1299" s="10"/>
      <c r="DG1299" s="10"/>
      <c r="DH1299" s="10"/>
      <c r="DI1299" s="10"/>
      <c r="DJ1299" s="10"/>
      <c r="DK1299" s="10"/>
      <c r="DL1299" s="10"/>
      <c r="DM1299" s="10"/>
      <c r="DN1299" s="10"/>
      <c r="DO1299" s="10"/>
      <c r="DP1299" s="10"/>
      <c r="DQ1299" s="10"/>
      <c r="DR1299" s="10"/>
      <c r="DS1299" s="10"/>
      <c r="DT1299" s="10"/>
      <c r="DU1299" s="10"/>
      <c r="DV1299" s="10"/>
      <c r="DW1299" s="10"/>
      <c r="DX1299" s="10"/>
      <c r="DY1299" s="10"/>
      <c r="DZ1299" s="10"/>
      <c r="EA1299" s="10"/>
      <c r="EB1299" s="10"/>
      <c r="EC1299" s="10"/>
      <c r="ED1299" s="10"/>
      <c r="EE1299" s="10"/>
      <c r="EF1299" s="10"/>
      <c r="EG1299" s="10"/>
      <c r="EH1299" s="10"/>
      <c r="EI1299" s="10"/>
      <c r="EJ1299" s="10"/>
      <c r="EK1299" s="10"/>
      <c r="EL1299" s="10"/>
      <c r="EM1299" s="10"/>
      <c r="EN1299" s="10"/>
      <c r="EO1299" s="10"/>
      <c r="EP1299" s="10"/>
      <c r="EQ1299" s="10"/>
      <c r="ER1299" s="10"/>
      <c r="ES1299" s="10"/>
      <c r="ET1299" s="10"/>
      <c r="EU1299" s="10"/>
      <c r="EV1299" s="10"/>
      <c r="EW1299" s="10"/>
      <c r="EX1299" s="10"/>
      <c r="EY1299" s="10"/>
      <c r="EZ1299" s="10"/>
      <c r="FA1299" s="10"/>
      <c r="FB1299" s="10"/>
      <c r="FC1299" s="10"/>
      <c r="FD1299" s="10"/>
      <c r="FE1299" s="10"/>
      <c r="FF1299" s="10"/>
      <c r="FG1299" s="10"/>
      <c r="FH1299" s="10"/>
      <c r="FI1299" s="10"/>
      <c r="FJ1299" s="10"/>
      <c r="FK1299" s="10"/>
      <c r="FL1299" s="10"/>
      <c r="FM1299" s="10"/>
      <c r="FN1299" s="10"/>
      <c r="FO1299" s="10"/>
      <c r="FP1299" s="10"/>
      <c r="FQ1299" s="10"/>
      <c r="FR1299" s="10"/>
      <c r="FS1299" s="10"/>
      <c r="FT1299" s="10"/>
      <c r="FU1299" s="10"/>
      <c r="FV1299" s="10"/>
      <c r="FW1299" s="10"/>
      <c r="FX1299" s="10"/>
      <c r="FY1299" s="12"/>
      <c r="FZ1299" s="12"/>
      <c r="GA1299" s="12"/>
      <c r="GB1299" s="12"/>
      <c r="GC1299" s="12"/>
      <c r="GD1299" s="12"/>
      <c r="GE1299" s="12"/>
      <c r="GF1299" s="12"/>
      <c r="GG1299" s="12"/>
      <c r="GH1299" s="12"/>
      <c r="GI1299" s="12"/>
      <c r="GJ1299" s="12"/>
      <c r="GK1299" s="12"/>
      <c r="GL1299" s="12"/>
      <c r="GM1299" s="12"/>
      <c r="GN1299" s="12"/>
      <c r="GO1299" s="12"/>
      <c r="GP1299" s="12"/>
      <c r="GQ1299" s="12"/>
      <c r="GR1299" s="12"/>
      <c r="GS1299" s="12"/>
      <c r="GT1299" s="12"/>
      <c r="GU1299" s="12"/>
      <c r="GV1299" s="12"/>
      <c r="GW1299" s="12"/>
      <c r="GX1299" s="12"/>
      <c r="GY1299" s="12"/>
      <c r="GZ1299" s="12"/>
      <c r="HA1299" s="12"/>
      <c r="HB1299" s="12"/>
      <c r="HC1299" s="12"/>
      <c r="HD1299" s="12"/>
      <c r="HE1299" s="12"/>
      <c r="HF1299" s="12"/>
      <c r="HG1299" s="12"/>
      <c r="HH1299" s="12"/>
      <c r="HI1299" s="12"/>
      <c r="HJ1299" s="12"/>
      <c r="HK1299" s="12"/>
      <c r="HL1299" s="12"/>
      <c r="HM1299" s="12"/>
      <c r="HN1299" s="12"/>
      <c r="HO1299" s="12"/>
      <c r="HP1299" s="12"/>
      <c r="HQ1299" s="12"/>
      <c r="HR1299" s="12"/>
      <c r="HS1299" s="12"/>
      <c r="HT1299" s="12"/>
      <c r="HU1299" s="12"/>
      <c r="HV1299" s="12"/>
      <c r="HW1299" s="12"/>
      <c r="HX1299" s="12"/>
      <c r="HY1299" s="12"/>
      <c r="HZ1299" s="12"/>
      <c r="IA1299" s="12"/>
      <c r="IB1299" s="12"/>
      <c r="IC1299" s="12"/>
      <c r="ID1299" s="12"/>
      <c r="IE1299" s="12"/>
      <c r="IF1299" s="12"/>
      <c r="IG1299" s="12"/>
      <c r="IH1299" s="12"/>
      <c r="II1299" s="12"/>
      <c r="IJ1299" s="12"/>
      <c r="IK1299" s="12"/>
      <c r="IL1299" s="12"/>
      <c r="IM1299" s="12"/>
      <c r="IN1299" s="12"/>
      <c r="IO1299" s="12"/>
      <c r="IP1299" s="12"/>
      <c r="IQ1299" s="12"/>
      <c r="IR1299" s="12"/>
      <c r="IS1299" s="12"/>
      <c r="IT1299" s="12"/>
      <c r="IU1299" s="12"/>
      <c r="IV1299" s="12"/>
    </row>
    <row r="1300" spans="1:256" ht="13.5" customHeight="1">
      <c r="A1300" s="2"/>
      <c r="B1300" s="11"/>
      <c r="C1300" s="11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11"/>
      <c r="O1300" s="11"/>
      <c r="P1300" s="11"/>
      <c r="Q1300" s="9"/>
      <c r="R1300" s="9"/>
      <c r="S1300" s="9"/>
      <c r="T1300" s="9"/>
      <c r="U1300" s="9"/>
      <c r="V1300" s="9"/>
      <c r="W1300" s="9"/>
      <c r="X1300" s="9"/>
      <c r="Y1300" s="11"/>
      <c r="Z1300" s="11"/>
      <c r="AA1300" s="11"/>
      <c r="AB1300" s="11"/>
      <c r="AC1300" s="11"/>
      <c r="AD1300" s="9"/>
      <c r="AE1300" s="9"/>
      <c r="AF1300" s="9"/>
      <c r="AG1300" s="9"/>
      <c r="AH1300" s="9"/>
      <c r="AI1300" s="11"/>
      <c r="AJ1300" s="11"/>
      <c r="AK1300" s="11"/>
      <c r="AL1300" s="11"/>
      <c r="AM1300" s="11"/>
      <c r="AN1300" s="9"/>
      <c r="AO1300" s="9"/>
      <c r="AP1300" s="9"/>
      <c r="AQ1300" s="9"/>
      <c r="AR1300" s="9"/>
      <c r="AS1300" s="11"/>
      <c r="AT1300" s="11"/>
      <c r="AU1300" s="11"/>
      <c r="AV1300" s="11"/>
      <c r="AW1300" s="11"/>
      <c r="AX1300" s="12"/>
      <c r="AY1300" s="11"/>
      <c r="AZ1300" s="11"/>
      <c r="BA1300" s="11"/>
      <c r="BB1300" s="11"/>
      <c r="BC1300" s="11"/>
      <c r="BD1300" s="11"/>
      <c r="BE1300" s="11"/>
      <c r="BF1300" s="9"/>
      <c r="BG1300" s="9"/>
      <c r="BH1300" s="9"/>
      <c r="BI1300" s="9"/>
      <c r="BJ1300" s="9"/>
      <c r="BK1300" s="9"/>
      <c r="BL1300" s="9"/>
      <c r="BM1300" s="9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0"/>
      <c r="DC1300" s="10"/>
      <c r="DD1300" s="10"/>
      <c r="DE1300" s="10"/>
      <c r="DF1300" s="10"/>
      <c r="DG1300" s="10"/>
      <c r="DH1300" s="10"/>
      <c r="DI1300" s="10"/>
      <c r="DJ1300" s="10"/>
      <c r="DK1300" s="10"/>
      <c r="DL1300" s="10"/>
      <c r="DM1300" s="10"/>
      <c r="DN1300" s="10"/>
      <c r="DO1300" s="10"/>
      <c r="DP1300" s="10"/>
      <c r="DQ1300" s="10"/>
      <c r="DR1300" s="10"/>
      <c r="DS1300" s="10"/>
      <c r="DT1300" s="10"/>
      <c r="DU1300" s="10"/>
      <c r="DV1300" s="10"/>
      <c r="DW1300" s="10"/>
      <c r="DX1300" s="10"/>
      <c r="DY1300" s="10"/>
      <c r="DZ1300" s="10"/>
      <c r="EA1300" s="10"/>
      <c r="EB1300" s="10"/>
      <c r="EC1300" s="10"/>
      <c r="ED1300" s="10"/>
      <c r="EE1300" s="10"/>
      <c r="EF1300" s="10"/>
      <c r="EG1300" s="10"/>
      <c r="EH1300" s="10"/>
      <c r="EI1300" s="10"/>
      <c r="EJ1300" s="10"/>
      <c r="EK1300" s="10"/>
      <c r="EL1300" s="10"/>
      <c r="EM1300" s="10"/>
      <c r="EN1300" s="10"/>
      <c r="EO1300" s="10"/>
      <c r="EP1300" s="10"/>
      <c r="EQ1300" s="10"/>
      <c r="ER1300" s="10"/>
      <c r="ES1300" s="10"/>
      <c r="ET1300" s="10"/>
      <c r="EU1300" s="10"/>
      <c r="EV1300" s="10"/>
      <c r="EW1300" s="10"/>
      <c r="EX1300" s="10"/>
      <c r="EY1300" s="10"/>
      <c r="EZ1300" s="10"/>
      <c r="FA1300" s="10"/>
      <c r="FB1300" s="10"/>
      <c r="FC1300" s="10"/>
      <c r="FD1300" s="10"/>
      <c r="FE1300" s="10"/>
      <c r="FF1300" s="10"/>
      <c r="FG1300" s="10"/>
      <c r="FH1300" s="10"/>
      <c r="FI1300" s="10"/>
      <c r="FJ1300" s="10"/>
      <c r="FK1300" s="10"/>
      <c r="FL1300" s="10"/>
      <c r="FM1300" s="10"/>
      <c r="FN1300" s="10"/>
      <c r="FO1300" s="10"/>
      <c r="FP1300" s="10"/>
      <c r="FQ1300" s="10"/>
      <c r="FR1300" s="10"/>
      <c r="FS1300" s="10"/>
      <c r="FT1300" s="10"/>
      <c r="FU1300" s="10"/>
      <c r="FV1300" s="10"/>
      <c r="FW1300" s="10"/>
      <c r="FX1300" s="10"/>
      <c r="FY1300" s="12"/>
      <c r="FZ1300" s="12"/>
      <c r="GA1300" s="12"/>
      <c r="GB1300" s="12"/>
      <c r="GC1300" s="12"/>
      <c r="GD1300" s="12"/>
      <c r="GE1300" s="12"/>
      <c r="GF1300" s="12"/>
      <c r="GG1300" s="12"/>
      <c r="GH1300" s="12"/>
      <c r="GI1300" s="12"/>
      <c r="GJ1300" s="12"/>
      <c r="GK1300" s="12"/>
      <c r="GL1300" s="12"/>
      <c r="GM1300" s="12"/>
      <c r="GN1300" s="12"/>
      <c r="GO1300" s="12"/>
      <c r="GP1300" s="12"/>
      <c r="GQ1300" s="12"/>
      <c r="GR1300" s="12"/>
      <c r="GS1300" s="12"/>
      <c r="GT1300" s="12"/>
      <c r="GU1300" s="12"/>
      <c r="GV1300" s="12"/>
      <c r="GW1300" s="12"/>
      <c r="GX1300" s="12"/>
      <c r="GY1300" s="12"/>
      <c r="GZ1300" s="12"/>
      <c r="HA1300" s="12"/>
      <c r="HB1300" s="12"/>
      <c r="HC1300" s="12"/>
      <c r="HD1300" s="12"/>
      <c r="HE1300" s="12"/>
      <c r="HF1300" s="12"/>
      <c r="HG1300" s="12"/>
      <c r="HH1300" s="12"/>
      <c r="HI1300" s="12"/>
      <c r="HJ1300" s="12"/>
      <c r="HK1300" s="12"/>
      <c r="HL1300" s="12"/>
      <c r="HM1300" s="12"/>
      <c r="HN1300" s="12"/>
      <c r="HO1300" s="12"/>
      <c r="HP1300" s="12"/>
      <c r="HQ1300" s="12"/>
      <c r="HR1300" s="12"/>
      <c r="HS1300" s="12"/>
      <c r="HT1300" s="12"/>
      <c r="HU1300" s="12"/>
      <c r="HV1300" s="12"/>
      <c r="HW1300" s="12"/>
      <c r="HX1300" s="12"/>
      <c r="HY1300" s="12"/>
      <c r="HZ1300" s="12"/>
      <c r="IA1300" s="12"/>
      <c r="IB1300" s="12"/>
      <c r="IC1300" s="12"/>
      <c r="ID1300" s="12"/>
      <c r="IE1300" s="12"/>
      <c r="IF1300" s="12"/>
      <c r="IG1300" s="12"/>
      <c r="IH1300" s="12"/>
      <c r="II1300" s="12"/>
      <c r="IJ1300" s="12"/>
      <c r="IK1300" s="12"/>
      <c r="IL1300" s="12"/>
      <c r="IM1300" s="12"/>
      <c r="IN1300" s="12"/>
      <c r="IO1300" s="12"/>
      <c r="IP1300" s="12"/>
      <c r="IQ1300" s="12"/>
      <c r="IR1300" s="12"/>
      <c r="IS1300" s="12"/>
      <c r="IT1300" s="12"/>
      <c r="IU1300" s="12"/>
      <c r="IV1300" s="12"/>
    </row>
    <row r="1301" spans="1:256" ht="13.5" customHeight="1">
      <c r="A1301" s="2"/>
      <c r="B1301" s="11"/>
      <c r="C1301" s="11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9"/>
      <c r="AE1301" s="9"/>
      <c r="AF1301" s="9"/>
      <c r="AG1301" s="9"/>
      <c r="AH1301" s="9"/>
      <c r="AI1301" s="11"/>
      <c r="AJ1301" s="11"/>
      <c r="AK1301" s="11"/>
      <c r="AL1301" s="11"/>
      <c r="AM1301" s="11"/>
      <c r="AN1301" s="9"/>
      <c r="AO1301" s="9"/>
      <c r="AP1301" s="9"/>
      <c r="AQ1301" s="9"/>
      <c r="AR1301" s="9"/>
      <c r="AS1301" s="11"/>
      <c r="AT1301" s="11"/>
      <c r="AU1301" s="11"/>
      <c r="AV1301" s="11"/>
      <c r="AW1301" s="11"/>
      <c r="AX1301" s="12"/>
      <c r="AY1301" s="11"/>
      <c r="AZ1301" s="11"/>
      <c r="BA1301" s="11"/>
      <c r="BB1301" s="11"/>
      <c r="BC1301" s="11"/>
      <c r="BD1301" s="11"/>
      <c r="BE1301" s="11"/>
      <c r="BF1301" s="9"/>
      <c r="BG1301" s="9"/>
      <c r="BH1301" s="9"/>
      <c r="BI1301" s="9"/>
      <c r="BJ1301" s="9"/>
      <c r="BK1301" s="9"/>
      <c r="BL1301" s="9"/>
      <c r="BM1301" s="9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0"/>
      <c r="DC1301" s="10"/>
      <c r="DD1301" s="10"/>
      <c r="DE1301" s="10"/>
      <c r="DF1301" s="10"/>
      <c r="DG1301" s="10"/>
      <c r="DH1301" s="10"/>
      <c r="DI1301" s="10"/>
      <c r="DJ1301" s="10"/>
      <c r="DK1301" s="10"/>
      <c r="DL1301" s="10"/>
      <c r="DM1301" s="10"/>
      <c r="DN1301" s="10"/>
      <c r="DO1301" s="10"/>
      <c r="DP1301" s="10"/>
      <c r="DQ1301" s="10"/>
      <c r="DR1301" s="10"/>
      <c r="DS1301" s="10"/>
      <c r="DT1301" s="10"/>
      <c r="DU1301" s="10"/>
      <c r="DV1301" s="10"/>
      <c r="DW1301" s="10"/>
      <c r="DX1301" s="10"/>
      <c r="DY1301" s="10"/>
      <c r="DZ1301" s="10"/>
      <c r="EA1301" s="10"/>
      <c r="EB1301" s="10"/>
      <c r="EC1301" s="10"/>
      <c r="ED1301" s="10"/>
      <c r="EE1301" s="10"/>
      <c r="EF1301" s="10"/>
      <c r="EG1301" s="10"/>
      <c r="EH1301" s="10"/>
      <c r="EI1301" s="10"/>
      <c r="EJ1301" s="10"/>
      <c r="EK1301" s="10"/>
      <c r="EL1301" s="10"/>
      <c r="EM1301" s="10"/>
      <c r="EN1301" s="10"/>
      <c r="EO1301" s="10"/>
      <c r="EP1301" s="10"/>
      <c r="EQ1301" s="10"/>
      <c r="ER1301" s="10"/>
      <c r="ES1301" s="10"/>
      <c r="ET1301" s="10"/>
      <c r="EU1301" s="10"/>
      <c r="EV1301" s="10"/>
      <c r="EW1301" s="10"/>
      <c r="EX1301" s="10"/>
      <c r="EY1301" s="10"/>
      <c r="EZ1301" s="10"/>
      <c r="FA1301" s="10"/>
      <c r="FB1301" s="10"/>
      <c r="FC1301" s="10"/>
      <c r="FD1301" s="10"/>
      <c r="FE1301" s="10"/>
      <c r="FF1301" s="10"/>
      <c r="FG1301" s="10"/>
      <c r="FH1301" s="10"/>
      <c r="FI1301" s="10"/>
      <c r="FJ1301" s="10"/>
      <c r="FK1301" s="10"/>
      <c r="FL1301" s="10"/>
      <c r="FM1301" s="10"/>
      <c r="FN1301" s="10"/>
      <c r="FO1301" s="10"/>
      <c r="FP1301" s="10"/>
      <c r="FQ1301" s="10"/>
      <c r="FR1301" s="10"/>
      <c r="FS1301" s="10"/>
      <c r="FT1301" s="10"/>
      <c r="FU1301" s="10"/>
      <c r="FV1301" s="10"/>
      <c r="FW1301" s="10"/>
      <c r="FX1301" s="10"/>
      <c r="FY1301" s="12"/>
      <c r="FZ1301" s="12"/>
      <c r="GA1301" s="12"/>
      <c r="GB1301" s="12"/>
      <c r="GC1301" s="12"/>
      <c r="GD1301" s="12"/>
      <c r="GE1301" s="12"/>
      <c r="GF1301" s="12"/>
      <c r="GG1301" s="12"/>
      <c r="GH1301" s="12"/>
      <c r="GI1301" s="12"/>
      <c r="GJ1301" s="12"/>
      <c r="GK1301" s="12"/>
      <c r="GL1301" s="12"/>
      <c r="GM1301" s="12"/>
      <c r="GN1301" s="12"/>
      <c r="GO1301" s="12"/>
      <c r="GP1301" s="12"/>
      <c r="GQ1301" s="12"/>
      <c r="GR1301" s="12"/>
      <c r="GS1301" s="12"/>
      <c r="GT1301" s="12"/>
      <c r="GU1301" s="12"/>
      <c r="GV1301" s="12"/>
      <c r="GW1301" s="12"/>
      <c r="GX1301" s="12"/>
      <c r="GY1301" s="12"/>
      <c r="GZ1301" s="12"/>
      <c r="HA1301" s="12"/>
      <c r="HB1301" s="12"/>
      <c r="HC1301" s="12"/>
      <c r="HD1301" s="12"/>
      <c r="HE1301" s="12"/>
      <c r="HF1301" s="12"/>
      <c r="HG1301" s="12"/>
      <c r="HH1301" s="12"/>
      <c r="HI1301" s="12"/>
      <c r="HJ1301" s="12"/>
      <c r="HK1301" s="12"/>
      <c r="HL1301" s="12"/>
      <c r="HM1301" s="12"/>
      <c r="HN1301" s="12"/>
      <c r="HO1301" s="12"/>
      <c r="HP1301" s="12"/>
      <c r="HQ1301" s="12"/>
      <c r="HR1301" s="12"/>
      <c r="HS1301" s="12"/>
      <c r="HT1301" s="12"/>
      <c r="HU1301" s="12"/>
      <c r="HV1301" s="12"/>
      <c r="HW1301" s="12"/>
      <c r="HX1301" s="12"/>
      <c r="HY1301" s="12"/>
      <c r="HZ1301" s="12"/>
      <c r="IA1301" s="12"/>
      <c r="IB1301" s="12"/>
      <c r="IC1301" s="12"/>
      <c r="ID1301" s="12"/>
      <c r="IE1301" s="12"/>
      <c r="IF1301" s="12"/>
      <c r="IG1301" s="12"/>
      <c r="IH1301" s="12"/>
      <c r="II1301" s="12"/>
      <c r="IJ1301" s="12"/>
      <c r="IK1301" s="12"/>
      <c r="IL1301" s="12"/>
      <c r="IM1301" s="12"/>
      <c r="IN1301" s="12"/>
      <c r="IO1301" s="12"/>
      <c r="IP1301" s="12"/>
      <c r="IQ1301" s="12"/>
      <c r="IR1301" s="12"/>
      <c r="IS1301" s="12"/>
      <c r="IT1301" s="12"/>
      <c r="IU1301" s="12"/>
      <c r="IV1301" s="12"/>
    </row>
    <row r="1302" spans="1:256" ht="13.5" customHeight="1">
      <c r="A1302" s="2"/>
      <c r="B1302" s="11"/>
      <c r="C1302" s="11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9"/>
      <c r="AE1302" s="9"/>
      <c r="AF1302" s="9"/>
      <c r="AG1302" s="9"/>
      <c r="AH1302" s="9"/>
      <c r="AI1302" s="11"/>
      <c r="AJ1302" s="11"/>
      <c r="AK1302" s="11"/>
      <c r="AL1302" s="11"/>
      <c r="AM1302" s="11"/>
      <c r="AN1302" s="9"/>
      <c r="AO1302" s="9"/>
      <c r="AP1302" s="9"/>
      <c r="AQ1302" s="9"/>
      <c r="AR1302" s="9"/>
      <c r="AS1302" s="11"/>
      <c r="AT1302" s="11"/>
      <c r="AU1302" s="11"/>
      <c r="AV1302" s="11"/>
      <c r="AW1302" s="11"/>
      <c r="AX1302" s="12"/>
      <c r="AY1302" s="11"/>
      <c r="AZ1302" s="11"/>
      <c r="BA1302" s="11"/>
      <c r="BB1302" s="11"/>
      <c r="BC1302" s="11"/>
      <c r="BD1302" s="11"/>
      <c r="BE1302" s="11"/>
      <c r="BF1302" s="9"/>
      <c r="BG1302" s="9"/>
      <c r="BH1302" s="9"/>
      <c r="BI1302" s="9"/>
      <c r="BJ1302" s="9"/>
      <c r="BK1302" s="9"/>
      <c r="BL1302" s="9"/>
      <c r="BM1302" s="9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0"/>
      <c r="DC1302" s="10"/>
      <c r="DD1302" s="10"/>
      <c r="DE1302" s="10"/>
      <c r="DF1302" s="10"/>
      <c r="DG1302" s="10"/>
      <c r="DH1302" s="10"/>
      <c r="DI1302" s="10"/>
      <c r="DJ1302" s="10"/>
      <c r="DK1302" s="10"/>
      <c r="DL1302" s="10"/>
      <c r="DM1302" s="10"/>
      <c r="DN1302" s="10"/>
      <c r="DO1302" s="10"/>
      <c r="DP1302" s="10"/>
      <c r="DQ1302" s="10"/>
      <c r="DR1302" s="10"/>
      <c r="DS1302" s="10"/>
      <c r="DT1302" s="10"/>
      <c r="DU1302" s="10"/>
      <c r="DV1302" s="10"/>
      <c r="DW1302" s="10"/>
      <c r="DX1302" s="10"/>
      <c r="DY1302" s="10"/>
      <c r="DZ1302" s="10"/>
      <c r="EA1302" s="10"/>
      <c r="EB1302" s="10"/>
      <c r="EC1302" s="10"/>
      <c r="ED1302" s="10"/>
      <c r="EE1302" s="10"/>
      <c r="EF1302" s="10"/>
      <c r="EG1302" s="10"/>
      <c r="EH1302" s="10"/>
      <c r="EI1302" s="10"/>
      <c r="EJ1302" s="10"/>
      <c r="EK1302" s="10"/>
      <c r="EL1302" s="10"/>
      <c r="EM1302" s="10"/>
      <c r="EN1302" s="10"/>
      <c r="EO1302" s="10"/>
      <c r="EP1302" s="10"/>
      <c r="EQ1302" s="10"/>
      <c r="ER1302" s="10"/>
      <c r="ES1302" s="10"/>
      <c r="ET1302" s="10"/>
      <c r="EU1302" s="10"/>
      <c r="EV1302" s="10"/>
      <c r="EW1302" s="10"/>
      <c r="EX1302" s="10"/>
      <c r="EY1302" s="10"/>
      <c r="EZ1302" s="10"/>
      <c r="FA1302" s="10"/>
      <c r="FB1302" s="10"/>
      <c r="FC1302" s="10"/>
      <c r="FD1302" s="10"/>
      <c r="FE1302" s="10"/>
      <c r="FF1302" s="10"/>
      <c r="FG1302" s="10"/>
      <c r="FH1302" s="10"/>
      <c r="FI1302" s="10"/>
      <c r="FJ1302" s="10"/>
      <c r="FK1302" s="10"/>
      <c r="FL1302" s="10"/>
      <c r="FM1302" s="10"/>
      <c r="FN1302" s="10"/>
      <c r="FO1302" s="10"/>
      <c r="FP1302" s="10"/>
      <c r="FQ1302" s="10"/>
      <c r="FR1302" s="10"/>
      <c r="FS1302" s="10"/>
      <c r="FT1302" s="10"/>
      <c r="FU1302" s="10"/>
      <c r="FV1302" s="10"/>
      <c r="FW1302" s="10"/>
      <c r="FX1302" s="10"/>
      <c r="FY1302" s="12"/>
      <c r="FZ1302" s="12"/>
      <c r="GA1302" s="12"/>
      <c r="GB1302" s="12"/>
      <c r="GC1302" s="12"/>
      <c r="GD1302" s="12"/>
      <c r="GE1302" s="12"/>
      <c r="GF1302" s="12"/>
      <c r="GG1302" s="12"/>
      <c r="GH1302" s="12"/>
      <c r="GI1302" s="12"/>
      <c r="GJ1302" s="12"/>
      <c r="GK1302" s="12"/>
      <c r="GL1302" s="12"/>
      <c r="GM1302" s="12"/>
      <c r="GN1302" s="12"/>
      <c r="GO1302" s="12"/>
      <c r="GP1302" s="12"/>
      <c r="GQ1302" s="12"/>
      <c r="GR1302" s="12"/>
      <c r="GS1302" s="12"/>
      <c r="GT1302" s="12"/>
      <c r="GU1302" s="12"/>
      <c r="GV1302" s="12"/>
      <c r="GW1302" s="12"/>
      <c r="GX1302" s="12"/>
      <c r="GY1302" s="12"/>
      <c r="GZ1302" s="12"/>
      <c r="HA1302" s="12"/>
      <c r="HB1302" s="12"/>
      <c r="HC1302" s="12"/>
      <c r="HD1302" s="12"/>
      <c r="HE1302" s="12"/>
      <c r="HF1302" s="12"/>
      <c r="HG1302" s="12"/>
      <c r="HH1302" s="12"/>
      <c r="HI1302" s="12"/>
      <c r="HJ1302" s="12"/>
      <c r="HK1302" s="12"/>
      <c r="HL1302" s="12"/>
      <c r="HM1302" s="12"/>
      <c r="HN1302" s="12"/>
      <c r="HO1302" s="12"/>
      <c r="HP1302" s="12"/>
      <c r="HQ1302" s="12"/>
      <c r="HR1302" s="12"/>
      <c r="HS1302" s="12"/>
      <c r="HT1302" s="12"/>
      <c r="HU1302" s="12"/>
      <c r="HV1302" s="12"/>
      <c r="HW1302" s="12"/>
      <c r="HX1302" s="12"/>
      <c r="HY1302" s="12"/>
      <c r="HZ1302" s="12"/>
      <c r="IA1302" s="12"/>
      <c r="IB1302" s="12"/>
      <c r="IC1302" s="12"/>
      <c r="ID1302" s="12"/>
      <c r="IE1302" s="12"/>
      <c r="IF1302" s="12"/>
      <c r="IG1302" s="12"/>
      <c r="IH1302" s="12"/>
      <c r="II1302" s="12"/>
      <c r="IJ1302" s="12"/>
      <c r="IK1302" s="12"/>
      <c r="IL1302" s="12"/>
      <c r="IM1302" s="12"/>
      <c r="IN1302" s="12"/>
      <c r="IO1302" s="12"/>
      <c r="IP1302" s="12"/>
      <c r="IQ1302" s="12"/>
      <c r="IR1302" s="12"/>
      <c r="IS1302" s="12"/>
      <c r="IT1302" s="12"/>
      <c r="IU1302" s="12"/>
      <c r="IV1302" s="12"/>
    </row>
    <row r="1303" spans="1:256" ht="13.5" customHeight="1">
      <c r="A1303" s="2"/>
      <c r="B1303" s="11"/>
      <c r="C1303" s="11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9"/>
      <c r="AE1303" s="9"/>
      <c r="AF1303" s="9"/>
      <c r="AG1303" s="9"/>
      <c r="AH1303" s="9"/>
      <c r="AI1303" s="11"/>
      <c r="AJ1303" s="11"/>
      <c r="AK1303" s="11"/>
      <c r="AL1303" s="11"/>
      <c r="AM1303" s="11"/>
      <c r="AN1303" s="9"/>
      <c r="AO1303" s="9"/>
      <c r="AP1303" s="9"/>
      <c r="AQ1303" s="9"/>
      <c r="AR1303" s="9"/>
      <c r="AS1303" s="11"/>
      <c r="AT1303" s="11"/>
      <c r="AU1303" s="11"/>
      <c r="AV1303" s="11"/>
      <c r="AW1303" s="11"/>
      <c r="AX1303" s="12"/>
      <c r="AY1303" s="11"/>
      <c r="AZ1303" s="11"/>
      <c r="BA1303" s="11"/>
      <c r="BB1303" s="11"/>
      <c r="BC1303" s="11"/>
      <c r="BD1303" s="11"/>
      <c r="BE1303" s="11"/>
      <c r="BF1303" s="9"/>
      <c r="BG1303" s="9"/>
      <c r="BH1303" s="9"/>
      <c r="BI1303" s="9"/>
      <c r="BJ1303" s="9"/>
      <c r="BK1303" s="9"/>
      <c r="BL1303" s="9"/>
      <c r="BM1303" s="9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0"/>
      <c r="DC1303" s="10"/>
      <c r="DD1303" s="10"/>
      <c r="DE1303" s="10"/>
      <c r="DF1303" s="10"/>
      <c r="DG1303" s="10"/>
      <c r="DH1303" s="10"/>
      <c r="DI1303" s="10"/>
      <c r="DJ1303" s="10"/>
      <c r="DK1303" s="10"/>
      <c r="DL1303" s="10"/>
      <c r="DM1303" s="10"/>
      <c r="DN1303" s="10"/>
      <c r="DO1303" s="10"/>
      <c r="DP1303" s="10"/>
      <c r="DQ1303" s="10"/>
      <c r="DR1303" s="10"/>
      <c r="DS1303" s="10"/>
      <c r="DT1303" s="10"/>
      <c r="DU1303" s="10"/>
      <c r="DV1303" s="10"/>
      <c r="DW1303" s="10"/>
      <c r="DX1303" s="10"/>
      <c r="DY1303" s="10"/>
      <c r="DZ1303" s="10"/>
      <c r="EA1303" s="10"/>
      <c r="EB1303" s="10"/>
      <c r="EC1303" s="10"/>
      <c r="ED1303" s="10"/>
      <c r="EE1303" s="10"/>
      <c r="EF1303" s="10"/>
      <c r="EG1303" s="10"/>
      <c r="EH1303" s="10"/>
      <c r="EI1303" s="10"/>
      <c r="EJ1303" s="10"/>
      <c r="EK1303" s="10"/>
      <c r="EL1303" s="10"/>
      <c r="EM1303" s="10"/>
      <c r="EN1303" s="10"/>
      <c r="EO1303" s="10"/>
      <c r="EP1303" s="10"/>
      <c r="EQ1303" s="10"/>
      <c r="ER1303" s="10"/>
      <c r="ES1303" s="10"/>
      <c r="ET1303" s="10"/>
      <c r="EU1303" s="10"/>
      <c r="EV1303" s="10"/>
      <c r="EW1303" s="10"/>
      <c r="EX1303" s="10"/>
      <c r="EY1303" s="10"/>
      <c r="EZ1303" s="10"/>
      <c r="FA1303" s="10"/>
      <c r="FB1303" s="10"/>
      <c r="FC1303" s="10"/>
      <c r="FD1303" s="10"/>
      <c r="FE1303" s="10"/>
      <c r="FF1303" s="10"/>
      <c r="FG1303" s="10"/>
      <c r="FH1303" s="10"/>
      <c r="FI1303" s="10"/>
      <c r="FJ1303" s="10"/>
      <c r="FK1303" s="10"/>
      <c r="FL1303" s="10"/>
      <c r="FM1303" s="10"/>
      <c r="FN1303" s="10"/>
      <c r="FO1303" s="10"/>
      <c r="FP1303" s="10"/>
      <c r="FQ1303" s="10"/>
      <c r="FR1303" s="10"/>
      <c r="FS1303" s="10"/>
      <c r="FT1303" s="10"/>
      <c r="FU1303" s="10"/>
      <c r="FV1303" s="10"/>
      <c r="FW1303" s="10"/>
      <c r="FX1303" s="10"/>
      <c r="FY1303" s="12"/>
      <c r="FZ1303" s="12"/>
      <c r="GA1303" s="12"/>
      <c r="GB1303" s="12"/>
      <c r="GC1303" s="12"/>
      <c r="GD1303" s="12"/>
      <c r="GE1303" s="12"/>
      <c r="GF1303" s="12"/>
      <c r="GG1303" s="12"/>
      <c r="GH1303" s="12"/>
      <c r="GI1303" s="12"/>
      <c r="GJ1303" s="12"/>
      <c r="GK1303" s="12"/>
      <c r="GL1303" s="12"/>
      <c r="GM1303" s="12"/>
      <c r="GN1303" s="12"/>
      <c r="GO1303" s="12"/>
      <c r="GP1303" s="12"/>
      <c r="GQ1303" s="12"/>
      <c r="GR1303" s="12"/>
      <c r="GS1303" s="12"/>
      <c r="GT1303" s="12"/>
      <c r="GU1303" s="12"/>
      <c r="GV1303" s="12"/>
      <c r="GW1303" s="12"/>
      <c r="GX1303" s="12"/>
      <c r="GY1303" s="12"/>
      <c r="GZ1303" s="12"/>
      <c r="HA1303" s="12"/>
      <c r="HB1303" s="12"/>
      <c r="HC1303" s="12"/>
      <c r="HD1303" s="12"/>
      <c r="HE1303" s="12"/>
      <c r="HF1303" s="12"/>
      <c r="HG1303" s="12"/>
      <c r="HH1303" s="12"/>
      <c r="HI1303" s="12"/>
      <c r="HJ1303" s="12"/>
      <c r="HK1303" s="12"/>
      <c r="HL1303" s="12"/>
      <c r="HM1303" s="12"/>
      <c r="HN1303" s="12"/>
      <c r="HO1303" s="12"/>
      <c r="HP1303" s="12"/>
      <c r="HQ1303" s="12"/>
      <c r="HR1303" s="12"/>
      <c r="HS1303" s="12"/>
      <c r="HT1303" s="12"/>
      <c r="HU1303" s="12"/>
      <c r="HV1303" s="12"/>
      <c r="HW1303" s="12"/>
      <c r="HX1303" s="12"/>
      <c r="HY1303" s="12"/>
      <c r="HZ1303" s="12"/>
      <c r="IA1303" s="12"/>
      <c r="IB1303" s="12"/>
      <c r="IC1303" s="12"/>
      <c r="ID1303" s="12"/>
      <c r="IE1303" s="12"/>
      <c r="IF1303" s="12"/>
      <c r="IG1303" s="12"/>
      <c r="IH1303" s="12"/>
      <c r="II1303" s="12"/>
      <c r="IJ1303" s="12"/>
      <c r="IK1303" s="12"/>
      <c r="IL1303" s="12"/>
      <c r="IM1303" s="12"/>
      <c r="IN1303" s="12"/>
      <c r="IO1303" s="12"/>
      <c r="IP1303" s="12"/>
      <c r="IQ1303" s="12"/>
      <c r="IR1303" s="12"/>
      <c r="IS1303" s="12"/>
      <c r="IT1303" s="12"/>
      <c r="IU1303" s="12"/>
      <c r="IV1303" s="12"/>
    </row>
    <row r="1304" spans="1:256" ht="13.5" customHeight="1">
      <c r="A1304" s="2"/>
      <c r="B1304" s="11"/>
      <c r="C1304" s="11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9"/>
      <c r="AE1304" s="9"/>
      <c r="AF1304" s="9"/>
      <c r="AG1304" s="9"/>
      <c r="AH1304" s="9"/>
      <c r="AI1304" s="11"/>
      <c r="AJ1304" s="11"/>
      <c r="AK1304" s="11"/>
      <c r="AL1304" s="11"/>
      <c r="AM1304" s="11"/>
      <c r="AN1304" s="9"/>
      <c r="AO1304" s="9"/>
      <c r="AP1304" s="9"/>
      <c r="AQ1304" s="9"/>
      <c r="AR1304" s="9"/>
      <c r="AS1304" s="11"/>
      <c r="AT1304" s="11"/>
      <c r="AU1304" s="11"/>
      <c r="AV1304" s="11"/>
      <c r="AW1304" s="11"/>
      <c r="AX1304" s="12"/>
      <c r="AY1304" s="11"/>
      <c r="AZ1304" s="11"/>
      <c r="BA1304" s="11"/>
      <c r="BB1304" s="11"/>
      <c r="BC1304" s="11"/>
      <c r="BD1304" s="11"/>
      <c r="BE1304" s="11"/>
      <c r="BF1304" s="9"/>
      <c r="BG1304" s="9"/>
      <c r="BH1304" s="9"/>
      <c r="BI1304" s="9"/>
      <c r="BJ1304" s="9"/>
      <c r="BK1304" s="9"/>
      <c r="BL1304" s="9"/>
      <c r="BM1304" s="9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  <c r="DF1304" s="10"/>
      <c r="DG1304" s="10"/>
      <c r="DH1304" s="10"/>
      <c r="DI1304" s="10"/>
      <c r="DJ1304" s="10"/>
      <c r="DK1304" s="10"/>
      <c r="DL1304" s="10"/>
      <c r="DM1304" s="10"/>
      <c r="DN1304" s="10"/>
      <c r="DO1304" s="10"/>
      <c r="DP1304" s="10"/>
      <c r="DQ1304" s="10"/>
      <c r="DR1304" s="10"/>
      <c r="DS1304" s="10"/>
      <c r="DT1304" s="10"/>
      <c r="DU1304" s="10"/>
      <c r="DV1304" s="10"/>
      <c r="DW1304" s="10"/>
      <c r="DX1304" s="10"/>
      <c r="DY1304" s="10"/>
      <c r="DZ1304" s="10"/>
      <c r="EA1304" s="10"/>
      <c r="EB1304" s="10"/>
      <c r="EC1304" s="10"/>
      <c r="ED1304" s="10"/>
      <c r="EE1304" s="10"/>
      <c r="EF1304" s="10"/>
      <c r="EG1304" s="10"/>
      <c r="EH1304" s="10"/>
      <c r="EI1304" s="10"/>
      <c r="EJ1304" s="10"/>
      <c r="EK1304" s="10"/>
      <c r="EL1304" s="10"/>
      <c r="EM1304" s="10"/>
      <c r="EN1304" s="10"/>
      <c r="EO1304" s="10"/>
      <c r="EP1304" s="10"/>
      <c r="EQ1304" s="10"/>
      <c r="ER1304" s="10"/>
      <c r="ES1304" s="10"/>
      <c r="ET1304" s="10"/>
      <c r="EU1304" s="10"/>
      <c r="EV1304" s="10"/>
      <c r="EW1304" s="10"/>
      <c r="EX1304" s="10"/>
      <c r="EY1304" s="10"/>
      <c r="EZ1304" s="10"/>
      <c r="FA1304" s="10"/>
      <c r="FB1304" s="10"/>
      <c r="FC1304" s="10"/>
      <c r="FD1304" s="10"/>
      <c r="FE1304" s="10"/>
      <c r="FF1304" s="10"/>
      <c r="FG1304" s="10"/>
      <c r="FH1304" s="10"/>
      <c r="FI1304" s="10"/>
      <c r="FJ1304" s="10"/>
      <c r="FK1304" s="10"/>
      <c r="FL1304" s="10"/>
      <c r="FM1304" s="10"/>
      <c r="FN1304" s="10"/>
      <c r="FO1304" s="10"/>
      <c r="FP1304" s="10"/>
      <c r="FQ1304" s="10"/>
      <c r="FR1304" s="10"/>
      <c r="FS1304" s="10"/>
      <c r="FT1304" s="10"/>
      <c r="FU1304" s="10"/>
      <c r="FV1304" s="10"/>
      <c r="FW1304" s="10"/>
      <c r="FX1304" s="10"/>
      <c r="FY1304" s="12"/>
      <c r="FZ1304" s="12"/>
      <c r="GA1304" s="12"/>
      <c r="GB1304" s="12"/>
      <c r="GC1304" s="12"/>
      <c r="GD1304" s="12"/>
      <c r="GE1304" s="12"/>
      <c r="GF1304" s="12"/>
      <c r="GG1304" s="12"/>
      <c r="GH1304" s="12"/>
      <c r="GI1304" s="12"/>
      <c r="GJ1304" s="12"/>
      <c r="GK1304" s="12"/>
      <c r="GL1304" s="12"/>
      <c r="GM1304" s="12"/>
      <c r="GN1304" s="12"/>
      <c r="GO1304" s="12"/>
      <c r="GP1304" s="12"/>
      <c r="GQ1304" s="12"/>
      <c r="GR1304" s="12"/>
      <c r="GS1304" s="12"/>
      <c r="GT1304" s="12"/>
      <c r="GU1304" s="12"/>
      <c r="GV1304" s="12"/>
      <c r="GW1304" s="12"/>
      <c r="GX1304" s="12"/>
      <c r="GY1304" s="12"/>
      <c r="GZ1304" s="12"/>
      <c r="HA1304" s="12"/>
      <c r="HB1304" s="12"/>
      <c r="HC1304" s="12"/>
      <c r="HD1304" s="12"/>
      <c r="HE1304" s="12"/>
      <c r="HF1304" s="12"/>
      <c r="HG1304" s="12"/>
      <c r="HH1304" s="12"/>
      <c r="HI1304" s="12"/>
      <c r="HJ1304" s="12"/>
      <c r="HK1304" s="12"/>
      <c r="HL1304" s="12"/>
      <c r="HM1304" s="12"/>
      <c r="HN1304" s="12"/>
      <c r="HO1304" s="12"/>
      <c r="HP1304" s="12"/>
      <c r="HQ1304" s="12"/>
      <c r="HR1304" s="12"/>
      <c r="HS1304" s="12"/>
      <c r="HT1304" s="12"/>
      <c r="HU1304" s="12"/>
      <c r="HV1304" s="12"/>
      <c r="HW1304" s="12"/>
      <c r="HX1304" s="12"/>
      <c r="HY1304" s="12"/>
      <c r="HZ1304" s="12"/>
      <c r="IA1304" s="12"/>
      <c r="IB1304" s="12"/>
      <c r="IC1304" s="12"/>
      <c r="ID1304" s="12"/>
      <c r="IE1304" s="12"/>
      <c r="IF1304" s="12"/>
      <c r="IG1304" s="12"/>
      <c r="IH1304" s="12"/>
      <c r="II1304" s="12"/>
      <c r="IJ1304" s="12"/>
      <c r="IK1304" s="12"/>
      <c r="IL1304" s="12"/>
      <c r="IM1304" s="12"/>
      <c r="IN1304" s="12"/>
      <c r="IO1304" s="12"/>
      <c r="IP1304" s="12"/>
      <c r="IQ1304" s="12"/>
      <c r="IR1304" s="12"/>
      <c r="IS1304" s="12"/>
      <c r="IT1304" s="12"/>
      <c r="IU1304" s="12"/>
      <c r="IV1304" s="12"/>
    </row>
    <row r="1305" spans="1:256" ht="13.5" customHeight="1">
      <c r="A1305" s="2"/>
      <c r="B1305" s="11"/>
      <c r="C1305" s="11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9"/>
      <c r="AE1305" s="9"/>
      <c r="AF1305" s="9"/>
      <c r="AG1305" s="9"/>
      <c r="AH1305" s="9"/>
      <c r="AI1305" s="11"/>
      <c r="AJ1305" s="11"/>
      <c r="AK1305" s="11"/>
      <c r="AL1305" s="11"/>
      <c r="AM1305" s="11"/>
      <c r="AN1305" s="9"/>
      <c r="AO1305" s="9"/>
      <c r="AP1305" s="9"/>
      <c r="AQ1305" s="9"/>
      <c r="AR1305" s="9"/>
      <c r="AS1305" s="11"/>
      <c r="AT1305" s="11"/>
      <c r="AU1305" s="11"/>
      <c r="AV1305" s="11"/>
      <c r="AW1305" s="9"/>
      <c r="AX1305" s="12"/>
      <c r="AY1305" s="11"/>
      <c r="AZ1305" s="11"/>
      <c r="BA1305" s="11"/>
      <c r="BB1305" s="11"/>
      <c r="BC1305" s="11"/>
      <c r="BD1305" s="11"/>
      <c r="BE1305" s="11"/>
      <c r="BF1305" s="9"/>
      <c r="BG1305" s="9"/>
      <c r="BH1305" s="9"/>
      <c r="BI1305" s="9"/>
      <c r="BJ1305" s="9"/>
      <c r="BK1305" s="9"/>
      <c r="BL1305" s="9"/>
      <c r="BM1305" s="9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0"/>
      <c r="DC1305" s="10"/>
      <c r="DD1305" s="10"/>
      <c r="DE1305" s="10"/>
      <c r="DF1305" s="10"/>
      <c r="DG1305" s="10"/>
      <c r="DH1305" s="10"/>
      <c r="DI1305" s="10"/>
      <c r="DJ1305" s="10"/>
      <c r="DK1305" s="10"/>
      <c r="DL1305" s="10"/>
      <c r="DM1305" s="10"/>
      <c r="DN1305" s="10"/>
      <c r="DO1305" s="10"/>
      <c r="DP1305" s="10"/>
      <c r="DQ1305" s="10"/>
      <c r="DR1305" s="10"/>
      <c r="DS1305" s="10"/>
      <c r="DT1305" s="10"/>
      <c r="DU1305" s="10"/>
      <c r="DV1305" s="10"/>
      <c r="DW1305" s="10"/>
      <c r="DX1305" s="10"/>
      <c r="DY1305" s="10"/>
      <c r="DZ1305" s="10"/>
      <c r="EA1305" s="10"/>
      <c r="EB1305" s="10"/>
      <c r="EC1305" s="10"/>
      <c r="ED1305" s="10"/>
      <c r="EE1305" s="10"/>
      <c r="EF1305" s="10"/>
      <c r="EG1305" s="10"/>
      <c r="EH1305" s="10"/>
      <c r="EI1305" s="10"/>
      <c r="EJ1305" s="10"/>
      <c r="EK1305" s="10"/>
      <c r="EL1305" s="10"/>
      <c r="EM1305" s="10"/>
      <c r="EN1305" s="10"/>
      <c r="EO1305" s="10"/>
      <c r="EP1305" s="10"/>
      <c r="EQ1305" s="10"/>
      <c r="ER1305" s="10"/>
      <c r="ES1305" s="10"/>
      <c r="ET1305" s="10"/>
      <c r="EU1305" s="10"/>
      <c r="EV1305" s="10"/>
      <c r="EW1305" s="10"/>
      <c r="EX1305" s="10"/>
      <c r="EY1305" s="10"/>
      <c r="EZ1305" s="10"/>
      <c r="FA1305" s="10"/>
      <c r="FB1305" s="10"/>
      <c r="FC1305" s="10"/>
      <c r="FD1305" s="10"/>
      <c r="FE1305" s="10"/>
      <c r="FF1305" s="10"/>
      <c r="FG1305" s="10"/>
      <c r="FH1305" s="10"/>
      <c r="FI1305" s="10"/>
      <c r="FJ1305" s="10"/>
      <c r="FK1305" s="10"/>
      <c r="FL1305" s="10"/>
      <c r="FM1305" s="10"/>
      <c r="FN1305" s="10"/>
      <c r="FO1305" s="10"/>
      <c r="FP1305" s="10"/>
      <c r="FQ1305" s="10"/>
      <c r="FR1305" s="10"/>
      <c r="FS1305" s="10"/>
      <c r="FT1305" s="10"/>
      <c r="FU1305" s="10"/>
      <c r="FV1305" s="10"/>
      <c r="FW1305" s="10"/>
      <c r="FX1305" s="10"/>
      <c r="FY1305" s="12"/>
      <c r="FZ1305" s="12"/>
      <c r="GA1305" s="12"/>
      <c r="GB1305" s="12"/>
      <c r="GC1305" s="12"/>
      <c r="GD1305" s="12"/>
      <c r="GE1305" s="12"/>
      <c r="GF1305" s="12"/>
      <c r="GG1305" s="12"/>
      <c r="GH1305" s="12"/>
      <c r="GI1305" s="12"/>
      <c r="GJ1305" s="12"/>
      <c r="GK1305" s="12"/>
      <c r="GL1305" s="12"/>
      <c r="GM1305" s="12"/>
      <c r="GN1305" s="12"/>
      <c r="GO1305" s="12"/>
      <c r="GP1305" s="12"/>
      <c r="GQ1305" s="12"/>
      <c r="GR1305" s="12"/>
      <c r="GS1305" s="12"/>
      <c r="GT1305" s="12"/>
      <c r="GU1305" s="12"/>
      <c r="GV1305" s="12"/>
      <c r="GW1305" s="12"/>
      <c r="GX1305" s="12"/>
      <c r="GY1305" s="12"/>
      <c r="GZ1305" s="12"/>
      <c r="HA1305" s="12"/>
      <c r="HB1305" s="12"/>
      <c r="HC1305" s="12"/>
      <c r="HD1305" s="12"/>
      <c r="HE1305" s="12"/>
      <c r="HF1305" s="12"/>
      <c r="HG1305" s="12"/>
      <c r="HH1305" s="12"/>
      <c r="HI1305" s="12"/>
      <c r="HJ1305" s="12"/>
      <c r="HK1305" s="12"/>
      <c r="HL1305" s="12"/>
      <c r="HM1305" s="12"/>
      <c r="HN1305" s="12"/>
      <c r="HO1305" s="12"/>
      <c r="HP1305" s="12"/>
      <c r="HQ1305" s="12"/>
      <c r="HR1305" s="12"/>
      <c r="HS1305" s="12"/>
      <c r="HT1305" s="12"/>
      <c r="HU1305" s="12"/>
      <c r="HV1305" s="12"/>
      <c r="HW1305" s="12"/>
      <c r="HX1305" s="12"/>
      <c r="HY1305" s="12"/>
      <c r="HZ1305" s="12"/>
      <c r="IA1305" s="12"/>
      <c r="IB1305" s="12"/>
      <c r="IC1305" s="12"/>
      <c r="ID1305" s="12"/>
      <c r="IE1305" s="12"/>
      <c r="IF1305" s="12"/>
      <c r="IG1305" s="12"/>
      <c r="IH1305" s="12"/>
      <c r="II1305" s="12"/>
      <c r="IJ1305" s="12"/>
      <c r="IK1305" s="12"/>
      <c r="IL1305" s="12"/>
      <c r="IM1305" s="12"/>
      <c r="IN1305" s="12"/>
      <c r="IO1305" s="12"/>
      <c r="IP1305" s="12"/>
      <c r="IQ1305" s="12"/>
      <c r="IR1305" s="12"/>
      <c r="IS1305" s="12"/>
      <c r="IT1305" s="12"/>
      <c r="IU1305" s="12"/>
      <c r="IV1305" s="12"/>
    </row>
    <row r="1306" spans="1:256" ht="13.5" customHeight="1">
      <c r="A1306" s="2"/>
      <c r="B1306" s="11"/>
      <c r="C1306" s="11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9"/>
      <c r="AE1306" s="9"/>
      <c r="AF1306" s="9"/>
      <c r="AG1306" s="9"/>
      <c r="AH1306" s="9"/>
      <c r="AI1306" s="11"/>
      <c r="AJ1306" s="11"/>
      <c r="AK1306" s="11"/>
      <c r="AL1306" s="11"/>
      <c r="AM1306" s="11"/>
      <c r="AN1306" s="9"/>
      <c r="AO1306" s="9"/>
      <c r="AP1306" s="9"/>
      <c r="AQ1306" s="9"/>
      <c r="AR1306" s="9"/>
      <c r="AS1306" s="11"/>
      <c r="AT1306" s="11"/>
      <c r="AU1306" s="11"/>
      <c r="AV1306" s="11"/>
      <c r="AW1306" s="9"/>
      <c r="AX1306" s="12"/>
      <c r="AY1306" s="11"/>
      <c r="AZ1306" s="11"/>
      <c r="BA1306" s="11"/>
      <c r="BB1306" s="11"/>
      <c r="BC1306" s="11"/>
      <c r="BD1306" s="11"/>
      <c r="BE1306" s="11"/>
      <c r="BF1306" s="9"/>
      <c r="BG1306" s="9"/>
      <c r="BH1306" s="9"/>
      <c r="BI1306" s="9"/>
      <c r="BJ1306" s="9"/>
      <c r="BK1306" s="9"/>
      <c r="BL1306" s="9"/>
      <c r="BM1306" s="9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I1306" s="10"/>
      <c r="DJ1306" s="10"/>
      <c r="DK1306" s="10"/>
      <c r="DL1306" s="10"/>
      <c r="DM1306" s="10"/>
      <c r="DN1306" s="10"/>
      <c r="DO1306" s="10"/>
      <c r="DP1306" s="10"/>
      <c r="DQ1306" s="10"/>
      <c r="DR1306" s="10"/>
      <c r="DS1306" s="10"/>
      <c r="DT1306" s="10"/>
      <c r="DU1306" s="10"/>
      <c r="DV1306" s="10"/>
      <c r="DW1306" s="10"/>
      <c r="DX1306" s="10"/>
      <c r="DY1306" s="10"/>
      <c r="DZ1306" s="10"/>
      <c r="EA1306" s="10"/>
      <c r="EB1306" s="10"/>
      <c r="EC1306" s="10"/>
      <c r="ED1306" s="10"/>
      <c r="EE1306" s="10"/>
      <c r="EF1306" s="10"/>
      <c r="EG1306" s="10"/>
      <c r="EH1306" s="10"/>
      <c r="EI1306" s="10"/>
      <c r="EJ1306" s="10"/>
      <c r="EK1306" s="10"/>
      <c r="EL1306" s="10"/>
      <c r="EM1306" s="10"/>
      <c r="EN1306" s="10"/>
      <c r="EO1306" s="10"/>
      <c r="EP1306" s="10"/>
      <c r="EQ1306" s="10"/>
      <c r="ER1306" s="10"/>
      <c r="ES1306" s="10"/>
      <c r="ET1306" s="10"/>
      <c r="EU1306" s="10"/>
      <c r="EV1306" s="10"/>
      <c r="EW1306" s="10"/>
      <c r="EX1306" s="10"/>
      <c r="EY1306" s="10"/>
      <c r="EZ1306" s="10"/>
      <c r="FA1306" s="10"/>
      <c r="FB1306" s="10"/>
      <c r="FC1306" s="10"/>
      <c r="FD1306" s="10"/>
      <c r="FE1306" s="10"/>
      <c r="FF1306" s="10"/>
      <c r="FG1306" s="10"/>
      <c r="FH1306" s="10"/>
      <c r="FI1306" s="10"/>
      <c r="FJ1306" s="10"/>
      <c r="FK1306" s="10"/>
      <c r="FL1306" s="10"/>
      <c r="FM1306" s="10"/>
      <c r="FN1306" s="10"/>
      <c r="FO1306" s="10"/>
      <c r="FP1306" s="10"/>
      <c r="FQ1306" s="10"/>
      <c r="FR1306" s="10"/>
      <c r="FS1306" s="10"/>
      <c r="FT1306" s="10"/>
      <c r="FU1306" s="10"/>
      <c r="FV1306" s="10"/>
      <c r="FW1306" s="10"/>
      <c r="FX1306" s="10"/>
      <c r="FY1306" s="12"/>
      <c r="FZ1306" s="12"/>
      <c r="GA1306" s="12"/>
      <c r="GB1306" s="12"/>
      <c r="GC1306" s="12"/>
      <c r="GD1306" s="12"/>
      <c r="GE1306" s="12"/>
      <c r="GF1306" s="12"/>
      <c r="GG1306" s="12"/>
      <c r="GH1306" s="12"/>
      <c r="GI1306" s="12"/>
      <c r="GJ1306" s="12"/>
      <c r="GK1306" s="12"/>
      <c r="GL1306" s="12"/>
      <c r="GM1306" s="12"/>
      <c r="GN1306" s="12"/>
      <c r="GO1306" s="12"/>
      <c r="GP1306" s="12"/>
      <c r="GQ1306" s="12"/>
      <c r="GR1306" s="12"/>
      <c r="GS1306" s="12"/>
      <c r="GT1306" s="12"/>
      <c r="GU1306" s="12"/>
      <c r="GV1306" s="12"/>
      <c r="GW1306" s="12"/>
      <c r="GX1306" s="12"/>
      <c r="GY1306" s="12"/>
      <c r="GZ1306" s="12"/>
      <c r="HA1306" s="12"/>
      <c r="HB1306" s="12"/>
      <c r="HC1306" s="12"/>
      <c r="HD1306" s="12"/>
      <c r="HE1306" s="12"/>
      <c r="HF1306" s="12"/>
      <c r="HG1306" s="12"/>
      <c r="HH1306" s="12"/>
      <c r="HI1306" s="12"/>
      <c r="HJ1306" s="12"/>
      <c r="HK1306" s="12"/>
      <c r="HL1306" s="12"/>
      <c r="HM1306" s="12"/>
      <c r="HN1306" s="12"/>
      <c r="HO1306" s="12"/>
      <c r="HP1306" s="12"/>
      <c r="HQ1306" s="12"/>
      <c r="HR1306" s="12"/>
      <c r="HS1306" s="12"/>
      <c r="HT1306" s="12"/>
      <c r="HU1306" s="12"/>
      <c r="HV1306" s="12"/>
      <c r="HW1306" s="12"/>
      <c r="HX1306" s="12"/>
      <c r="HY1306" s="12"/>
      <c r="HZ1306" s="12"/>
      <c r="IA1306" s="12"/>
      <c r="IB1306" s="12"/>
      <c r="IC1306" s="12"/>
      <c r="ID1306" s="12"/>
      <c r="IE1306" s="12"/>
      <c r="IF1306" s="12"/>
      <c r="IG1306" s="12"/>
      <c r="IH1306" s="12"/>
      <c r="II1306" s="12"/>
      <c r="IJ1306" s="12"/>
      <c r="IK1306" s="12"/>
      <c r="IL1306" s="12"/>
      <c r="IM1306" s="12"/>
      <c r="IN1306" s="12"/>
      <c r="IO1306" s="12"/>
      <c r="IP1306" s="12"/>
      <c r="IQ1306" s="12"/>
      <c r="IR1306" s="12"/>
      <c r="IS1306" s="12"/>
      <c r="IT1306" s="12"/>
      <c r="IU1306" s="12"/>
      <c r="IV1306" s="12"/>
    </row>
    <row r="1307" spans="1:256" ht="13.5" customHeight="1">
      <c r="A1307" s="2"/>
      <c r="B1307" s="11"/>
      <c r="C1307" s="11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9"/>
      <c r="AE1307" s="9"/>
      <c r="AF1307" s="9"/>
      <c r="AG1307" s="9"/>
      <c r="AH1307" s="9"/>
      <c r="AI1307" s="11"/>
      <c r="AJ1307" s="11"/>
      <c r="AK1307" s="11"/>
      <c r="AL1307" s="11"/>
      <c r="AM1307" s="11"/>
      <c r="AN1307" s="9"/>
      <c r="AO1307" s="9"/>
      <c r="AP1307" s="9"/>
      <c r="AQ1307" s="9"/>
      <c r="AR1307" s="9"/>
      <c r="AS1307" s="11"/>
      <c r="AT1307" s="11"/>
      <c r="AU1307" s="11"/>
      <c r="AV1307" s="11"/>
      <c r="AW1307" s="9"/>
      <c r="AX1307" s="12"/>
      <c r="AY1307" s="11"/>
      <c r="AZ1307" s="11"/>
      <c r="BA1307" s="11"/>
      <c r="BB1307" s="11"/>
      <c r="BC1307" s="11"/>
      <c r="BD1307" s="11"/>
      <c r="BE1307" s="11"/>
      <c r="BF1307" s="9"/>
      <c r="BG1307" s="9"/>
      <c r="BH1307" s="9"/>
      <c r="BI1307" s="9"/>
      <c r="BJ1307" s="9"/>
      <c r="BK1307" s="9"/>
      <c r="BL1307" s="9"/>
      <c r="BM1307" s="9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0"/>
      <c r="DC1307" s="10"/>
      <c r="DD1307" s="10"/>
      <c r="DE1307" s="10"/>
      <c r="DF1307" s="10"/>
      <c r="DG1307" s="10"/>
      <c r="DH1307" s="10"/>
      <c r="DI1307" s="10"/>
      <c r="DJ1307" s="10"/>
      <c r="DK1307" s="10"/>
      <c r="DL1307" s="10"/>
      <c r="DM1307" s="10"/>
      <c r="DN1307" s="10"/>
      <c r="DO1307" s="10"/>
      <c r="DP1307" s="10"/>
      <c r="DQ1307" s="10"/>
      <c r="DR1307" s="10"/>
      <c r="DS1307" s="10"/>
      <c r="DT1307" s="10"/>
      <c r="DU1307" s="10"/>
      <c r="DV1307" s="10"/>
      <c r="DW1307" s="10"/>
      <c r="DX1307" s="10"/>
      <c r="DY1307" s="10"/>
      <c r="DZ1307" s="10"/>
      <c r="EA1307" s="10"/>
      <c r="EB1307" s="10"/>
      <c r="EC1307" s="10"/>
      <c r="ED1307" s="10"/>
      <c r="EE1307" s="10"/>
      <c r="EF1307" s="10"/>
      <c r="EG1307" s="10"/>
      <c r="EH1307" s="10"/>
      <c r="EI1307" s="10"/>
      <c r="EJ1307" s="10"/>
      <c r="EK1307" s="10"/>
      <c r="EL1307" s="10"/>
      <c r="EM1307" s="10"/>
      <c r="EN1307" s="10"/>
      <c r="EO1307" s="10"/>
      <c r="EP1307" s="10"/>
      <c r="EQ1307" s="10"/>
      <c r="ER1307" s="10"/>
      <c r="ES1307" s="10"/>
      <c r="ET1307" s="10"/>
      <c r="EU1307" s="10"/>
      <c r="EV1307" s="10"/>
      <c r="EW1307" s="10"/>
      <c r="EX1307" s="10"/>
      <c r="EY1307" s="10"/>
      <c r="EZ1307" s="10"/>
      <c r="FA1307" s="10"/>
      <c r="FB1307" s="10"/>
      <c r="FC1307" s="10"/>
      <c r="FD1307" s="10"/>
      <c r="FE1307" s="10"/>
      <c r="FF1307" s="10"/>
      <c r="FG1307" s="10"/>
      <c r="FH1307" s="10"/>
      <c r="FI1307" s="10"/>
      <c r="FJ1307" s="10"/>
      <c r="FK1307" s="10"/>
      <c r="FL1307" s="10"/>
      <c r="FM1307" s="10"/>
      <c r="FN1307" s="10"/>
      <c r="FO1307" s="10"/>
      <c r="FP1307" s="10"/>
      <c r="FQ1307" s="10"/>
      <c r="FR1307" s="10"/>
      <c r="FS1307" s="10"/>
      <c r="FT1307" s="10"/>
      <c r="FU1307" s="10"/>
      <c r="FV1307" s="10"/>
      <c r="FW1307" s="10"/>
      <c r="FX1307" s="10"/>
      <c r="FY1307" s="12"/>
      <c r="FZ1307" s="12"/>
      <c r="GA1307" s="12"/>
      <c r="GB1307" s="12"/>
      <c r="GC1307" s="12"/>
      <c r="GD1307" s="12"/>
      <c r="GE1307" s="12"/>
      <c r="GF1307" s="12"/>
      <c r="GG1307" s="12"/>
      <c r="GH1307" s="12"/>
      <c r="GI1307" s="12"/>
      <c r="GJ1307" s="12"/>
      <c r="GK1307" s="12"/>
      <c r="GL1307" s="12"/>
      <c r="GM1307" s="12"/>
      <c r="GN1307" s="12"/>
      <c r="GO1307" s="12"/>
      <c r="GP1307" s="12"/>
      <c r="GQ1307" s="12"/>
      <c r="GR1307" s="12"/>
      <c r="GS1307" s="12"/>
      <c r="GT1307" s="12"/>
      <c r="GU1307" s="12"/>
      <c r="GV1307" s="12"/>
      <c r="GW1307" s="12"/>
      <c r="GX1307" s="12"/>
      <c r="GY1307" s="12"/>
      <c r="GZ1307" s="12"/>
      <c r="HA1307" s="12"/>
      <c r="HB1307" s="12"/>
      <c r="HC1307" s="12"/>
      <c r="HD1307" s="12"/>
      <c r="HE1307" s="12"/>
      <c r="HF1307" s="12"/>
      <c r="HG1307" s="12"/>
      <c r="HH1307" s="12"/>
      <c r="HI1307" s="12"/>
      <c r="HJ1307" s="12"/>
      <c r="HK1307" s="12"/>
      <c r="HL1307" s="12"/>
      <c r="HM1307" s="12"/>
      <c r="HN1307" s="12"/>
      <c r="HO1307" s="12"/>
      <c r="HP1307" s="12"/>
      <c r="HQ1307" s="12"/>
      <c r="HR1307" s="12"/>
      <c r="HS1307" s="12"/>
      <c r="HT1307" s="12"/>
      <c r="HU1307" s="12"/>
      <c r="HV1307" s="12"/>
      <c r="HW1307" s="12"/>
      <c r="HX1307" s="12"/>
      <c r="HY1307" s="12"/>
      <c r="HZ1307" s="12"/>
      <c r="IA1307" s="12"/>
      <c r="IB1307" s="12"/>
      <c r="IC1307" s="12"/>
      <c r="ID1307" s="12"/>
      <c r="IE1307" s="12"/>
      <c r="IF1307" s="12"/>
      <c r="IG1307" s="12"/>
      <c r="IH1307" s="12"/>
      <c r="II1307" s="12"/>
      <c r="IJ1307" s="12"/>
      <c r="IK1307" s="12"/>
      <c r="IL1307" s="12"/>
      <c r="IM1307" s="12"/>
      <c r="IN1307" s="12"/>
      <c r="IO1307" s="12"/>
      <c r="IP1307" s="12"/>
      <c r="IQ1307" s="12"/>
      <c r="IR1307" s="12"/>
      <c r="IS1307" s="12"/>
      <c r="IT1307" s="12"/>
      <c r="IU1307" s="12"/>
      <c r="IV1307" s="12"/>
    </row>
    <row r="1308" spans="1:256" ht="13.5" customHeight="1">
      <c r="A1308" s="2"/>
      <c r="B1308" s="11"/>
      <c r="C1308" s="11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9"/>
      <c r="AE1308" s="9"/>
      <c r="AF1308" s="9"/>
      <c r="AG1308" s="9"/>
      <c r="AH1308" s="9"/>
      <c r="AI1308" s="11"/>
      <c r="AJ1308" s="11"/>
      <c r="AK1308" s="11"/>
      <c r="AL1308" s="11"/>
      <c r="AM1308" s="11"/>
      <c r="AN1308" s="9"/>
      <c r="AO1308" s="9"/>
      <c r="AP1308" s="9"/>
      <c r="AQ1308" s="9"/>
      <c r="AR1308" s="9"/>
      <c r="AS1308" s="11"/>
      <c r="AT1308" s="11"/>
      <c r="AU1308" s="11"/>
      <c r="AV1308" s="11"/>
      <c r="AW1308" s="9"/>
      <c r="AX1308" s="12"/>
      <c r="AY1308" s="11"/>
      <c r="AZ1308" s="11"/>
      <c r="BA1308" s="11"/>
      <c r="BB1308" s="11"/>
      <c r="BC1308" s="11"/>
      <c r="BD1308" s="11"/>
      <c r="BE1308" s="11"/>
      <c r="BF1308" s="9"/>
      <c r="BG1308" s="9"/>
      <c r="BH1308" s="9"/>
      <c r="BI1308" s="9"/>
      <c r="BJ1308" s="9"/>
      <c r="BK1308" s="9"/>
      <c r="BL1308" s="9"/>
      <c r="BM1308" s="9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0"/>
      <c r="DC1308" s="10"/>
      <c r="DD1308" s="10"/>
      <c r="DE1308" s="10"/>
      <c r="DF1308" s="10"/>
      <c r="DG1308" s="10"/>
      <c r="DH1308" s="10"/>
      <c r="DI1308" s="10"/>
      <c r="DJ1308" s="10"/>
      <c r="DK1308" s="10"/>
      <c r="DL1308" s="10"/>
      <c r="DM1308" s="10"/>
      <c r="DN1308" s="10"/>
      <c r="DO1308" s="10"/>
      <c r="DP1308" s="10"/>
      <c r="DQ1308" s="10"/>
      <c r="DR1308" s="10"/>
      <c r="DS1308" s="10"/>
      <c r="DT1308" s="10"/>
      <c r="DU1308" s="10"/>
      <c r="DV1308" s="10"/>
      <c r="DW1308" s="10"/>
      <c r="DX1308" s="10"/>
      <c r="DY1308" s="10"/>
      <c r="DZ1308" s="10"/>
      <c r="EA1308" s="10"/>
      <c r="EB1308" s="10"/>
      <c r="EC1308" s="10"/>
      <c r="ED1308" s="10"/>
      <c r="EE1308" s="10"/>
      <c r="EF1308" s="10"/>
      <c r="EG1308" s="10"/>
      <c r="EH1308" s="10"/>
      <c r="EI1308" s="10"/>
      <c r="EJ1308" s="10"/>
      <c r="EK1308" s="10"/>
      <c r="EL1308" s="10"/>
      <c r="EM1308" s="10"/>
      <c r="EN1308" s="10"/>
      <c r="EO1308" s="10"/>
      <c r="EP1308" s="10"/>
      <c r="EQ1308" s="10"/>
      <c r="ER1308" s="10"/>
      <c r="ES1308" s="10"/>
      <c r="ET1308" s="10"/>
      <c r="EU1308" s="10"/>
      <c r="EV1308" s="10"/>
      <c r="EW1308" s="10"/>
      <c r="EX1308" s="10"/>
      <c r="EY1308" s="10"/>
      <c r="EZ1308" s="10"/>
      <c r="FA1308" s="10"/>
      <c r="FB1308" s="10"/>
      <c r="FC1308" s="10"/>
      <c r="FD1308" s="10"/>
      <c r="FE1308" s="10"/>
      <c r="FF1308" s="10"/>
      <c r="FG1308" s="10"/>
      <c r="FH1308" s="10"/>
      <c r="FI1308" s="10"/>
      <c r="FJ1308" s="10"/>
      <c r="FK1308" s="10"/>
      <c r="FL1308" s="10"/>
      <c r="FM1308" s="10"/>
      <c r="FN1308" s="10"/>
      <c r="FO1308" s="10"/>
      <c r="FP1308" s="10"/>
      <c r="FQ1308" s="10"/>
      <c r="FR1308" s="10"/>
      <c r="FS1308" s="10"/>
      <c r="FT1308" s="10"/>
      <c r="FU1308" s="10"/>
      <c r="FV1308" s="10"/>
      <c r="FW1308" s="10"/>
      <c r="FX1308" s="10"/>
      <c r="FY1308" s="12"/>
      <c r="FZ1308" s="12"/>
      <c r="GA1308" s="12"/>
      <c r="GB1308" s="12"/>
      <c r="GC1308" s="12"/>
      <c r="GD1308" s="12"/>
      <c r="GE1308" s="12"/>
      <c r="GF1308" s="12"/>
      <c r="GG1308" s="12"/>
      <c r="GH1308" s="12"/>
      <c r="GI1308" s="12"/>
      <c r="GJ1308" s="12"/>
      <c r="GK1308" s="12"/>
      <c r="GL1308" s="12"/>
      <c r="GM1308" s="12"/>
      <c r="GN1308" s="12"/>
      <c r="GO1308" s="12"/>
      <c r="GP1308" s="12"/>
      <c r="GQ1308" s="12"/>
      <c r="GR1308" s="12"/>
      <c r="GS1308" s="12"/>
      <c r="GT1308" s="12"/>
      <c r="GU1308" s="12"/>
      <c r="GV1308" s="12"/>
      <c r="GW1308" s="12"/>
      <c r="GX1308" s="12"/>
      <c r="GY1308" s="12"/>
      <c r="GZ1308" s="12"/>
      <c r="HA1308" s="12"/>
      <c r="HB1308" s="12"/>
      <c r="HC1308" s="12"/>
      <c r="HD1308" s="12"/>
      <c r="HE1308" s="12"/>
      <c r="HF1308" s="12"/>
      <c r="HG1308" s="12"/>
      <c r="HH1308" s="12"/>
      <c r="HI1308" s="12"/>
      <c r="HJ1308" s="12"/>
      <c r="HK1308" s="12"/>
      <c r="HL1308" s="12"/>
      <c r="HM1308" s="12"/>
      <c r="HN1308" s="12"/>
      <c r="HO1308" s="12"/>
      <c r="HP1308" s="12"/>
      <c r="HQ1308" s="12"/>
      <c r="HR1308" s="12"/>
      <c r="HS1308" s="12"/>
      <c r="HT1308" s="12"/>
      <c r="HU1308" s="12"/>
      <c r="HV1308" s="12"/>
      <c r="HW1308" s="12"/>
      <c r="HX1308" s="12"/>
      <c r="HY1308" s="12"/>
      <c r="HZ1308" s="12"/>
      <c r="IA1308" s="12"/>
      <c r="IB1308" s="12"/>
      <c r="IC1308" s="12"/>
      <c r="ID1308" s="12"/>
      <c r="IE1308" s="12"/>
      <c r="IF1308" s="12"/>
      <c r="IG1308" s="12"/>
      <c r="IH1308" s="12"/>
      <c r="II1308" s="12"/>
      <c r="IJ1308" s="12"/>
      <c r="IK1308" s="12"/>
      <c r="IL1308" s="12"/>
      <c r="IM1308" s="12"/>
      <c r="IN1308" s="12"/>
      <c r="IO1308" s="12"/>
      <c r="IP1308" s="12"/>
      <c r="IQ1308" s="12"/>
      <c r="IR1308" s="12"/>
      <c r="IS1308" s="12"/>
      <c r="IT1308" s="12"/>
      <c r="IU1308" s="12"/>
      <c r="IV1308" s="12"/>
    </row>
    <row r="1309" spans="1:256" ht="13.5" customHeight="1">
      <c r="A1309" s="2"/>
      <c r="B1309" s="11"/>
      <c r="C1309" s="11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9"/>
      <c r="AE1309" s="9"/>
      <c r="AF1309" s="9"/>
      <c r="AG1309" s="9"/>
      <c r="AH1309" s="9"/>
      <c r="AI1309" s="11"/>
      <c r="AJ1309" s="11"/>
      <c r="AK1309" s="11"/>
      <c r="AL1309" s="11"/>
      <c r="AM1309" s="11"/>
      <c r="AN1309" s="9"/>
      <c r="AO1309" s="9"/>
      <c r="AP1309" s="9"/>
      <c r="AQ1309" s="9"/>
      <c r="AR1309" s="9"/>
      <c r="AS1309" s="11"/>
      <c r="AT1309" s="11"/>
      <c r="AU1309" s="11"/>
      <c r="AV1309" s="11"/>
      <c r="AW1309" s="9"/>
      <c r="AX1309" s="12"/>
      <c r="AY1309" s="11"/>
      <c r="AZ1309" s="11"/>
      <c r="BA1309" s="11"/>
      <c r="BB1309" s="11"/>
      <c r="BC1309" s="11"/>
      <c r="BD1309" s="11"/>
      <c r="BE1309" s="11"/>
      <c r="BF1309" s="9"/>
      <c r="BG1309" s="9"/>
      <c r="BH1309" s="9"/>
      <c r="BI1309" s="9"/>
      <c r="BJ1309" s="9"/>
      <c r="BK1309" s="9"/>
      <c r="BL1309" s="9"/>
      <c r="BM1309" s="9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0"/>
      <c r="DC1309" s="10"/>
      <c r="DD1309" s="10"/>
      <c r="DE1309" s="10"/>
      <c r="DF1309" s="10"/>
      <c r="DG1309" s="10"/>
      <c r="DH1309" s="10"/>
      <c r="DI1309" s="10"/>
      <c r="DJ1309" s="10"/>
      <c r="DK1309" s="10"/>
      <c r="DL1309" s="10"/>
      <c r="DM1309" s="10"/>
      <c r="DN1309" s="10"/>
      <c r="DO1309" s="10"/>
      <c r="DP1309" s="10"/>
      <c r="DQ1309" s="10"/>
      <c r="DR1309" s="10"/>
      <c r="DS1309" s="10"/>
      <c r="DT1309" s="10"/>
      <c r="DU1309" s="10"/>
      <c r="DV1309" s="10"/>
      <c r="DW1309" s="10"/>
      <c r="DX1309" s="10"/>
      <c r="DY1309" s="10"/>
      <c r="DZ1309" s="10"/>
      <c r="EA1309" s="10"/>
      <c r="EB1309" s="10"/>
      <c r="EC1309" s="10"/>
      <c r="ED1309" s="10"/>
      <c r="EE1309" s="10"/>
      <c r="EF1309" s="10"/>
      <c r="EG1309" s="10"/>
      <c r="EH1309" s="10"/>
      <c r="EI1309" s="10"/>
      <c r="EJ1309" s="10"/>
      <c r="EK1309" s="10"/>
      <c r="EL1309" s="10"/>
      <c r="EM1309" s="10"/>
      <c r="EN1309" s="10"/>
      <c r="EO1309" s="10"/>
      <c r="EP1309" s="10"/>
      <c r="EQ1309" s="10"/>
      <c r="ER1309" s="10"/>
      <c r="ES1309" s="10"/>
      <c r="ET1309" s="10"/>
      <c r="EU1309" s="10"/>
      <c r="EV1309" s="10"/>
      <c r="EW1309" s="10"/>
      <c r="EX1309" s="10"/>
      <c r="EY1309" s="10"/>
      <c r="EZ1309" s="10"/>
      <c r="FA1309" s="10"/>
      <c r="FB1309" s="10"/>
      <c r="FC1309" s="10"/>
      <c r="FD1309" s="10"/>
      <c r="FE1309" s="10"/>
      <c r="FF1309" s="10"/>
      <c r="FG1309" s="10"/>
      <c r="FH1309" s="10"/>
      <c r="FI1309" s="10"/>
      <c r="FJ1309" s="10"/>
      <c r="FK1309" s="10"/>
      <c r="FL1309" s="10"/>
      <c r="FM1309" s="10"/>
      <c r="FN1309" s="10"/>
      <c r="FO1309" s="10"/>
      <c r="FP1309" s="10"/>
      <c r="FQ1309" s="10"/>
      <c r="FR1309" s="10"/>
      <c r="FS1309" s="10"/>
      <c r="FT1309" s="10"/>
      <c r="FU1309" s="10"/>
      <c r="FV1309" s="10"/>
      <c r="FW1309" s="10"/>
      <c r="FX1309" s="10"/>
      <c r="FY1309" s="12"/>
      <c r="FZ1309" s="12"/>
      <c r="GA1309" s="12"/>
      <c r="GB1309" s="12"/>
      <c r="GC1309" s="12"/>
      <c r="GD1309" s="12"/>
      <c r="GE1309" s="12"/>
      <c r="GF1309" s="12"/>
      <c r="GG1309" s="12"/>
      <c r="GH1309" s="12"/>
      <c r="GI1309" s="12"/>
      <c r="GJ1309" s="12"/>
      <c r="GK1309" s="12"/>
      <c r="GL1309" s="12"/>
      <c r="GM1309" s="12"/>
      <c r="GN1309" s="12"/>
      <c r="GO1309" s="12"/>
      <c r="GP1309" s="12"/>
      <c r="GQ1309" s="12"/>
      <c r="GR1309" s="12"/>
      <c r="GS1309" s="12"/>
      <c r="GT1309" s="12"/>
      <c r="GU1309" s="12"/>
      <c r="GV1309" s="12"/>
      <c r="GW1309" s="12"/>
      <c r="GX1309" s="12"/>
      <c r="GY1309" s="12"/>
      <c r="GZ1309" s="12"/>
      <c r="HA1309" s="12"/>
      <c r="HB1309" s="12"/>
      <c r="HC1309" s="12"/>
      <c r="HD1309" s="12"/>
      <c r="HE1309" s="12"/>
      <c r="HF1309" s="12"/>
      <c r="HG1309" s="12"/>
      <c r="HH1309" s="12"/>
      <c r="HI1309" s="12"/>
      <c r="HJ1309" s="12"/>
      <c r="HK1309" s="12"/>
      <c r="HL1309" s="12"/>
      <c r="HM1309" s="12"/>
      <c r="HN1309" s="12"/>
      <c r="HO1309" s="12"/>
      <c r="HP1309" s="12"/>
      <c r="HQ1309" s="12"/>
      <c r="HR1309" s="12"/>
      <c r="HS1309" s="12"/>
      <c r="HT1309" s="12"/>
      <c r="HU1309" s="12"/>
      <c r="HV1309" s="12"/>
      <c r="HW1309" s="12"/>
      <c r="HX1309" s="12"/>
      <c r="HY1309" s="12"/>
      <c r="HZ1309" s="12"/>
      <c r="IA1309" s="12"/>
      <c r="IB1309" s="12"/>
      <c r="IC1309" s="12"/>
      <c r="ID1309" s="12"/>
      <c r="IE1309" s="12"/>
      <c r="IF1309" s="12"/>
      <c r="IG1309" s="12"/>
      <c r="IH1309" s="12"/>
      <c r="II1309" s="12"/>
      <c r="IJ1309" s="12"/>
      <c r="IK1309" s="12"/>
      <c r="IL1309" s="12"/>
      <c r="IM1309" s="12"/>
      <c r="IN1309" s="12"/>
      <c r="IO1309" s="12"/>
      <c r="IP1309" s="12"/>
      <c r="IQ1309" s="12"/>
      <c r="IR1309" s="12"/>
      <c r="IS1309" s="12"/>
      <c r="IT1309" s="12"/>
      <c r="IU1309" s="12"/>
      <c r="IV1309" s="12"/>
    </row>
    <row r="1310" spans="1:256" ht="13.5" customHeight="1">
      <c r="A1310" s="2"/>
      <c r="B1310" s="11"/>
      <c r="C1310" s="11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9"/>
      <c r="AE1310" s="9"/>
      <c r="AF1310" s="9"/>
      <c r="AG1310" s="9"/>
      <c r="AH1310" s="9"/>
      <c r="AI1310" s="11"/>
      <c r="AJ1310" s="11"/>
      <c r="AK1310" s="11"/>
      <c r="AL1310" s="11"/>
      <c r="AM1310" s="11"/>
      <c r="AN1310" s="9"/>
      <c r="AO1310" s="9"/>
      <c r="AP1310" s="9"/>
      <c r="AQ1310" s="9"/>
      <c r="AR1310" s="9"/>
      <c r="AS1310" s="11"/>
      <c r="AT1310" s="11"/>
      <c r="AU1310" s="11"/>
      <c r="AV1310" s="11"/>
      <c r="AW1310" s="9"/>
      <c r="AX1310" s="12"/>
      <c r="AY1310" s="11"/>
      <c r="AZ1310" s="11"/>
      <c r="BA1310" s="11"/>
      <c r="BB1310" s="11"/>
      <c r="BC1310" s="11"/>
      <c r="BD1310" s="11"/>
      <c r="BE1310" s="11"/>
      <c r="BF1310" s="9"/>
      <c r="BG1310" s="9"/>
      <c r="BH1310" s="9"/>
      <c r="BI1310" s="9"/>
      <c r="BJ1310" s="9"/>
      <c r="BK1310" s="9"/>
      <c r="BL1310" s="9"/>
      <c r="BM1310" s="9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0"/>
      <c r="DC1310" s="10"/>
      <c r="DD1310" s="10"/>
      <c r="DE1310" s="10"/>
      <c r="DF1310" s="10"/>
      <c r="DG1310" s="10"/>
      <c r="DH1310" s="10"/>
      <c r="DI1310" s="10"/>
      <c r="DJ1310" s="10"/>
      <c r="DK1310" s="10"/>
      <c r="DL1310" s="10"/>
      <c r="DM1310" s="10"/>
      <c r="DN1310" s="10"/>
      <c r="DO1310" s="10"/>
      <c r="DP1310" s="10"/>
      <c r="DQ1310" s="10"/>
      <c r="DR1310" s="10"/>
      <c r="DS1310" s="10"/>
      <c r="DT1310" s="10"/>
      <c r="DU1310" s="10"/>
      <c r="DV1310" s="10"/>
      <c r="DW1310" s="10"/>
      <c r="DX1310" s="10"/>
      <c r="DY1310" s="10"/>
      <c r="DZ1310" s="10"/>
      <c r="EA1310" s="10"/>
      <c r="EB1310" s="10"/>
      <c r="EC1310" s="10"/>
      <c r="ED1310" s="10"/>
      <c r="EE1310" s="10"/>
      <c r="EF1310" s="10"/>
      <c r="EG1310" s="10"/>
      <c r="EH1310" s="10"/>
      <c r="EI1310" s="10"/>
      <c r="EJ1310" s="10"/>
      <c r="EK1310" s="10"/>
      <c r="EL1310" s="10"/>
      <c r="EM1310" s="10"/>
      <c r="EN1310" s="10"/>
      <c r="EO1310" s="10"/>
      <c r="EP1310" s="10"/>
      <c r="EQ1310" s="10"/>
      <c r="ER1310" s="10"/>
      <c r="ES1310" s="10"/>
      <c r="ET1310" s="10"/>
      <c r="EU1310" s="10"/>
      <c r="EV1310" s="10"/>
      <c r="EW1310" s="10"/>
      <c r="EX1310" s="10"/>
      <c r="EY1310" s="10"/>
      <c r="EZ1310" s="10"/>
      <c r="FA1310" s="10"/>
      <c r="FB1310" s="10"/>
      <c r="FC1310" s="10"/>
      <c r="FD1310" s="10"/>
      <c r="FE1310" s="10"/>
      <c r="FF1310" s="10"/>
      <c r="FG1310" s="10"/>
      <c r="FH1310" s="10"/>
      <c r="FI1310" s="10"/>
      <c r="FJ1310" s="10"/>
      <c r="FK1310" s="10"/>
      <c r="FL1310" s="10"/>
      <c r="FM1310" s="10"/>
      <c r="FN1310" s="10"/>
      <c r="FO1310" s="10"/>
      <c r="FP1310" s="10"/>
      <c r="FQ1310" s="10"/>
      <c r="FR1310" s="10"/>
      <c r="FS1310" s="10"/>
      <c r="FT1310" s="10"/>
      <c r="FU1310" s="10"/>
      <c r="FV1310" s="10"/>
      <c r="FW1310" s="10"/>
      <c r="FX1310" s="10"/>
      <c r="FY1310" s="12"/>
      <c r="FZ1310" s="12"/>
      <c r="GA1310" s="12"/>
      <c r="GB1310" s="12"/>
      <c r="GC1310" s="12"/>
      <c r="GD1310" s="12"/>
      <c r="GE1310" s="12"/>
      <c r="GF1310" s="12"/>
      <c r="GG1310" s="12"/>
      <c r="GH1310" s="12"/>
      <c r="GI1310" s="12"/>
      <c r="GJ1310" s="12"/>
      <c r="GK1310" s="12"/>
      <c r="GL1310" s="12"/>
      <c r="GM1310" s="12"/>
      <c r="GN1310" s="12"/>
      <c r="GO1310" s="12"/>
      <c r="GP1310" s="12"/>
      <c r="GQ1310" s="12"/>
      <c r="GR1310" s="12"/>
      <c r="GS1310" s="12"/>
      <c r="GT1310" s="12"/>
      <c r="GU1310" s="12"/>
      <c r="GV1310" s="12"/>
      <c r="GW1310" s="12"/>
      <c r="GX1310" s="12"/>
      <c r="GY1310" s="12"/>
      <c r="GZ1310" s="12"/>
      <c r="HA1310" s="12"/>
      <c r="HB1310" s="12"/>
      <c r="HC1310" s="12"/>
      <c r="HD1310" s="12"/>
      <c r="HE1310" s="12"/>
      <c r="HF1310" s="12"/>
      <c r="HG1310" s="12"/>
      <c r="HH1310" s="12"/>
      <c r="HI1310" s="12"/>
      <c r="HJ1310" s="12"/>
      <c r="HK1310" s="12"/>
      <c r="HL1310" s="12"/>
      <c r="HM1310" s="12"/>
      <c r="HN1310" s="12"/>
      <c r="HO1310" s="12"/>
      <c r="HP1310" s="12"/>
      <c r="HQ1310" s="12"/>
      <c r="HR1310" s="12"/>
      <c r="HS1310" s="12"/>
      <c r="HT1310" s="12"/>
      <c r="HU1310" s="12"/>
      <c r="HV1310" s="12"/>
      <c r="HW1310" s="12"/>
      <c r="HX1310" s="12"/>
      <c r="HY1310" s="12"/>
      <c r="HZ1310" s="12"/>
      <c r="IA1310" s="12"/>
      <c r="IB1310" s="12"/>
      <c r="IC1310" s="12"/>
      <c r="ID1310" s="12"/>
      <c r="IE1310" s="12"/>
      <c r="IF1310" s="12"/>
      <c r="IG1310" s="12"/>
      <c r="IH1310" s="12"/>
      <c r="II1310" s="12"/>
      <c r="IJ1310" s="12"/>
      <c r="IK1310" s="12"/>
      <c r="IL1310" s="12"/>
      <c r="IM1310" s="12"/>
      <c r="IN1310" s="12"/>
      <c r="IO1310" s="12"/>
      <c r="IP1310" s="12"/>
      <c r="IQ1310" s="12"/>
      <c r="IR1310" s="12"/>
      <c r="IS1310" s="12"/>
      <c r="IT1310" s="12"/>
      <c r="IU1310" s="12"/>
      <c r="IV1310" s="12"/>
    </row>
    <row r="1311" spans="1:256" ht="13.5" customHeight="1">
      <c r="A1311" s="2"/>
      <c r="B1311" s="11"/>
      <c r="C1311" s="11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9"/>
      <c r="AE1311" s="9"/>
      <c r="AF1311" s="9"/>
      <c r="AG1311" s="9"/>
      <c r="AH1311" s="9"/>
      <c r="AI1311" s="11"/>
      <c r="AJ1311" s="11"/>
      <c r="AK1311" s="11"/>
      <c r="AL1311" s="11"/>
      <c r="AM1311" s="11"/>
      <c r="AN1311" s="9"/>
      <c r="AO1311" s="9"/>
      <c r="AP1311" s="9"/>
      <c r="AQ1311" s="9"/>
      <c r="AR1311" s="9"/>
      <c r="AS1311" s="11"/>
      <c r="AT1311" s="11"/>
      <c r="AU1311" s="11"/>
      <c r="AV1311" s="11"/>
      <c r="AW1311" s="9"/>
      <c r="AX1311" s="12"/>
      <c r="AY1311" s="11"/>
      <c r="AZ1311" s="11"/>
      <c r="BA1311" s="11"/>
      <c r="BB1311" s="11"/>
      <c r="BC1311" s="11"/>
      <c r="BD1311" s="11"/>
      <c r="BE1311" s="11"/>
      <c r="BF1311" s="9"/>
      <c r="BG1311" s="9"/>
      <c r="BH1311" s="9"/>
      <c r="BI1311" s="9"/>
      <c r="BJ1311" s="9"/>
      <c r="BK1311" s="9"/>
      <c r="BL1311" s="9"/>
      <c r="BM1311" s="9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0"/>
      <c r="DC1311" s="10"/>
      <c r="DD1311" s="10"/>
      <c r="DE1311" s="10"/>
      <c r="DF1311" s="10"/>
      <c r="DG1311" s="10"/>
      <c r="DH1311" s="10"/>
      <c r="DI1311" s="10"/>
      <c r="DJ1311" s="10"/>
      <c r="DK1311" s="10"/>
      <c r="DL1311" s="10"/>
      <c r="DM1311" s="10"/>
      <c r="DN1311" s="10"/>
      <c r="DO1311" s="10"/>
      <c r="DP1311" s="10"/>
      <c r="DQ1311" s="10"/>
      <c r="DR1311" s="10"/>
      <c r="DS1311" s="10"/>
      <c r="DT1311" s="10"/>
      <c r="DU1311" s="10"/>
      <c r="DV1311" s="10"/>
      <c r="DW1311" s="10"/>
      <c r="DX1311" s="10"/>
      <c r="DY1311" s="10"/>
      <c r="DZ1311" s="10"/>
      <c r="EA1311" s="10"/>
      <c r="EB1311" s="10"/>
      <c r="EC1311" s="10"/>
      <c r="ED1311" s="10"/>
      <c r="EE1311" s="10"/>
      <c r="EF1311" s="10"/>
      <c r="EG1311" s="10"/>
      <c r="EH1311" s="10"/>
      <c r="EI1311" s="10"/>
      <c r="EJ1311" s="10"/>
      <c r="EK1311" s="10"/>
      <c r="EL1311" s="10"/>
      <c r="EM1311" s="10"/>
      <c r="EN1311" s="10"/>
      <c r="EO1311" s="10"/>
      <c r="EP1311" s="10"/>
      <c r="EQ1311" s="10"/>
      <c r="ER1311" s="10"/>
      <c r="ES1311" s="10"/>
      <c r="ET1311" s="10"/>
      <c r="EU1311" s="10"/>
      <c r="EV1311" s="10"/>
      <c r="EW1311" s="10"/>
      <c r="EX1311" s="10"/>
      <c r="EY1311" s="10"/>
      <c r="EZ1311" s="10"/>
      <c r="FA1311" s="10"/>
      <c r="FB1311" s="10"/>
      <c r="FC1311" s="10"/>
      <c r="FD1311" s="10"/>
      <c r="FE1311" s="10"/>
      <c r="FF1311" s="10"/>
      <c r="FG1311" s="10"/>
      <c r="FH1311" s="10"/>
      <c r="FI1311" s="10"/>
      <c r="FJ1311" s="10"/>
      <c r="FK1311" s="10"/>
      <c r="FL1311" s="10"/>
      <c r="FM1311" s="10"/>
      <c r="FN1311" s="10"/>
      <c r="FO1311" s="10"/>
      <c r="FP1311" s="10"/>
      <c r="FQ1311" s="10"/>
      <c r="FR1311" s="10"/>
      <c r="FS1311" s="10"/>
      <c r="FT1311" s="10"/>
      <c r="FU1311" s="10"/>
      <c r="FV1311" s="10"/>
      <c r="FW1311" s="10"/>
      <c r="FX1311" s="10"/>
      <c r="FY1311" s="12"/>
      <c r="FZ1311" s="12"/>
      <c r="GA1311" s="12"/>
      <c r="GB1311" s="12"/>
      <c r="GC1311" s="12"/>
      <c r="GD1311" s="12"/>
      <c r="GE1311" s="12"/>
      <c r="GF1311" s="12"/>
      <c r="GG1311" s="12"/>
      <c r="GH1311" s="12"/>
      <c r="GI1311" s="12"/>
      <c r="GJ1311" s="12"/>
      <c r="GK1311" s="12"/>
      <c r="GL1311" s="12"/>
      <c r="GM1311" s="12"/>
      <c r="GN1311" s="12"/>
      <c r="GO1311" s="12"/>
      <c r="GP1311" s="12"/>
      <c r="GQ1311" s="12"/>
      <c r="GR1311" s="12"/>
      <c r="GS1311" s="12"/>
      <c r="GT1311" s="12"/>
      <c r="GU1311" s="12"/>
      <c r="GV1311" s="12"/>
      <c r="GW1311" s="12"/>
      <c r="GX1311" s="12"/>
      <c r="GY1311" s="12"/>
      <c r="GZ1311" s="12"/>
      <c r="HA1311" s="12"/>
      <c r="HB1311" s="12"/>
      <c r="HC1311" s="12"/>
      <c r="HD1311" s="12"/>
      <c r="HE1311" s="12"/>
      <c r="HF1311" s="12"/>
      <c r="HG1311" s="12"/>
      <c r="HH1311" s="12"/>
      <c r="HI1311" s="12"/>
      <c r="HJ1311" s="12"/>
      <c r="HK1311" s="12"/>
      <c r="HL1311" s="12"/>
      <c r="HM1311" s="12"/>
      <c r="HN1311" s="12"/>
      <c r="HO1311" s="12"/>
      <c r="HP1311" s="12"/>
      <c r="HQ1311" s="12"/>
      <c r="HR1311" s="12"/>
      <c r="HS1311" s="12"/>
      <c r="HT1311" s="12"/>
      <c r="HU1311" s="12"/>
      <c r="HV1311" s="12"/>
      <c r="HW1311" s="12"/>
      <c r="HX1311" s="12"/>
      <c r="HY1311" s="12"/>
      <c r="HZ1311" s="12"/>
      <c r="IA1311" s="12"/>
      <c r="IB1311" s="12"/>
      <c r="IC1311" s="12"/>
      <c r="ID1311" s="12"/>
      <c r="IE1311" s="12"/>
      <c r="IF1311" s="12"/>
      <c r="IG1311" s="12"/>
      <c r="IH1311" s="12"/>
      <c r="II1311" s="12"/>
      <c r="IJ1311" s="12"/>
      <c r="IK1311" s="12"/>
      <c r="IL1311" s="12"/>
      <c r="IM1311" s="12"/>
      <c r="IN1311" s="12"/>
      <c r="IO1311" s="12"/>
      <c r="IP1311" s="12"/>
      <c r="IQ1311" s="12"/>
      <c r="IR1311" s="12"/>
      <c r="IS1311" s="12"/>
      <c r="IT1311" s="12"/>
      <c r="IU1311" s="12"/>
      <c r="IV1311" s="12"/>
    </row>
    <row r="1312" spans="1:256" ht="13.5" customHeight="1">
      <c r="A1312" s="2"/>
      <c r="B1312" s="11"/>
      <c r="C1312" s="11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9"/>
      <c r="AE1312" s="9"/>
      <c r="AF1312" s="9"/>
      <c r="AG1312" s="9"/>
      <c r="AH1312" s="9"/>
      <c r="AI1312" s="11"/>
      <c r="AJ1312" s="11"/>
      <c r="AK1312" s="11"/>
      <c r="AL1312" s="11"/>
      <c r="AM1312" s="11"/>
      <c r="AN1312" s="26"/>
      <c r="AO1312" s="9"/>
      <c r="AP1312" s="9"/>
      <c r="AQ1312" s="9"/>
      <c r="AR1312" s="9"/>
      <c r="AS1312" s="11"/>
      <c r="AT1312" s="11"/>
      <c r="AU1312" s="11"/>
      <c r="AV1312" s="11"/>
      <c r="AW1312" s="9"/>
      <c r="AX1312" s="12"/>
      <c r="AY1312" s="9"/>
      <c r="AZ1312" s="9"/>
      <c r="BA1312" s="9"/>
      <c r="BB1312" s="9"/>
      <c r="BC1312" s="11"/>
      <c r="BD1312" s="11"/>
      <c r="BE1312" s="11"/>
      <c r="BF1312" s="9"/>
      <c r="BG1312" s="9"/>
      <c r="BH1312" s="9"/>
      <c r="BI1312" s="9"/>
      <c r="BJ1312" s="9"/>
      <c r="BK1312" s="9"/>
      <c r="BL1312" s="9"/>
      <c r="BM1312" s="9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0"/>
      <c r="DC1312" s="10"/>
      <c r="DD1312" s="10"/>
      <c r="DE1312" s="10"/>
      <c r="DF1312" s="10"/>
      <c r="DG1312" s="10"/>
      <c r="DH1312" s="10"/>
      <c r="DI1312" s="10"/>
      <c r="DJ1312" s="10"/>
      <c r="DK1312" s="10"/>
      <c r="DL1312" s="10"/>
      <c r="DM1312" s="10"/>
      <c r="DN1312" s="10"/>
      <c r="DO1312" s="10"/>
      <c r="DP1312" s="10"/>
      <c r="DQ1312" s="10"/>
      <c r="DR1312" s="10"/>
      <c r="DS1312" s="10"/>
      <c r="DT1312" s="10"/>
      <c r="DU1312" s="10"/>
      <c r="DV1312" s="10"/>
      <c r="DW1312" s="10"/>
      <c r="DX1312" s="10"/>
      <c r="DY1312" s="10"/>
      <c r="DZ1312" s="10"/>
      <c r="EA1312" s="10"/>
      <c r="EB1312" s="10"/>
      <c r="EC1312" s="10"/>
      <c r="ED1312" s="10"/>
      <c r="EE1312" s="10"/>
      <c r="EF1312" s="10"/>
      <c r="EG1312" s="10"/>
      <c r="EH1312" s="10"/>
      <c r="EI1312" s="10"/>
      <c r="EJ1312" s="10"/>
      <c r="EK1312" s="10"/>
      <c r="EL1312" s="10"/>
      <c r="EM1312" s="10"/>
      <c r="EN1312" s="10"/>
      <c r="EO1312" s="10"/>
      <c r="EP1312" s="10"/>
      <c r="EQ1312" s="10"/>
      <c r="ER1312" s="10"/>
      <c r="ES1312" s="10"/>
      <c r="ET1312" s="10"/>
      <c r="EU1312" s="10"/>
      <c r="EV1312" s="10"/>
      <c r="EW1312" s="10"/>
      <c r="EX1312" s="10"/>
      <c r="EY1312" s="10"/>
      <c r="EZ1312" s="10"/>
      <c r="FA1312" s="10"/>
      <c r="FB1312" s="10"/>
      <c r="FC1312" s="10"/>
      <c r="FD1312" s="10"/>
      <c r="FE1312" s="10"/>
      <c r="FF1312" s="10"/>
      <c r="FG1312" s="10"/>
      <c r="FH1312" s="10"/>
      <c r="FI1312" s="10"/>
      <c r="FJ1312" s="10"/>
      <c r="FK1312" s="10"/>
      <c r="FL1312" s="10"/>
      <c r="FM1312" s="10"/>
      <c r="FN1312" s="10"/>
      <c r="FO1312" s="10"/>
      <c r="FP1312" s="10"/>
      <c r="FQ1312" s="10"/>
      <c r="FR1312" s="10"/>
      <c r="FS1312" s="10"/>
      <c r="FT1312" s="10"/>
      <c r="FU1312" s="10"/>
      <c r="FV1312" s="10"/>
      <c r="FW1312" s="10"/>
      <c r="FX1312" s="10"/>
      <c r="FY1312" s="12"/>
      <c r="FZ1312" s="12"/>
      <c r="GA1312" s="12"/>
      <c r="GB1312" s="12"/>
      <c r="GC1312" s="12"/>
      <c r="GD1312" s="12"/>
      <c r="GE1312" s="12"/>
      <c r="GF1312" s="12"/>
      <c r="GG1312" s="12"/>
      <c r="GH1312" s="12"/>
      <c r="GI1312" s="12"/>
      <c r="GJ1312" s="12"/>
      <c r="GK1312" s="12"/>
      <c r="GL1312" s="12"/>
      <c r="GM1312" s="12"/>
      <c r="GN1312" s="12"/>
      <c r="GO1312" s="12"/>
      <c r="GP1312" s="12"/>
      <c r="GQ1312" s="12"/>
      <c r="GR1312" s="12"/>
      <c r="GS1312" s="12"/>
      <c r="GT1312" s="12"/>
      <c r="GU1312" s="12"/>
      <c r="GV1312" s="12"/>
      <c r="GW1312" s="12"/>
      <c r="GX1312" s="12"/>
      <c r="GY1312" s="12"/>
      <c r="GZ1312" s="12"/>
      <c r="HA1312" s="12"/>
      <c r="HB1312" s="12"/>
      <c r="HC1312" s="12"/>
      <c r="HD1312" s="12"/>
      <c r="HE1312" s="12"/>
      <c r="HF1312" s="12"/>
      <c r="HG1312" s="12"/>
      <c r="HH1312" s="12"/>
      <c r="HI1312" s="12"/>
      <c r="HJ1312" s="12"/>
      <c r="HK1312" s="12"/>
      <c r="HL1312" s="12"/>
      <c r="HM1312" s="12"/>
      <c r="HN1312" s="12"/>
      <c r="HO1312" s="12"/>
      <c r="HP1312" s="12"/>
      <c r="HQ1312" s="12"/>
      <c r="HR1312" s="12"/>
      <c r="HS1312" s="12"/>
      <c r="HT1312" s="12"/>
      <c r="HU1312" s="12"/>
      <c r="HV1312" s="12"/>
      <c r="HW1312" s="12"/>
      <c r="HX1312" s="12"/>
      <c r="HY1312" s="12"/>
      <c r="HZ1312" s="12"/>
      <c r="IA1312" s="12"/>
      <c r="IB1312" s="12"/>
      <c r="IC1312" s="12"/>
      <c r="ID1312" s="12"/>
      <c r="IE1312" s="12"/>
      <c r="IF1312" s="12"/>
      <c r="IG1312" s="12"/>
      <c r="IH1312" s="12"/>
      <c r="II1312" s="12"/>
      <c r="IJ1312" s="12"/>
      <c r="IK1312" s="12"/>
      <c r="IL1312" s="12"/>
      <c r="IM1312" s="12"/>
      <c r="IN1312" s="12"/>
      <c r="IO1312" s="12"/>
      <c r="IP1312" s="12"/>
      <c r="IQ1312" s="12"/>
      <c r="IR1312" s="12"/>
      <c r="IS1312" s="12"/>
      <c r="IT1312" s="12"/>
      <c r="IU1312" s="12"/>
      <c r="IV1312" s="12"/>
    </row>
    <row r="1313" spans="1:256" ht="13.5" customHeight="1">
      <c r="A1313" s="2"/>
      <c r="B1313" s="11"/>
      <c r="C1313" s="11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9"/>
      <c r="AE1313" s="9"/>
      <c r="AF1313" s="9"/>
      <c r="AG1313" s="9"/>
      <c r="AH1313" s="9"/>
      <c r="AI1313" s="11"/>
      <c r="AJ1313" s="11"/>
      <c r="AK1313" s="11"/>
      <c r="AL1313" s="11"/>
      <c r="AM1313" s="11"/>
      <c r="AN1313" s="26"/>
      <c r="AO1313" s="9"/>
      <c r="AP1313" s="9"/>
      <c r="AQ1313" s="9"/>
      <c r="AR1313" s="9"/>
      <c r="AS1313" s="11"/>
      <c r="AT1313" s="11"/>
      <c r="AU1313" s="11"/>
      <c r="AV1313" s="11"/>
      <c r="AW1313" s="9"/>
      <c r="AX1313" s="12"/>
      <c r="AY1313" s="11"/>
      <c r="AZ1313" s="11"/>
      <c r="BA1313" s="11"/>
      <c r="BB1313" s="11"/>
      <c r="BC1313" s="11"/>
      <c r="BD1313" s="11"/>
      <c r="BE1313" s="11"/>
      <c r="BF1313" s="9"/>
      <c r="BG1313" s="9"/>
      <c r="BH1313" s="9"/>
      <c r="BI1313" s="9"/>
      <c r="BJ1313" s="9"/>
      <c r="BK1313" s="9"/>
      <c r="BL1313" s="9"/>
      <c r="BM1313" s="9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  <c r="EI1313" s="10"/>
      <c r="EJ1313" s="10"/>
      <c r="EK1313" s="10"/>
      <c r="EL1313" s="10"/>
      <c r="EM1313" s="10"/>
      <c r="EN1313" s="10"/>
      <c r="EO1313" s="10"/>
      <c r="EP1313" s="10"/>
      <c r="EQ1313" s="10"/>
      <c r="ER1313" s="10"/>
      <c r="ES1313" s="10"/>
      <c r="ET1313" s="10"/>
      <c r="EU1313" s="10"/>
      <c r="EV1313" s="10"/>
      <c r="EW1313" s="10"/>
      <c r="EX1313" s="10"/>
      <c r="EY1313" s="10"/>
      <c r="EZ1313" s="10"/>
      <c r="FA1313" s="10"/>
      <c r="FB1313" s="10"/>
      <c r="FC1313" s="10"/>
      <c r="FD1313" s="10"/>
      <c r="FE1313" s="10"/>
      <c r="FF1313" s="10"/>
      <c r="FG1313" s="10"/>
      <c r="FH1313" s="10"/>
      <c r="FI1313" s="10"/>
      <c r="FJ1313" s="10"/>
      <c r="FK1313" s="10"/>
      <c r="FL1313" s="10"/>
      <c r="FM1313" s="10"/>
      <c r="FN1313" s="10"/>
      <c r="FO1313" s="10"/>
      <c r="FP1313" s="10"/>
      <c r="FQ1313" s="10"/>
      <c r="FR1313" s="10"/>
      <c r="FS1313" s="10"/>
      <c r="FT1313" s="10"/>
      <c r="FU1313" s="10"/>
      <c r="FV1313" s="10"/>
      <c r="FW1313" s="10"/>
      <c r="FX1313" s="10"/>
      <c r="FY1313" s="12"/>
      <c r="FZ1313" s="12"/>
      <c r="GA1313" s="12"/>
      <c r="GB1313" s="12"/>
      <c r="GC1313" s="12"/>
      <c r="GD1313" s="12"/>
      <c r="GE1313" s="12"/>
      <c r="GF1313" s="12"/>
      <c r="GG1313" s="12"/>
      <c r="GH1313" s="12"/>
      <c r="GI1313" s="12"/>
      <c r="GJ1313" s="12"/>
      <c r="GK1313" s="12"/>
      <c r="GL1313" s="12"/>
      <c r="GM1313" s="12"/>
      <c r="GN1313" s="12"/>
      <c r="GO1313" s="12"/>
      <c r="GP1313" s="12"/>
      <c r="GQ1313" s="12"/>
      <c r="GR1313" s="12"/>
      <c r="GS1313" s="12"/>
      <c r="GT1313" s="12"/>
      <c r="GU1313" s="12"/>
      <c r="GV1313" s="12"/>
      <c r="GW1313" s="12"/>
      <c r="GX1313" s="12"/>
      <c r="GY1313" s="12"/>
      <c r="GZ1313" s="12"/>
      <c r="HA1313" s="12"/>
      <c r="HB1313" s="12"/>
      <c r="HC1313" s="12"/>
      <c r="HD1313" s="12"/>
      <c r="HE1313" s="12"/>
      <c r="HF1313" s="12"/>
      <c r="HG1313" s="12"/>
      <c r="HH1313" s="12"/>
      <c r="HI1313" s="12"/>
      <c r="HJ1313" s="12"/>
      <c r="HK1313" s="12"/>
      <c r="HL1313" s="12"/>
      <c r="HM1313" s="12"/>
      <c r="HN1313" s="12"/>
      <c r="HO1313" s="12"/>
      <c r="HP1313" s="12"/>
      <c r="HQ1313" s="12"/>
      <c r="HR1313" s="12"/>
      <c r="HS1313" s="12"/>
      <c r="HT1313" s="12"/>
      <c r="HU1313" s="12"/>
      <c r="HV1313" s="12"/>
      <c r="HW1313" s="12"/>
      <c r="HX1313" s="12"/>
      <c r="HY1313" s="12"/>
      <c r="HZ1313" s="12"/>
      <c r="IA1313" s="12"/>
      <c r="IB1313" s="12"/>
      <c r="IC1313" s="12"/>
      <c r="ID1313" s="12"/>
      <c r="IE1313" s="12"/>
      <c r="IF1313" s="12"/>
      <c r="IG1313" s="12"/>
      <c r="IH1313" s="12"/>
      <c r="II1313" s="12"/>
      <c r="IJ1313" s="12"/>
      <c r="IK1313" s="12"/>
      <c r="IL1313" s="12"/>
      <c r="IM1313" s="12"/>
      <c r="IN1313" s="12"/>
      <c r="IO1313" s="12"/>
      <c r="IP1313" s="12"/>
      <c r="IQ1313" s="12"/>
      <c r="IR1313" s="12"/>
      <c r="IS1313" s="12"/>
      <c r="IT1313" s="12"/>
      <c r="IU1313" s="12"/>
      <c r="IV1313" s="12"/>
    </row>
    <row r="1314" spans="1:256" ht="13.5" customHeight="1">
      <c r="A1314" s="2"/>
      <c r="B1314" s="11"/>
      <c r="C1314" s="11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9"/>
      <c r="AE1314" s="9"/>
      <c r="AF1314" s="9"/>
      <c r="AG1314" s="9"/>
      <c r="AH1314" s="9"/>
      <c r="AI1314" s="11"/>
      <c r="AJ1314" s="11"/>
      <c r="AK1314" s="11"/>
      <c r="AL1314" s="11"/>
      <c r="AM1314" s="11"/>
      <c r="AN1314" s="26"/>
      <c r="AO1314" s="9"/>
      <c r="AP1314" s="9"/>
      <c r="AQ1314" s="9"/>
      <c r="AR1314" s="9"/>
      <c r="AS1314" s="11"/>
      <c r="AT1314" s="11"/>
      <c r="AU1314" s="11"/>
      <c r="AV1314" s="11"/>
      <c r="AW1314" s="9"/>
      <c r="AX1314" s="12"/>
      <c r="AY1314" s="11"/>
      <c r="AZ1314" s="11"/>
      <c r="BA1314" s="11"/>
      <c r="BB1314" s="11"/>
      <c r="BC1314" s="11"/>
      <c r="BD1314" s="11"/>
      <c r="BE1314" s="11"/>
      <c r="BF1314" s="9"/>
      <c r="BG1314" s="9"/>
      <c r="BH1314" s="9"/>
      <c r="BI1314" s="9"/>
      <c r="BJ1314" s="9"/>
      <c r="BK1314" s="9"/>
      <c r="BL1314" s="9"/>
      <c r="BM1314" s="9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  <c r="DO1314" s="10"/>
      <c r="DP1314" s="10"/>
      <c r="DQ1314" s="10"/>
      <c r="DR1314" s="10"/>
      <c r="DS1314" s="10"/>
      <c r="DT1314" s="10"/>
      <c r="DU1314" s="10"/>
      <c r="DV1314" s="10"/>
      <c r="DW1314" s="10"/>
      <c r="DX1314" s="10"/>
      <c r="DY1314" s="10"/>
      <c r="DZ1314" s="10"/>
      <c r="EA1314" s="10"/>
      <c r="EB1314" s="10"/>
      <c r="EC1314" s="10"/>
      <c r="ED1314" s="10"/>
      <c r="EE1314" s="10"/>
      <c r="EF1314" s="10"/>
      <c r="EG1314" s="10"/>
      <c r="EH1314" s="10"/>
      <c r="EI1314" s="10"/>
      <c r="EJ1314" s="10"/>
      <c r="EK1314" s="10"/>
      <c r="EL1314" s="10"/>
      <c r="EM1314" s="10"/>
      <c r="EN1314" s="10"/>
      <c r="EO1314" s="10"/>
      <c r="EP1314" s="10"/>
      <c r="EQ1314" s="10"/>
      <c r="ER1314" s="10"/>
      <c r="ES1314" s="10"/>
      <c r="ET1314" s="10"/>
      <c r="EU1314" s="10"/>
      <c r="EV1314" s="10"/>
      <c r="EW1314" s="10"/>
      <c r="EX1314" s="10"/>
      <c r="EY1314" s="10"/>
      <c r="EZ1314" s="10"/>
      <c r="FA1314" s="10"/>
      <c r="FB1314" s="10"/>
      <c r="FC1314" s="10"/>
      <c r="FD1314" s="10"/>
      <c r="FE1314" s="10"/>
      <c r="FF1314" s="10"/>
      <c r="FG1314" s="10"/>
      <c r="FH1314" s="10"/>
      <c r="FI1314" s="10"/>
      <c r="FJ1314" s="10"/>
      <c r="FK1314" s="10"/>
      <c r="FL1314" s="10"/>
      <c r="FM1314" s="10"/>
      <c r="FN1314" s="10"/>
      <c r="FO1314" s="10"/>
      <c r="FP1314" s="10"/>
      <c r="FQ1314" s="10"/>
      <c r="FR1314" s="10"/>
      <c r="FS1314" s="10"/>
      <c r="FT1314" s="10"/>
      <c r="FU1314" s="10"/>
      <c r="FV1314" s="10"/>
      <c r="FW1314" s="10"/>
      <c r="FX1314" s="10"/>
      <c r="FY1314" s="12"/>
      <c r="FZ1314" s="12"/>
      <c r="GA1314" s="12"/>
      <c r="GB1314" s="12"/>
      <c r="GC1314" s="12"/>
      <c r="GD1314" s="12"/>
      <c r="GE1314" s="12"/>
      <c r="GF1314" s="12"/>
      <c r="GG1314" s="12"/>
      <c r="GH1314" s="12"/>
      <c r="GI1314" s="12"/>
      <c r="GJ1314" s="12"/>
      <c r="GK1314" s="12"/>
      <c r="GL1314" s="12"/>
      <c r="GM1314" s="12"/>
      <c r="GN1314" s="12"/>
      <c r="GO1314" s="12"/>
      <c r="GP1314" s="12"/>
      <c r="GQ1314" s="12"/>
      <c r="GR1314" s="12"/>
      <c r="GS1314" s="12"/>
      <c r="GT1314" s="12"/>
      <c r="GU1314" s="12"/>
      <c r="GV1314" s="12"/>
      <c r="GW1314" s="12"/>
      <c r="GX1314" s="12"/>
      <c r="GY1314" s="12"/>
      <c r="GZ1314" s="12"/>
      <c r="HA1314" s="12"/>
      <c r="HB1314" s="12"/>
      <c r="HC1314" s="12"/>
      <c r="HD1314" s="12"/>
      <c r="HE1314" s="12"/>
      <c r="HF1314" s="12"/>
      <c r="HG1314" s="12"/>
      <c r="HH1314" s="12"/>
      <c r="HI1314" s="12"/>
      <c r="HJ1314" s="12"/>
      <c r="HK1314" s="12"/>
      <c r="HL1314" s="12"/>
      <c r="HM1314" s="12"/>
      <c r="HN1314" s="12"/>
      <c r="HO1314" s="12"/>
      <c r="HP1314" s="12"/>
      <c r="HQ1314" s="12"/>
      <c r="HR1314" s="12"/>
      <c r="HS1314" s="12"/>
      <c r="HT1314" s="12"/>
      <c r="HU1314" s="12"/>
      <c r="HV1314" s="12"/>
      <c r="HW1314" s="12"/>
      <c r="HX1314" s="12"/>
      <c r="HY1314" s="12"/>
      <c r="HZ1314" s="12"/>
      <c r="IA1314" s="12"/>
      <c r="IB1314" s="12"/>
      <c r="IC1314" s="12"/>
      <c r="ID1314" s="12"/>
      <c r="IE1314" s="12"/>
      <c r="IF1314" s="12"/>
      <c r="IG1314" s="12"/>
      <c r="IH1314" s="12"/>
      <c r="II1314" s="12"/>
      <c r="IJ1314" s="12"/>
      <c r="IK1314" s="12"/>
      <c r="IL1314" s="12"/>
      <c r="IM1314" s="12"/>
      <c r="IN1314" s="12"/>
      <c r="IO1314" s="12"/>
      <c r="IP1314" s="12"/>
      <c r="IQ1314" s="12"/>
      <c r="IR1314" s="12"/>
      <c r="IS1314" s="12"/>
      <c r="IT1314" s="12"/>
      <c r="IU1314" s="12"/>
      <c r="IV1314" s="12"/>
    </row>
    <row r="1315" spans="1:256" ht="13.5" customHeight="1">
      <c r="A1315" s="2"/>
      <c r="B1315" s="11"/>
      <c r="C1315" s="11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9"/>
      <c r="AE1315" s="9"/>
      <c r="AF1315" s="9"/>
      <c r="AG1315" s="9"/>
      <c r="AH1315" s="9"/>
      <c r="AI1315" s="11"/>
      <c r="AJ1315" s="11"/>
      <c r="AK1315" s="11"/>
      <c r="AL1315" s="11"/>
      <c r="AM1315" s="11"/>
      <c r="AN1315" s="26"/>
      <c r="AO1315" s="9"/>
      <c r="AP1315" s="9"/>
      <c r="AQ1315" s="9"/>
      <c r="AR1315" s="9"/>
      <c r="AS1315" s="11"/>
      <c r="AT1315" s="11"/>
      <c r="AU1315" s="11"/>
      <c r="AV1315" s="11"/>
      <c r="AW1315" s="9"/>
      <c r="AX1315" s="12"/>
      <c r="AY1315" s="11"/>
      <c r="AZ1315" s="11"/>
      <c r="BA1315" s="11"/>
      <c r="BB1315" s="11"/>
      <c r="BC1315" s="11"/>
      <c r="BD1315" s="11"/>
      <c r="BE1315" s="11"/>
      <c r="BF1315" s="9"/>
      <c r="BG1315" s="9"/>
      <c r="BH1315" s="9"/>
      <c r="BI1315" s="9"/>
      <c r="BJ1315" s="9"/>
      <c r="BK1315" s="9"/>
      <c r="BL1315" s="9"/>
      <c r="BM1315" s="9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  <c r="DO1315" s="10"/>
      <c r="DP1315" s="10"/>
      <c r="DQ1315" s="10"/>
      <c r="DR1315" s="10"/>
      <c r="DS1315" s="10"/>
      <c r="DT1315" s="10"/>
      <c r="DU1315" s="10"/>
      <c r="DV1315" s="10"/>
      <c r="DW1315" s="10"/>
      <c r="DX1315" s="10"/>
      <c r="DY1315" s="10"/>
      <c r="DZ1315" s="10"/>
      <c r="EA1315" s="10"/>
      <c r="EB1315" s="10"/>
      <c r="EC1315" s="10"/>
      <c r="ED1315" s="10"/>
      <c r="EE1315" s="10"/>
      <c r="EF1315" s="10"/>
      <c r="EG1315" s="10"/>
      <c r="EH1315" s="10"/>
      <c r="EI1315" s="10"/>
      <c r="EJ1315" s="10"/>
      <c r="EK1315" s="10"/>
      <c r="EL1315" s="10"/>
      <c r="EM1315" s="10"/>
      <c r="EN1315" s="10"/>
      <c r="EO1315" s="10"/>
      <c r="EP1315" s="10"/>
      <c r="EQ1315" s="10"/>
      <c r="ER1315" s="10"/>
      <c r="ES1315" s="10"/>
      <c r="ET1315" s="10"/>
      <c r="EU1315" s="10"/>
      <c r="EV1315" s="10"/>
      <c r="EW1315" s="10"/>
      <c r="EX1315" s="10"/>
      <c r="EY1315" s="10"/>
      <c r="EZ1315" s="10"/>
      <c r="FA1315" s="10"/>
      <c r="FB1315" s="10"/>
      <c r="FC1315" s="10"/>
      <c r="FD1315" s="10"/>
      <c r="FE1315" s="10"/>
      <c r="FF1315" s="10"/>
      <c r="FG1315" s="10"/>
      <c r="FH1315" s="10"/>
      <c r="FI1315" s="10"/>
      <c r="FJ1315" s="10"/>
      <c r="FK1315" s="10"/>
      <c r="FL1315" s="10"/>
      <c r="FM1315" s="10"/>
      <c r="FN1315" s="10"/>
      <c r="FO1315" s="10"/>
      <c r="FP1315" s="10"/>
      <c r="FQ1315" s="10"/>
      <c r="FR1315" s="10"/>
      <c r="FS1315" s="10"/>
      <c r="FT1315" s="10"/>
      <c r="FU1315" s="10"/>
      <c r="FV1315" s="10"/>
      <c r="FW1315" s="10"/>
      <c r="FX1315" s="10"/>
      <c r="FY1315" s="12"/>
      <c r="FZ1315" s="12"/>
      <c r="GA1315" s="12"/>
      <c r="GB1315" s="12"/>
      <c r="GC1315" s="12"/>
      <c r="GD1315" s="12"/>
      <c r="GE1315" s="12"/>
      <c r="GF1315" s="12"/>
      <c r="GG1315" s="12"/>
      <c r="GH1315" s="12"/>
      <c r="GI1315" s="12"/>
      <c r="GJ1315" s="12"/>
      <c r="GK1315" s="12"/>
      <c r="GL1315" s="12"/>
      <c r="GM1315" s="12"/>
      <c r="GN1315" s="12"/>
      <c r="GO1315" s="12"/>
      <c r="GP1315" s="12"/>
      <c r="GQ1315" s="12"/>
      <c r="GR1315" s="12"/>
      <c r="GS1315" s="12"/>
      <c r="GT1315" s="12"/>
      <c r="GU1315" s="12"/>
      <c r="GV1315" s="12"/>
      <c r="GW1315" s="12"/>
      <c r="GX1315" s="12"/>
      <c r="GY1315" s="12"/>
      <c r="GZ1315" s="12"/>
      <c r="HA1315" s="12"/>
      <c r="HB1315" s="12"/>
      <c r="HC1315" s="12"/>
      <c r="HD1315" s="12"/>
      <c r="HE1315" s="12"/>
      <c r="HF1315" s="12"/>
      <c r="HG1315" s="12"/>
      <c r="HH1315" s="12"/>
      <c r="HI1315" s="12"/>
      <c r="HJ1315" s="12"/>
      <c r="HK1315" s="12"/>
      <c r="HL1315" s="12"/>
      <c r="HM1315" s="12"/>
      <c r="HN1315" s="12"/>
      <c r="HO1315" s="12"/>
      <c r="HP1315" s="12"/>
      <c r="HQ1315" s="12"/>
      <c r="HR1315" s="12"/>
      <c r="HS1315" s="12"/>
      <c r="HT1315" s="12"/>
      <c r="HU1315" s="12"/>
      <c r="HV1315" s="12"/>
      <c r="HW1315" s="12"/>
      <c r="HX1315" s="12"/>
      <c r="HY1315" s="12"/>
      <c r="HZ1315" s="12"/>
      <c r="IA1315" s="12"/>
      <c r="IB1315" s="12"/>
      <c r="IC1315" s="12"/>
      <c r="ID1315" s="12"/>
      <c r="IE1315" s="12"/>
      <c r="IF1315" s="12"/>
      <c r="IG1315" s="12"/>
      <c r="IH1315" s="12"/>
      <c r="II1315" s="12"/>
      <c r="IJ1315" s="12"/>
      <c r="IK1315" s="12"/>
      <c r="IL1315" s="12"/>
      <c r="IM1315" s="12"/>
      <c r="IN1315" s="12"/>
      <c r="IO1315" s="12"/>
      <c r="IP1315" s="12"/>
      <c r="IQ1315" s="12"/>
      <c r="IR1315" s="12"/>
      <c r="IS1315" s="12"/>
      <c r="IT1315" s="12"/>
      <c r="IU1315" s="12"/>
      <c r="IV1315" s="12"/>
    </row>
    <row r="1316" spans="1:256" ht="13.5" customHeight="1">
      <c r="A1316" s="2"/>
      <c r="B1316" s="11"/>
      <c r="C1316" s="11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9"/>
      <c r="AE1316" s="9"/>
      <c r="AF1316" s="9"/>
      <c r="AG1316" s="9"/>
      <c r="AH1316" s="9"/>
      <c r="AI1316" s="11"/>
      <c r="AJ1316" s="11"/>
      <c r="AK1316" s="11"/>
      <c r="AL1316" s="11"/>
      <c r="AM1316" s="11"/>
      <c r="AN1316" s="26"/>
      <c r="AO1316" s="9"/>
      <c r="AP1316" s="9"/>
      <c r="AQ1316" s="9"/>
      <c r="AR1316" s="9"/>
      <c r="AS1316" s="11"/>
      <c r="AT1316" s="11"/>
      <c r="AU1316" s="11"/>
      <c r="AV1316" s="11"/>
      <c r="AW1316" s="9"/>
      <c r="AX1316" s="12"/>
      <c r="AY1316" s="11"/>
      <c r="AZ1316" s="11"/>
      <c r="BA1316" s="11"/>
      <c r="BB1316" s="11"/>
      <c r="BC1316" s="11"/>
      <c r="BD1316" s="11"/>
      <c r="BE1316" s="11"/>
      <c r="BF1316" s="9"/>
      <c r="BG1316" s="9"/>
      <c r="BH1316" s="9"/>
      <c r="BI1316" s="9"/>
      <c r="BJ1316" s="9"/>
      <c r="BK1316" s="9"/>
      <c r="BL1316" s="9"/>
      <c r="BM1316" s="9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  <c r="DO1316" s="10"/>
      <c r="DP1316" s="10"/>
      <c r="DQ1316" s="10"/>
      <c r="DR1316" s="10"/>
      <c r="DS1316" s="10"/>
      <c r="DT1316" s="10"/>
      <c r="DU1316" s="10"/>
      <c r="DV1316" s="10"/>
      <c r="DW1316" s="10"/>
      <c r="DX1316" s="10"/>
      <c r="DY1316" s="10"/>
      <c r="DZ1316" s="10"/>
      <c r="EA1316" s="10"/>
      <c r="EB1316" s="10"/>
      <c r="EC1316" s="10"/>
      <c r="ED1316" s="10"/>
      <c r="EE1316" s="10"/>
      <c r="EF1316" s="10"/>
      <c r="EG1316" s="10"/>
      <c r="EH1316" s="10"/>
      <c r="EI1316" s="10"/>
      <c r="EJ1316" s="10"/>
      <c r="EK1316" s="10"/>
      <c r="EL1316" s="10"/>
      <c r="EM1316" s="10"/>
      <c r="EN1316" s="10"/>
      <c r="EO1316" s="10"/>
      <c r="EP1316" s="10"/>
      <c r="EQ1316" s="10"/>
      <c r="ER1316" s="10"/>
      <c r="ES1316" s="10"/>
      <c r="ET1316" s="10"/>
      <c r="EU1316" s="10"/>
      <c r="EV1316" s="10"/>
      <c r="EW1316" s="10"/>
      <c r="EX1316" s="10"/>
      <c r="EY1316" s="10"/>
      <c r="EZ1316" s="10"/>
      <c r="FA1316" s="10"/>
      <c r="FB1316" s="10"/>
      <c r="FC1316" s="10"/>
      <c r="FD1316" s="10"/>
      <c r="FE1316" s="10"/>
      <c r="FF1316" s="10"/>
      <c r="FG1316" s="10"/>
      <c r="FH1316" s="10"/>
      <c r="FI1316" s="10"/>
      <c r="FJ1316" s="10"/>
      <c r="FK1316" s="10"/>
      <c r="FL1316" s="10"/>
      <c r="FM1316" s="10"/>
      <c r="FN1316" s="10"/>
      <c r="FO1316" s="10"/>
      <c r="FP1316" s="10"/>
      <c r="FQ1316" s="10"/>
      <c r="FR1316" s="10"/>
      <c r="FS1316" s="10"/>
      <c r="FT1316" s="10"/>
      <c r="FU1316" s="10"/>
      <c r="FV1316" s="10"/>
      <c r="FW1316" s="10"/>
      <c r="FX1316" s="10"/>
      <c r="FY1316" s="12"/>
      <c r="FZ1316" s="12"/>
      <c r="GA1316" s="12"/>
      <c r="GB1316" s="12"/>
      <c r="GC1316" s="12"/>
      <c r="GD1316" s="12"/>
      <c r="GE1316" s="12"/>
      <c r="GF1316" s="12"/>
      <c r="GG1316" s="12"/>
      <c r="GH1316" s="12"/>
      <c r="GI1316" s="12"/>
      <c r="GJ1316" s="12"/>
      <c r="GK1316" s="12"/>
      <c r="GL1316" s="12"/>
      <c r="GM1316" s="12"/>
      <c r="GN1316" s="12"/>
      <c r="GO1316" s="12"/>
      <c r="GP1316" s="12"/>
      <c r="GQ1316" s="12"/>
      <c r="GR1316" s="12"/>
      <c r="GS1316" s="12"/>
      <c r="GT1316" s="12"/>
      <c r="GU1316" s="12"/>
      <c r="GV1316" s="12"/>
      <c r="GW1316" s="12"/>
      <c r="GX1316" s="12"/>
      <c r="GY1316" s="12"/>
      <c r="GZ1316" s="12"/>
      <c r="HA1316" s="12"/>
      <c r="HB1316" s="12"/>
      <c r="HC1316" s="12"/>
      <c r="HD1316" s="12"/>
      <c r="HE1316" s="12"/>
      <c r="HF1316" s="12"/>
      <c r="HG1316" s="12"/>
      <c r="HH1316" s="12"/>
      <c r="HI1316" s="12"/>
      <c r="HJ1316" s="12"/>
      <c r="HK1316" s="12"/>
      <c r="HL1316" s="12"/>
      <c r="HM1316" s="12"/>
      <c r="HN1316" s="12"/>
      <c r="HO1316" s="12"/>
      <c r="HP1316" s="12"/>
      <c r="HQ1316" s="12"/>
      <c r="HR1316" s="12"/>
      <c r="HS1316" s="12"/>
      <c r="HT1316" s="12"/>
      <c r="HU1316" s="12"/>
      <c r="HV1316" s="12"/>
      <c r="HW1316" s="12"/>
      <c r="HX1316" s="12"/>
      <c r="HY1316" s="12"/>
      <c r="HZ1316" s="12"/>
      <c r="IA1316" s="12"/>
      <c r="IB1316" s="12"/>
      <c r="IC1316" s="12"/>
      <c r="ID1316" s="12"/>
      <c r="IE1316" s="12"/>
      <c r="IF1316" s="12"/>
      <c r="IG1316" s="12"/>
      <c r="IH1316" s="12"/>
      <c r="II1316" s="12"/>
      <c r="IJ1316" s="12"/>
      <c r="IK1316" s="12"/>
      <c r="IL1316" s="12"/>
      <c r="IM1316" s="12"/>
      <c r="IN1316" s="12"/>
      <c r="IO1316" s="12"/>
      <c r="IP1316" s="12"/>
      <c r="IQ1316" s="12"/>
      <c r="IR1316" s="12"/>
      <c r="IS1316" s="12"/>
      <c r="IT1316" s="12"/>
      <c r="IU1316" s="12"/>
      <c r="IV1316" s="12"/>
    </row>
    <row r="1317" spans="1:256" ht="13.5" customHeight="1">
      <c r="A1317" s="2"/>
      <c r="B1317" s="11"/>
      <c r="C1317" s="11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9"/>
      <c r="AE1317" s="9"/>
      <c r="AF1317" s="9"/>
      <c r="AG1317" s="9"/>
      <c r="AH1317" s="9"/>
      <c r="AI1317" s="11"/>
      <c r="AJ1317" s="11"/>
      <c r="AK1317" s="11"/>
      <c r="AL1317" s="11"/>
      <c r="AM1317" s="11"/>
      <c r="AN1317" s="26"/>
      <c r="AO1317" s="9"/>
      <c r="AP1317" s="9"/>
      <c r="AQ1317" s="9"/>
      <c r="AR1317" s="9"/>
      <c r="AS1317" s="11"/>
      <c r="AT1317" s="11"/>
      <c r="AU1317" s="11"/>
      <c r="AV1317" s="11"/>
      <c r="AW1317" s="9"/>
      <c r="AX1317" s="12"/>
      <c r="AY1317" s="11"/>
      <c r="AZ1317" s="11"/>
      <c r="BA1317" s="11"/>
      <c r="BB1317" s="11"/>
      <c r="BC1317" s="11"/>
      <c r="BD1317" s="11"/>
      <c r="BE1317" s="11"/>
      <c r="BF1317" s="9"/>
      <c r="BG1317" s="9"/>
      <c r="BH1317" s="9"/>
      <c r="BI1317" s="9"/>
      <c r="BJ1317" s="9"/>
      <c r="BK1317" s="9"/>
      <c r="BL1317" s="9"/>
      <c r="BM1317" s="9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  <c r="DO1317" s="10"/>
      <c r="DP1317" s="10"/>
      <c r="DQ1317" s="10"/>
      <c r="DR1317" s="10"/>
      <c r="DS1317" s="10"/>
      <c r="DT1317" s="10"/>
      <c r="DU1317" s="10"/>
      <c r="DV1317" s="10"/>
      <c r="DW1317" s="10"/>
      <c r="DX1317" s="10"/>
      <c r="DY1317" s="10"/>
      <c r="DZ1317" s="10"/>
      <c r="EA1317" s="10"/>
      <c r="EB1317" s="10"/>
      <c r="EC1317" s="10"/>
      <c r="ED1317" s="10"/>
      <c r="EE1317" s="10"/>
      <c r="EF1317" s="10"/>
      <c r="EG1317" s="10"/>
      <c r="EH1317" s="10"/>
      <c r="EI1317" s="10"/>
      <c r="EJ1317" s="10"/>
      <c r="EK1317" s="10"/>
      <c r="EL1317" s="10"/>
      <c r="EM1317" s="10"/>
      <c r="EN1317" s="10"/>
      <c r="EO1317" s="10"/>
      <c r="EP1317" s="10"/>
      <c r="EQ1317" s="10"/>
      <c r="ER1317" s="10"/>
      <c r="ES1317" s="10"/>
      <c r="ET1317" s="10"/>
      <c r="EU1317" s="10"/>
      <c r="EV1317" s="10"/>
      <c r="EW1317" s="10"/>
      <c r="EX1317" s="10"/>
      <c r="EY1317" s="10"/>
      <c r="EZ1317" s="10"/>
      <c r="FA1317" s="10"/>
      <c r="FB1317" s="10"/>
      <c r="FC1317" s="10"/>
      <c r="FD1317" s="10"/>
      <c r="FE1317" s="10"/>
      <c r="FF1317" s="10"/>
      <c r="FG1317" s="10"/>
      <c r="FH1317" s="10"/>
      <c r="FI1317" s="10"/>
      <c r="FJ1317" s="10"/>
      <c r="FK1317" s="10"/>
      <c r="FL1317" s="10"/>
      <c r="FM1317" s="10"/>
      <c r="FN1317" s="10"/>
      <c r="FO1317" s="10"/>
      <c r="FP1317" s="10"/>
      <c r="FQ1317" s="10"/>
      <c r="FR1317" s="10"/>
      <c r="FS1317" s="10"/>
      <c r="FT1317" s="10"/>
      <c r="FU1317" s="10"/>
      <c r="FV1317" s="10"/>
      <c r="FW1317" s="10"/>
      <c r="FX1317" s="10"/>
      <c r="FY1317" s="12"/>
      <c r="FZ1317" s="12"/>
      <c r="GA1317" s="12"/>
      <c r="GB1317" s="12"/>
      <c r="GC1317" s="12"/>
      <c r="GD1317" s="12"/>
      <c r="GE1317" s="12"/>
      <c r="GF1317" s="12"/>
      <c r="GG1317" s="12"/>
      <c r="GH1317" s="12"/>
      <c r="GI1317" s="12"/>
      <c r="GJ1317" s="12"/>
      <c r="GK1317" s="12"/>
      <c r="GL1317" s="12"/>
      <c r="GM1317" s="12"/>
      <c r="GN1317" s="12"/>
      <c r="GO1317" s="12"/>
      <c r="GP1317" s="12"/>
      <c r="GQ1317" s="12"/>
      <c r="GR1317" s="12"/>
      <c r="GS1317" s="12"/>
      <c r="GT1317" s="12"/>
      <c r="GU1317" s="12"/>
      <c r="GV1317" s="12"/>
      <c r="GW1317" s="12"/>
      <c r="GX1317" s="12"/>
      <c r="GY1317" s="12"/>
      <c r="GZ1317" s="12"/>
      <c r="HA1317" s="12"/>
      <c r="HB1317" s="12"/>
      <c r="HC1317" s="12"/>
      <c r="HD1317" s="12"/>
      <c r="HE1317" s="12"/>
      <c r="HF1317" s="12"/>
      <c r="HG1317" s="12"/>
      <c r="HH1317" s="12"/>
      <c r="HI1317" s="12"/>
      <c r="HJ1317" s="12"/>
      <c r="HK1317" s="12"/>
      <c r="HL1317" s="12"/>
      <c r="HM1317" s="12"/>
      <c r="HN1317" s="12"/>
      <c r="HO1317" s="12"/>
      <c r="HP1317" s="12"/>
      <c r="HQ1317" s="12"/>
      <c r="HR1317" s="12"/>
      <c r="HS1317" s="12"/>
      <c r="HT1317" s="12"/>
      <c r="HU1317" s="12"/>
      <c r="HV1317" s="12"/>
      <c r="HW1317" s="12"/>
      <c r="HX1317" s="12"/>
      <c r="HY1317" s="12"/>
      <c r="HZ1317" s="12"/>
      <c r="IA1317" s="12"/>
      <c r="IB1317" s="12"/>
      <c r="IC1317" s="12"/>
      <c r="ID1317" s="12"/>
      <c r="IE1317" s="12"/>
      <c r="IF1317" s="12"/>
      <c r="IG1317" s="12"/>
      <c r="IH1317" s="12"/>
      <c r="II1317" s="12"/>
      <c r="IJ1317" s="12"/>
      <c r="IK1317" s="12"/>
      <c r="IL1317" s="12"/>
      <c r="IM1317" s="12"/>
      <c r="IN1317" s="12"/>
      <c r="IO1317" s="12"/>
      <c r="IP1317" s="12"/>
      <c r="IQ1317" s="12"/>
      <c r="IR1317" s="12"/>
      <c r="IS1317" s="12"/>
      <c r="IT1317" s="12"/>
      <c r="IU1317" s="12"/>
      <c r="IV1317" s="12"/>
    </row>
    <row r="1318" spans="1:256" ht="13.5" customHeight="1">
      <c r="A1318" s="2"/>
      <c r="B1318" s="11"/>
      <c r="C1318" s="11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9"/>
      <c r="AE1318" s="9"/>
      <c r="AF1318" s="9"/>
      <c r="AG1318" s="9"/>
      <c r="AH1318" s="9"/>
      <c r="AI1318" s="11"/>
      <c r="AJ1318" s="11"/>
      <c r="AK1318" s="11"/>
      <c r="AL1318" s="11"/>
      <c r="AM1318" s="11"/>
      <c r="AN1318" s="26"/>
      <c r="AO1318" s="9"/>
      <c r="AP1318" s="9"/>
      <c r="AQ1318" s="9"/>
      <c r="AR1318" s="9"/>
      <c r="AS1318" s="11"/>
      <c r="AT1318" s="11"/>
      <c r="AU1318" s="11"/>
      <c r="AV1318" s="11"/>
      <c r="AW1318" s="9"/>
      <c r="AX1318" s="12"/>
      <c r="AY1318" s="11"/>
      <c r="AZ1318" s="11"/>
      <c r="BA1318" s="11"/>
      <c r="BB1318" s="11"/>
      <c r="BC1318" s="11"/>
      <c r="BD1318" s="11"/>
      <c r="BE1318" s="11"/>
      <c r="BF1318" s="9"/>
      <c r="BG1318" s="9"/>
      <c r="BH1318" s="9"/>
      <c r="BI1318" s="9"/>
      <c r="BJ1318" s="9"/>
      <c r="BK1318" s="9"/>
      <c r="BL1318" s="9"/>
      <c r="BM1318" s="9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  <c r="DO1318" s="10"/>
      <c r="DP1318" s="10"/>
      <c r="DQ1318" s="10"/>
      <c r="DR1318" s="10"/>
      <c r="DS1318" s="10"/>
      <c r="DT1318" s="10"/>
      <c r="DU1318" s="10"/>
      <c r="DV1318" s="10"/>
      <c r="DW1318" s="10"/>
      <c r="DX1318" s="10"/>
      <c r="DY1318" s="10"/>
      <c r="DZ1318" s="10"/>
      <c r="EA1318" s="10"/>
      <c r="EB1318" s="10"/>
      <c r="EC1318" s="10"/>
      <c r="ED1318" s="10"/>
      <c r="EE1318" s="10"/>
      <c r="EF1318" s="10"/>
      <c r="EG1318" s="10"/>
      <c r="EH1318" s="10"/>
      <c r="EI1318" s="10"/>
      <c r="EJ1318" s="10"/>
      <c r="EK1318" s="10"/>
      <c r="EL1318" s="10"/>
      <c r="EM1318" s="10"/>
      <c r="EN1318" s="10"/>
      <c r="EO1318" s="10"/>
      <c r="EP1318" s="10"/>
      <c r="EQ1318" s="10"/>
      <c r="ER1318" s="10"/>
      <c r="ES1318" s="10"/>
      <c r="ET1318" s="10"/>
      <c r="EU1318" s="10"/>
      <c r="EV1318" s="10"/>
      <c r="EW1318" s="10"/>
      <c r="EX1318" s="10"/>
      <c r="EY1318" s="10"/>
      <c r="EZ1318" s="10"/>
      <c r="FA1318" s="10"/>
      <c r="FB1318" s="10"/>
      <c r="FC1318" s="10"/>
      <c r="FD1318" s="10"/>
      <c r="FE1318" s="10"/>
      <c r="FF1318" s="10"/>
      <c r="FG1318" s="10"/>
      <c r="FH1318" s="10"/>
      <c r="FI1318" s="10"/>
      <c r="FJ1318" s="10"/>
      <c r="FK1318" s="10"/>
      <c r="FL1318" s="10"/>
      <c r="FM1318" s="10"/>
      <c r="FN1318" s="10"/>
      <c r="FO1318" s="10"/>
      <c r="FP1318" s="10"/>
      <c r="FQ1318" s="10"/>
      <c r="FR1318" s="10"/>
      <c r="FS1318" s="10"/>
      <c r="FT1318" s="10"/>
      <c r="FU1318" s="10"/>
      <c r="FV1318" s="10"/>
      <c r="FW1318" s="10"/>
      <c r="FX1318" s="10"/>
      <c r="FY1318" s="12"/>
      <c r="FZ1318" s="12"/>
      <c r="GA1318" s="12"/>
      <c r="GB1318" s="12"/>
      <c r="GC1318" s="12"/>
      <c r="GD1318" s="12"/>
      <c r="GE1318" s="12"/>
      <c r="GF1318" s="12"/>
      <c r="GG1318" s="12"/>
      <c r="GH1318" s="12"/>
      <c r="GI1318" s="12"/>
      <c r="GJ1318" s="12"/>
      <c r="GK1318" s="12"/>
      <c r="GL1318" s="12"/>
      <c r="GM1318" s="12"/>
      <c r="GN1318" s="12"/>
      <c r="GO1318" s="12"/>
      <c r="GP1318" s="12"/>
      <c r="GQ1318" s="12"/>
      <c r="GR1318" s="12"/>
      <c r="GS1318" s="12"/>
      <c r="GT1318" s="12"/>
      <c r="GU1318" s="12"/>
      <c r="GV1318" s="12"/>
      <c r="GW1318" s="12"/>
      <c r="GX1318" s="12"/>
      <c r="GY1318" s="12"/>
      <c r="GZ1318" s="12"/>
      <c r="HA1318" s="12"/>
      <c r="HB1318" s="12"/>
      <c r="HC1318" s="12"/>
      <c r="HD1318" s="12"/>
      <c r="HE1318" s="12"/>
      <c r="HF1318" s="12"/>
      <c r="HG1318" s="12"/>
      <c r="HH1318" s="12"/>
      <c r="HI1318" s="12"/>
      <c r="HJ1318" s="12"/>
      <c r="HK1318" s="12"/>
      <c r="HL1318" s="12"/>
      <c r="HM1318" s="12"/>
      <c r="HN1318" s="12"/>
      <c r="HO1318" s="12"/>
      <c r="HP1318" s="12"/>
      <c r="HQ1318" s="12"/>
      <c r="HR1318" s="12"/>
      <c r="HS1318" s="12"/>
      <c r="HT1318" s="12"/>
      <c r="HU1318" s="12"/>
      <c r="HV1318" s="12"/>
      <c r="HW1318" s="12"/>
      <c r="HX1318" s="12"/>
      <c r="HY1318" s="12"/>
      <c r="HZ1318" s="12"/>
      <c r="IA1318" s="12"/>
      <c r="IB1318" s="12"/>
      <c r="IC1318" s="12"/>
      <c r="ID1318" s="12"/>
      <c r="IE1318" s="12"/>
      <c r="IF1318" s="12"/>
      <c r="IG1318" s="12"/>
      <c r="IH1318" s="12"/>
      <c r="II1318" s="12"/>
      <c r="IJ1318" s="12"/>
      <c r="IK1318" s="12"/>
      <c r="IL1318" s="12"/>
      <c r="IM1318" s="12"/>
      <c r="IN1318" s="12"/>
      <c r="IO1318" s="12"/>
      <c r="IP1318" s="12"/>
      <c r="IQ1318" s="12"/>
      <c r="IR1318" s="12"/>
      <c r="IS1318" s="12"/>
      <c r="IT1318" s="12"/>
      <c r="IU1318" s="12"/>
      <c r="IV1318" s="12"/>
    </row>
    <row r="1319" spans="1:256" ht="13.5" customHeight="1">
      <c r="A1319" s="2"/>
      <c r="B1319" s="11"/>
      <c r="C1319" s="11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9"/>
      <c r="AE1319" s="9"/>
      <c r="AF1319" s="9"/>
      <c r="AG1319" s="9"/>
      <c r="AH1319" s="9"/>
      <c r="AI1319" s="11"/>
      <c r="AJ1319" s="11"/>
      <c r="AK1319" s="11"/>
      <c r="AL1319" s="11"/>
      <c r="AM1319" s="11"/>
      <c r="AN1319" s="26"/>
      <c r="AO1319" s="9"/>
      <c r="AP1319" s="9"/>
      <c r="AQ1319" s="9"/>
      <c r="AR1319" s="9"/>
      <c r="AS1319" s="11"/>
      <c r="AT1319" s="11"/>
      <c r="AU1319" s="11"/>
      <c r="AV1319" s="11"/>
      <c r="AW1319" s="9"/>
      <c r="AX1319" s="12"/>
      <c r="AY1319" s="11"/>
      <c r="AZ1319" s="11"/>
      <c r="BA1319" s="11"/>
      <c r="BB1319" s="11"/>
      <c r="BC1319" s="11"/>
      <c r="BD1319" s="11"/>
      <c r="BE1319" s="11"/>
      <c r="BF1319" s="9"/>
      <c r="BG1319" s="9"/>
      <c r="BH1319" s="9"/>
      <c r="BI1319" s="9"/>
      <c r="BJ1319" s="9"/>
      <c r="BK1319" s="9"/>
      <c r="BL1319" s="9"/>
      <c r="BM1319" s="9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I1319" s="10"/>
      <c r="DJ1319" s="10"/>
      <c r="DK1319" s="10"/>
      <c r="DL1319" s="10"/>
      <c r="DM1319" s="10"/>
      <c r="DN1319" s="10"/>
      <c r="DO1319" s="10"/>
      <c r="DP1319" s="10"/>
      <c r="DQ1319" s="10"/>
      <c r="DR1319" s="10"/>
      <c r="DS1319" s="10"/>
      <c r="DT1319" s="10"/>
      <c r="DU1319" s="10"/>
      <c r="DV1319" s="10"/>
      <c r="DW1319" s="10"/>
      <c r="DX1319" s="10"/>
      <c r="DY1319" s="10"/>
      <c r="DZ1319" s="10"/>
      <c r="EA1319" s="10"/>
      <c r="EB1319" s="10"/>
      <c r="EC1319" s="10"/>
      <c r="ED1319" s="10"/>
      <c r="EE1319" s="10"/>
      <c r="EF1319" s="10"/>
      <c r="EG1319" s="10"/>
      <c r="EH1319" s="10"/>
      <c r="EI1319" s="10"/>
      <c r="EJ1319" s="10"/>
      <c r="EK1319" s="10"/>
      <c r="EL1319" s="10"/>
      <c r="EM1319" s="10"/>
      <c r="EN1319" s="10"/>
      <c r="EO1319" s="10"/>
      <c r="EP1319" s="10"/>
      <c r="EQ1319" s="10"/>
      <c r="ER1319" s="10"/>
      <c r="ES1319" s="10"/>
      <c r="ET1319" s="10"/>
      <c r="EU1319" s="10"/>
      <c r="EV1319" s="10"/>
      <c r="EW1319" s="10"/>
      <c r="EX1319" s="10"/>
      <c r="EY1319" s="10"/>
      <c r="EZ1319" s="10"/>
      <c r="FA1319" s="10"/>
      <c r="FB1319" s="10"/>
      <c r="FC1319" s="10"/>
      <c r="FD1319" s="10"/>
      <c r="FE1319" s="10"/>
      <c r="FF1319" s="10"/>
      <c r="FG1319" s="10"/>
      <c r="FH1319" s="10"/>
      <c r="FI1319" s="10"/>
      <c r="FJ1319" s="10"/>
      <c r="FK1319" s="10"/>
      <c r="FL1319" s="10"/>
      <c r="FM1319" s="10"/>
      <c r="FN1319" s="10"/>
      <c r="FO1319" s="10"/>
      <c r="FP1319" s="10"/>
      <c r="FQ1319" s="10"/>
      <c r="FR1319" s="10"/>
      <c r="FS1319" s="10"/>
      <c r="FT1319" s="10"/>
      <c r="FU1319" s="10"/>
      <c r="FV1319" s="10"/>
      <c r="FW1319" s="10"/>
      <c r="FX1319" s="10"/>
      <c r="FY1319" s="12"/>
      <c r="FZ1319" s="12"/>
      <c r="GA1319" s="12"/>
      <c r="GB1319" s="12"/>
      <c r="GC1319" s="12"/>
      <c r="GD1319" s="12"/>
      <c r="GE1319" s="12"/>
      <c r="GF1319" s="12"/>
      <c r="GG1319" s="12"/>
      <c r="GH1319" s="12"/>
      <c r="GI1319" s="12"/>
      <c r="GJ1319" s="12"/>
      <c r="GK1319" s="12"/>
      <c r="GL1319" s="12"/>
      <c r="GM1319" s="12"/>
      <c r="GN1319" s="12"/>
      <c r="GO1319" s="12"/>
      <c r="GP1319" s="12"/>
      <c r="GQ1319" s="12"/>
      <c r="GR1319" s="12"/>
      <c r="GS1319" s="12"/>
      <c r="GT1319" s="12"/>
      <c r="GU1319" s="12"/>
      <c r="GV1319" s="12"/>
      <c r="GW1319" s="12"/>
      <c r="GX1319" s="12"/>
      <c r="GY1319" s="12"/>
      <c r="GZ1319" s="12"/>
      <c r="HA1319" s="12"/>
      <c r="HB1319" s="12"/>
      <c r="HC1319" s="12"/>
      <c r="HD1319" s="12"/>
      <c r="HE1319" s="12"/>
      <c r="HF1319" s="12"/>
      <c r="HG1319" s="12"/>
      <c r="HH1319" s="12"/>
      <c r="HI1319" s="12"/>
      <c r="HJ1319" s="12"/>
      <c r="HK1319" s="12"/>
      <c r="HL1319" s="12"/>
      <c r="HM1319" s="12"/>
      <c r="HN1319" s="12"/>
      <c r="HO1319" s="12"/>
      <c r="HP1319" s="12"/>
      <c r="HQ1319" s="12"/>
      <c r="HR1319" s="12"/>
      <c r="HS1319" s="12"/>
      <c r="HT1319" s="12"/>
      <c r="HU1319" s="12"/>
      <c r="HV1319" s="12"/>
      <c r="HW1319" s="12"/>
      <c r="HX1319" s="12"/>
      <c r="HY1319" s="12"/>
      <c r="HZ1319" s="12"/>
      <c r="IA1319" s="12"/>
      <c r="IB1319" s="12"/>
      <c r="IC1319" s="12"/>
      <c r="ID1319" s="12"/>
      <c r="IE1319" s="12"/>
      <c r="IF1319" s="12"/>
      <c r="IG1319" s="12"/>
      <c r="IH1319" s="12"/>
      <c r="II1319" s="12"/>
      <c r="IJ1319" s="12"/>
      <c r="IK1319" s="12"/>
      <c r="IL1319" s="12"/>
      <c r="IM1319" s="12"/>
      <c r="IN1319" s="12"/>
      <c r="IO1319" s="12"/>
      <c r="IP1319" s="12"/>
      <c r="IQ1319" s="12"/>
      <c r="IR1319" s="12"/>
      <c r="IS1319" s="12"/>
      <c r="IT1319" s="12"/>
      <c r="IU1319" s="12"/>
      <c r="IV1319" s="12"/>
    </row>
    <row r="1320" spans="1:256" ht="13.5" customHeight="1">
      <c r="A1320" s="2"/>
      <c r="B1320" s="11"/>
      <c r="C1320" s="11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9"/>
      <c r="AE1320" s="9"/>
      <c r="AF1320" s="9"/>
      <c r="AG1320" s="9"/>
      <c r="AH1320" s="9"/>
      <c r="AI1320" s="11"/>
      <c r="AJ1320" s="11"/>
      <c r="AK1320" s="11"/>
      <c r="AL1320" s="11"/>
      <c r="AM1320" s="11"/>
      <c r="AN1320" s="26"/>
      <c r="AO1320" s="9"/>
      <c r="AP1320" s="9"/>
      <c r="AQ1320" s="9"/>
      <c r="AR1320" s="9"/>
      <c r="AS1320" s="11"/>
      <c r="AT1320" s="11"/>
      <c r="AU1320" s="11"/>
      <c r="AV1320" s="11"/>
      <c r="AW1320" s="9"/>
      <c r="AX1320" s="12"/>
      <c r="AY1320" s="9"/>
      <c r="AZ1320" s="9"/>
      <c r="BA1320" s="9"/>
      <c r="BB1320" s="9"/>
      <c r="BC1320" s="11"/>
      <c r="BD1320" s="11"/>
      <c r="BE1320" s="11"/>
      <c r="BF1320" s="9"/>
      <c r="BG1320" s="9"/>
      <c r="BH1320" s="9"/>
      <c r="BI1320" s="9"/>
      <c r="BJ1320" s="9"/>
      <c r="BK1320" s="9"/>
      <c r="BL1320" s="9"/>
      <c r="BM1320" s="9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0"/>
      <c r="DC1320" s="10"/>
      <c r="DD1320" s="10"/>
      <c r="DE1320" s="10"/>
      <c r="DF1320" s="10"/>
      <c r="DG1320" s="10"/>
      <c r="DH1320" s="10"/>
      <c r="DI1320" s="10"/>
      <c r="DJ1320" s="10"/>
      <c r="DK1320" s="10"/>
      <c r="DL1320" s="10"/>
      <c r="DM1320" s="10"/>
      <c r="DN1320" s="10"/>
      <c r="DO1320" s="10"/>
      <c r="DP1320" s="10"/>
      <c r="DQ1320" s="10"/>
      <c r="DR1320" s="10"/>
      <c r="DS1320" s="10"/>
      <c r="DT1320" s="10"/>
      <c r="DU1320" s="10"/>
      <c r="DV1320" s="10"/>
      <c r="DW1320" s="10"/>
      <c r="DX1320" s="10"/>
      <c r="DY1320" s="10"/>
      <c r="DZ1320" s="10"/>
      <c r="EA1320" s="10"/>
      <c r="EB1320" s="10"/>
      <c r="EC1320" s="10"/>
      <c r="ED1320" s="10"/>
      <c r="EE1320" s="10"/>
      <c r="EF1320" s="10"/>
      <c r="EG1320" s="10"/>
      <c r="EH1320" s="10"/>
      <c r="EI1320" s="10"/>
      <c r="EJ1320" s="10"/>
      <c r="EK1320" s="10"/>
      <c r="EL1320" s="10"/>
      <c r="EM1320" s="10"/>
      <c r="EN1320" s="10"/>
      <c r="EO1320" s="10"/>
      <c r="EP1320" s="10"/>
      <c r="EQ1320" s="10"/>
      <c r="ER1320" s="10"/>
      <c r="ES1320" s="10"/>
      <c r="ET1320" s="10"/>
      <c r="EU1320" s="10"/>
      <c r="EV1320" s="10"/>
      <c r="EW1320" s="10"/>
      <c r="EX1320" s="10"/>
      <c r="EY1320" s="10"/>
      <c r="EZ1320" s="10"/>
      <c r="FA1320" s="10"/>
      <c r="FB1320" s="10"/>
      <c r="FC1320" s="10"/>
      <c r="FD1320" s="10"/>
      <c r="FE1320" s="10"/>
      <c r="FF1320" s="10"/>
      <c r="FG1320" s="10"/>
      <c r="FH1320" s="10"/>
      <c r="FI1320" s="10"/>
      <c r="FJ1320" s="10"/>
      <c r="FK1320" s="10"/>
      <c r="FL1320" s="10"/>
      <c r="FM1320" s="10"/>
      <c r="FN1320" s="10"/>
      <c r="FO1320" s="10"/>
      <c r="FP1320" s="10"/>
      <c r="FQ1320" s="10"/>
      <c r="FR1320" s="10"/>
      <c r="FS1320" s="10"/>
      <c r="FT1320" s="10"/>
      <c r="FU1320" s="10"/>
      <c r="FV1320" s="10"/>
      <c r="FW1320" s="10"/>
      <c r="FX1320" s="10"/>
      <c r="FY1320" s="12"/>
      <c r="FZ1320" s="12"/>
      <c r="GA1320" s="12"/>
      <c r="GB1320" s="12"/>
      <c r="GC1320" s="12"/>
      <c r="GD1320" s="12"/>
      <c r="GE1320" s="12"/>
      <c r="GF1320" s="12"/>
      <c r="GG1320" s="12"/>
      <c r="GH1320" s="12"/>
      <c r="GI1320" s="12"/>
      <c r="GJ1320" s="12"/>
      <c r="GK1320" s="12"/>
      <c r="GL1320" s="12"/>
      <c r="GM1320" s="12"/>
      <c r="GN1320" s="12"/>
      <c r="GO1320" s="12"/>
      <c r="GP1320" s="12"/>
      <c r="GQ1320" s="12"/>
      <c r="GR1320" s="12"/>
      <c r="GS1320" s="12"/>
      <c r="GT1320" s="12"/>
      <c r="GU1320" s="12"/>
      <c r="GV1320" s="12"/>
      <c r="GW1320" s="12"/>
      <c r="GX1320" s="12"/>
      <c r="GY1320" s="12"/>
      <c r="GZ1320" s="12"/>
      <c r="HA1320" s="12"/>
      <c r="HB1320" s="12"/>
      <c r="HC1320" s="12"/>
      <c r="HD1320" s="12"/>
      <c r="HE1320" s="12"/>
      <c r="HF1320" s="12"/>
      <c r="HG1320" s="12"/>
      <c r="HH1320" s="12"/>
      <c r="HI1320" s="12"/>
      <c r="HJ1320" s="12"/>
      <c r="HK1320" s="12"/>
      <c r="HL1320" s="12"/>
      <c r="HM1320" s="12"/>
      <c r="HN1320" s="12"/>
      <c r="HO1320" s="12"/>
      <c r="HP1320" s="12"/>
      <c r="HQ1320" s="12"/>
      <c r="HR1320" s="12"/>
      <c r="HS1320" s="12"/>
      <c r="HT1320" s="12"/>
      <c r="HU1320" s="12"/>
      <c r="HV1320" s="12"/>
      <c r="HW1320" s="12"/>
      <c r="HX1320" s="12"/>
      <c r="HY1320" s="12"/>
      <c r="HZ1320" s="12"/>
      <c r="IA1320" s="12"/>
      <c r="IB1320" s="12"/>
      <c r="IC1320" s="12"/>
      <c r="ID1320" s="12"/>
      <c r="IE1320" s="12"/>
      <c r="IF1320" s="12"/>
      <c r="IG1320" s="12"/>
      <c r="IH1320" s="12"/>
      <c r="II1320" s="12"/>
      <c r="IJ1320" s="12"/>
      <c r="IK1320" s="12"/>
      <c r="IL1320" s="12"/>
      <c r="IM1320" s="12"/>
      <c r="IN1320" s="12"/>
      <c r="IO1320" s="12"/>
      <c r="IP1320" s="12"/>
      <c r="IQ1320" s="12"/>
      <c r="IR1320" s="12"/>
      <c r="IS1320" s="12"/>
      <c r="IT1320" s="12"/>
      <c r="IU1320" s="12"/>
      <c r="IV1320" s="12"/>
    </row>
    <row r="1321" spans="1:256" ht="13.5" customHeight="1">
      <c r="A1321" s="2"/>
      <c r="B1321" s="11"/>
      <c r="C1321" s="11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9"/>
      <c r="AE1321" s="9"/>
      <c r="AF1321" s="9"/>
      <c r="AG1321" s="9"/>
      <c r="AH1321" s="9"/>
      <c r="AI1321" s="11"/>
      <c r="AJ1321" s="11"/>
      <c r="AK1321" s="11"/>
      <c r="AL1321" s="11"/>
      <c r="AM1321" s="11"/>
      <c r="AN1321" s="26"/>
      <c r="AO1321" s="9"/>
      <c r="AP1321" s="9"/>
      <c r="AQ1321" s="9"/>
      <c r="AR1321" s="9"/>
      <c r="AS1321" s="11"/>
      <c r="AT1321" s="11"/>
      <c r="AU1321" s="11"/>
      <c r="AV1321" s="11"/>
      <c r="AW1321" s="9"/>
      <c r="AX1321" s="12"/>
      <c r="AY1321" s="11"/>
      <c r="AZ1321" s="11"/>
      <c r="BA1321" s="11"/>
      <c r="BB1321" s="11"/>
      <c r="BC1321" s="11"/>
      <c r="BD1321" s="11"/>
      <c r="BE1321" s="11"/>
      <c r="BF1321" s="9"/>
      <c r="BG1321" s="9"/>
      <c r="BH1321" s="9"/>
      <c r="BI1321" s="9"/>
      <c r="BJ1321" s="9"/>
      <c r="BK1321" s="9"/>
      <c r="BL1321" s="9"/>
      <c r="BM1321" s="9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  <c r="EI1321" s="10"/>
      <c r="EJ1321" s="10"/>
      <c r="EK1321" s="10"/>
      <c r="EL1321" s="10"/>
      <c r="EM1321" s="10"/>
      <c r="EN1321" s="10"/>
      <c r="EO1321" s="10"/>
      <c r="EP1321" s="10"/>
      <c r="EQ1321" s="10"/>
      <c r="ER1321" s="10"/>
      <c r="ES1321" s="10"/>
      <c r="ET1321" s="10"/>
      <c r="EU1321" s="10"/>
      <c r="EV1321" s="10"/>
      <c r="EW1321" s="10"/>
      <c r="EX1321" s="10"/>
      <c r="EY1321" s="10"/>
      <c r="EZ1321" s="10"/>
      <c r="FA1321" s="10"/>
      <c r="FB1321" s="10"/>
      <c r="FC1321" s="10"/>
      <c r="FD1321" s="10"/>
      <c r="FE1321" s="10"/>
      <c r="FF1321" s="10"/>
      <c r="FG1321" s="10"/>
      <c r="FH1321" s="10"/>
      <c r="FI1321" s="10"/>
      <c r="FJ1321" s="10"/>
      <c r="FK1321" s="10"/>
      <c r="FL1321" s="10"/>
      <c r="FM1321" s="10"/>
      <c r="FN1321" s="10"/>
      <c r="FO1321" s="10"/>
      <c r="FP1321" s="10"/>
      <c r="FQ1321" s="10"/>
      <c r="FR1321" s="10"/>
      <c r="FS1321" s="10"/>
      <c r="FT1321" s="10"/>
      <c r="FU1321" s="10"/>
      <c r="FV1321" s="10"/>
      <c r="FW1321" s="10"/>
      <c r="FX1321" s="10"/>
      <c r="FY1321" s="12"/>
      <c r="FZ1321" s="12"/>
      <c r="GA1321" s="12"/>
      <c r="GB1321" s="12"/>
      <c r="GC1321" s="12"/>
      <c r="GD1321" s="12"/>
      <c r="GE1321" s="12"/>
      <c r="GF1321" s="12"/>
      <c r="GG1321" s="12"/>
      <c r="GH1321" s="12"/>
      <c r="GI1321" s="12"/>
      <c r="GJ1321" s="12"/>
      <c r="GK1321" s="12"/>
      <c r="GL1321" s="12"/>
      <c r="GM1321" s="12"/>
      <c r="GN1321" s="12"/>
      <c r="GO1321" s="12"/>
      <c r="GP1321" s="12"/>
      <c r="GQ1321" s="12"/>
      <c r="GR1321" s="12"/>
      <c r="GS1321" s="12"/>
      <c r="GT1321" s="12"/>
      <c r="GU1321" s="12"/>
      <c r="GV1321" s="12"/>
      <c r="GW1321" s="12"/>
      <c r="GX1321" s="12"/>
      <c r="GY1321" s="12"/>
      <c r="GZ1321" s="12"/>
      <c r="HA1321" s="12"/>
      <c r="HB1321" s="12"/>
      <c r="HC1321" s="12"/>
      <c r="HD1321" s="12"/>
      <c r="HE1321" s="12"/>
      <c r="HF1321" s="12"/>
      <c r="HG1321" s="12"/>
      <c r="HH1321" s="12"/>
      <c r="HI1321" s="12"/>
      <c r="HJ1321" s="12"/>
      <c r="HK1321" s="12"/>
      <c r="HL1321" s="12"/>
      <c r="HM1321" s="12"/>
      <c r="HN1321" s="12"/>
      <c r="HO1321" s="12"/>
      <c r="HP1321" s="12"/>
      <c r="HQ1321" s="12"/>
      <c r="HR1321" s="12"/>
      <c r="HS1321" s="12"/>
      <c r="HT1321" s="12"/>
      <c r="HU1321" s="12"/>
      <c r="HV1321" s="12"/>
      <c r="HW1321" s="12"/>
      <c r="HX1321" s="12"/>
      <c r="HY1321" s="12"/>
      <c r="HZ1321" s="12"/>
      <c r="IA1321" s="12"/>
      <c r="IB1321" s="12"/>
      <c r="IC1321" s="12"/>
      <c r="ID1321" s="12"/>
      <c r="IE1321" s="12"/>
      <c r="IF1321" s="12"/>
      <c r="IG1321" s="12"/>
      <c r="IH1321" s="12"/>
      <c r="II1321" s="12"/>
      <c r="IJ1321" s="12"/>
      <c r="IK1321" s="12"/>
      <c r="IL1321" s="12"/>
      <c r="IM1321" s="12"/>
      <c r="IN1321" s="12"/>
      <c r="IO1321" s="12"/>
      <c r="IP1321" s="12"/>
      <c r="IQ1321" s="12"/>
      <c r="IR1321" s="12"/>
      <c r="IS1321" s="12"/>
      <c r="IT1321" s="12"/>
      <c r="IU1321" s="12"/>
      <c r="IV1321" s="12"/>
    </row>
    <row r="1322" spans="1:256" ht="13.5" customHeight="1">
      <c r="A1322" s="2"/>
      <c r="B1322" s="11"/>
      <c r="C1322" s="11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9"/>
      <c r="AE1322" s="9"/>
      <c r="AF1322" s="9"/>
      <c r="AG1322" s="9"/>
      <c r="AH1322" s="9"/>
      <c r="AI1322" s="11"/>
      <c r="AJ1322" s="11"/>
      <c r="AK1322" s="11"/>
      <c r="AL1322" s="11"/>
      <c r="AM1322" s="11"/>
      <c r="AN1322" s="26"/>
      <c r="AO1322" s="9"/>
      <c r="AP1322" s="9"/>
      <c r="AQ1322" s="9"/>
      <c r="AR1322" s="9"/>
      <c r="AS1322" s="11"/>
      <c r="AT1322" s="11"/>
      <c r="AU1322" s="11"/>
      <c r="AV1322" s="11"/>
      <c r="AW1322" s="9"/>
      <c r="AX1322" s="12"/>
      <c r="AY1322" s="11"/>
      <c r="AZ1322" s="11"/>
      <c r="BA1322" s="11"/>
      <c r="BB1322" s="11"/>
      <c r="BC1322" s="11"/>
      <c r="BD1322" s="11"/>
      <c r="BE1322" s="11"/>
      <c r="BF1322" s="9"/>
      <c r="BG1322" s="9"/>
      <c r="BH1322" s="9"/>
      <c r="BI1322" s="9"/>
      <c r="BJ1322" s="9"/>
      <c r="BK1322" s="9"/>
      <c r="BL1322" s="9"/>
      <c r="BM1322" s="9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0"/>
      <c r="DC1322" s="10"/>
      <c r="DD1322" s="10"/>
      <c r="DE1322" s="10"/>
      <c r="DF1322" s="10"/>
      <c r="DG1322" s="10"/>
      <c r="DH1322" s="10"/>
      <c r="DI1322" s="10"/>
      <c r="DJ1322" s="10"/>
      <c r="DK1322" s="10"/>
      <c r="DL1322" s="10"/>
      <c r="DM1322" s="10"/>
      <c r="DN1322" s="10"/>
      <c r="DO1322" s="10"/>
      <c r="DP1322" s="10"/>
      <c r="DQ1322" s="10"/>
      <c r="DR1322" s="10"/>
      <c r="DS1322" s="10"/>
      <c r="DT1322" s="10"/>
      <c r="DU1322" s="10"/>
      <c r="DV1322" s="10"/>
      <c r="DW1322" s="10"/>
      <c r="DX1322" s="10"/>
      <c r="DY1322" s="10"/>
      <c r="DZ1322" s="10"/>
      <c r="EA1322" s="10"/>
      <c r="EB1322" s="10"/>
      <c r="EC1322" s="10"/>
      <c r="ED1322" s="10"/>
      <c r="EE1322" s="10"/>
      <c r="EF1322" s="10"/>
      <c r="EG1322" s="10"/>
      <c r="EH1322" s="10"/>
      <c r="EI1322" s="10"/>
      <c r="EJ1322" s="10"/>
      <c r="EK1322" s="10"/>
      <c r="EL1322" s="10"/>
      <c r="EM1322" s="10"/>
      <c r="EN1322" s="10"/>
      <c r="EO1322" s="10"/>
      <c r="EP1322" s="10"/>
      <c r="EQ1322" s="10"/>
      <c r="ER1322" s="10"/>
      <c r="ES1322" s="10"/>
      <c r="ET1322" s="10"/>
      <c r="EU1322" s="10"/>
      <c r="EV1322" s="10"/>
      <c r="EW1322" s="10"/>
      <c r="EX1322" s="10"/>
      <c r="EY1322" s="10"/>
      <c r="EZ1322" s="10"/>
      <c r="FA1322" s="10"/>
      <c r="FB1322" s="10"/>
      <c r="FC1322" s="10"/>
      <c r="FD1322" s="10"/>
      <c r="FE1322" s="10"/>
      <c r="FF1322" s="10"/>
      <c r="FG1322" s="10"/>
      <c r="FH1322" s="10"/>
      <c r="FI1322" s="10"/>
      <c r="FJ1322" s="10"/>
      <c r="FK1322" s="10"/>
      <c r="FL1322" s="10"/>
      <c r="FM1322" s="10"/>
      <c r="FN1322" s="10"/>
      <c r="FO1322" s="10"/>
      <c r="FP1322" s="10"/>
      <c r="FQ1322" s="10"/>
      <c r="FR1322" s="10"/>
      <c r="FS1322" s="10"/>
      <c r="FT1322" s="10"/>
      <c r="FU1322" s="10"/>
      <c r="FV1322" s="10"/>
      <c r="FW1322" s="10"/>
      <c r="FX1322" s="10"/>
      <c r="FY1322" s="12"/>
      <c r="FZ1322" s="12"/>
      <c r="GA1322" s="12"/>
      <c r="GB1322" s="12"/>
      <c r="GC1322" s="12"/>
      <c r="GD1322" s="12"/>
      <c r="GE1322" s="12"/>
      <c r="GF1322" s="12"/>
      <c r="GG1322" s="12"/>
      <c r="GH1322" s="12"/>
      <c r="GI1322" s="12"/>
      <c r="GJ1322" s="12"/>
      <c r="GK1322" s="12"/>
      <c r="GL1322" s="12"/>
      <c r="GM1322" s="12"/>
      <c r="GN1322" s="12"/>
      <c r="GO1322" s="12"/>
      <c r="GP1322" s="12"/>
      <c r="GQ1322" s="12"/>
      <c r="GR1322" s="12"/>
      <c r="GS1322" s="12"/>
      <c r="GT1322" s="12"/>
      <c r="GU1322" s="12"/>
      <c r="GV1322" s="12"/>
      <c r="GW1322" s="12"/>
      <c r="GX1322" s="12"/>
      <c r="GY1322" s="12"/>
      <c r="GZ1322" s="12"/>
      <c r="HA1322" s="12"/>
      <c r="HB1322" s="12"/>
      <c r="HC1322" s="12"/>
      <c r="HD1322" s="12"/>
      <c r="HE1322" s="12"/>
      <c r="HF1322" s="12"/>
      <c r="HG1322" s="12"/>
      <c r="HH1322" s="12"/>
      <c r="HI1322" s="12"/>
      <c r="HJ1322" s="12"/>
      <c r="HK1322" s="12"/>
      <c r="HL1322" s="12"/>
      <c r="HM1322" s="12"/>
      <c r="HN1322" s="12"/>
      <c r="HO1322" s="12"/>
      <c r="HP1322" s="12"/>
      <c r="HQ1322" s="12"/>
      <c r="HR1322" s="12"/>
      <c r="HS1322" s="12"/>
      <c r="HT1322" s="12"/>
      <c r="HU1322" s="12"/>
      <c r="HV1322" s="12"/>
      <c r="HW1322" s="12"/>
      <c r="HX1322" s="12"/>
      <c r="HY1322" s="12"/>
      <c r="HZ1322" s="12"/>
      <c r="IA1322" s="12"/>
      <c r="IB1322" s="12"/>
      <c r="IC1322" s="12"/>
      <c r="ID1322" s="12"/>
      <c r="IE1322" s="12"/>
      <c r="IF1322" s="12"/>
      <c r="IG1322" s="12"/>
      <c r="IH1322" s="12"/>
      <c r="II1322" s="12"/>
      <c r="IJ1322" s="12"/>
      <c r="IK1322" s="12"/>
      <c r="IL1322" s="12"/>
      <c r="IM1322" s="12"/>
      <c r="IN1322" s="12"/>
      <c r="IO1322" s="12"/>
      <c r="IP1322" s="12"/>
      <c r="IQ1322" s="12"/>
      <c r="IR1322" s="12"/>
      <c r="IS1322" s="12"/>
      <c r="IT1322" s="12"/>
      <c r="IU1322" s="12"/>
      <c r="IV1322" s="12"/>
    </row>
    <row r="1323" spans="1:256" ht="13.5" customHeight="1">
      <c r="A1323" s="2"/>
      <c r="B1323" s="11"/>
      <c r="C1323" s="11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9"/>
      <c r="AE1323" s="9"/>
      <c r="AF1323" s="9"/>
      <c r="AG1323" s="9"/>
      <c r="AH1323" s="9"/>
      <c r="AI1323" s="11"/>
      <c r="AJ1323" s="11"/>
      <c r="AK1323" s="11"/>
      <c r="AL1323" s="11"/>
      <c r="AM1323" s="11"/>
      <c r="AN1323" s="26"/>
      <c r="AO1323" s="9"/>
      <c r="AP1323" s="9"/>
      <c r="AQ1323" s="9"/>
      <c r="AR1323" s="9"/>
      <c r="AS1323" s="11"/>
      <c r="AT1323" s="11"/>
      <c r="AU1323" s="11"/>
      <c r="AV1323" s="11"/>
      <c r="AW1323" s="9"/>
      <c r="AX1323" s="12"/>
      <c r="AY1323" s="11"/>
      <c r="AZ1323" s="11"/>
      <c r="BA1323" s="11"/>
      <c r="BB1323" s="11"/>
      <c r="BC1323" s="11"/>
      <c r="BD1323" s="11"/>
      <c r="BE1323" s="11"/>
      <c r="BF1323" s="9"/>
      <c r="BG1323" s="9"/>
      <c r="BH1323" s="9"/>
      <c r="BI1323" s="9"/>
      <c r="BJ1323" s="9"/>
      <c r="BK1323" s="9"/>
      <c r="BL1323" s="9"/>
      <c r="BM1323" s="9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0"/>
      <c r="DC1323" s="10"/>
      <c r="DD1323" s="10"/>
      <c r="DE1323" s="10"/>
      <c r="DF1323" s="10"/>
      <c r="DG1323" s="10"/>
      <c r="DH1323" s="10"/>
      <c r="DI1323" s="10"/>
      <c r="DJ1323" s="10"/>
      <c r="DK1323" s="10"/>
      <c r="DL1323" s="10"/>
      <c r="DM1323" s="10"/>
      <c r="DN1323" s="10"/>
      <c r="DO1323" s="10"/>
      <c r="DP1323" s="10"/>
      <c r="DQ1323" s="10"/>
      <c r="DR1323" s="10"/>
      <c r="DS1323" s="10"/>
      <c r="DT1323" s="10"/>
      <c r="DU1323" s="10"/>
      <c r="DV1323" s="10"/>
      <c r="DW1323" s="10"/>
      <c r="DX1323" s="10"/>
      <c r="DY1323" s="10"/>
      <c r="DZ1323" s="10"/>
      <c r="EA1323" s="10"/>
      <c r="EB1323" s="10"/>
      <c r="EC1323" s="10"/>
      <c r="ED1323" s="10"/>
      <c r="EE1323" s="10"/>
      <c r="EF1323" s="10"/>
      <c r="EG1323" s="10"/>
      <c r="EH1323" s="10"/>
      <c r="EI1323" s="10"/>
      <c r="EJ1323" s="10"/>
      <c r="EK1323" s="10"/>
      <c r="EL1323" s="10"/>
      <c r="EM1323" s="10"/>
      <c r="EN1323" s="10"/>
      <c r="EO1323" s="10"/>
      <c r="EP1323" s="10"/>
      <c r="EQ1323" s="10"/>
      <c r="ER1323" s="10"/>
      <c r="ES1323" s="10"/>
      <c r="ET1323" s="10"/>
      <c r="EU1323" s="10"/>
      <c r="EV1323" s="10"/>
      <c r="EW1323" s="10"/>
      <c r="EX1323" s="10"/>
      <c r="EY1323" s="10"/>
      <c r="EZ1323" s="10"/>
      <c r="FA1323" s="10"/>
      <c r="FB1323" s="10"/>
      <c r="FC1323" s="10"/>
      <c r="FD1323" s="10"/>
      <c r="FE1323" s="10"/>
      <c r="FF1323" s="10"/>
      <c r="FG1323" s="10"/>
      <c r="FH1323" s="10"/>
      <c r="FI1323" s="10"/>
      <c r="FJ1323" s="10"/>
      <c r="FK1323" s="10"/>
      <c r="FL1323" s="10"/>
      <c r="FM1323" s="10"/>
      <c r="FN1323" s="10"/>
      <c r="FO1323" s="10"/>
      <c r="FP1323" s="10"/>
      <c r="FQ1323" s="10"/>
      <c r="FR1323" s="10"/>
      <c r="FS1323" s="10"/>
      <c r="FT1323" s="10"/>
      <c r="FU1323" s="10"/>
      <c r="FV1323" s="10"/>
      <c r="FW1323" s="10"/>
      <c r="FX1323" s="10"/>
      <c r="FY1323" s="12"/>
      <c r="FZ1323" s="12"/>
      <c r="GA1323" s="12"/>
      <c r="GB1323" s="12"/>
      <c r="GC1323" s="12"/>
      <c r="GD1323" s="12"/>
      <c r="GE1323" s="12"/>
      <c r="GF1323" s="12"/>
      <c r="GG1323" s="12"/>
      <c r="GH1323" s="12"/>
      <c r="GI1323" s="12"/>
      <c r="GJ1323" s="12"/>
      <c r="GK1323" s="12"/>
      <c r="GL1323" s="12"/>
      <c r="GM1323" s="12"/>
      <c r="GN1323" s="12"/>
      <c r="GO1323" s="12"/>
      <c r="GP1323" s="12"/>
      <c r="GQ1323" s="12"/>
      <c r="GR1323" s="12"/>
      <c r="GS1323" s="12"/>
      <c r="GT1323" s="12"/>
      <c r="GU1323" s="12"/>
      <c r="GV1323" s="12"/>
      <c r="GW1323" s="12"/>
      <c r="GX1323" s="12"/>
      <c r="GY1323" s="12"/>
      <c r="GZ1323" s="12"/>
      <c r="HA1323" s="12"/>
      <c r="HB1323" s="12"/>
      <c r="HC1323" s="12"/>
      <c r="HD1323" s="12"/>
      <c r="HE1323" s="12"/>
      <c r="HF1323" s="12"/>
      <c r="HG1323" s="12"/>
      <c r="HH1323" s="12"/>
      <c r="HI1323" s="12"/>
      <c r="HJ1323" s="12"/>
      <c r="HK1323" s="12"/>
      <c r="HL1323" s="12"/>
      <c r="HM1323" s="12"/>
      <c r="HN1323" s="12"/>
      <c r="HO1323" s="12"/>
      <c r="HP1323" s="12"/>
      <c r="HQ1323" s="12"/>
      <c r="HR1323" s="12"/>
      <c r="HS1323" s="12"/>
      <c r="HT1323" s="12"/>
      <c r="HU1323" s="12"/>
      <c r="HV1323" s="12"/>
      <c r="HW1323" s="12"/>
      <c r="HX1323" s="12"/>
      <c r="HY1323" s="12"/>
      <c r="HZ1323" s="12"/>
      <c r="IA1323" s="12"/>
      <c r="IB1323" s="12"/>
      <c r="IC1323" s="12"/>
      <c r="ID1323" s="12"/>
      <c r="IE1323" s="12"/>
      <c r="IF1323" s="12"/>
      <c r="IG1323" s="12"/>
      <c r="IH1323" s="12"/>
      <c r="II1323" s="12"/>
      <c r="IJ1323" s="12"/>
      <c r="IK1323" s="12"/>
      <c r="IL1323" s="12"/>
      <c r="IM1323" s="12"/>
      <c r="IN1323" s="12"/>
      <c r="IO1323" s="12"/>
      <c r="IP1323" s="12"/>
      <c r="IQ1323" s="12"/>
      <c r="IR1323" s="12"/>
      <c r="IS1323" s="12"/>
      <c r="IT1323" s="12"/>
      <c r="IU1323" s="12"/>
      <c r="IV1323" s="12"/>
    </row>
    <row r="1324" spans="1:256" ht="13.5" customHeight="1">
      <c r="A1324" s="2"/>
      <c r="B1324" s="11"/>
      <c r="C1324" s="11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9"/>
      <c r="AE1324" s="9"/>
      <c r="AF1324" s="9"/>
      <c r="AG1324" s="9"/>
      <c r="AH1324" s="9"/>
      <c r="AI1324" s="11"/>
      <c r="AJ1324" s="11"/>
      <c r="AK1324" s="11"/>
      <c r="AL1324" s="11"/>
      <c r="AM1324" s="11"/>
      <c r="AN1324" s="26"/>
      <c r="AO1324" s="9"/>
      <c r="AP1324" s="9"/>
      <c r="AQ1324" s="9"/>
      <c r="AR1324" s="9"/>
      <c r="AS1324" s="11"/>
      <c r="AT1324" s="11"/>
      <c r="AU1324" s="11"/>
      <c r="AV1324" s="11"/>
      <c r="AW1324" s="9"/>
      <c r="AX1324" s="12"/>
      <c r="AY1324" s="11"/>
      <c r="AZ1324" s="11"/>
      <c r="BA1324" s="11"/>
      <c r="BB1324" s="11"/>
      <c r="BC1324" s="11"/>
      <c r="BD1324" s="11"/>
      <c r="BE1324" s="11"/>
      <c r="BF1324" s="9"/>
      <c r="BG1324" s="9"/>
      <c r="BH1324" s="9"/>
      <c r="BI1324" s="9"/>
      <c r="BJ1324" s="9"/>
      <c r="BK1324" s="9"/>
      <c r="BL1324" s="9"/>
      <c r="BM1324" s="9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  <c r="CX1324" s="10"/>
      <c r="CY1324" s="10"/>
      <c r="CZ1324" s="10"/>
      <c r="DA1324" s="10"/>
      <c r="DB1324" s="10"/>
      <c r="DC1324" s="10"/>
      <c r="DD1324" s="10"/>
      <c r="DE1324" s="10"/>
      <c r="DF1324" s="10"/>
      <c r="DG1324" s="10"/>
      <c r="DH1324" s="10"/>
      <c r="DI1324" s="10"/>
      <c r="DJ1324" s="10"/>
      <c r="DK1324" s="10"/>
      <c r="DL1324" s="10"/>
      <c r="DM1324" s="10"/>
      <c r="DN1324" s="10"/>
      <c r="DO1324" s="10"/>
      <c r="DP1324" s="10"/>
      <c r="DQ1324" s="10"/>
      <c r="DR1324" s="10"/>
      <c r="DS1324" s="10"/>
      <c r="DT1324" s="10"/>
      <c r="DU1324" s="10"/>
      <c r="DV1324" s="10"/>
      <c r="DW1324" s="10"/>
      <c r="DX1324" s="10"/>
      <c r="DY1324" s="10"/>
      <c r="DZ1324" s="10"/>
      <c r="EA1324" s="10"/>
      <c r="EB1324" s="10"/>
      <c r="EC1324" s="10"/>
      <c r="ED1324" s="10"/>
      <c r="EE1324" s="10"/>
      <c r="EF1324" s="10"/>
      <c r="EG1324" s="10"/>
      <c r="EH1324" s="10"/>
      <c r="EI1324" s="10"/>
      <c r="EJ1324" s="10"/>
      <c r="EK1324" s="10"/>
      <c r="EL1324" s="10"/>
      <c r="EM1324" s="10"/>
      <c r="EN1324" s="10"/>
      <c r="EO1324" s="10"/>
      <c r="EP1324" s="10"/>
      <c r="EQ1324" s="10"/>
      <c r="ER1324" s="10"/>
      <c r="ES1324" s="10"/>
      <c r="ET1324" s="10"/>
      <c r="EU1324" s="10"/>
      <c r="EV1324" s="10"/>
      <c r="EW1324" s="10"/>
      <c r="EX1324" s="10"/>
      <c r="EY1324" s="10"/>
      <c r="EZ1324" s="10"/>
      <c r="FA1324" s="10"/>
      <c r="FB1324" s="10"/>
      <c r="FC1324" s="10"/>
      <c r="FD1324" s="10"/>
      <c r="FE1324" s="10"/>
      <c r="FF1324" s="10"/>
      <c r="FG1324" s="10"/>
      <c r="FH1324" s="10"/>
      <c r="FI1324" s="10"/>
      <c r="FJ1324" s="10"/>
      <c r="FK1324" s="10"/>
      <c r="FL1324" s="10"/>
      <c r="FM1324" s="10"/>
      <c r="FN1324" s="10"/>
      <c r="FO1324" s="10"/>
      <c r="FP1324" s="10"/>
      <c r="FQ1324" s="10"/>
      <c r="FR1324" s="10"/>
      <c r="FS1324" s="10"/>
      <c r="FT1324" s="10"/>
      <c r="FU1324" s="10"/>
      <c r="FV1324" s="10"/>
      <c r="FW1324" s="10"/>
      <c r="FX1324" s="10"/>
      <c r="FY1324" s="12"/>
      <c r="FZ1324" s="12"/>
      <c r="GA1324" s="12"/>
      <c r="GB1324" s="12"/>
      <c r="GC1324" s="12"/>
      <c r="GD1324" s="12"/>
      <c r="GE1324" s="12"/>
      <c r="GF1324" s="12"/>
      <c r="GG1324" s="12"/>
      <c r="GH1324" s="12"/>
      <c r="GI1324" s="12"/>
      <c r="GJ1324" s="12"/>
      <c r="GK1324" s="12"/>
      <c r="GL1324" s="12"/>
      <c r="GM1324" s="12"/>
      <c r="GN1324" s="12"/>
      <c r="GO1324" s="12"/>
      <c r="GP1324" s="12"/>
      <c r="GQ1324" s="12"/>
      <c r="GR1324" s="12"/>
      <c r="GS1324" s="12"/>
      <c r="GT1324" s="12"/>
      <c r="GU1324" s="12"/>
      <c r="GV1324" s="12"/>
      <c r="GW1324" s="12"/>
      <c r="GX1324" s="12"/>
      <c r="GY1324" s="12"/>
      <c r="GZ1324" s="12"/>
      <c r="HA1324" s="12"/>
      <c r="HB1324" s="12"/>
      <c r="HC1324" s="12"/>
      <c r="HD1324" s="12"/>
      <c r="HE1324" s="12"/>
      <c r="HF1324" s="12"/>
      <c r="HG1324" s="12"/>
      <c r="HH1324" s="12"/>
      <c r="HI1324" s="12"/>
      <c r="HJ1324" s="12"/>
      <c r="HK1324" s="12"/>
      <c r="HL1324" s="12"/>
      <c r="HM1324" s="12"/>
      <c r="HN1324" s="12"/>
      <c r="HO1324" s="12"/>
      <c r="HP1324" s="12"/>
      <c r="HQ1324" s="12"/>
      <c r="HR1324" s="12"/>
      <c r="HS1324" s="12"/>
      <c r="HT1324" s="12"/>
      <c r="HU1324" s="12"/>
      <c r="HV1324" s="12"/>
      <c r="HW1324" s="12"/>
      <c r="HX1324" s="12"/>
      <c r="HY1324" s="12"/>
      <c r="HZ1324" s="12"/>
      <c r="IA1324" s="12"/>
      <c r="IB1324" s="12"/>
      <c r="IC1324" s="12"/>
      <c r="ID1324" s="12"/>
      <c r="IE1324" s="12"/>
      <c r="IF1324" s="12"/>
      <c r="IG1324" s="12"/>
      <c r="IH1324" s="12"/>
      <c r="II1324" s="12"/>
      <c r="IJ1324" s="12"/>
      <c r="IK1324" s="12"/>
      <c r="IL1324" s="12"/>
      <c r="IM1324" s="12"/>
      <c r="IN1324" s="12"/>
      <c r="IO1324" s="12"/>
      <c r="IP1324" s="12"/>
      <c r="IQ1324" s="12"/>
      <c r="IR1324" s="12"/>
      <c r="IS1324" s="12"/>
      <c r="IT1324" s="12"/>
      <c r="IU1324" s="12"/>
      <c r="IV1324" s="12"/>
    </row>
    <row r="1325" spans="1:256" ht="13.5" customHeight="1">
      <c r="A1325" s="2"/>
      <c r="B1325" s="11"/>
      <c r="C1325" s="11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9"/>
      <c r="AE1325" s="9"/>
      <c r="AF1325" s="9"/>
      <c r="AG1325" s="9"/>
      <c r="AH1325" s="9"/>
      <c r="AI1325" s="11"/>
      <c r="AJ1325" s="11"/>
      <c r="AK1325" s="11"/>
      <c r="AL1325" s="11"/>
      <c r="AM1325" s="11"/>
      <c r="AN1325" s="26"/>
      <c r="AO1325" s="9"/>
      <c r="AP1325" s="9"/>
      <c r="AQ1325" s="9"/>
      <c r="AR1325" s="9"/>
      <c r="AS1325" s="11"/>
      <c r="AT1325" s="11"/>
      <c r="AU1325" s="11"/>
      <c r="AV1325" s="11"/>
      <c r="AW1325" s="9"/>
      <c r="AX1325" s="12"/>
      <c r="AY1325" s="11"/>
      <c r="AZ1325" s="11"/>
      <c r="BA1325" s="11"/>
      <c r="BB1325" s="11"/>
      <c r="BC1325" s="11"/>
      <c r="BD1325" s="11"/>
      <c r="BE1325" s="11"/>
      <c r="BF1325" s="9"/>
      <c r="BG1325" s="9"/>
      <c r="BH1325" s="9"/>
      <c r="BI1325" s="9"/>
      <c r="BJ1325" s="9"/>
      <c r="BK1325" s="9"/>
      <c r="BL1325" s="9"/>
      <c r="BM1325" s="9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  <c r="CW1325" s="10"/>
      <c r="CX1325" s="10"/>
      <c r="CY1325" s="10"/>
      <c r="CZ1325" s="10"/>
      <c r="DA1325" s="10"/>
      <c r="DB1325" s="10"/>
      <c r="DC1325" s="10"/>
      <c r="DD1325" s="10"/>
      <c r="DE1325" s="10"/>
      <c r="DF1325" s="10"/>
      <c r="DG1325" s="10"/>
      <c r="DH1325" s="10"/>
      <c r="DI1325" s="10"/>
      <c r="DJ1325" s="10"/>
      <c r="DK1325" s="10"/>
      <c r="DL1325" s="10"/>
      <c r="DM1325" s="10"/>
      <c r="DN1325" s="10"/>
      <c r="DO1325" s="10"/>
      <c r="DP1325" s="10"/>
      <c r="DQ1325" s="10"/>
      <c r="DR1325" s="10"/>
      <c r="DS1325" s="10"/>
      <c r="DT1325" s="10"/>
      <c r="DU1325" s="10"/>
      <c r="DV1325" s="10"/>
      <c r="DW1325" s="10"/>
      <c r="DX1325" s="10"/>
      <c r="DY1325" s="10"/>
      <c r="DZ1325" s="10"/>
      <c r="EA1325" s="10"/>
      <c r="EB1325" s="10"/>
      <c r="EC1325" s="10"/>
      <c r="ED1325" s="10"/>
      <c r="EE1325" s="10"/>
      <c r="EF1325" s="10"/>
      <c r="EG1325" s="10"/>
      <c r="EH1325" s="10"/>
      <c r="EI1325" s="10"/>
      <c r="EJ1325" s="10"/>
      <c r="EK1325" s="10"/>
      <c r="EL1325" s="10"/>
      <c r="EM1325" s="10"/>
      <c r="EN1325" s="10"/>
      <c r="EO1325" s="10"/>
      <c r="EP1325" s="10"/>
      <c r="EQ1325" s="10"/>
      <c r="ER1325" s="10"/>
      <c r="ES1325" s="10"/>
      <c r="ET1325" s="10"/>
      <c r="EU1325" s="10"/>
      <c r="EV1325" s="10"/>
      <c r="EW1325" s="10"/>
      <c r="EX1325" s="10"/>
      <c r="EY1325" s="10"/>
      <c r="EZ1325" s="10"/>
      <c r="FA1325" s="10"/>
      <c r="FB1325" s="10"/>
      <c r="FC1325" s="10"/>
      <c r="FD1325" s="10"/>
      <c r="FE1325" s="10"/>
      <c r="FF1325" s="10"/>
      <c r="FG1325" s="10"/>
      <c r="FH1325" s="10"/>
      <c r="FI1325" s="10"/>
      <c r="FJ1325" s="10"/>
      <c r="FK1325" s="10"/>
      <c r="FL1325" s="10"/>
      <c r="FM1325" s="10"/>
      <c r="FN1325" s="10"/>
      <c r="FO1325" s="10"/>
      <c r="FP1325" s="10"/>
      <c r="FQ1325" s="10"/>
      <c r="FR1325" s="10"/>
      <c r="FS1325" s="10"/>
      <c r="FT1325" s="10"/>
      <c r="FU1325" s="10"/>
      <c r="FV1325" s="10"/>
      <c r="FW1325" s="10"/>
      <c r="FX1325" s="10"/>
      <c r="FY1325" s="12"/>
      <c r="FZ1325" s="12"/>
      <c r="GA1325" s="12"/>
      <c r="GB1325" s="12"/>
      <c r="GC1325" s="12"/>
      <c r="GD1325" s="12"/>
      <c r="GE1325" s="12"/>
      <c r="GF1325" s="12"/>
      <c r="GG1325" s="12"/>
      <c r="GH1325" s="12"/>
      <c r="GI1325" s="12"/>
      <c r="GJ1325" s="12"/>
      <c r="GK1325" s="12"/>
      <c r="GL1325" s="12"/>
      <c r="GM1325" s="12"/>
      <c r="GN1325" s="12"/>
      <c r="GO1325" s="12"/>
      <c r="GP1325" s="12"/>
      <c r="GQ1325" s="12"/>
      <c r="GR1325" s="12"/>
      <c r="GS1325" s="12"/>
      <c r="GT1325" s="12"/>
      <c r="GU1325" s="12"/>
      <c r="GV1325" s="12"/>
      <c r="GW1325" s="12"/>
      <c r="GX1325" s="12"/>
      <c r="GY1325" s="12"/>
      <c r="GZ1325" s="12"/>
      <c r="HA1325" s="12"/>
      <c r="HB1325" s="12"/>
      <c r="HC1325" s="12"/>
      <c r="HD1325" s="12"/>
      <c r="HE1325" s="12"/>
      <c r="HF1325" s="12"/>
      <c r="HG1325" s="12"/>
      <c r="HH1325" s="12"/>
      <c r="HI1325" s="12"/>
      <c r="HJ1325" s="12"/>
      <c r="HK1325" s="12"/>
      <c r="HL1325" s="12"/>
      <c r="HM1325" s="12"/>
      <c r="HN1325" s="12"/>
      <c r="HO1325" s="12"/>
      <c r="HP1325" s="12"/>
      <c r="HQ1325" s="12"/>
      <c r="HR1325" s="12"/>
      <c r="HS1325" s="12"/>
      <c r="HT1325" s="12"/>
      <c r="HU1325" s="12"/>
      <c r="HV1325" s="12"/>
      <c r="HW1325" s="12"/>
      <c r="HX1325" s="12"/>
      <c r="HY1325" s="12"/>
      <c r="HZ1325" s="12"/>
      <c r="IA1325" s="12"/>
      <c r="IB1325" s="12"/>
      <c r="IC1325" s="12"/>
      <c r="ID1325" s="12"/>
      <c r="IE1325" s="12"/>
      <c r="IF1325" s="12"/>
      <c r="IG1325" s="12"/>
      <c r="IH1325" s="12"/>
      <c r="II1325" s="12"/>
      <c r="IJ1325" s="12"/>
      <c r="IK1325" s="12"/>
      <c r="IL1325" s="12"/>
      <c r="IM1325" s="12"/>
      <c r="IN1325" s="12"/>
      <c r="IO1325" s="12"/>
      <c r="IP1325" s="12"/>
      <c r="IQ1325" s="12"/>
      <c r="IR1325" s="12"/>
      <c r="IS1325" s="12"/>
      <c r="IT1325" s="12"/>
      <c r="IU1325" s="12"/>
      <c r="IV1325" s="12"/>
    </row>
    <row r="1326" spans="1:256" ht="13.5" customHeight="1">
      <c r="A1326" s="2"/>
      <c r="B1326" s="11"/>
      <c r="C1326" s="11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9"/>
      <c r="AE1326" s="9"/>
      <c r="AF1326" s="9"/>
      <c r="AG1326" s="9"/>
      <c r="AH1326" s="9"/>
      <c r="AI1326" s="11"/>
      <c r="AJ1326" s="11"/>
      <c r="AK1326" s="11"/>
      <c r="AL1326" s="11"/>
      <c r="AM1326" s="11"/>
      <c r="AN1326" s="26"/>
      <c r="AO1326" s="9"/>
      <c r="AP1326" s="9"/>
      <c r="AQ1326" s="9"/>
      <c r="AR1326" s="9"/>
      <c r="AS1326" s="11"/>
      <c r="AT1326" s="11"/>
      <c r="AU1326" s="11"/>
      <c r="AV1326" s="11"/>
      <c r="AW1326" s="9"/>
      <c r="AX1326" s="12"/>
      <c r="AY1326" s="11"/>
      <c r="AZ1326" s="11"/>
      <c r="BA1326" s="11"/>
      <c r="BB1326" s="11"/>
      <c r="BC1326" s="11"/>
      <c r="BD1326" s="11"/>
      <c r="BE1326" s="11"/>
      <c r="BF1326" s="9"/>
      <c r="BG1326" s="9"/>
      <c r="BH1326" s="9"/>
      <c r="BI1326" s="9"/>
      <c r="BJ1326" s="9"/>
      <c r="BK1326" s="9"/>
      <c r="BL1326" s="9"/>
      <c r="BM1326" s="9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0"/>
      <c r="DC1326" s="10"/>
      <c r="DD1326" s="10"/>
      <c r="DE1326" s="10"/>
      <c r="DF1326" s="10"/>
      <c r="DG1326" s="10"/>
      <c r="DH1326" s="10"/>
      <c r="DI1326" s="10"/>
      <c r="DJ1326" s="10"/>
      <c r="DK1326" s="10"/>
      <c r="DL1326" s="10"/>
      <c r="DM1326" s="10"/>
      <c r="DN1326" s="10"/>
      <c r="DO1326" s="10"/>
      <c r="DP1326" s="10"/>
      <c r="DQ1326" s="10"/>
      <c r="DR1326" s="10"/>
      <c r="DS1326" s="10"/>
      <c r="DT1326" s="10"/>
      <c r="DU1326" s="10"/>
      <c r="DV1326" s="10"/>
      <c r="DW1326" s="10"/>
      <c r="DX1326" s="10"/>
      <c r="DY1326" s="10"/>
      <c r="DZ1326" s="10"/>
      <c r="EA1326" s="10"/>
      <c r="EB1326" s="10"/>
      <c r="EC1326" s="10"/>
      <c r="ED1326" s="10"/>
      <c r="EE1326" s="10"/>
      <c r="EF1326" s="10"/>
      <c r="EG1326" s="10"/>
      <c r="EH1326" s="10"/>
      <c r="EI1326" s="10"/>
      <c r="EJ1326" s="10"/>
      <c r="EK1326" s="10"/>
      <c r="EL1326" s="10"/>
      <c r="EM1326" s="10"/>
      <c r="EN1326" s="10"/>
      <c r="EO1326" s="10"/>
      <c r="EP1326" s="10"/>
      <c r="EQ1326" s="10"/>
      <c r="ER1326" s="10"/>
      <c r="ES1326" s="10"/>
      <c r="ET1326" s="10"/>
      <c r="EU1326" s="10"/>
      <c r="EV1326" s="10"/>
      <c r="EW1326" s="10"/>
      <c r="EX1326" s="10"/>
      <c r="EY1326" s="10"/>
      <c r="EZ1326" s="10"/>
      <c r="FA1326" s="10"/>
      <c r="FB1326" s="10"/>
      <c r="FC1326" s="10"/>
      <c r="FD1326" s="10"/>
      <c r="FE1326" s="10"/>
      <c r="FF1326" s="10"/>
      <c r="FG1326" s="10"/>
      <c r="FH1326" s="10"/>
      <c r="FI1326" s="10"/>
      <c r="FJ1326" s="10"/>
      <c r="FK1326" s="10"/>
      <c r="FL1326" s="10"/>
      <c r="FM1326" s="10"/>
      <c r="FN1326" s="10"/>
      <c r="FO1326" s="10"/>
      <c r="FP1326" s="10"/>
      <c r="FQ1326" s="10"/>
      <c r="FR1326" s="10"/>
      <c r="FS1326" s="10"/>
      <c r="FT1326" s="10"/>
      <c r="FU1326" s="10"/>
      <c r="FV1326" s="10"/>
      <c r="FW1326" s="10"/>
      <c r="FX1326" s="10"/>
      <c r="FY1326" s="12"/>
      <c r="FZ1326" s="12"/>
      <c r="GA1326" s="12"/>
      <c r="GB1326" s="12"/>
      <c r="GC1326" s="12"/>
      <c r="GD1326" s="12"/>
      <c r="GE1326" s="12"/>
      <c r="GF1326" s="12"/>
      <c r="GG1326" s="12"/>
      <c r="GH1326" s="12"/>
      <c r="GI1326" s="12"/>
      <c r="GJ1326" s="12"/>
      <c r="GK1326" s="12"/>
      <c r="GL1326" s="12"/>
      <c r="GM1326" s="12"/>
      <c r="GN1326" s="12"/>
      <c r="GO1326" s="12"/>
      <c r="GP1326" s="12"/>
      <c r="GQ1326" s="12"/>
      <c r="GR1326" s="12"/>
      <c r="GS1326" s="12"/>
      <c r="GT1326" s="12"/>
      <c r="GU1326" s="12"/>
      <c r="GV1326" s="12"/>
      <c r="GW1326" s="12"/>
      <c r="GX1326" s="12"/>
      <c r="GY1326" s="12"/>
      <c r="GZ1326" s="12"/>
      <c r="HA1326" s="12"/>
      <c r="HB1326" s="12"/>
      <c r="HC1326" s="12"/>
      <c r="HD1326" s="12"/>
      <c r="HE1326" s="12"/>
      <c r="HF1326" s="12"/>
      <c r="HG1326" s="12"/>
      <c r="HH1326" s="12"/>
      <c r="HI1326" s="12"/>
      <c r="HJ1326" s="12"/>
      <c r="HK1326" s="12"/>
      <c r="HL1326" s="12"/>
      <c r="HM1326" s="12"/>
      <c r="HN1326" s="12"/>
      <c r="HO1326" s="12"/>
      <c r="HP1326" s="12"/>
      <c r="HQ1326" s="12"/>
      <c r="HR1326" s="12"/>
      <c r="HS1326" s="12"/>
      <c r="HT1326" s="12"/>
      <c r="HU1326" s="12"/>
      <c r="HV1326" s="12"/>
      <c r="HW1326" s="12"/>
      <c r="HX1326" s="12"/>
      <c r="HY1326" s="12"/>
      <c r="HZ1326" s="12"/>
      <c r="IA1326" s="12"/>
      <c r="IB1326" s="12"/>
      <c r="IC1326" s="12"/>
      <c r="ID1326" s="12"/>
      <c r="IE1326" s="12"/>
      <c r="IF1326" s="12"/>
      <c r="IG1326" s="12"/>
      <c r="IH1326" s="12"/>
      <c r="II1326" s="12"/>
      <c r="IJ1326" s="12"/>
      <c r="IK1326" s="12"/>
      <c r="IL1326" s="12"/>
      <c r="IM1326" s="12"/>
      <c r="IN1326" s="12"/>
      <c r="IO1326" s="12"/>
      <c r="IP1326" s="12"/>
      <c r="IQ1326" s="12"/>
      <c r="IR1326" s="12"/>
      <c r="IS1326" s="12"/>
      <c r="IT1326" s="12"/>
      <c r="IU1326" s="12"/>
      <c r="IV1326" s="12"/>
    </row>
    <row r="1327" spans="1:256" ht="13.5" customHeight="1">
      <c r="A1327" s="2"/>
      <c r="B1327" s="11"/>
      <c r="C1327" s="11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9"/>
      <c r="AE1327" s="9"/>
      <c r="AF1327" s="9"/>
      <c r="AG1327" s="9"/>
      <c r="AH1327" s="9"/>
      <c r="AI1327" s="11"/>
      <c r="AJ1327" s="11"/>
      <c r="AK1327" s="11"/>
      <c r="AL1327" s="11"/>
      <c r="AM1327" s="11"/>
      <c r="AN1327" s="26"/>
      <c r="AO1327" s="9"/>
      <c r="AP1327" s="9"/>
      <c r="AQ1327" s="9"/>
      <c r="AR1327" s="9"/>
      <c r="AS1327" s="11"/>
      <c r="AT1327" s="11"/>
      <c r="AU1327" s="11"/>
      <c r="AV1327" s="11"/>
      <c r="AW1327" s="9"/>
      <c r="AX1327" s="12"/>
      <c r="AY1327" s="11"/>
      <c r="AZ1327" s="11"/>
      <c r="BA1327" s="11"/>
      <c r="BB1327" s="11"/>
      <c r="BC1327" s="11"/>
      <c r="BD1327" s="11"/>
      <c r="BE1327" s="11"/>
      <c r="BF1327" s="9"/>
      <c r="BG1327" s="9"/>
      <c r="BH1327" s="9"/>
      <c r="BI1327" s="9"/>
      <c r="BJ1327" s="9"/>
      <c r="BK1327" s="9"/>
      <c r="BL1327" s="9"/>
      <c r="BM1327" s="9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0"/>
      <c r="DC1327" s="10"/>
      <c r="DD1327" s="10"/>
      <c r="DE1327" s="10"/>
      <c r="DF1327" s="10"/>
      <c r="DG1327" s="10"/>
      <c r="DH1327" s="10"/>
      <c r="DI1327" s="10"/>
      <c r="DJ1327" s="10"/>
      <c r="DK1327" s="10"/>
      <c r="DL1327" s="10"/>
      <c r="DM1327" s="10"/>
      <c r="DN1327" s="10"/>
      <c r="DO1327" s="10"/>
      <c r="DP1327" s="10"/>
      <c r="DQ1327" s="10"/>
      <c r="DR1327" s="10"/>
      <c r="DS1327" s="10"/>
      <c r="DT1327" s="10"/>
      <c r="DU1327" s="10"/>
      <c r="DV1327" s="10"/>
      <c r="DW1327" s="10"/>
      <c r="DX1327" s="10"/>
      <c r="DY1327" s="10"/>
      <c r="DZ1327" s="10"/>
      <c r="EA1327" s="10"/>
      <c r="EB1327" s="10"/>
      <c r="EC1327" s="10"/>
      <c r="ED1327" s="10"/>
      <c r="EE1327" s="10"/>
      <c r="EF1327" s="10"/>
      <c r="EG1327" s="10"/>
      <c r="EH1327" s="10"/>
      <c r="EI1327" s="10"/>
      <c r="EJ1327" s="10"/>
      <c r="EK1327" s="10"/>
      <c r="EL1327" s="10"/>
      <c r="EM1327" s="10"/>
      <c r="EN1327" s="10"/>
      <c r="EO1327" s="10"/>
      <c r="EP1327" s="10"/>
      <c r="EQ1327" s="10"/>
      <c r="ER1327" s="10"/>
      <c r="ES1327" s="10"/>
      <c r="ET1327" s="10"/>
      <c r="EU1327" s="10"/>
      <c r="EV1327" s="10"/>
      <c r="EW1327" s="10"/>
      <c r="EX1327" s="10"/>
      <c r="EY1327" s="10"/>
      <c r="EZ1327" s="10"/>
      <c r="FA1327" s="10"/>
      <c r="FB1327" s="10"/>
      <c r="FC1327" s="10"/>
      <c r="FD1327" s="10"/>
      <c r="FE1327" s="10"/>
      <c r="FF1327" s="10"/>
      <c r="FG1327" s="10"/>
      <c r="FH1327" s="10"/>
      <c r="FI1327" s="10"/>
      <c r="FJ1327" s="10"/>
      <c r="FK1327" s="10"/>
      <c r="FL1327" s="10"/>
      <c r="FM1327" s="10"/>
      <c r="FN1327" s="10"/>
      <c r="FO1327" s="10"/>
      <c r="FP1327" s="10"/>
      <c r="FQ1327" s="10"/>
      <c r="FR1327" s="10"/>
      <c r="FS1327" s="10"/>
      <c r="FT1327" s="10"/>
      <c r="FU1327" s="10"/>
      <c r="FV1327" s="10"/>
      <c r="FW1327" s="10"/>
      <c r="FX1327" s="10"/>
      <c r="FY1327" s="12"/>
      <c r="FZ1327" s="12"/>
      <c r="GA1327" s="12"/>
      <c r="GB1327" s="12"/>
      <c r="GC1327" s="12"/>
      <c r="GD1327" s="12"/>
      <c r="GE1327" s="12"/>
      <c r="GF1327" s="12"/>
      <c r="GG1327" s="12"/>
      <c r="GH1327" s="12"/>
      <c r="GI1327" s="12"/>
      <c r="GJ1327" s="12"/>
      <c r="GK1327" s="12"/>
      <c r="GL1327" s="12"/>
      <c r="GM1327" s="12"/>
      <c r="GN1327" s="12"/>
      <c r="GO1327" s="12"/>
      <c r="GP1327" s="12"/>
      <c r="GQ1327" s="12"/>
      <c r="GR1327" s="12"/>
      <c r="GS1327" s="12"/>
      <c r="GT1327" s="12"/>
      <c r="GU1327" s="12"/>
      <c r="GV1327" s="12"/>
      <c r="GW1327" s="12"/>
      <c r="GX1327" s="12"/>
      <c r="GY1327" s="12"/>
      <c r="GZ1327" s="12"/>
      <c r="HA1327" s="12"/>
      <c r="HB1327" s="12"/>
      <c r="HC1327" s="12"/>
      <c r="HD1327" s="12"/>
      <c r="HE1327" s="12"/>
      <c r="HF1327" s="12"/>
      <c r="HG1327" s="12"/>
      <c r="HH1327" s="12"/>
      <c r="HI1327" s="12"/>
      <c r="HJ1327" s="12"/>
      <c r="HK1327" s="12"/>
      <c r="HL1327" s="12"/>
      <c r="HM1327" s="12"/>
      <c r="HN1327" s="12"/>
      <c r="HO1327" s="12"/>
      <c r="HP1327" s="12"/>
      <c r="HQ1327" s="12"/>
      <c r="HR1327" s="12"/>
      <c r="HS1327" s="12"/>
      <c r="HT1327" s="12"/>
      <c r="HU1327" s="12"/>
      <c r="HV1327" s="12"/>
      <c r="HW1327" s="12"/>
      <c r="HX1327" s="12"/>
      <c r="HY1327" s="12"/>
      <c r="HZ1327" s="12"/>
      <c r="IA1327" s="12"/>
      <c r="IB1327" s="12"/>
      <c r="IC1327" s="12"/>
      <c r="ID1327" s="12"/>
      <c r="IE1327" s="12"/>
      <c r="IF1327" s="12"/>
      <c r="IG1327" s="12"/>
      <c r="IH1327" s="12"/>
      <c r="II1327" s="12"/>
      <c r="IJ1327" s="12"/>
      <c r="IK1327" s="12"/>
      <c r="IL1327" s="12"/>
      <c r="IM1327" s="12"/>
      <c r="IN1327" s="12"/>
      <c r="IO1327" s="12"/>
      <c r="IP1327" s="12"/>
      <c r="IQ1327" s="12"/>
      <c r="IR1327" s="12"/>
      <c r="IS1327" s="12"/>
      <c r="IT1327" s="12"/>
      <c r="IU1327" s="12"/>
      <c r="IV1327" s="12"/>
    </row>
    <row r="1328" spans="1:256" ht="13.5" customHeight="1">
      <c r="A1328" s="2"/>
      <c r="B1328" s="11"/>
      <c r="C1328" s="11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9"/>
      <c r="AE1328" s="9"/>
      <c r="AF1328" s="9"/>
      <c r="AG1328" s="9"/>
      <c r="AH1328" s="9"/>
      <c r="AI1328" s="11"/>
      <c r="AJ1328" s="11"/>
      <c r="AK1328" s="11"/>
      <c r="AL1328" s="11"/>
      <c r="AM1328" s="11"/>
      <c r="AN1328" s="26"/>
      <c r="AO1328" s="9"/>
      <c r="AP1328" s="9"/>
      <c r="AQ1328" s="9"/>
      <c r="AR1328" s="9"/>
      <c r="AS1328" s="11"/>
      <c r="AT1328" s="11"/>
      <c r="AU1328" s="11"/>
      <c r="AV1328" s="11"/>
      <c r="AW1328" s="9"/>
      <c r="AX1328" s="12"/>
      <c r="AY1328" s="11"/>
      <c r="AZ1328" s="11"/>
      <c r="BA1328" s="11"/>
      <c r="BB1328" s="11"/>
      <c r="BC1328" s="11"/>
      <c r="BD1328" s="11"/>
      <c r="BE1328" s="11"/>
      <c r="BF1328" s="9"/>
      <c r="BG1328" s="9"/>
      <c r="BH1328" s="9"/>
      <c r="BI1328" s="9"/>
      <c r="BJ1328" s="9"/>
      <c r="BK1328" s="9"/>
      <c r="BL1328" s="9"/>
      <c r="BM1328" s="9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0"/>
      <c r="DC1328" s="10"/>
      <c r="DD1328" s="10"/>
      <c r="DE1328" s="10"/>
      <c r="DF1328" s="10"/>
      <c r="DG1328" s="10"/>
      <c r="DH1328" s="10"/>
      <c r="DI1328" s="10"/>
      <c r="DJ1328" s="10"/>
      <c r="DK1328" s="10"/>
      <c r="DL1328" s="10"/>
      <c r="DM1328" s="10"/>
      <c r="DN1328" s="10"/>
      <c r="DO1328" s="10"/>
      <c r="DP1328" s="10"/>
      <c r="DQ1328" s="10"/>
      <c r="DR1328" s="10"/>
      <c r="DS1328" s="10"/>
      <c r="DT1328" s="10"/>
      <c r="DU1328" s="10"/>
      <c r="DV1328" s="10"/>
      <c r="DW1328" s="10"/>
      <c r="DX1328" s="10"/>
      <c r="DY1328" s="10"/>
      <c r="DZ1328" s="10"/>
      <c r="EA1328" s="10"/>
      <c r="EB1328" s="10"/>
      <c r="EC1328" s="10"/>
      <c r="ED1328" s="10"/>
      <c r="EE1328" s="10"/>
      <c r="EF1328" s="10"/>
      <c r="EG1328" s="10"/>
      <c r="EH1328" s="10"/>
      <c r="EI1328" s="10"/>
      <c r="EJ1328" s="10"/>
      <c r="EK1328" s="10"/>
      <c r="EL1328" s="10"/>
      <c r="EM1328" s="10"/>
      <c r="EN1328" s="10"/>
      <c r="EO1328" s="10"/>
      <c r="EP1328" s="10"/>
      <c r="EQ1328" s="10"/>
      <c r="ER1328" s="10"/>
      <c r="ES1328" s="10"/>
      <c r="ET1328" s="10"/>
      <c r="EU1328" s="10"/>
      <c r="EV1328" s="10"/>
      <c r="EW1328" s="10"/>
      <c r="EX1328" s="10"/>
      <c r="EY1328" s="10"/>
      <c r="EZ1328" s="10"/>
      <c r="FA1328" s="10"/>
      <c r="FB1328" s="10"/>
      <c r="FC1328" s="10"/>
      <c r="FD1328" s="10"/>
      <c r="FE1328" s="10"/>
      <c r="FF1328" s="10"/>
      <c r="FG1328" s="10"/>
      <c r="FH1328" s="10"/>
      <c r="FI1328" s="10"/>
      <c r="FJ1328" s="10"/>
      <c r="FK1328" s="10"/>
      <c r="FL1328" s="10"/>
      <c r="FM1328" s="10"/>
      <c r="FN1328" s="10"/>
      <c r="FO1328" s="10"/>
      <c r="FP1328" s="10"/>
      <c r="FQ1328" s="10"/>
      <c r="FR1328" s="10"/>
      <c r="FS1328" s="10"/>
      <c r="FT1328" s="10"/>
      <c r="FU1328" s="10"/>
      <c r="FV1328" s="10"/>
      <c r="FW1328" s="10"/>
      <c r="FX1328" s="10"/>
      <c r="FY1328" s="12"/>
      <c r="FZ1328" s="12"/>
      <c r="GA1328" s="12"/>
      <c r="GB1328" s="12"/>
      <c r="GC1328" s="12"/>
      <c r="GD1328" s="12"/>
      <c r="GE1328" s="12"/>
      <c r="GF1328" s="12"/>
      <c r="GG1328" s="12"/>
      <c r="GH1328" s="12"/>
      <c r="GI1328" s="12"/>
      <c r="GJ1328" s="12"/>
      <c r="GK1328" s="12"/>
      <c r="GL1328" s="12"/>
      <c r="GM1328" s="12"/>
      <c r="GN1328" s="12"/>
      <c r="GO1328" s="12"/>
      <c r="GP1328" s="12"/>
      <c r="GQ1328" s="12"/>
      <c r="GR1328" s="12"/>
      <c r="GS1328" s="12"/>
      <c r="GT1328" s="12"/>
      <c r="GU1328" s="12"/>
      <c r="GV1328" s="12"/>
      <c r="GW1328" s="12"/>
      <c r="GX1328" s="12"/>
      <c r="GY1328" s="12"/>
      <c r="GZ1328" s="12"/>
      <c r="HA1328" s="12"/>
      <c r="HB1328" s="12"/>
      <c r="HC1328" s="12"/>
      <c r="HD1328" s="12"/>
      <c r="HE1328" s="12"/>
      <c r="HF1328" s="12"/>
      <c r="HG1328" s="12"/>
      <c r="HH1328" s="12"/>
      <c r="HI1328" s="12"/>
      <c r="HJ1328" s="12"/>
      <c r="HK1328" s="12"/>
      <c r="HL1328" s="12"/>
      <c r="HM1328" s="12"/>
      <c r="HN1328" s="12"/>
      <c r="HO1328" s="12"/>
      <c r="HP1328" s="12"/>
      <c r="HQ1328" s="12"/>
      <c r="HR1328" s="12"/>
      <c r="HS1328" s="12"/>
      <c r="HT1328" s="12"/>
      <c r="HU1328" s="12"/>
      <c r="HV1328" s="12"/>
      <c r="HW1328" s="12"/>
      <c r="HX1328" s="12"/>
      <c r="HY1328" s="12"/>
      <c r="HZ1328" s="12"/>
      <c r="IA1328" s="12"/>
      <c r="IB1328" s="12"/>
      <c r="IC1328" s="12"/>
      <c r="ID1328" s="12"/>
      <c r="IE1328" s="12"/>
      <c r="IF1328" s="12"/>
      <c r="IG1328" s="12"/>
      <c r="IH1328" s="12"/>
      <c r="II1328" s="12"/>
      <c r="IJ1328" s="12"/>
      <c r="IK1328" s="12"/>
      <c r="IL1328" s="12"/>
      <c r="IM1328" s="12"/>
      <c r="IN1328" s="12"/>
      <c r="IO1328" s="12"/>
      <c r="IP1328" s="12"/>
      <c r="IQ1328" s="12"/>
      <c r="IR1328" s="12"/>
      <c r="IS1328" s="12"/>
      <c r="IT1328" s="12"/>
      <c r="IU1328" s="12"/>
      <c r="IV1328" s="12"/>
    </row>
    <row r="1329" spans="1:256" ht="13.5" customHeight="1">
      <c r="A1329" s="2"/>
      <c r="B1329" s="11"/>
      <c r="C1329" s="11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9"/>
      <c r="AE1329" s="9"/>
      <c r="AF1329" s="9"/>
      <c r="AG1329" s="9"/>
      <c r="AH1329" s="9"/>
      <c r="AI1329" s="11"/>
      <c r="AJ1329" s="11"/>
      <c r="AK1329" s="11"/>
      <c r="AL1329" s="11"/>
      <c r="AM1329" s="11"/>
      <c r="AN1329" s="26"/>
      <c r="AO1329" s="9"/>
      <c r="AP1329" s="9"/>
      <c r="AQ1329" s="9"/>
      <c r="AR1329" s="9"/>
      <c r="AS1329" s="11"/>
      <c r="AT1329" s="11"/>
      <c r="AU1329" s="11"/>
      <c r="AV1329" s="11"/>
      <c r="AW1329" s="9"/>
      <c r="AX1329" s="11"/>
      <c r="AY1329" s="11"/>
      <c r="AZ1329" s="11"/>
      <c r="BA1329" s="11"/>
      <c r="BB1329" s="11"/>
      <c r="BC1329" s="11"/>
      <c r="BD1329" s="11"/>
      <c r="BE1329" s="11"/>
      <c r="BF1329" s="9"/>
      <c r="BG1329" s="9"/>
      <c r="BH1329" s="9"/>
      <c r="BI1329" s="9"/>
      <c r="BJ1329" s="9"/>
      <c r="BK1329" s="9"/>
      <c r="BL1329" s="9"/>
      <c r="BM1329" s="9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  <c r="DO1329" s="10"/>
      <c r="DP1329" s="10"/>
      <c r="DQ1329" s="10"/>
      <c r="DR1329" s="10"/>
      <c r="DS1329" s="10"/>
      <c r="DT1329" s="10"/>
      <c r="DU1329" s="10"/>
      <c r="DV1329" s="10"/>
      <c r="DW1329" s="10"/>
      <c r="DX1329" s="10"/>
      <c r="DY1329" s="10"/>
      <c r="DZ1329" s="10"/>
      <c r="EA1329" s="10"/>
      <c r="EB1329" s="10"/>
      <c r="EC1329" s="10"/>
      <c r="ED1329" s="10"/>
      <c r="EE1329" s="10"/>
      <c r="EF1329" s="10"/>
      <c r="EG1329" s="10"/>
      <c r="EH1329" s="10"/>
      <c r="EI1329" s="10"/>
      <c r="EJ1329" s="10"/>
      <c r="EK1329" s="10"/>
      <c r="EL1329" s="10"/>
      <c r="EM1329" s="10"/>
      <c r="EN1329" s="10"/>
      <c r="EO1329" s="10"/>
      <c r="EP1329" s="10"/>
      <c r="EQ1329" s="10"/>
      <c r="ER1329" s="10"/>
      <c r="ES1329" s="10"/>
      <c r="ET1329" s="10"/>
      <c r="EU1329" s="10"/>
      <c r="EV1329" s="10"/>
      <c r="EW1329" s="10"/>
      <c r="EX1329" s="10"/>
      <c r="EY1329" s="10"/>
      <c r="EZ1329" s="10"/>
      <c r="FA1329" s="10"/>
      <c r="FB1329" s="10"/>
      <c r="FC1329" s="10"/>
      <c r="FD1329" s="10"/>
      <c r="FE1329" s="10"/>
      <c r="FF1329" s="10"/>
      <c r="FG1329" s="10"/>
      <c r="FH1329" s="10"/>
      <c r="FI1329" s="10"/>
      <c r="FJ1329" s="10"/>
      <c r="FK1329" s="10"/>
      <c r="FL1329" s="10"/>
      <c r="FM1329" s="10"/>
      <c r="FN1329" s="10"/>
      <c r="FO1329" s="10"/>
      <c r="FP1329" s="10"/>
      <c r="FQ1329" s="10"/>
      <c r="FR1329" s="10"/>
      <c r="FS1329" s="10"/>
      <c r="FT1329" s="10"/>
      <c r="FU1329" s="10"/>
      <c r="FV1329" s="10"/>
      <c r="FW1329" s="10"/>
      <c r="FX1329" s="10"/>
      <c r="FY1329" s="12"/>
      <c r="FZ1329" s="12"/>
      <c r="GA1329" s="12"/>
      <c r="GB1329" s="12"/>
      <c r="GC1329" s="12"/>
      <c r="GD1329" s="12"/>
      <c r="GE1329" s="12"/>
      <c r="GF1329" s="12"/>
      <c r="GG1329" s="12"/>
      <c r="GH1329" s="12"/>
      <c r="GI1329" s="12"/>
      <c r="GJ1329" s="12"/>
      <c r="GK1329" s="12"/>
      <c r="GL1329" s="12"/>
      <c r="GM1329" s="12"/>
      <c r="GN1329" s="12"/>
      <c r="GO1329" s="12"/>
      <c r="GP1329" s="12"/>
      <c r="GQ1329" s="12"/>
      <c r="GR1329" s="12"/>
      <c r="GS1329" s="12"/>
      <c r="GT1329" s="12"/>
      <c r="GU1329" s="12"/>
      <c r="GV1329" s="12"/>
      <c r="GW1329" s="12"/>
      <c r="GX1329" s="12"/>
      <c r="GY1329" s="12"/>
      <c r="GZ1329" s="12"/>
      <c r="HA1329" s="12"/>
      <c r="HB1329" s="12"/>
      <c r="HC1329" s="12"/>
      <c r="HD1329" s="12"/>
      <c r="HE1329" s="12"/>
      <c r="HF1329" s="12"/>
      <c r="HG1329" s="12"/>
      <c r="HH1329" s="12"/>
      <c r="HI1329" s="12"/>
      <c r="HJ1329" s="12"/>
      <c r="HK1329" s="12"/>
      <c r="HL1329" s="12"/>
      <c r="HM1329" s="12"/>
      <c r="HN1329" s="12"/>
      <c r="HO1329" s="12"/>
      <c r="HP1329" s="12"/>
      <c r="HQ1329" s="12"/>
      <c r="HR1329" s="12"/>
      <c r="HS1329" s="12"/>
      <c r="HT1329" s="12"/>
      <c r="HU1329" s="12"/>
      <c r="HV1329" s="12"/>
      <c r="HW1329" s="12"/>
      <c r="HX1329" s="12"/>
      <c r="HY1329" s="12"/>
      <c r="HZ1329" s="12"/>
      <c r="IA1329" s="12"/>
      <c r="IB1329" s="12"/>
      <c r="IC1329" s="12"/>
      <c r="ID1329" s="12"/>
      <c r="IE1329" s="12"/>
      <c r="IF1329" s="12"/>
      <c r="IG1329" s="12"/>
      <c r="IH1329" s="12"/>
      <c r="II1329" s="12"/>
      <c r="IJ1329" s="12"/>
      <c r="IK1329" s="12"/>
      <c r="IL1329" s="12"/>
      <c r="IM1329" s="12"/>
      <c r="IN1329" s="12"/>
      <c r="IO1329" s="12"/>
      <c r="IP1329" s="12"/>
      <c r="IQ1329" s="12"/>
      <c r="IR1329" s="12"/>
      <c r="IS1329" s="12"/>
      <c r="IT1329" s="12"/>
      <c r="IU1329" s="12"/>
      <c r="IV1329" s="12"/>
    </row>
    <row r="1330" spans="1:256" ht="13.5" customHeight="1">
      <c r="A1330" s="2"/>
      <c r="B1330" s="11"/>
      <c r="C1330" s="11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9"/>
      <c r="AE1330" s="9"/>
      <c r="AF1330" s="9"/>
      <c r="AG1330" s="9"/>
      <c r="AH1330" s="9"/>
      <c r="AI1330" s="11"/>
      <c r="AJ1330" s="11"/>
      <c r="AK1330" s="11"/>
      <c r="AL1330" s="11"/>
      <c r="AM1330" s="11"/>
      <c r="AN1330" s="26"/>
      <c r="AO1330" s="9"/>
      <c r="AP1330" s="9"/>
      <c r="AQ1330" s="9"/>
      <c r="AR1330" s="9"/>
      <c r="AS1330" s="11"/>
      <c r="AT1330" s="11"/>
      <c r="AU1330" s="11"/>
      <c r="AV1330" s="11"/>
      <c r="AW1330" s="9"/>
      <c r="AX1330" s="11"/>
      <c r="AY1330" s="11"/>
      <c r="AZ1330" s="11"/>
      <c r="BA1330" s="11"/>
      <c r="BB1330" s="11"/>
      <c r="BC1330" s="11"/>
      <c r="BD1330" s="11"/>
      <c r="BE1330" s="11"/>
      <c r="BF1330" s="9"/>
      <c r="BG1330" s="9"/>
      <c r="BH1330" s="9"/>
      <c r="BI1330" s="9"/>
      <c r="BJ1330" s="9"/>
      <c r="BK1330" s="9"/>
      <c r="BL1330" s="9"/>
      <c r="BM1330" s="9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0"/>
      <c r="DC1330" s="10"/>
      <c r="DD1330" s="10"/>
      <c r="DE1330" s="10"/>
      <c r="DF1330" s="10"/>
      <c r="DG1330" s="10"/>
      <c r="DH1330" s="10"/>
      <c r="DI1330" s="10"/>
      <c r="DJ1330" s="10"/>
      <c r="DK1330" s="10"/>
      <c r="DL1330" s="10"/>
      <c r="DM1330" s="10"/>
      <c r="DN1330" s="10"/>
      <c r="DO1330" s="10"/>
      <c r="DP1330" s="10"/>
      <c r="DQ1330" s="10"/>
      <c r="DR1330" s="10"/>
      <c r="DS1330" s="10"/>
      <c r="DT1330" s="10"/>
      <c r="DU1330" s="10"/>
      <c r="DV1330" s="10"/>
      <c r="DW1330" s="10"/>
      <c r="DX1330" s="10"/>
      <c r="DY1330" s="10"/>
      <c r="DZ1330" s="10"/>
      <c r="EA1330" s="10"/>
      <c r="EB1330" s="10"/>
      <c r="EC1330" s="10"/>
      <c r="ED1330" s="10"/>
      <c r="EE1330" s="10"/>
      <c r="EF1330" s="10"/>
      <c r="EG1330" s="10"/>
      <c r="EH1330" s="10"/>
      <c r="EI1330" s="10"/>
      <c r="EJ1330" s="10"/>
      <c r="EK1330" s="10"/>
      <c r="EL1330" s="10"/>
      <c r="EM1330" s="10"/>
      <c r="EN1330" s="10"/>
      <c r="EO1330" s="10"/>
      <c r="EP1330" s="10"/>
      <c r="EQ1330" s="10"/>
      <c r="ER1330" s="10"/>
      <c r="ES1330" s="10"/>
      <c r="ET1330" s="10"/>
      <c r="EU1330" s="10"/>
      <c r="EV1330" s="10"/>
      <c r="EW1330" s="10"/>
      <c r="EX1330" s="10"/>
      <c r="EY1330" s="10"/>
      <c r="EZ1330" s="10"/>
      <c r="FA1330" s="10"/>
      <c r="FB1330" s="10"/>
      <c r="FC1330" s="10"/>
      <c r="FD1330" s="10"/>
      <c r="FE1330" s="10"/>
      <c r="FF1330" s="10"/>
      <c r="FG1330" s="10"/>
      <c r="FH1330" s="10"/>
      <c r="FI1330" s="10"/>
      <c r="FJ1330" s="10"/>
      <c r="FK1330" s="10"/>
      <c r="FL1330" s="10"/>
      <c r="FM1330" s="10"/>
      <c r="FN1330" s="10"/>
      <c r="FO1330" s="10"/>
      <c r="FP1330" s="10"/>
      <c r="FQ1330" s="10"/>
      <c r="FR1330" s="10"/>
      <c r="FS1330" s="10"/>
      <c r="FT1330" s="10"/>
      <c r="FU1330" s="10"/>
      <c r="FV1330" s="10"/>
      <c r="FW1330" s="10"/>
      <c r="FX1330" s="10"/>
      <c r="FY1330" s="12"/>
      <c r="FZ1330" s="12"/>
      <c r="GA1330" s="12"/>
      <c r="GB1330" s="12"/>
      <c r="GC1330" s="12"/>
      <c r="GD1330" s="12"/>
      <c r="GE1330" s="12"/>
      <c r="GF1330" s="12"/>
      <c r="GG1330" s="12"/>
      <c r="GH1330" s="12"/>
      <c r="GI1330" s="12"/>
      <c r="GJ1330" s="12"/>
      <c r="GK1330" s="12"/>
      <c r="GL1330" s="12"/>
      <c r="GM1330" s="12"/>
      <c r="GN1330" s="12"/>
      <c r="GO1330" s="12"/>
      <c r="GP1330" s="12"/>
      <c r="GQ1330" s="12"/>
      <c r="GR1330" s="12"/>
      <c r="GS1330" s="12"/>
      <c r="GT1330" s="12"/>
      <c r="GU1330" s="12"/>
      <c r="GV1330" s="12"/>
      <c r="GW1330" s="12"/>
      <c r="GX1330" s="12"/>
      <c r="GY1330" s="12"/>
      <c r="GZ1330" s="12"/>
      <c r="HA1330" s="12"/>
      <c r="HB1330" s="12"/>
      <c r="HC1330" s="12"/>
      <c r="HD1330" s="12"/>
      <c r="HE1330" s="12"/>
      <c r="HF1330" s="12"/>
      <c r="HG1330" s="12"/>
      <c r="HH1330" s="12"/>
      <c r="HI1330" s="12"/>
      <c r="HJ1330" s="12"/>
      <c r="HK1330" s="12"/>
      <c r="HL1330" s="12"/>
      <c r="HM1330" s="12"/>
      <c r="HN1330" s="12"/>
      <c r="HO1330" s="12"/>
      <c r="HP1330" s="12"/>
      <c r="HQ1330" s="12"/>
      <c r="HR1330" s="12"/>
      <c r="HS1330" s="12"/>
      <c r="HT1330" s="12"/>
      <c r="HU1330" s="12"/>
      <c r="HV1330" s="12"/>
      <c r="HW1330" s="12"/>
      <c r="HX1330" s="12"/>
      <c r="HY1330" s="12"/>
      <c r="HZ1330" s="12"/>
      <c r="IA1330" s="12"/>
      <c r="IB1330" s="12"/>
      <c r="IC1330" s="12"/>
      <c r="ID1330" s="12"/>
      <c r="IE1330" s="12"/>
      <c r="IF1330" s="12"/>
      <c r="IG1330" s="12"/>
      <c r="IH1330" s="12"/>
      <c r="II1330" s="12"/>
      <c r="IJ1330" s="12"/>
      <c r="IK1330" s="12"/>
      <c r="IL1330" s="12"/>
      <c r="IM1330" s="12"/>
      <c r="IN1330" s="12"/>
      <c r="IO1330" s="12"/>
      <c r="IP1330" s="12"/>
      <c r="IQ1330" s="12"/>
      <c r="IR1330" s="12"/>
      <c r="IS1330" s="12"/>
      <c r="IT1330" s="12"/>
      <c r="IU1330" s="12"/>
      <c r="IV1330" s="12"/>
    </row>
    <row r="1331" spans="1:256" ht="13.5" customHeight="1">
      <c r="A1331" s="2"/>
      <c r="B1331" s="11"/>
      <c r="C1331" s="11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9"/>
      <c r="AE1331" s="9"/>
      <c r="AF1331" s="9"/>
      <c r="AG1331" s="9"/>
      <c r="AH1331" s="9"/>
      <c r="AI1331" s="11"/>
      <c r="AJ1331" s="11"/>
      <c r="AK1331" s="11"/>
      <c r="AL1331" s="11"/>
      <c r="AM1331" s="11"/>
      <c r="AN1331" s="26"/>
      <c r="AO1331" s="9"/>
      <c r="AP1331" s="9"/>
      <c r="AQ1331" s="9"/>
      <c r="AR1331" s="9"/>
      <c r="AS1331" s="11"/>
      <c r="AT1331" s="11"/>
      <c r="AU1331" s="11"/>
      <c r="AV1331" s="11"/>
      <c r="AW1331" s="9"/>
      <c r="AX1331" s="11"/>
      <c r="AY1331" s="11"/>
      <c r="AZ1331" s="11"/>
      <c r="BA1331" s="11"/>
      <c r="BB1331" s="11"/>
      <c r="BC1331" s="11"/>
      <c r="BD1331" s="11"/>
      <c r="BE1331" s="11"/>
      <c r="BF1331" s="9"/>
      <c r="BG1331" s="9"/>
      <c r="BH1331" s="9"/>
      <c r="BI1331" s="9"/>
      <c r="BJ1331" s="9"/>
      <c r="BK1331" s="9"/>
      <c r="BL1331" s="9"/>
      <c r="BM1331" s="9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  <c r="DO1331" s="10"/>
      <c r="DP1331" s="10"/>
      <c r="DQ1331" s="10"/>
      <c r="DR1331" s="10"/>
      <c r="DS1331" s="10"/>
      <c r="DT1331" s="10"/>
      <c r="DU1331" s="10"/>
      <c r="DV1331" s="10"/>
      <c r="DW1331" s="10"/>
      <c r="DX1331" s="10"/>
      <c r="DY1331" s="10"/>
      <c r="DZ1331" s="10"/>
      <c r="EA1331" s="10"/>
      <c r="EB1331" s="10"/>
      <c r="EC1331" s="10"/>
      <c r="ED1331" s="10"/>
      <c r="EE1331" s="10"/>
      <c r="EF1331" s="10"/>
      <c r="EG1331" s="10"/>
      <c r="EH1331" s="10"/>
      <c r="EI1331" s="10"/>
      <c r="EJ1331" s="10"/>
      <c r="EK1331" s="10"/>
      <c r="EL1331" s="10"/>
      <c r="EM1331" s="10"/>
      <c r="EN1331" s="10"/>
      <c r="EO1331" s="10"/>
      <c r="EP1331" s="10"/>
      <c r="EQ1331" s="10"/>
      <c r="ER1331" s="10"/>
      <c r="ES1331" s="10"/>
      <c r="ET1331" s="10"/>
      <c r="EU1331" s="10"/>
      <c r="EV1331" s="10"/>
      <c r="EW1331" s="10"/>
      <c r="EX1331" s="10"/>
      <c r="EY1331" s="10"/>
      <c r="EZ1331" s="10"/>
      <c r="FA1331" s="10"/>
      <c r="FB1331" s="10"/>
      <c r="FC1331" s="10"/>
      <c r="FD1331" s="10"/>
      <c r="FE1331" s="10"/>
      <c r="FF1331" s="10"/>
      <c r="FG1331" s="10"/>
      <c r="FH1331" s="10"/>
      <c r="FI1331" s="10"/>
      <c r="FJ1331" s="10"/>
      <c r="FK1331" s="10"/>
      <c r="FL1331" s="10"/>
      <c r="FM1331" s="10"/>
      <c r="FN1331" s="10"/>
      <c r="FO1331" s="10"/>
      <c r="FP1331" s="10"/>
      <c r="FQ1331" s="10"/>
      <c r="FR1331" s="10"/>
      <c r="FS1331" s="10"/>
      <c r="FT1331" s="10"/>
      <c r="FU1331" s="10"/>
      <c r="FV1331" s="10"/>
      <c r="FW1331" s="10"/>
      <c r="FX1331" s="10"/>
      <c r="FY1331" s="12"/>
      <c r="FZ1331" s="12"/>
      <c r="GA1331" s="12"/>
      <c r="GB1331" s="12"/>
      <c r="GC1331" s="12"/>
      <c r="GD1331" s="12"/>
      <c r="GE1331" s="12"/>
      <c r="GF1331" s="12"/>
      <c r="GG1331" s="12"/>
      <c r="GH1331" s="12"/>
      <c r="GI1331" s="12"/>
      <c r="GJ1331" s="12"/>
      <c r="GK1331" s="12"/>
      <c r="GL1331" s="12"/>
      <c r="GM1331" s="12"/>
      <c r="GN1331" s="12"/>
      <c r="GO1331" s="12"/>
      <c r="GP1331" s="12"/>
      <c r="GQ1331" s="12"/>
      <c r="GR1331" s="12"/>
      <c r="GS1331" s="12"/>
      <c r="GT1331" s="12"/>
      <c r="GU1331" s="12"/>
      <c r="GV1331" s="12"/>
      <c r="GW1331" s="12"/>
      <c r="GX1331" s="12"/>
      <c r="GY1331" s="12"/>
      <c r="GZ1331" s="12"/>
      <c r="HA1331" s="12"/>
      <c r="HB1331" s="12"/>
      <c r="HC1331" s="12"/>
      <c r="HD1331" s="12"/>
      <c r="HE1331" s="12"/>
      <c r="HF1331" s="12"/>
      <c r="HG1331" s="12"/>
      <c r="HH1331" s="12"/>
      <c r="HI1331" s="12"/>
      <c r="HJ1331" s="12"/>
      <c r="HK1331" s="12"/>
      <c r="HL1331" s="12"/>
      <c r="HM1331" s="12"/>
      <c r="HN1331" s="12"/>
      <c r="HO1331" s="12"/>
      <c r="HP1331" s="12"/>
      <c r="HQ1331" s="12"/>
      <c r="HR1331" s="12"/>
      <c r="HS1331" s="12"/>
      <c r="HT1331" s="12"/>
      <c r="HU1331" s="12"/>
      <c r="HV1331" s="12"/>
      <c r="HW1331" s="12"/>
      <c r="HX1331" s="12"/>
      <c r="HY1331" s="12"/>
      <c r="HZ1331" s="12"/>
      <c r="IA1331" s="12"/>
      <c r="IB1331" s="12"/>
      <c r="IC1331" s="12"/>
      <c r="ID1331" s="12"/>
      <c r="IE1331" s="12"/>
      <c r="IF1331" s="12"/>
      <c r="IG1331" s="12"/>
      <c r="IH1331" s="12"/>
      <c r="II1331" s="12"/>
      <c r="IJ1331" s="12"/>
      <c r="IK1331" s="12"/>
      <c r="IL1331" s="12"/>
      <c r="IM1331" s="12"/>
      <c r="IN1331" s="12"/>
      <c r="IO1331" s="12"/>
      <c r="IP1331" s="12"/>
      <c r="IQ1331" s="12"/>
      <c r="IR1331" s="12"/>
      <c r="IS1331" s="12"/>
      <c r="IT1331" s="12"/>
      <c r="IU1331" s="12"/>
      <c r="IV1331" s="12"/>
    </row>
    <row r="1332" spans="1:256" ht="13.5" customHeight="1">
      <c r="A1332" s="2"/>
      <c r="B1332" s="11"/>
      <c r="C1332" s="11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9"/>
      <c r="AE1332" s="9"/>
      <c r="AF1332" s="9"/>
      <c r="AG1332" s="9"/>
      <c r="AH1332" s="9"/>
      <c r="AI1332" s="11"/>
      <c r="AJ1332" s="11"/>
      <c r="AK1332" s="11"/>
      <c r="AL1332" s="11"/>
      <c r="AM1332" s="11"/>
      <c r="AN1332" s="26"/>
      <c r="AO1332" s="9"/>
      <c r="AP1332" s="9"/>
      <c r="AQ1332" s="9"/>
      <c r="AR1332" s="9"/>
      <c r="AS1332" s="11"/>
      <c r="AT1332" s="11"/>
      <c r="AU1332" s="11"/>
      <c r="AV1332" s="11"/>
      <c r="AW1332" s="9"/>
      <c r="AX1332" s="11"/>
      <c r="AY1332" s="11"/>
      <c r="AZ1332" s="11"/>
      <c r="BA1332" s="11"/>
      <c r="BB1332" s="11"/>
      <c r="BC1332" s="11"/>
      <c r="BD1332" s="11"/>
      <c r="BE1332" s="11"/>
      <c r="BF1332" s="9"/>
      <c r="BG1332" s="9"/>
      <c r="BH1332" s="9"/>
      <c r="BI1332" s="9"/>
      <c r="BJ1332" s="9"/>
      <c r="BK1332" s="9"/>
      <c r="BL1332" s="9"/>
      <c r="BM1332" s="9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0"/>
      <c r="DC1332" s="10"/>
      <c r="DD1332" s="10"/>
      <c r="DE1332" s="10"/>
      <c r="DF1332" s="10"/>
      <c r="DG1332" s="10"/>
      <c r="DH1332" s="10"/>
      <c r="DI1332" s="10"/>
      <c r="DJ1332" s="10"/>
      <c r="DK1332" s="10"/>
      <c r="DL1332" s="10"/>
      <c r="DM1332" s="10"/>
      <c r="DN1332" s="10"/>
      <c r="DO1332" s="10"/>
      <c r="DP1332" s="10"/>
      <c r="DQ1332" s="10"/>
      <c r="DR1332" s="10"/>
      <c r="DS1332" s="10"/>
      <c r="DT1332" s="10"/>
      <c r="DU1332" s="10"/>
      <c r="DV1332" s="10"/>
      <c r="DW1332" s="10"/>
      <c r="DX1332" s="10"/>
      <c r="DY1332" s="10"/>
      <c r="DZ1332" s="10"/>
      <c r="EA1332" s="10"/>
      <c r="EB1332" s="10"/>
      <c r="EC1332" s="10"/>
      <c r="ED1332" s="10"/>
      <c r="EE1332" s="10"/>
      <c r="EF1332" s="10"/>
      <c r="EG1332" s="10"/>
      <c r="EH1332" s="10"/>
      <c r="EI1332" s="10"/>
      <c r="EJ1332" s="10"/>
      <c r="EK1332" s="10"/>
      <c r="EL1332" s="10"/>
      <c r="EM1332" s="10"/>
      <c r="EN1332" s="10"/>
      <c r="EO1332" s="10"/>
      <c r="EP1332" s="10"/>
      <c r="EQ1332" s="10"/>
      <c r="ER1332" s="10"/>
      <c r="ES1332" s="10"/>
      <c r="ET1332" s="10"/>
      <c r="EU1332" s="10"/>
      <c r="EV1332" s="10"/>
      <c r="EW1332" s="10"/>
      <c r="EX1332" s="10"/>
      <c r="EY1332" s="10"/>
      <c r="EZ1332" s="10"/>
      <c r="FA1332" s="10"/>
      <c r="FB1332" s="10"/>
      <c r="FC1332" s="10"/>
      <c r="FD1332" s="10"/>
      <c r="FE1332" s="10"/>
      <c r="FF1332" s="10"/>
      <c r="FG1332" s="10"/>
      <c r="FH1332" s="10"/>
      <c r="FI1332" s="10"/>
      <c r="FJ1332" s="10"/>
      <c r="FK1332" s="10"/>
      <c r="FL1332" s="10"/>
      <c r="FM1332" s="10"/>
      <c r="FN1332" s="10"/>
      <c r="FO1332" s="10"/>
      <c r="FP1332" s="10"/>
      <c r="FQ1332" s="10"/>
      <c r="FR1332" s="10"/>
      <c r="FS1332" s="10"/>
      <c r="FT1332" s="10"/>
      <c r="FU1332" s="10"/>
      <c r="FV1332" s="10"/>
      <c r="FW1332" s="10"/>
      <c r="FX1332" s="10"/>
      <c r="FY1332" s="12"/>
      <c r="FZ1332" s="12"/>
      <c r="GA1332" s="12"/>
      <c r="GB1332" s="12"/>
      <c r="GC1332" s="12"/>
      <c r="GD1332" s="12"/>
      <c r="GE1332" s="12"/>
      <c r="GF1332" s="12"/>
      <c r="GG1332" s="12"/>
      <c r="GH1332" s="12"/>
      <c r="GI1332" s="12"/>
      <c r="GJ1332" s="12"/>
      <c r="GK1332" s="12"/>
      <c r="GL1332" s="12"/>
      <c r="GM1332" s="12"/>
      <c r="GN1332" s="12"/>
      <c r="GO1332" s="12"/>
      <c r="GP1332" s="12"/>
      <c r="GQ1332" s="12"/>
      <c r="GR1332" s="12"/>
      <c r="GS1332" s="12"/>
      <c r="GT1332" s="12"/>
      <c r="GU1332" s="12"/>
      <c r="GV1332" s="12"/>
      <c r="GW1332" s="12"/>
      <c r="GX1332" s="12"/>
      <c r="GY1332" s="12"/>
      <c r="GZ1332" s="12"/>
      <c r="HA1332" s="12"/>
      <c r="HB1332" s="12"/>
      <c r="HC1332" s="12"/>
      <c r="HD1332" s="12"/>
      <c r="HE1332" s="12"/>
      <c r="HF1332" s="12"/>
      <c r="HG1332" s="12"/>
      <c r="HH1332" s="12"/>
      <c r="HI1332" s="12"/>
      <c r="HJ1332" s="12"/>
      <c r="HK1332" s="12"/>
      <c r="HL1332" s="12"/>
      <c r="HM1332" s="12"/>
      <c r="HN1332" s="12"/>
      <c r="HO1332" s="12"/>
      <c r="HP1332" s="12"/>
      <c r="HQ1332" s="12"/>
      <c r="HR1332" s="12"/>
      <c r="HS1332" s="12"/>
      <c r="HT1332" s="12"/>
      <c r="HU1332" s="12"/>
      <c r="HV1332" s="12"/>
      <c r="HW1332" s="12"/>
      <c r="HX1332" s="12"/>
      <c r="HY1332" s="12"/>
      <c r="HZ1332" s="12"/>
      <c r="IA1332" s="12"/>
      <c r="IB1332" s="12"/>
      <c r="IC1332" s="12"/>
      <c r="ID1332" s="12"/>
      <c r="IE1332" s="12"/>
      <c r="IF1332" s="12"/>
      <c r="IG1332" s="12"/>
      <c r="IH1332" s="12"/>
      <c r="II1332" s="12"/>
      <c r="IJ1332" s="12"/>
      <c r="IK1332" s="12"/>
      <c r="IL1332" s="12"/>
      <c r="IM1332" s="12"/>
      <c r="IN1332" s="12"/>
      <c r="IO1332" s="12"/>
      <c r="IP1332" s="12"/>
      <c r="IQ1332" s="12"/>
      <c r="IR1332" s="12"/>
      <c r="IS1332" s="12"/>
      <c r="IT1332" s="12"/>
      <c r="IU1332" s="12"/>
      <c r="IV1332" s="12"/>
    </row>
    <row r="1333" spans="1:256" ht="13.5" customHeight="1">
      <c r="A1333" s="2"/>
      <c r="B1333" s="11"/>
      <c r="C1333" s="11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9"/>
      <c r="AE1333" s="9"/>
      <c r="AF1333" s="9"/>
      <c r="AG1333" s="9"/>
      <c r="AH1333" s="9"/>
      <c r="AI1333" s="11"/>
      <c r="AJ1333" s="11"/>
      <c r="AK1333" s="11"/>
      <c r="AL1333" s="11"/>
      <c r="AM1333" s="11"/>
      <c r="AN1333" s="26"/>
      <c r="AO1333" s="9"/>
      <c r="AP1333" s="9"/>
      <c r="AQ1333" s="9"/>
      <c r="AR1333" s="9"/>
      <c r="AS1333" s="11"/>
      <c r="AT1333" s="11"/>
      <c r="AU1333" s="11"/>
      <c r="AV1333" s="11"/>
      <c r="AW1333" s="9"/>
      <c r="AX1333" s="11"/>
      <c r="AY1333" s="11"/>
      <c r="AZ1333" s="11"/>
      <c r="BA1333" s="11"/>
      <c r="BB1333" s="11"/>
      <c r="BC1333" s="11"/>
      <c r="BD1333" s="11"/>
      <c r="BE1333" s="11"/>
      <c r="BF1333" s="9"/>
      <c r="BG1333" s="9"/>
      <c r="BH1333" s="9"/>
      <c r="BI1333" s="9"/>
      <c r="BJ1333" s="9"/>
      <c r="BK1333" s="9"/>
      <c r="BL1333" s="9"/>
      <c r="BM1333" s="9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0"/>
      <c r="DC1333" s="10"/>
      <c r="DD1333" s="10"/>
      <c r="DE1333" s="10"/>
      <c r="DF1333" s="10"/>
      <c r="DG1333" s="10"/>
      <c r="DH1333" s="10"/>
      <c r="DI1333" s="10"/>
      <c r="DJ1333" s="10"/>
      <c r="DK1333" s="10"/>
      <c r="DL1333" s="10"/>
      <c r="DM1333" s="10"/>
      <c r="DN1333" s="10"/>
      <c r="DO1333" s="10"/>
      <c r="DP1333" s="10"/>
      <c r="DQ1333" s="10"/>
      <c r="DR1333" s="10"/>
      <c r="DS1333" s="10"/>
      <c r="DT1333" s="10"/>
      <c r="DU1333" s="10"/>
      <c r="DV1333" s="10"/>
      <c r="DW1333" s="10"/>
      <c r="DX1333" s="10"/>
      <c r="DY1333" s="10"/>
      <c r="DZ1333" s="10"/>
      <c r="EA1333" s="10"/>
      <c r="EB1333" s="10"/>
      <c r="EC1333" s="10"/>
      <c r="ED1333" s="10"/>
      <c r="EE1333" s="10"/>
      <c r="EF1333" s="10"/>
      <c r="EG1333" s="10"/>
      <c r="EH1333" s="10"/>
      <c r="EI1333" s="10"/>
      <c r="EJ1333" s="10"/>
      <c r="EK1333" s="10"/>
      <c r="EL1333" s="10"/>
      <c r="EM1333" s="10"/>
      <c r="EN1333" s="10"/>
      <c r="EO1333" s="10"/>
      <c r="EP1333" s="10"/>
      <c r="EQ1333" s="10"/>
      <c r="ER1333" s="10"/>
      <c r="ES1333" s="10"/>
      <c r="ET1333" s="10"/>
      <c r="EU1333" s="10"/>
      <c r="EV1333" s="10"/>
      <c r="EW1333" s="10"/>
      <c r="EX1333" s="10"/>
      <c r="EY1333" s="10"/>
      <c r="EZ1333" s="10"/>
      <c r="FA1333" s="10"/>
      <c r="FB1333" s="10"/>
      <c r="FC1333" s="10"/>
      <c r="FD1333" s="10"/>
      <c r="FE1333" s="10"/>
      <c r="FF1333" s="10"/>
      <c r="FG1333" s="10"/>
      <c r="FH1333" s="10"/>
      <c r="FI1333" s="10"/>
      <c r="FJ1333" s="10"/>
      <c r="FK1333" s="10"/>
      <c r="FL1333" s="10"/>
      <c r="FM1333" s="10"/>
      <c r="FN1333" s="10"/>
      <c r="FO1333" s="10"/>
      <c r="FP1333" s="10"/>
      <c r="FQ1333" s="10"/>
      <c r="FR1333" s="10"/>
      <c r="FS1333" s="10"/>
      <c r="FT1333" s="10"/>
      <c r="FU1333" s="10"/>
      <c r="FV1333" s="10"/>
      <c r="FW1333" s="10"/>
      <c r="FX1333" s="10"/>
      <c r="FY1333" s="12"/>
      <c r="FZ1333" s="12"/>
      <c r="GA1333" s="12"/>
      <c r="GB1333" s="12"/>
      <c r="GC1333" s="12"/>
      <c r="GD1333" s="12"/>
      <c r="GE1333" s="12"/>
      <c r="GF1333" s="12"/>
      <c r="GG1333" s="12"/>
      <c r="GH1333" s="12"/>
      <c r="GI1333" s="12"/>
      <c r="GJ1333" s="12"/>
      <c r="GK1333" s="12"/>
      <c r="GL1333" s="12"/>
      <c r="GM1333" s="12"/>
      <c r="GN1333" s="12"/>
      <c r="GO1333" s="12"/>
      <c r="GP1333" s="12"/>
      <c r="GQ1333" s="12"/>
      <c r="GR1333" s="12"/>
      <c r="GS1333" s="12"/>
      <c r="GT1333" s="12"/>
      <c r="GU1333" s="12"/>
      <c r="GV1333" s="12"/>
      <c r="GW1333" s="12"/>
      <c r="GX1333" s="12"/>
      <c r="GY1333" s="12"/>
      <c r="GZ1333" s="12"/>
      <c r="HA1333" s="12"/>
      <c r="HB1333" s="12"/>
      <c r="HC1333" s="12"/>
      <c r="HD1333" s="12"/>
      <c r="HE1333" s="12"/>
      <c r="HF1333" s="12"/>
      <c r="HG1333" s="12"/>
      <c r="HH1333" s="12"/>
      <c r="HI1333" s="12"/>
      <c r="HJ1333" s="12"/>
      <c r="HK1333" s="12"/>
      <c r="HL1333" s="12"/>
      <c r="HM1333" s="12"/>
      <c r="HN1333" s="12"/>
      <c r="HO1333" s="12"/>
      <c r="HP1333" s="12"/>
      <c r="HQ1333" s="12"/>
      <c r="HR1333" s="12"/>
      <c r="HS1333" s="12"/>
      <c r="HT1333" s="12"/>
      <c r="HU1333" s="12"/>
      <c r="HV1333" s="12"/>
      <c r="HW1333" s="12"/>
      <c r="HX1333" s="12"/>
      <c r="HY1333" s="12"/>
      <c r="HZ1333" s="12"/>
      <c r="IA1333" s="12"/>
      <c r="IB1333" s="12"/>
      <c r="IC1333" s="12"/>
      <c r="ID1333" s="12"/>
      <c r="IE1333" s="12"/>
      <c r="IF1333" s="12"/>
      <c r="IG1333" s="12"/>
      <c r="IH1333" s="12"/>
      <c r="II1333" s="12"/>
      <c r="IJ1333" s="12"/>
      <c r="IK1333" s="12"/>
      <c r="IL1333" s="12"/>
      <c r="IM1333" s="12"/>
      <c r="IN1333" s="12"/>
      <c r="IO1333" s="12"/>
      <c r="IP1333" s="12"/>
      <c r="IQ1333" s="12"/>
      <c r="IR1333" s="12"/>
      <c r="IS1333" s="12"/>
      <c r="IT1333" s="12"/>
      <c r="IU1333" s="12"/>
      <c r="IV1333" s="12"/>
    </row>
    <row r="1334" spans="1:256" ht="13.5" customHeight="1">
      <c r="A1334" s="2"/>
      <c r="B1334" s="11"/>
      <c r="C1334" s="11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9"/>
      <c r="AE1334" s="9"/>
      <c r="AF1334" s="9"/>
      <c r="AG1334" s="9"/>
      <c r="AH1334" s="9"/>
      <c r="AI1334" s="11"/>
      <c r="AJ1334" s="11"/>
      <c r="AK1334" s="11"/>
      <c r="AL1334" s="11"/>
      <c r="AM1334" s="11"/>
      <c r="AN1334" s="26"/>
      <c r="AO1334" s="9"/>
      <c r="AP1334" s="9"/>
      <c r="AQ1334" s="9"/>
      <c r="AR1334" s="9"/>
      <c r="AS1334" s="11"/>
      <c r="AT1334" s="11"/>
      <c r="AU1334" s="11"/>
      <c r="AV1334" s="11"/>
      <c r="AW1334" s="9"/>
      <c r="AX1334" s="11"/>
      <c r="AY1334" s="11"/>
      <c r="AZ1334" s="11"/>
      <c r="BA1334" s="11"/>
      <c r="BB1334" s="11"/>
      <c r="BC1334" s="11"/>
      <c r="BD1334" s="11"/>
      <c r="BE1334" s="11"/>
      <c r="BF1334" s="9"/>
      <c r="BG1334" s="9"/>
      <c r="BH1334" s="9"/>
      <c r="BI1334" s="9"/>
      <c r="BJ1334" s="9"/>
      <c r="BK1334" s="9"/>
      <c r="BL1334" s="9"/>
      <c r="BM1334" s="9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0"/>
      <c r="DC1334" s="10"/>
      <c r="DD1334" s="10"/>
      <c r="DE1334" s="10"/>
      <c r="DF1334" s="10"/>
      <c r="DG1334" s="10"/>
      <c r="DH1334" s="10"/>
      <c r="DI1334" s="10"/>
      <c r="DJ1334" s="10"/>
      <c r="DK1334" s="10"/>
      <c r="DL1334" s="10"/>
      <c r="DM1334" s="10"/>
      <c r="DN1334" s="10"/>
      <c r="DO1334" s="10"/>
      <c r="DP1334" s="10"/>
      <c r="DQ1334" s="10"/>
      <c r="DR1334" s="10"/>
      <c r="DS1334" s="10"/>
      <c r="DT1334" s="10"/>
      <c r="DU1334" s="10"/>
      <c r="DV1334" s="10"/>
      <c r="DW1334" s="10"/>
      <c r="DX1334" s="10"/>
      <c r="DY1334" s="10"/>
      <c r="DZ1334" s="10"/>
      <c r="EA1334" s="10"/>
      <c r="EB1334" s="10"/>
      <c r="EC1334" s="10"/>
      <c r="ED1334" s="10"/>
      <c r="EE1334" s="10"/>
      <c r="EF1334" s="10"/>
      <c r="EG1334" s="10"/>
      <c r="EH1334" s="10"/>
      <c r="EI1334" s="10"/>
      <c r="EJ1334" s="10"/>
      <c r="EK1334" s="10"/>
      <c r="EL1334" s="10"/>
      <c r="EM1334" s="10"/>
      <c r="EN1334" s="10"/>
      <c r="EO1334" s="10"/>
      <c r="EP1334" s="10"/>
      <c r="EQ1334" s="10"/>
      <c r="ER1334" s="10"/>
      <c r="ES1334" s="10"/>
      <c r="ET1334" s="10"/>
      <c r="EU1334" s="10"/>
      <c r="EV1334" s="10"/>
      <c r="EW1334" s="10"/>
      <c r="EX1334" s="10"/>
      <c r="EY1334" s="10"/>
      <c r="EZ1334" s="10"/>
      <c r="FA1334" s="10"/>
      <c r="FB1334" s="10"/>
      <c r="FC1334" s="10"/>
      <c r="FD1334" s="10"/>
      <c r="FE1334" s="10"/>
      <c r="FF1334" s="10"/>
      <c r="FG1334" s="10"/>
      <c r="FH1334" s="10"/>
      <c r="FI1334" s="10"/>
      <c r="FJ1334" s="10"/>
      <c r="FK1334" s="10"/>
      <c r="FL1334" s="10"/>
      <c r="FM1334" s="10"/>
      <c r="FN1334" s="10"/>
      <c r="FO1334" s="10"/>
      <c r="FP1334" s="10"/>
      <c r="FQ1334" s="10"/>
      <c r="FR1334" s="10"/>
      <c r="FS1334" s="10"/>
      <c r="FT1334" s="10"/>
      <c r="FU1334" s="10"/>
      <c r="FV1334" s="10"/>
      <c r="FW1334" s="10"/>
      <c r="FX1334" s="10"/>
      <c r="FY1334" s="12"/>
      <c r="FZ1334" s="12"/>
      <c r="GA1334" s="12"/>
      <c r="GB1334" s="12"/>
      <c r="GC1334" s="12"/>
      <c r="GD1334" s="12"/>
      <c r="GE1334" s="12"/>
      <c r="GF1334" s="12"/>
      <c r="GG1334" s="12"/>
      <c r="GH1334" s="12"/>
      <c r="GI1334" s="12"/>
      <c r="GJ1334" s="12"/>
      <c r="GK1334" s="12"/>
      <c r="GL1334" s="12"/>
      <c r="GM1334" s="12"/>
      <c r="GN1334" s="12"/>
      <c r="GO1334" s="12"/>
      <c r="GP1334" s="12"/>
      <c r="GQ1334" s="12"/>
      <c r="GR1334" s="12"/>
      <c r="GS1334" s="12"/>
      <c r="GT1334" s="12"/>
      <c r="GU1334" s="12"/>
      <c r="GV1334" s="12"/>
      <c r="GW1334" s="12"/>
      <c r="GX1334" s="12"/>
      <c r="GY1334" s="12"/>
      <c r="GZ1334" s="12"/>
      <c r="HA1334" s="12"/>
      <c r="HB1334" s="12"/>
      <c r="HC1334" s="12"/>
      <c r="HD1334" s="12"/>
      <c r="HE1334" s="12"/>
      <c r="HF1334" s="12"/>
      <c r="HG1334" s="12"/>
      <c r="HH1334" s="12"/>
      <c r="HI1334" s="12"/>
      <c r="HJ1334" s="12"/>
      <c r="HK1334" s="12"/>
      <c r="HL1334" s="12"/>
      <c r="HM1334" s="12"/>
      <c r="HN1334" s="12"/>
      <c r="HO1334" s="12"/>
      <c r="HP1334" s="12"/>
      <c r="HQ1334" s="12"/>
      <c r="HR1334" s="12"/>
      <c r="HS1334" s="12"/>
      <c r="HT1334" s="12"/>
      <c r="HU1334" s="12"/>
      <c r="HV1334" s="12"/>
      <c r="HW1334" s="12"/>
      <c r="HX1334" s="12"/>
      <c r="HY1334" s="12"/>
      <c r="HZ1334" s="12"/>
      <c r="IA1334" s="12"/>
      <c r="IB1334" s="12"/>
      <c r="IC1334" s="12"/>
      <c r="ID1334" s="12"/>
      <c r="IE1334" s="12"/>
      <c r="IF1334" s="12"/>
      <c r="IG1334" s="12"/>
      <c r="IH1334" s="12"/>
      <c r="II1334" s="12"/>
      <c r="IJ1334" s="12"/>
      <c r="IK1334" s="12"/>
      <c r="IL1334" s="12"/>
      <c r="IM1334" s="12"/>
      <c r="IN1334" s="12"/>
      <c r="IO1334" s="12"/>
      <c r="IP1334" s="12"/>
      <c r="IQ1334" s="12"/>
      <c r="IR1334" s="12"/>
      <c r="IS1334" s="12"/>
      <c r="IT1334" s="12"/>
      <c r="IU1334" s="12"/>
      <c r="IV1334" s="12"/>
    </row>
    <row r="1335" spans="1:256" ht="13.5" customHeight="1">
      <c r="A1335" s="2"/>
      <c r="B1335" s="11"/>
      <c r="C1335" s="11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9"/>
      <c r="AE1335" s="9"/>
      <c r="AF1335" s="9"/>
      <c r="AG1335" s="9"/>
      <c r="AH1335" s="9"/>
      <c r="AI1335" s="11"/>
      <c r="AJ1335" s="11"/>
      <c r="AK1335" s="11"/>
      <c r="AL1335" s="11"/>
      <c r="AM1335" s="11"/>
      <c r="AN1335" s="26"/>
      <c r="AO1335" s="9"/>
      <c r="AP1335" s="9"/>
      <c r="AQ1335" s="9"/>
      <c r="AR1335" s="9"/>
      <c r="AS1335" s="11"/>
      <c r="AT1335" s="11"/>
      <c r="AU1335" s="11"/>
      <c r="AV1335" s="11"/>
      <c r="AW1335" s="9"/>
      <c r="AX1335" s="11"/>
      <c r="AY1335" s="11"/>
      <c r="AZ1335" s="11"/>
      <c r="BA1335" s="11"/>
      <c r="BB1335" s="11"/>
      <c r="BC1335" s="11"/>
      <c r="BD1335" s="11"/>
      <c r="BE1335" s="11"/>
      <c r="BF1335" s="9"/>
      <c r="BG1335" s="9"/>
      <c r="BH1335" s="9"/>
      <c r="BI1335" s="9"/>
      <c r="BJ1335" s="9"/>
      <c r="BK1335" s="9"/>
      <c r="BL1335" s="9"/>
      <c r="BM1335" s="9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0"/>
      <c r="DC1335" s="10"/>
      <c r="DD1335" s="10"/>
      <c r="DE1335" s="10"/>
      <c r="DF1335" s="10"/>
      <c r="DG1335" s="10"/>
      <c r="DH1335" s="10"/>
      <c r="DI1335" s="10"/>
      <c r="DJ1335" s="10"/>
      <c r="DK1335" s="10"/>
      <c r="DL1335" s="10"/>
      <c r="DM1335" s="10"/>
      <c r="DN1335" s="10"/>
      <c r="DO1335" s="10"/>
      <c r="DP1335" s="10"/>
      <c r="DQ1335" s="10"/>
      <c r="DR1335" s="10"/>
      <c r="DS1335" s="10"/>
      <c r="DT1335" s="10"/>
      <c r="DU1335" s="10"/>
      <c r="DV1335" s="10"/>
      <c r="DW1335" s="10"/>
      <c r="DX1335" s="10"/>
      <c r="DY1335" s="10"/>
      <c r="DZ1335" s="10"/>
      <c r="EA1335" s="10"/>
      <c r="EB1335" s="10"/>
      <c r="EC1335" s="10"/>
      <c r="ED1335" s="10"/>
      <c r="EE1335" s="10"/>
      <c r="EF1335" s="10"/>
      <c r="EG1335" s="10"/>
      <c r="EH1335" s="10"/>
      <c r="EI1335" s="10"/>
      <c r="EJ1335" s="10"/>
      <c r="EK1335" s="10"/>
      <c r="EL1335" s="10"/>
      <c r="EM1335" s="10"/>
      <c r="EN1335" s="10"/>
      <c r="EO1335" s="10"/>
      <c r="EP1335" s="10"/>
      <c r="EQ1335" s="10"/>
      <c r="ER1335" s="10"/>
      <c r="ES1335" s="10"/>
      <c r="ET1335" s="10"/>
      <c r="EU1335" s="10"/>
      <c r="EV1335" s="10"/>
      <c r="EW1335" s="10"/>
      <c r="EX1335" s="10"/>
      <c r="EY1335" s="10"/>
      <c r="EZ1335" s="10"/>
      <c r="FA1335" s="10"/>
      <c r="FB1335" s="10"/>
      <c r="FC1335" s="10"/>
      <c r="FD1335" s="10"/>
      <c r="FE1335" s="10"/>
      <c r="FF1335" s="10"/>
      <c r="FG1335" s="10"/>
      <c r="FH1335" s="10"/>
      <c r="FI1335" s="10"/>
      <c r="FJ1335" s="10"/>
      <c r="FK1335" s="10"/>
      <c r="FL1335" s="10"/>
      <c r="FM1335" s="10"/>
      <c r="FN1335" s="10"/>
      <c r="FO1335" s="10"/>
      <c r="FP1335" s="10"/>
      <c r="FQ1335" s="10"/>
      <c r="FR1335" s="10"/>
      <c r="FS1335" s="10"/>
      <c r="FT1335" s="10"/>
      <c r="FU1335" s="10"/>
      <c r="FV1335" s="10"/>
      <c r="FW1335" s="10"/>
      <c r="FX1335" s="10"/>
      <c r="FY1335" s="12"/>
      <c r="FZ1335" s="12"/>
      <c r="GA1335" s="12"/>
      <c r="GB1335" s="12"/>
      <c r="GC1335" s="12"/>
      <c r="GD1335" s="12"/>
      <c r="GE1335" s="12"/>
      <c r="GF1335" s="12"/>
      <c r="GG1335" s="12"/>
      <c r="GH1335" s="12"/>
      <c r="GI1335" s="12"/>
      <c r="GJ1335" s="12"/>
      <c r="GK1335" s="12"/>
      <c r="GL1335" s="12"/>
      <c r="GM1335" s="12"/>
      <c r="GN1335" s="12"/>
      <c r="GO1335" s="12"/>
      <c r="GP1335" s="12"/>
      <c r="GQ1335" s="12"/>
      <c r="GR1335" s="12"/>
      <c r="GS1335" s="12"/>
      <c r="GT1335" s="12"/>
      <c r="GU1335" s="12"/>
      <c r="GV1335" s="12"/>
      <c r="GW1335" s="12"/>
      <c r="GX1335" s="12"/>
      <c r="GY1335" s="12"/>
      <c r="GZ1335" s="12"/>
      <c r="HA1335" s="12"/>
      <c r="HB1335" s="12"/>
      <c r="HC1335" s="12"/>
      <c r="HD1335" s="12"/>
      <c r="HE1335" s="12"/>
      <c r="HF1335" s="12"/>
      <c r="HG1335" s="12"/>
      <c r="HH1335" s="12"/>
      <c r="HI1335" s="12"/>
      <c r="HJ1335" s="12"/>
      <c r="HK1335" s="12"/>
      <c r="HL1335" s="12"/>
      <c r="HM1335" s="12"/>
      <c r="HN1335" s="12"/>
      <c r="HO1335" s="12"/>
      <c r="HP1335" s="12"/>
      <c r="HQ1335" s="12"/>
      <c r="HR1335" s="12"/>
      <c r="HS1335" s="12"/>
      <c r="HT1335" s="12"/>
      <c r="HU1335" s="12"/>
      <c r="HV1335" s="12"/>
      <c r="HW1335" s="12"/>
      <c r="HX1335" s="12"/>
      <c r="HY1335" s="12"/>
      <c r="HZ1335" s="12"/>
      <c r="IA1335" s="12"/>
      <c r="IB1335" s="12"/>
      <c r="IC1335" s="12"/>
      <c r="ID1335" s="12"/>
      <c r="IE1335" s="12"/>
      <c r="IF1335" s="12"/>
      <c r="IG1335" s="12"/>
      <c r="IH1335" s="12"/>
      <c r="II1335" s="12"/>
      <c r="IJ1335" s="12"/>
      <c r="IK1335" s="12"/>
      <c r="IL1335" s="12"/>
      <c r="IM1335" s="12"/>
      <c r="IN1335" s="12"/>
      <c r="IO1335" s="12"/>
      <c r="IP1335" s="12"/>
      <c r="IQ1335" s="12"/>
      <c r="IR1335" s="12"/>
      <c r="IS1335" s="12"/>
      <c r="IT1335" s="12"/>
      <c r="IU1335" s="12"/>
      <c r="IV1335" s="12"/>
    </row>
    <row r="1336" spans="1:256" ht="13.5" customHeight="1">
      <c r="A1336" s="2"/>
      <c r="B1336" s="11"/>
      <c r="C1336" s="11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9"/>
      <c r="AE1336" s="9"/>
      <c r="AF1336" s="9"/>
      <c r="AG1336" s="9"/>
      <c r="AH1336" s="9"/>
      <c r="AI1336" s="11"/>
      <c r="AJ1336" s="11"/>
      <c r="AK1336" s="11"/>
      <c r="AL1336" s="11"/>
      <c r="AM1336" s="11"/>
      <c r="AN1336" s="26"/>
      <c r="AO1336" s="9"/>
      <c r="AP1336" s="9"/>
      <c r="AQ1336" s="9"/>
      <c r="AR1336" s="9"/>
      <c r="AS1336" s="11"/>
      <c r="AT1336" s="11"/>
      <c r="AU1336" s="11"/>
      <c r="AV1336" s="11"/>
      <c r="AW1336" s="9"/>
      <c r="AX1336" s="11"/>
      <c r="AY1336" s="11"/>
      <c r="AZ1336" s="11"/>
      <c r="BA1336" s="11"/>
      <c r="BB1336" s="11"/>
      <c r="BC1336" s="11"/>
      <c r="BD1336" s="11"/>
      <c r="BE1336" s="11"/>
      <c r="BF1336" s="9"/>
      <c r="BG1336" s="9"/>
      <c r="BH1336" s="9"/>
      <c r="BI1336" s="9"/>
      <c r="BJ1336" s="9"/>
      <c r="BK1336" s="9"/>
      <c r="BL1336" s="9"/>
      <c r="BM1336" s="9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0"/>
      <c r="DC1336" s="10"/>
      <c r="DD1336" s="10"/>
      <c r="DE1336" s="10"/>
      <c r="DF1336" s="10"/>
      <c r="DG1336" s="10"/>
      <c r="DH1336" s="10"/>
      <c r="DI1336" s="10"/>
      <c r="DJ1336" s="10"/>
      <c r="DK1336" s="10"/>
      <c r="DL1336" s="10"/>
      <c r="DM1336" s="10"/>
      <c r="DN1336" s="10"/>
      <c r="DO1336" s="10"/>
      <c r="DP1336" s="10"/>
      <c r="DQ1336" s="10"/>
      <c r="DR1336" s="10"/>
      <c r="DS1336" s="10"/>
      <c r="DT1336" s="10"/>
      <c r="DU1336" s="10"/>
      <c r="DV1336" s="10"/>
      <c r="DW1336" s="10"/>
      <c r="DX1336" s="10"/>
      <c r="DY1336" s="10"/>
      <c r="DZ1336" s="10"/>
      <c r="EA1336" s="10"/>
      <c r="EB1336" s="10"/>
      <c r="EC1336" s="10"/>
      <c r="ED1336" s="10"/>
      <c r="EE1336" s="10"/>
      <c r="EF1336" s="10"/>
      <c r="EG1336" s="10"/>
      <c r="EH1336" s="10"/>
      <c r="EI1336" s="10"/>
      <c r="EJ1336" s="10"/>
      <c r="EK1336" s="10"/>
      <c r="EL1336" s="10"/>
      <c r="EM1336" s="10"/>
      <c r="EN1336" s="10"/>
      <c r="EO1336" s="10"/>
      <c r="EP1336" s="10"/>
      <c r="EQ1336" s="10"/>
      <c r="ER1336" s="10"/>
      <c r="ES1336" s="10"/>
      <c r="ET1336" s="10"/>
      <c r="EU1336" s="10"/>
      <c r="EV1336" s="10"/>
      <c r="EW1336" s="10"/>
      <c r="EX1336" s="10"/>
      <c r="EY1336" s="10"/>
      <c r="EZ1336" s="10"/>
      <c r="FA1336" s="10"/>
      <c r="FB1336" s="10"/>
      <c r="FC1336" s="10"/>
      <c r="FD1336" s="10"/>
      <c r="FE1336" s="10"/>
      <c r="FF1336" s="10"/>
      <c r="FG1336" s="10"/>
      <c r="FH1336" s="10"/>
      <c r="FI1336" s="10"/>
      <c r="FJ1336" s="10"/>
      <c r="FK1336" s="10"/>
      <c r="FL1336" s="10"/>
      <c r="FM1336" s="10"/>
      <c r="FN1336" s="10"/>
      <c r="FO1336" s="10"/>
      <c r="FP1336" s="10"/>
      <c r="FQ1336" s="10"/>
      <c r="FR1336" s="10"/>
      <c r="FS1336" s="10"/>
      <c r="FT1336" s="10"/>
      <c r="FU1336" s="10"/>
      <c r="FV1336" s="10"/>
      <c r="FW1336" s="10"/>
      <c r="FX1336" s="10"/>
      <c r="FY1336" s="12"/>
      <c r="FZ1336" s="12"/>
      <c r="GA1336" s="12"/>
      <c r="GB1336" s="12"/>
      <c r="GC1336" s="12"/>
      <c r="GD1336" s="12"/>
      <c r="GE1336" s="12"/>
      <c r="GF1336" s="12"/>
      <c r="GG1336" s="12"/>
      <c r="GH1336" s="12"/>
      <c r="GI1336" s="12"/>
      <c r="GJ1336" s="12"/>
      <c r="GK1336" s="12"/>
      <c r="GL1336" s="12"/>
      <c r="GM1336" s="12"/>
      <c r="GN1336" s="12"/>
      <c r="GO1336" s="12"/>
      <c r="GP1336" s="12"/>
      <c r="GQ1336" s="12"/>
      <c r="GR1336" s="12"/>
      <c r="GS1336" s="12"/>
      <c r="GT1336" s="12"/>
      <c r="GU1336" s="12"/>
      <c r="GV1336" s="12"/>
      <c r="GW1336" s="12"/>
      <c r="GX1336" s="12"/>
      <c r="GY1336" s="12"/>
      <c r="GZ1336" s="12"/>
      <c r="HA1336" s="12"/>
      <c r="HB1336" s="12"/>
      <c r="HC1336" s="12"/>
      <c r="HD1336" s="12"/>
      <c r="HE1336" s="12"/>
      <c r="HF1336" s="12"/>
      <c r="HG1336" s="12"/>
      <c r="HH1336" s="12"/>
      <c r="HI1336" s="12"/>
      <c r="HJ1336" s="12"/>
      <c r="HK1336" s="12"/>
      <c r="HL1336" s="12"/>
      <c r="HM1336" s="12"/>
      <c r="HN1336" s="12"/>
      <c r="HO1336" s="12"/>
      <c r="HP1336" s="12"/>
      <c r="HQ1336" s="12"/>
      <c r="HR1336" s="12"/>
      <c r="HS1336" s="12"/>
      <c r="HT1336" s="12"/>
      <c r="HU1336" s="12"/>
      <c r="HV1336" s="12"/>
      <c r="HW1336" s="12"/>
      <c r="HX1336" s="12"/>
      <c r="HY1336" s="12"/>
      <c r="HZ1336" s="12"/>
      <c r="IA1336" s="12"/>
      <c r="IB1336" s="12"/>
      <c r="IC1336" s="12"/>
      <c r="ID1336" s="12"/>
      <c r="IE1336" s="12"/>
      <c r="IF1336" s="12"/>
      <c r="IG1336" s="12"/>
      <c r="IH1336" s="12"/>
      <c r="II1336" s="12"/>
      <c r="IJ1336" s="12"/>
      <c r="IK1336" s="12"/>
      <c r="IL1336" s="12"/>
      <c r="IM1336" s="12"/>
      <c r="IN1336" s="12"/>
      <c r="IO1336" s="12"/>
      <c r="IP1336" s="12"/>
      <c r="IQ1336" s="12"/>
      <c r="IR1336" s="12"/>
      <c r="IS1336" s="12"/>
      <c r="IT1336" s="12"/>
      <c r="IU1336" s="12"/>
      <c r="IV1336" s="12"/>
    </row>
    <row r="1337" spans="1:256" ht="13.5" customHeight="1">
      <c r="A1337" s="2"/>
      <c r="B1337" s="11"/>
      <c r="C1337" s="11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9"/>
      <c r="AE1337" s="9"/>
      <c r="AF1337" s="9"/>
      <c r="AG1337" s="9"/>
      <c r="AH1337" s="9"/>
      <c r="AI1337" s="11"/>
      <c r="AJ1337" s="11"/>
      <c r="AK1337" s="11"/>
      <c r="AL1337" s="11"/>
      <c r="AM1337" s="11"/>
      <c r="AN1337" s="26"/>
      <c r="AO1337" s="9"/>
      <c r="AP1337" s="9"/>
      <c r="AQ1337" s="9"/>
      <c r="AR1337" s="9"/>
      <c r="AS1337" s="11"/>
      <c r="AT1337" s="11"/>
      <c r="AU1337" s="11"/>
      <c r="AV1337" s="11"/>
      <c r="AW1337" s="9"/>
      <c r="AX1337" s="11"/>
      <c r="AY1337" s="11"/>
      <c r="AZ1337" s="11"/>
      <c r="BA1337" s="11"/>
      <c r="BB1337" s="11"/>
      <c r="BC1337" s="11"/>
      <c r="BD1337" s="11"/>
      <c r="BE1337" s="11"/>
      <c r="BF1337" s="9"/>
      <c r="BG1337" s="9"/>
      <c r="BH1337" s="9"/>
      <c r="BI1337" s="9"/>
      <c r="BJ1337" s="9"/>
      <c r="BK1337" s="9"/>
      <c r="BL1337" s="9"/>
      <c r="BM1337" s="9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0"/>
      <c r="DC1337" s="10"/>
      <c r="DD1337" s="10"/>
      <c r="DE1337" s="10"/>
      <c r="DF1337" s="10"/>
      <c r="DG1337" s="10"/>
      <c r="DH1337" s="10"/>
      <c r="DI1337" s="10"/>
      <c r="DJ1337" s="10"/>
      <c r="DK1337" s="10"/>
      <c r="DL1337" s="10"/>
      <c r="DM1337" s="10"/>
      <c r="DN1337" s="10"/>
      <c r="DO1337" s="10"/>
      <c r="DP1337" s="10"/>
      <c r="DQ1337" s="10"/>
      <c r="DR1337" s="10"/>
      <c r="DS1337" s="10"/>
      <c r="DT1337" s="10"/>
      <c r="DU1337" s="10"/>
      <c r="DV1337" s="10"/>
      <c r="DW1337" s="10"/>
      <c r="DX1337" s="10"/>
      <c r="DY1337" s="10"/>
      <c r="DZ1337" s="10"/>
      <c r="EA1337" s="10"/>
      <c r="EB1337" s="10"/>
      <c r="EC1337" s="10"/>
      <c r="ED1337" s="10"/>
      <c r="EE1337" s="10"/>
      <c r="EF1337" s="10"/>
      <c r="EG1337" s="10"/>
      <c r="EH1337" s="10"/>
      <c r="EI1337" s="10"/>
      <c r="EJ1337" s="10"/>
      <c r="EK1337" s="10"/>
      <c r="EL1337" s="10"/>
      <c r="EM1337" s="10"/>
      <c r="EN1337" s="10"/>
      <c r="EO1337" s="10"/>
      <c r="EP1337" s="10"/>
      <c r="EQ1337" s="10"/>
      <c r="ER1337" s="10"/>
      <c r="ES1337" s="10"/>
      <c r="ET1337" s="10"/>
      <c r="EU1337" s="10"/>
      <c r="EV1337" s="10"/>
      <c r="EW1337" s="10"/>
      <c r="EX1337" s="10"/>
      <c r="EY1337" s="10"/>
      <c r="EZ1337" s="10"/>
      <c r="FA1337" s="10"/>
      <c r="FB1337" s="10"/>
      <c r="FC1337" s="10"/>
      <c r="FD1337" s="10"/>
      <c r="FE1337" s="10"/>
      <c r="FF1337" s="10"/>
      <c r="FG1337" s="10"/>
      <c r="FH1337" s="10"/>
      <c r="FI1337" s="10"/>
      <c r="FJ1337" s="10"/>
      <c r="FK1337" s="10"/>
      <c r="FL1337" s="10"/>
      <c r="FM1337" s="10"/>
      <c r="FN1337" s="10"/>
      <c r="FO1337" s="10"/>
      <c r="FP1337" s="10"/>
      <c r="FQ1337" s="10"/>
      <c r="FR1337" s="10"/>
      <c r="FS1337" s="10"/>
      <c r="FT1337" s="10"/>
      <c r="FU1337" s="10"/>
      <c r="FV1337" s="10"/>
      <c r="FW1337" s="10"/>
      <c r="FX1337" s="10"/>
      <c r="FY1337" s="12"/>
      <c r="FZ1337" s="12"/>
      <c r="GA1337" s="12"/>
      <c r="GB1337" s="12"/>
      <c r="GC1337" s="12"/>
      <c r="GD1337" s="12"/>
      <c r="GE1337" s="12"/>
      <c r="GF1337" s="12"/>
      <c r="GG1337" s="12"/>
      <c r="GH1337" s="12"/>
      <c r="GI1337" s="12"/>
      <c r="GJ1337" s="12"/>
      <c r="GK1337" s="12"/>
      <c r="GL1337" s="12"/>
      <c r="GM1337" s="12"/>
      <c r="GN1337" s="12"/>
      <c r="GO1337" s="12"/>
      <c r="GP1337" s="12"/>
      <c r="GQ1337" s="12"/>
      <c r="GR1337" s="12"/>
      <c r="GS1337" s="12"/>
      <c r="GT1337" s="12"/>
      <c r="GU1337" s="12"/>
      <c r="GV1337" s="12"/>
      <c r="GW1337" s="12"/>
      <c r="GX1337" s="12"/>
      <c r="GY1337" s="12"/>
      <c r="GZ1337" s="12"/>
      <c r="HA1337" s="12"/>
      <c r="HB1337" s="12"/>
      <c r="HC1337" s="12"/>
      <c r="HD1337" s="12"/>
      <c r="HE1337" s="12"/>
      <c r="HF1337" s="12"/>
      <c r="HG1337" s="12"/>
      <c r="HH1337" s="12"/>
      <c r="HI1337" s="12"/>
      <c r="HJ1337" s="12"/>
      <c r="HK1337" s="12"/>
      <c r="HL1337" s="12"/>
      <c r="HM1337" s="12"/>
      <c r="HN1337" s="12"/>
      <c r="HO1337" s="12"/>
      <c r="HP1337" s="12"/>
      <c r="HQ1337" s="12"/>
      <c r="HR1337" s="12"/>
      <c r="HS1337" s="12"/>
      <c r="HT1337" s="12"/>
      <c r="HU1337" s="12"/>
      <c r="HV1337" s="12"/>
      <c r="HW1337" s="12"/>
      <c r="HX1337" s="12"/>
      <c r="HY1337" s="12"/>
      <c r="HZ1337" s="12"/>
      <c r="IA1337" s="12"/>
      <c r="IB1337" s="12"/>
      <c r="IC1337" s="12"/>
      <c r="ID1337" s="12"/>
      <c r="IE1337" s="12"/>
      <c r="IF1337" s="12"/>
      <c r="IG1337" s="12"/>
      <c r="IH1337" s="12"/>
      <c r="II1337" s="12"/>
      <c r="IJ1337" s="12"/>
      <c r="IK1337" s="12"/>
      <c r="IL1337" s="12"/>
      <c r="IM1337" s="12"/>
      <c r="IN1337" s="12"/>
      <c r="IO1337" s="12"/>
      <c r="IP1337" s="12"/>
      <c r="IQ1337" s="12"/>
      <c r="IR1337" s="12"/>
      <c r="IS1337" s="12"/>
      <c r="IT1337" s="12"/>
      <c r="IU1337" s="12"/>
      <c r="IV1337" s="12"/>
    </row>
    <row r="1338" spans="1:256" ht="13.5" customHeight="1">
      <c r="A1338" s="2"/>
      <c r="B1338" s="11"/>
      <c r="C1338" s="11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9"/>
      <c r="AE1338" s="9"/>
      <c r="AF1338" s="9"/>
      <c r="AG1338" s="9"/>
      <c r="AH1338" s="9"/>
      <c r="AI1338" s="11"/>
      <c r="AJ1338" s="11"/>
      <c r="AK1338" s="11"/>
      <c r="AL1338" s="11"/>
      <c r="AM1338" s="11"/>
      <c r="AN1338" s="26"/>
      <c r="AO1338" s="9"/>
      <c r="AP1338" s="9"/>
      <c r="AQ1338" s="9"/>
      <c r="AR1338" s="9"/>
      <c r="AS1338" s="11"/>
      <c r="AT1338" s="11"/>
      <c r="AU1338" s="11"/>
      <c r="AV1338" s="11"/>
      <c r="AW1338" s="9"/>
      <c r="AX1338" s="11"/>
      <c r="AY1338" s="11"/>
      <c r="AZ1338" s="11"/>
      <c r="BA1338" s="11"/>
      <c r="BB1338" s="11"/>
      <c r="BC1338" s="11"/>
      <c r="BD1338" s="11"/>
      <c r="BE1338" s="11"/>
      <c r="BF1338" s="9"/>
      <c r="BG1338" s="9"/>
      <c r="BH1338" s="9"/>
      <c r="BI1338" s="9"/>
      <c r="BJ1338" s="9"/>
      <c r="BK1338" s="9"/>
      <c r="BL1338" s="9"/>
      <c r="BM1338" s="9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  <c r="DO1338" s="10"/>
      <c r="DP1338" s="10"/>
      <c r="DQ1338" s="10"/>
      <c r="DR1338" s="10"/>
      <c r="DS1338" s="10"/>
      <c r="DT1338" s="10"/>
      <c r="DU1338" s="10"/>
      <c r="DV1338" s="10"/>
      <c r="DW1338" s="10"/>
      <c r="DX1338" s="10"/>
      <c r="DY1338" s="10"/>
      <c r="DZ1338" s="10"/>
      <c r="EA1338" s="10"/>
      <c r="EB1338" s="10"/>
      <c r="EC1338" s="10"/>
      <c r="ED1338" s="10"/>
      <c r="EE1338" s="10"/>
      <c r="EF1338" s="10"/>
      <c r="EG1338" s="10"/>
      <c r="EH1338" s="10"/>
      <c r="EI1338" s="10"/>
      <c r="EJ1338" s="10"/>
      <c r="EK1338" s="10"/>
      <c r="EL1338" s="10"/>
      <c r="EM1338" s="10"/>
      <c r="EN1338" s="10"/>
      <c r="EO1338" s="10"/>
      <c r="EP1338" s="10"/>
      <c r="EQ1338" s="10"/>
      <c r="ER1338" s="10"/>
      <c r="ES1338" s="10"/>
      <c r="ET1338" s="10"/>
      <c r="EU1338" s="10"/>
      <c r="EV1338" s="10"/>
      <c r="EW1338" s="10"/>
      <c r="EX1338" s="10"/>
      <c r="EY1338" s="10"/>
      <c r="EZ1338" s="10"/>
      <c r="FA1338" s="10"/>
      <c r="FB1338" s="10"/>
      <c r="FC1338" s="10"/>
      <c r="FD1338" s="10"/>
      <c r="FE1338" s="10"/>
      <c r="FF1338" s="10"/>
      <c r="FG1338" s="10"/>
      <c r="FH1338" s="10"/>
      <c r="FI1338" s="10"/>
      <c r="FJ1338" s="10"/>
      <c r="FK1338" s="10"/>
      <c r="FL1338" s="10"/>
      <c r="FM1338" s="10"/>
      <c r="FN1338" s="10"/>
      <c r="FO1338" s="10"/>
      <c r="FP1338" s="10"/>
      <c r="FQ1338" s="10"/>
      <c r="FR1338" s="10"/>
      <c r="FS1338" s="10"/>
      <c r="FT1338" s="10"/>
      <c r="FU1338" s="10"/>
      <c r="FV1338" s="10"/>
      <c r="FW1338" s="10"/>
      <c r="FX1338" s="10"/>
      <c r="FY1338" s="12"/>
      <c r="FZ1338" s="12"/>
      <c r="GA1338" s="12"/>
      <c r="GB1338" s="12"/>
      <c r="GC1338" s="12"/>
      <c r="GD1338" s="12"/>
      <c r="GE1338" s="12"/>
      <c r="GF1338" s="12"/>
      <c r="GG1338" s="12"/>
      <c r="GH1338" s="12"/>
      <c r="GI1338" s="12"/>
      <c r="GJ1338" s="12"/>
      <c r="GK1338" s="12"/>
      <c r="GL1338" s="12"/>
      <c r="GM1338" s="12"/>
      <c r="GN1338" s="12"/>
      <c r="GO1338" s="12"/>
      <c r="GP1338" s="12"/>
      <c r="GQ1338" s="12"/>
      <c r="GR1338" s="12"/>
      <c r="GS1338" s="12"/>
      <c r="GT1338" s="12"/>
      <c r="GU1338" s="12"/>
      <c r="GV1338" s="12"/>
      <c r="GW1338" s="12"/>
      <c r="GX1338" s="12"/>
      <c r="GY1338" s="12"/>
      <c r="GZ1338" s="12"/>
      <c r="HA1338" s="12"/>
      <c r="HB1338" s="12"/>
      <c r="HC1338" s="12"/>
      <c r="HD1338" s="12"/>
      <c r="HE1338" s="12"/>
      <c r="HF1338" s="12"/>
      <c r="HG1338" s="12"/>
      <c r="HH1338" s="12"/>
      <c r="HI1338" s="12"/>
      <c r="HJ1338" s="12"/>
      <c r="HK1338" s="12"/>
      <c r="HL1338" s="12"/>
      <c r="HM1338" s="12"/>
      <c r="HN1338" s="12"/>
      <c r="HO1338" s="12"/>
      <c r="HP1338" s="12"/>
      <c r="HQ1338" s="12"/>
      <c r="HR1338" s="12"/>
      <c r="HS1338" s="12"/>
      <c r="HT1338" s="12"/>
      <c r="HU1338" s="12"/>
      <c r="HV1338" s="12"/>
      <c r="HW1338" s="12"/>
      <c r="HX1338" s="12"/>
      <c r="HY1338" s="12"/>
      <c r="HZ1338" s="12"/>
      <c r="IA1338" s="12"/>
      <c r="IB1338" s="12"/>
      <c r="IC1338" s="12"/>
      <c r="ID1338" s="12"/>
      <c r="IE1338" s="12"/>
      <c r="IF1338" s="12"/>
      <c r="IG1338" s="12"/>
      <c r="IH1338" s="12"/>
      <c r="II1338" s="12"/>
      <c r="IJ1338" s="12"/>
      <c r="IK1338" s="12"/>
      <c r="IL1338" s="12"/>
      <c r="IM1338" s="12"/>
      <c r="IN1338" s="12"/>
      <c r="IO1338" s="12"/>
      <c r="IP1338" s="12"/>
      <c r="IQ1338" s="12"/>
      <c r="IR1338" s="12"/>
      <c r="IS1338" s="12"/>
      <c r="IT1338" s="12"/>
      <c r="IU1338" s="12"/>
      <c r="IV1338" s="12"/>
    </row>
    <row r="1339" spans="1:256" ht="13.5" customHeight="1">
      <c r="A1339" s="2"/>
      <c r="B1339" s="11"/>
      <c r="C1339" s="11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9"/>
      <c r="AE1339" s="9"/>
      <c r="AF1339" s="9"/>
      <c r="AG1339" s="9"/>
      <c r="AH1339" s="9"/>
      <c r="AI1339" s="11"/>
      <c r="AJ1339" s="11"/>
      <c r="AK1339" s="11"/>
      <c r="AL1339" s="11"/>
      <c r="AM1339" s="11"/>
      <c r="AN1339" s="26"/>
      <c r="AO1339" s="9"/>
      <c r="AP1339" s="9"/>
      <c r="AQ1339" s="9"/>
      <c r="AR1339" s="9"/>
      <c r="AS1339" s="11"/>
      <c r="AT1339" s="11"/>
      <c r="AU1339" s="11"/>
      <c r="AV1339" s="11"/>
      <c r="AW1339" s="9"/>
      <c r="AX1339" s="11"/>
      <c r="AY1339" s="11"/>
      <c r="AZ1339" s="11"/>
      <c r="BA1339" s="11"/>
      <c r="BB1339" s="11"/>
      <c r="BC1339" s="11"/>
      <c r="BD1339" s="11"/>
      <c r="BE1339" s="11"/>
      <c r="BF1339" s="9"/>
      <c r="BG1339" s="9"/>
      <c r="BH1339" s="9"/>
      <c r="BI1339" s="9"/>
      <c r="BJ1339" s="9"/>
      <c r="BK1339" s="9"/>
      <c r="BL1339" s="9"/>
      <c r="BM1339" s="9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0"/>
      <c r="DC1339" s="10"/>
      <c r="DD1339" s="10"/>
      <c r="DE1339" s="10"/>
      <c r="DF1339" s="10"/>
      <c r="DG1339" s="10"/>
      <c r="DH1339" s="10"/>
      <c r="DI1339" s="10"/>
      <c r="DJ1339" s="10"/>
      <c r="DK1339" s="10"/>
      <c r="DL1339" s="10"/>
      <c r="DM1339" s="10"/>
      <c r="DN1339" s="10"/>
      <c r="DO1339" s="10"/>
      <c r="DP1339" s="10"/>
      <c r="DQ1339" s="10"/>
      <c r="DR1339" s="10"/>
      <c r="DS1339" s="10"/>
      <c r="DT1339" s="10"/>
      <c r="DU1339" s="10"/>
      <c r="DV1339" s="10"/>
      <c r="DW1339" s="10"/>
      <c r="DX1339" s="10"/>
      <c r="DY1339" s="10"/>
      <c r="DZ1339" s="10"/>
      <c r="EA1339" s="10"/>
      <c r="EB1339" s="10"/>
      <c r="EC1339" s="10"/>
      <c r="ED1339" s="10"/>
      <c r="EE1339" s="10"/>
      <c r="EF1339" s="10"/>
      <c r="EG1339" s="10"/>
      <c r="EH1339" s="10"/>
      <c r="EI1339" s="10"/>
      <c r="EJ1339" s="10"/>
      <c r="EK1339" s="10"/>
      <c r="EL1339" s="10"/>
      <c r="EM1339" s="10"/>
      <c r="EN1339" s="10"/>
      <c r="EO1339" s="10"/>
      <c r="EP1339" s="10"/>
      <c r="EQ1339" s="10"/>
      <c r="ER1339" s="10"/>
      <c r="ES1339" s="10"/>
      <c r="ET1339" s="10"/>
      <c r="EU1339" s="10"/>
      <c r="EV1339" s="10"/>
      <c r="EW1339" s="10"/>
      <c r="EX1339" s="10"/>
      <c r="EY1339" s="10"/>
      <c r="EZ1339" s="10"/>
      <c r="FA1339" s="10"/>
      <c r="FB1339" s="10"/>
      <c r="FC1339" s="10"/>
      <c r="FD1339" s="10"/>
      <c r="FE1339" s="10"/>
      <c r="FF1339" s="10"/>
      <c r="FG1339" s="10"/>
      <c r="FH1339" s="10"/>
      <c r="FI1339" s="10"/>
      <c r="FJ1339" s="10"/>
      <c r="FK1339" s="10"/>
      <c r="FL1339" s="10"/>
      <c r="FM1339" s="10"/>
      <c r="FN1339" s="10"/>
      <c r="FO1339" s="10"/>
      <c r="FP1339" s="10"/>
      <c r="FQ1339" s="10"/>
      <c r="FR1339" s="10"/>
      <c r="FS1339" s="10"/>
      <c r="FT1339" s="10"/>
      <c r="FU1339" s="10"/>
      <c r="FV1339" s="10"/>
      <c r="FW1339" s="10"/>
      <c r="FX1339" s="10"/>
      <c r="FY1339" s="12"/>
      <c r="FZ1339" s="12"/>
      <c r="GA1339" s="12"/>
      <c r="GB1339" s="12"/>
      <c r="GC1339" s="12"/>
      <c r="GD1339" s="12"/>
      <c r="GE1339" s="12"/>
      <c r="GF1339" s="12"/>
      <c r="GG1339" s="12"/>
      <c r="GH1339" s="12"/>
      <c r="GI1339" s="12"/>
      <c r="GJ1339" s="12"/>
      <c r="GK1339" s="12"/>
      <c r="GL1339" s="12"/>
      <c r="GM1339" s="12"/>
      <c r="GN1339" s="12"/>
      <c r="GO1339" s="12"/>
      <c r="GP1339" s="12"/>
      <c r="GQ1339" s="12"/>
      <c r="GR1339" s="12"/>
      <c r="GS1339" s="12"/>
      <c r="GT1339" s="12"/>
      <c r="GU1339" s="12"/>
      <c r="GV1339" s="12"/>
      <c r="GW1339" s="12"/>
      <c r="GX1339" s="12"/>
      <c r="GY1339" s="12"/>
      <c r="GZ1339" s="12"/>
      <c r="HA1339" s="12"/>
      <c r="HB1339" s="12"/>
      <c r="HC1339" s="12"/>
      <c r="HD1339" s="12"/>
      <c r="HE1339" s="12"/>
      <c r="HF1339" s="12"/>
      <c r="HG1339" s="12"/>
      <c r="HH1339" s="12"/>
      <c r="HI1339" s="12"/>
      <c r="HJ1339" s="12"/>
      <c r="HK1339" s="12"/>
      <c r="HL1339" s="12"/>
      <c r="HM1339" s="12"/>
      <c r="HN1339" s="12"/>
      <c r="HO1339" s="12"/>
      <c r="HP1339" s="12"/>
      <c r="HQ1339" s="12"/>
      <c r="HR1339" s="12"/>
      <c r="HS1339" s="12"/>
      <c r="HT1339" s="12"/>
      <c r="HU1339" s="12"/>
      <c r="HV1339" s="12"/>
      <c r="HW1339" s="12"/>
      <c r="HX1339" s="12"/>
      <c r="HY1339" s="12"/>
      <c r="HZ1339" s="12"/>
      <c r="IA1339" s="12"/>
      <c r="IB1339" s="12"/>
      <c r="IC1339" s="12"/>
      <c r="ID1339" s="12"/>
      <c r="IE1339" s="12"/>
      <c r="IF1339" s="12"/>
      <c r="IG1339" s="12"/>
      <c r="IH1339" s="12"/>
      <c r="II1339" s="12"/>
      <c r="IJ1339" s="12"/>
      <c r="IK1339" s="12"/>
      <c r="IL1339" s="12"/>
      <c r="IM1339" s="12"/>
      <c r="IN1339" s="12"/>
      <c r="IO1339" s="12"/>
      <c r="IP1339" s="12"/>
      <c r="IQ1339" s="12"/>
      <c r="IR1339" s="12"/>
      <c r="IS1339" s="12"/>
      <c r="IT1339" s="12"/>
      <c r="IU1339" s="12"/>
      <c r="IV1339" s="12"/>
    </row>
    <row r="1340" spans="1:256" ht="13.5" customHeight="1">
      <c r="A1340" s="2"/>
      <c r="B1340" s="11"/>
      <c r="C1340" s="11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9"/>
      <c r="AE1340" s="9"/>
      <c r="AF1340" s="9"/>
      <c r="AG1340" s="9"/>
      <c r="AH1340" s="9"/>
      <c r="AI1340" s="11"/>
      <c r="AJ1340" s="11"/>
      <c r="AK1340" s="11"/>
      <c r="AL1340" s="11"/>
      <c r="AM1340" s="11"/>
      <c r="AN1340" s="26"/>
      <c r="AO1340" s="9"/>
      <c r="AP1340" s="9"/>
      <c r="AQ1340" s="9"/>
      <c r="AR1340" s="9"/>
      <c r="AS1340" s="11"/>
      <c r="AT1340" s="11"/>
      <c r="AU1340" s="11"/>
      <c r="AV1340" s="11"/>
      <c r="AW1340" s="9"/>
      <c r="AX1340" s="11"/>
      <c r="AY1340" s="11"/>
      <c r="AZ1340" s="11"/>
      <c r="BA1340" s="11"/>
      <c r="BB1340" s="11"/>
      <c r="BC1340" s="11"/>
      <c r="BD1340" s="11"/>
      <c r="BE1340" s="11"/>
      <c r="BF1340" s="9"/>
      <c r="BG1340" s="9"/>
      <c r="BH1340" s="9"/>
      <c r="BI1340" s="9"/>
      <c r="BJ1340" s="9"/>
      <c r="BK1340" s="9"/>
      <c r="BL1340" s="9"/>
      <c r="BM1340" s="9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  <c r="CW1340" s="10"/>
      <c r="CX1340" s="10"/>
      <c r="CY1340" s="10"/>
      <c r="CZ1340" s="10"/>
      <c r="DA1340" s="10"/>
      <c r="DB1340" s="10"/>
      <c r="DC1340" s="10"/>
      <c r="DD1340" s="10"/>
      <c r="DE1340" s="10"/>
      <c r="DF1340" s="10"/>
      <c r="DG1340" s="10"/>
      <c r="DH1340" s="10"/>
      <c r="DI1340" s="10"/>
      <c r="DJ1340" s="10"/>
      <c r="DK1340" s="10"/>
      <c r="DL1340" s="10"/>
      <c r="DM1340" s="10"/>
      <c r="DN1340" s="10"/>
      <c r="DO1340" s="10"/>
      <c r="DP1340" s="10"/>
      <c r="DQ1340" s="10"/>
      <c r="DR1340" s="10"/>
      <c r="DS1340" s="10"/>
      <c r="DT1340" s="10"/>
      <c r="DU1340" s="10"/>
      <c r="DV1340" s="10"/>
      <c r="DW1340" s="10"/>
      <c r="DX1340" s="10"/>
      <c r="DY1340" s="10"/>
      <c r="DZ1340" s="10"/>
      <c r="EA1340" s="10"/>
      <c r="EB1340" s="10"/>
      <c r="EC1340" s="10"/>
      <c r="ED1340" s="10"/>
      <c r="EE1340" s="10"/>
      <c r="EF1340" s="10"/>
      <c r="EG1340" s="10"/>
      <c r="EH1340" s="10"/>
      <c r="EI1340" s="10"/>
      <c r="EJ1340" s="10"/>
      <c r="EK1340" s="10"/>
      <c r="EL1340" s="10"/>
      <c r="EM1340" s="10"/>
      <c r="EN1340" s="10"/>
      <c r="EO1340" s="10"/>
      <c r="EP1340" s="10"/>
      <c r="EQ1340" s="10"/>
      <c r="ER1340" s="10"/>
      <c r="ES1340" s="10"/>
      <c r="ET1340" s="10"/>
      <c r="EU1340" s="10"/>
      <c r="EV1340" s="10"/>
      <c r="EW1340" s="10"/>
      <c r="EX1340" s="10"/>
      <c r="EY1340" s="10"/>
      <c r="EZ1340" s="10"/>
      <c r="FA1340" s="10"/>
      <c r="FB1340" s="10"/>
      <c r="FC1340" s="10"/>
      <c r="FD1340" s="10"/>
      <c r="FE1340" s="10"/>
      <c r="FF1340" s="10"/>
      <c r="FG1340" s="10"/>
      <c r="FH1340" s="10"/>
      <c r="FI1340" s="10"/>
      <c r="FJ1340" s="10"/>
      <c r="FK1340" s="10"/>
      <c r="FL1340" s="10"/>
      <c r="FM1340" s="10"/>
      <c r="FN1340" s="10"/>
      <c r="FO1340" s="10"/>
      <c r="FP1340" s="10"/>
      <c r="FQ1340" s="10"/>
      <c r="FR1340" s="10"/>
      <c r="FS1340" s="10"/>
      <c r="FT1340" s="10"/>
      <c r="FU1340" s="10"/>
      <c r="FV1340" s="10"/>
      <c r="FW1340" s="10"/>
      <c r="FX1340" s="10"/>
      <c r="FY1340" s="12"/>
      <c r="FZ1340" s="12"/>
      <c r="GA1340" s="12"/>
      <c r="GB1340" s="12"/>
      <c r="GC1340" s="12"/>
      <c r="GD1340" s="12"/>
      <c r="GE1340" s="12"/>
      <c r="GF1340" s="12"/>
      <c r="GG1340" s="12"/>
      <c r="GH1340" s="12"/>
      <c r="GI1340" s="12"/>
      <c r="GJ1340" s="12"/>
      <c r="GK1340" s="12"/>
      <c r="GL1340" s="12"/>
      <c r="GM1340" s="12"/>
      <c r="GN1340" s="12"/>
      <c r="GO1340" s="12"/>
      <c r="GP1340" s="12"/>
      <c r="GQ1340" s="12"/>
      <c r="GR1340" s="12"/>
      <c r="GS1340" s="12"/>
      <c r="GT1340" s="12"/>
      <c r="GU1340" s="12"/>
      <c r="GV1340" s="12"/>
      <c r="GW1340" s="12"/>
      <c r="GX1340" s="12"/>
      <c r="GY1340" s="12"/>
      <c r="GZ1340" s="12"/>
      <c r="HA1340" s="12"/>
      <c r="HB1340" s="12"/>
      <c r="HC1340" s="12"/>
      <c r="HD1340" s="12"/>
      <c r="HE1340" s="12"/>
      <c r="HF1340" s="12"/>
      <c r="HG1340" s="12"/>
      <c r="HH1340" s="12"/>
      <c r="HI1340" s="12"/>
      <c r="HJ1340" s="12"/>
      <c r="HK1340" s="12"/>
      <c r="HL1340" s="12"/>
      <c r="HM1340" s="12"/>
      <c r="HN1340" s="12"/>
      <c r="HO1340" s="12"/>
      <c r="HP1340" s="12"/>
      <c r="HQ1340" s="12"/>
      <c r="HR1340" s="12"/>
      <c r="HS1340" s="12"/>
      <c r="HT1340" s="12"/>
      <c r="HU1340" s="12"/>
      <c r="HV1340" s="12"/>
      <c r="HW1340" s="12"/>
      <c r="HX1340" s="12"/>
      <c r="HY1340" s="12"/>
      <c r="HZ1340" s="12"/>
      <c r="IA1340" s="12"/>
      <c r="IB1340" s="12"/>
      <c r="IC1340" s="12"/>
      <c r="ID1340" s="12"/>
      <c r="IE1340" s="12"/>
      <c r="IF1340" s="12"/>
      <c r="IG1340" s="12"/>
      <c r="IH1340" s="12"/>
      <c r="II1340" s="12"/>
      <c r="IJ1340" s="12"/>
      <c r="IK1340" s="12"/>
      <c r="IL1340" s="12"/>
      <c r="IM1340" s="12"/>
      <c r="IN1340" s="12"/>
      <c r="IO1340" s="12"/>
      <c r="IP1340" s="12"/>
      <c r="IQ1340" s="12"/>
      <c r="IR1340" s="12"/>
      <c r="IS1340" s="12"/>
      <c r="IT1340" s="12"/>
      <c r="IU1340" s="12"/>
      <c r="IV1340" s="12"/>
    </row>
    <row r="1341" spans="1:256" ht="13.5" customHeight="1">
      <c r="A1341" s="2"/>
      <c r="B1341" s="11"/>
      <c r="C1341" s="11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9"/>
      <c r="AE1341" s="9"/>
      <c r="AF1341" s="9"/>
      <c r="AG1341" s="9"/>
      <c r="AH1341" s="9"/>
      <c r="AI1341" s="11"/>
      <c r="AJ1341" s="11"/>
      <c r="AK1341" s="11"/>
      <c r="AL1341" s="11"/>
      <c r="AM1341" s="11"/>
      <c r="AN1341" s="26"/>
      <c r="AO1341" s="9"/>
      <c r="AP1341" s="9"/>
      <c r="AQ1341" s="9"/>
      <c r="AR1341" s="9"/>
      <c r="AS1341" s="11"/>
      <c r="AT1341" s="11"/>
      <c r="AU1341" s="11"/>
      <c r="AV1341" s="11"/>
      <c r="AW1341" s="9"/>
      <c r="AX1341" s="11"/>
      <c r="AY1341" s="11"/>
      <c r="AZ1341" s="11"/>
      <c r="BA1341" s="11"/>
      <c r="BB1341" s="11"/>
      <c r="BC1341" s="11"/>
      <c r="BD1341" s="11"/>
      <c r="BE1341" s="11"/>
      <c r="BF1341" s="9"/>
      <c r="BG1341" s="9"/>
      <c r="BH1341" s="9"/>
      <c r="BI1341" s="9"/>
      <c r="BJ1341" s="9"/>
      <c r="BK1341" s="9"/>
      <c r="BL1341" s="9"/>
      <c r="BM1341" s="9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  <c r="CW1341" s="10"/>
      <c r="CX1341" s="10"/>
      <c r="CY1341" s="10"/>
      <c r="CZ1341" s="10"/>
      <c r="DA1341" s="10"/>
      <c r="DB1341" s="10"/>
      <c r="DC1341" s="10"/>
      <c r="DD1341" s="10"/>
      <c r="DE1341" s="10"/>
      <c r="DF1341" s="10"/>
      <c r="DG1341" s="10"/>
      <c r="DH1341" s="10"/>
      <c r="DI1341" s="10"/>
      <c r="DJ1341" s="10"/>
      <c r="DK1341" s="10"/>
      <c r="DL1341" s="10"/>
      <c r="DM1341" s="10"/>
      <c r="DN1341" s="10"/>
      <c r="DO1341" s="10"/>
      <c r="DP1341" s="10"/>
      <c r="DQ1341" s="10"/>
      <c r="DR1341" s="10"/>
      <c r="DS1341" s="10"/>
      <c r="DT1341" s="10"/>
      <c r="DU1341" s="10"/>
      <c r="DV1341" s="10"/>
      <c r="DW1341" s="10"/>
      <c r="DX1341" s="10"/>
      <c r="DY1341" s="10"/>
      <c r="DZ1341" s="10"/>
      <c r="EA1341" s="10"/>
      <c r="EB1341" s="10"/>
      <c r="EC1341" s="10"/>
      <c r="ED1341" s="10"/>
      <c r="EE1341" s="10"/>
      <c r="EF1341" s="10"/>
      <c r="EG1341" s="10"/>
      <c r="EH1341" s="10"/>
      <c r="EI1341" s="10"/>
      <c r="EJ1341" s="10"/>
      <c r="EK1341" s="10"/>
      <c r="EL1341" s="10"/>
      <c r="EM1341" s="10"/>
      <c r="EN1341" s="10"/>
      <c r="EO1341" s="10"/>
      <c r="EP1341" s="10"/>
      <c r="EQ1341" s="10"/>
      <c r="ER1341" s="10"/>
      <c r="ES1341" s="10"/>
      <c r="ET1341" s="10"/>
      <c r="EU1341" s="10"/>
      <c r="EV1341" s="10"/>
      <c r="EW1341" s="10"/>
      <c r="EX1341" s="10"/>
      <c r="EY1341" s="10"/>
      <c r="EZ1341" s="10"/>
      <c r="FA1341" s="10"/>
      <c r="FB1341" s="10"/>
      <c r="FC1341" s="10"/>
      <c r="FD1341" s="10"/>
      <c r="FE1341" s="10"/>
      <c r="FF1341" s="10"/>
      <c r="FG1341" s="10"/>
      <c r="FH1341" s="10"/>
      <c r="FI1341" s="10"/>
      <c r="FJ1341" s="10"/>
      <c r="FK1341" s="10"/>
      <c r="FL1341" s="10"/>
      <c r="FM1341" s="10"/>
      <c r="FN1341" s="10"/>
      <c r="FO1341" s="10"/>
      <c r="FP1341" s="10"/>
      <c r="FQ1341" s="10"/>
      <c r="FR1341" s="10"/>
      <c r="FS1341" s="10"/>
      <c r="FT1341" s="10"/>
      <c r="FU1341" s="10"/>
      <c r="FV1341" s="10"/>
      <c r="FW1341" s="10"/>
      <c r="FX1341" s="10"/>
      <c r="FY1341" s="12"/>
      <c r="FZ1341" s="12"/>
      <c r="GA1341" s="12"/>
      <c r="GB1341" s="12"/>
      <c r="GC1341" s="12"/>
      <c r="GD1341" s="12"/>
      <c r="GE1341" s="12"/>
      <c r="GF1341" s="12"/>
      <c r="GG1341" s="12"/>
      <c r="GH1341" s="12"/>
      <c r="GI1341" s="12"/>
      <c r="GJ1341" s="12"/>
      <c r="GK1341" s="12"/>
      <c r="GL1341" s="12"/>
      <c r="GM1341" s="12"/>
      <c r="GN1341" s="12"/>
      <c r="GO1341" s="12"/>
      <c r="GP1341" s="12"/>
      <c r="GQ1341" s="12"/>
      <c r="GR1341" s="12"/>
      <c r="GS1341" s="12"/>
      <c r="GT1341" s="12"/>
      <c r="GU1341" s="12"/>
      <c r="GV1341" s="12"/>
      <c r="GW1341" s="12"/>
      <c r="GX1341" s="12"/>
      <c r="GY1341" s="12"/>
      <c r="GZ1341" s="12"/>
      <c r="HA1341" s="12"/>
      <c r="HB1341" s="12"/>
      <c r="HC1341" s="12"/>
      <c r="HD1341" s="12"/>
      <c r="HE1341" s="12"/>
      <c r="HF1341" s="12"/>
      <c r="HG1341" s="12"/>
      <c r="HH1341" s="12"/>
      <c r="HI1341" s="12"/>
      <c r="HJ1341" s="12"/>
      <c r="HK1341" s="12"/>
      <c r="HL1341" s="12"/>
      <c r="HM1341" s="12"/>
      <c r="HN1341" s="12"/>
      <c r="HO1341" s="12"/>
      <c r="HP1341" s="12"/>
      <c r="HQ1341" s="12"/>
      <c r="HR1341" s="12"/>
      <c r="HS1341" s="12"/>
      <c r="HT1341" s="12"/>
      <c r="HU1341" s="12"/>
      <c r="HV1341" s="12"/>
      <c r="HW1341" s="12"/>
      <c r="HX1341" s="12"/>
      <c r="HY1341" s="12"/>
      <c r="HZ1341" s="12"/>
      <c r="IA1341" s="12"/>
      <c r="IB1341" s="12"/>
      <c r="IC1341" s="12"/>
      <c r="ID1341" s="12"/>
      <c r="IE1341" s="12"/>
      <c r="IF1341" s="12"/>
      <c r="IG1341" s="12"/>
      <c r="IH1341" s="12"/>
      <c r="II1341" s="12"/>
      <c r="IJ1341" s="12"/>
      <c r="IK1341" s="12"/>
      <c r="IL1341" s="12"/>
      <c r="IM1341" s="12"/>
      <c r="IN1341" s="12"/>
      <c r="IO1341" s="12"/>
      <c r="IP1341" s="12"/>
      <c r="IQ1341" s="12"/>
      <c r="IR1341" s="12"/>
      <c r="IS1341" s="12"/>
      <c r="IT1341" s="12"/>
      <c r="IU1341" s="12"/>
      <c r="IV1341" s="12"/>
    </row>
    <row r="1342" spans="1:256" ht="13.5" customHeight="1">
      <c r="A1342" s="2"/>
      <c r="B1342" s="11"/>
      <c r="C1342" s="11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9"/>
      <c r="AE1342" s="9"/>
      <c r="AF1342" s="9"/>
      <c r="AG1342" s="9"/>
      <c r="AH1342" s="9"/>
      <c r="AI1342" s="11"/>
      <c r="AJ1342" s="11"/>
      <c r="AK1342" s="11"/>
      <c r="AL1342" s="11"/>
      <c r="AM1342" s="11"/>
      <c r="AN1342" s="26"/>
      <c r="AO1342" s="9"/>
      <c r="AP1342" s="9"/>
      <c r="AQ1342" s="9"/>
      <c r="AR1342" s="9"/>
      <c r="AS1342" s="11"/>
      <c r="AT1342" s="11"/>
      <c r="AU1342" s="11"/>
      <c r="AV1342" s="11"/>
      <c r="AW1342" s="9"/>
      <c r="AX1342" s="11"/>
      <c r="AY1342" s="11"/>
      <c r="AZ1342" s="11"/>
      <c r="BA1342" s="11"/>
      <c r="BB1342" s="11"/>
      <c r="BC1342" s="11"/>
      <c r="BD1342" s="11"/>
      <c r="BE1342" s="11"/>
      <c r="BF1342" s="9"/>
      <c r="BG1342" s="9"/>
      <c r="BH1342" s="9"/>
      <c r="BI1342" s="9"/>
      <c r="BJ1342" s="9"/>
      <c r="BK1342" s="9"/>
      <c r="BL1342" s="9"/>
      <c r="BM1342" s="9"/>
      <c r="BN1342" s="10"/>
      <c r="BO1342" s="10"/>
      <c r="BP1342" s="10"/>
      <c r="BQ1342" s="10"/>
      <c r="BR1342" s="10"/>
      <c r="BS1342" s="10"/>
      <c r="BT1342" s="10"/>
      <c r="BU1342" s="10"/>
      <c r="BV1342" s="10"/>
      <c r="BW1342" s="10"/>
      <c r="BX1342" s="10"/>
      <c r="BY1342" s="10"/>
      <c r="BZ1342" s="10"/>
      <c r="CA1342" s="10"/>
      <c r="CB1342" s="10"/>
      <c r="CC1342" s="10"/>
      <c r="CD1342" s="10"/>
      <c r="CE1342" s="10"/>
      <c r="CF1342" s="10"/>
      <c r="CG1342" s="10"/>
      <c r="CH1342" s="10"/>
      <c r="CI1342" s="10"/>
      <c r="CJ1342" s="10"/>
      <c r="CK1342" s="10"/>
      <c r="CL1342" s="10"/>
      <c r="CM1342" s="10"/>
      <c r="CN1342" s="10"/>
      <c r="CO1342" s="10"/>
      <c r="CP1342" s="10"/>
      <c r="CQ1342" s="10"/>
      <c r="CR1342" s="10"/>
      <c r="CS1342" s="10"/>
      <c r="CT1342" s="10"/>
      <c r="CU1342" s="10"/>
      <c r="CV1342" s="10"/>
      <c r="CW1342" s="10"/>
      <c r="CX1342" s="10"/>
      <c r="CY1342" s="10"/>
      <c r="CZ1342" s="10"/>
      <c r="DA1342" s="10"/>
      <c r="DB1342" s="10"/>
      <c r="DC1342" s="10"/>
      <c r="DD1342" s="10"/>
      <c r="DE1342" s="10"/>
      <c r="DF1342" s="10"/>
      <c r="DG1342" s="10"/>
      <c r="DH1342" s="10"/>
      <c r="DI1342" s="10"/>
      <c r="DJ1342" s="10"/>
      <c r="DK1342" s="10"/>
      <c r="DL1342" s="10"/>
      <c r="DM1342" s="10"/>
      <c r="DN1342" s="10"/>
      <c r="DO1342" s="10"/>
      <c r="DP1342" s="10"/>
      <c r="DQ1342" s="10"/>
      <c r="DR1342" s="10"/>
      <c r="DS1342" s="10"/>
      <c r="DT1342" s="10"/>
      <c r="DU1342" s="10"/>
      <c r="DV1342" s="10"/>
      <c r="DW1342" s="10"/>
      <c r="DX1342" s="10"/>
      <c r="DY1342" s="10"/>
      <c r="DZ1342" s="10"/>
      <c r="EA1342" s="10"/>
      <c r="EB1342" s="10"/>
      <c r="EC1342" s="10"/>
      <c r="ED1342" s="10"/>
      <c r="EE1342" s="10"/>
      <c r="EF1342" s="10"/>
      <c r="EG1342" s="10"/>
      <c r="EH1342" s="10"/>
      <c r="EI1342" s="10"/>
      <c r="EJ1342" s="10"/>
      <c r="EK1342" s="10"/>
      <c r="EL1342" s="10"/>
      <c r="EM1342" s="10"/>
      <c r="EN1342" s="10"/>
      <c r="EO1342" s="10"/>
      <c r="EP1342" s="10"/>
      <c r="EQ1342" s="10"/>
      <c r="ER1342" s="10"/>
      <c r="ES1342" s="10"/>
      <c r="ET1342" s="10"/>
      <c r="EU1342" s="10"/>
      <c r="EV1342" s="10"/>
      <c r="EW1342" s="10"/>
      <c r="EX1342" s="10"/>
      <c r="EY1342" s="10"/>
      <c r="EZ1342" s="10"/>
      <c r="FA1342" s="10"/>
      <c r="FB1342" s="10"/>
      <c r="FC1342" s="10"/>
      <c r="FD1342" s="10"/>
      <c r="FE1342" s="10"/>
      <c r="FF1342" s="10"/>
      <c r="FG1342" s="10"/>
      <c r="FH1342" s="10"/>
      <c r="FI1342" s="10"/>
      <c r="FJ1342" s="10"/>
      <c r="FK1342" s="10"/>
      <c r="FL1342" s="10"/>
      <c r="FM1342" s="10"/>
      <c r="FN1342" s="10"/>
      <c r="FO1342" s="10"/>
      <c r="FP1342" s="10"/>
      <c r="FQ1342" s="10"/>
      <c r="FR1342" s="10"/>
      <c r="FS1342" s="10"/>
      <c r="FT1342" s="10"/>
      <c r="FU1342" s="10"/>
      <c r="FV1342" s="10"/>
      <c r="FW1342" s="10"/>
      <c r="FX1342" s="10"/>
      <c r="FY1342" s="12"/>
      <c r="FZ1342" s="12"/>
      <c r="GA1342" s="12"/>
      <c r="GB1342" s="12"/>
      <c r="GC1342" s="12"/>
      <c r="GD1342" s="12"/>
      <c r="GE1342" s="12"/>
      <c r="GF1342" s="12"/>
      <c r="GG1342" s="12"/>
      <c r="GH1342" s="12"/>
      <c r="GI1342" s="12"/>
      <c r="GJ1342" s="12"/>
      <c r="GK1342" s="12"/>
      <c r="GL1342" s="12"/>
      <c r="GM1342" s="12"/>
      <c r="GN1342" s="12"/>
      <c r="GO1342" s="12"/>
      <c r="GP1342" s="12"/>
      <c r="GQ1342" s="12"/>
      <c r="GR1342" s="12"/>
      <c r="GS1342" s="12"/>
      <c r="GT1342" s="12"/>
      <c r="GU1342" s="12"/>
      <c r="GV1342" s="12"/>
      <c r="GW1342" s="12"/>
      <c r="GX1342" s="12"/>
      <c r="GY1342" s="12"/>
      <c r="GZ1342" s="12"/>
      <c r="HA1342" s="12"/>
      <c r="HB1342" s="12"/>
      <c r="HC1342" s="12"/>
      <c r="HD1342" s="12"/>
      <c r="HE1342" s="12"/>
      <c r="HF1342" s="12"/>
      <c r="HG1342" s="12"/>
      <c r="HH1342" s="12"/>
      <c r="HI1342" s="12"/>
      <c r="HJ1342" s="12"/>
      <c r="HK1342" s="12"/>
      <c r="HL1342" s="12"/>
      <c r="HM1342" s="12"/>
      <c r="HN1342" s="12"/>
      <c r="HO1342" s="12"/>
      <c r="HP1342" s="12"/>
      <c r="HQ1342" s="12"/>
      <c r="HR1342" s="12"/>
      <c r="HS1342" s="12"/>
      <c r="HT1342" s="12"/>
      <c r="HU1342" s="12"/>
      <c r="HV1342" s="12"/>
      <c r="HW1342" s="12"/>
      <c r="HX1342" s="12"/>
      <c r="HY1342" s="12"/>
      <c r="HZ1342" s="12"/>
      <c r="IA1342" s="12"/>
      <c r="IB1342" s="12"/>
      <c r="IC1342" s="12"/>
      <c r="ID1342" s="12"/>
      <c r="IE1342" s="12"/>
      <c r="IF1342" s="12"/>
      <c r="IG1342" s="12"/>
      <c r="IH1342" s="12"/>
      <c r="II1342" s="12"/>
      <c r="IJ1342" s="12"/>
      <c r="IK1342" s="12"/>
      <c r="IL1342" s="12"/>
      <c r="IM1342" s="12"/>
      <c r="IN1342" s="12"/>
      <c r="IO1342" s="12"/>
      <c r="IP1342" s="12"/>
      <c r="IQ1342" s="12"/>
      <c r="IR1342" s="12"/>
      <c r="IS1342" s="12"/>
      <c r="IT1342" s="12"/>
      <c r="IU1342" s="12"/>
      <c r="IV1342" s="12"/>
    </row>
    <row r="1343" spans="1:256" ht="13.5" customHeight="1">
      <c r="A1343" s="2"/>
      <c r="B1343" s="11"/>
      <c r="C1343" s="11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9"/>
      <c r="AE1343" s="9"/>
      <c r="AF1343" s="9"/>
      <c r="AG1343" s="9"/>
      <c r="AH1343" s="9"/>
      <c r="AI1343" s="11"/>
      <c r="AJ1343" s="11"/>
      <c r="AK1343" s="11"/>
      <c r="AL1343" s="11"/>
      <c r="AM1343" s="11"/>
      <c r="AN1343" s="26"/>
      <c r="AO1343" s="9"/>
      <c r="AP1343" s="9"/>
      <c r="AQ1343" s="9"/>
      <c r="AR1343" s="9"/>
      <c r="AS1343" s="9"/>
      <c r="AT1343" s="9"/>
      <c r="AU1343" s="9"/>
      <c r="AV1343" s="9"/>
      <c r="AW1343" s="9"/>
      <c r="AX1343" s="11"/>
      <c r="AY1343" s="11"/>
      <c r="AZ1343" s="11"/>
      <c r="BA1343" s="11"/>
      <c r="BB1343" s="11"/>
      <c r="BC1343" s="11"/>
      <c r="BD1343" s="11"/>
      <c r="BE1343" s="11"/>
      <c r="BF1343" s="9"/>
      <c r="BG1343" s="9"/>
      <c r="BH1343" s="9"/>
      <c r="BI1343" s="9"/>
      <c r="BJ1343" s="9"/>
      <c r="BK1343" s="9"/>
      <c r="BL1343" s="9"/>
      <c r="BM1343" s="9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  <c r="BY1343" s="10"/>
      <c r="BZ1343" s="10"/>
      <c r="CA1343" s="10"/>
      <c r="CB1343" s="10"/>
      <c r="CC1343" s="10"/>
      <c r="CD1343" s="10"/>
      <c r="CE1343" s="10"/>
      <c r="CF1343" s="10"/>
      <c r="CG1343" s="10"/>
      <c r="CH1343" s="10"/>
      <c r="CI1343" s="10"/>
      <c r="CJ1343" s="10"/>
      <c r="CK1343" s="10"/>
      <c r="CL1343" s="10"/>
      <c r="CM1343" s="10"/>
      <c r="CN1343" s="10"/>
      <c r="CO1343" s="10"/>
      <c r="CP1343" s="10"/>
      <c r="CQ1343" s="10"/>
      <c r="CR1343" s="10"/>
      <c r="CS1343" s="10"/>
      <c r="CT1343" s="10"/>
      <c r="CU1343" s="10"/>
      <c r="CV1343" s="10"/>
      <c r="CW1343" s="10"/>
      <c r="CX1343" s="10"/>
      <c r="CY1343" s="10"/>
      <c r="CZ1343" s="10"/>
      <c r="DA1343" s="10"/>
      <c r="DB1343" s="10"/>
      <c r="DC1343" s="10"/>
      <c r="DD1343" s="10"/>
      <c r="DE1343" s="10"/>
      <c r="DF1343" s="10"/>
      <c r="DG1343" s="10"/>
      <c r="DH1343" s="10"/>
      <c r="DI1343" s="10"/>
      <c r="DJ1343" s="10"/>
      <c r="DK1343" s="10"/>
      <c r="DL1343" s="10"/>
      <c r="DM1343" s="10"/>
      <c r="DN1343" s="10"/>
      <c r="DO1343" s="10"/>
      <c r="DP1343" s="10"/>
      <c r="DQ1343" s="10"/>
      <c r="DR1343" s="10"/>
      <c r="DS1343" s="10"/>
      <c r="DT1343" s="10"/>
      <c r="DU1343" s="10"/>
      <c r="DV1343" s="10"/>
      <c r="DW1343" s="10"/>
      <c r="DX1343" s="10"/>
      <c r="DY1343" s="10"/>
      <c r="DZ1343" s="10"/>
      <c r="EA1343" s="10"/>
      <c r="EB1343" s="10"/>
      <c r="EC1343" s="10"/>
      <c r="ED1343" s="10"/>
      <c r="EE1343" s="10"/>
      <c r="EF1343" s="10"/>
      <c r="EG1343" s="10"/>
      <c r="EH1343" s="10"/>
      <c r="EI1343" s="10"/>
      <c r="EJ1343" s="10"/>
      <c r="EK1343" s="10"/>
      <c r="EL1343" s="10"/>
      <c r="EM1343" s="10"/>
      <c r="EN1343" s="10"/>
      <c r="EO1343" s="10"/>
      <c r="EP1343" s="10"/>
      <c r="EQ1343" s="10"/>
      <c r="ER1343" s="10"/>
      <c r="ES1343" s="10"/>
      <c r="ET1343" s="10"/>
      <c r="EU1343" s="10"/>
      <c r="EV1343" s="10"/>
      <c r="EW1343" s="10"/>
      <c r="EX1343" s="10"/>
      <c r="EY1343" s="10"/>
      <c r="EZ1343" s="10"/>
      <c r="FA1343" s="10"/>
      <c r="FB1343" s="10"/>
      <c r="FC1343" s="10"/>
      <c r="FD1343" s="10"/>
      <c r="FE1343" s="10"/>
      <c r="FF1343" s="10"/>
      <c r="FG1343" s="10"/>
      <c r="FH1343" s="10"/>
      <c r="FI1343" s="10"/>
      <c r="FJ1343" s="10"/>
      <c r="FK1343" s="10"/>
      <c r="FL1343" s="10"/>
      <c r="FM1343" s="10"/>
      <c r="FN1343" s="10"/>
      <c r="FO1343" s="10"/>
      <c r="FP1343" s="10"/>
      <c r="FQ1343" s="10"/>
      <c r="FR1343" s="10"/>
      <c r="FS1343" s="10"/>
      <c r="FT1343" s="10"/>
      <c r="FU1343" s="10"/>
      <c r="FV1343" s="10"/>
      <c r="FW1343" s="10"/>
      <c r="FX1343" s="10"/>
      <c r="FY1343" s="12"/>
      <c r="FZ1343" s="12"/>
      <c r="GA1343" s="12"/>
      <c r="GB1343" s="12"/>
      <c r="GC1343" s="12"/>
      <c r="GD1343" s="12"/>
      <c r="GE1343" s="12"/>
      <c r="GF1343" s="12"/>
      <c r="GG1343" s="12"/>
      <c r="GH1343" s="12"/>
      <c r="GI1343" s="12"/>
      <c r="GJ1343" s="12"/>
      <c r="GK1343" s="12"/>
      <c r="GL1343" s="12"/>
      <c r="GM1343" s="12"/>
      <c r="GN1343" s="12"/>
      <c r="GO1343" s="12"/>
      <c r="GP1343" s="12"/>
      <c r="GQ1343" s="12"/>
      <c r="GR1343" s="12"/>
      <c r="GS1343" s="12"/>
      <c r="GT1343" s="12"/>
      <c r="GU1343" s="12"/>
      <c r="GV1343" s="12"/>
      <c r="GW1343" s="12"/>
      <c r="GX1343" s="12"/>
      <c r="GY1343" s="12"/>
      <c r="GZ1343" s="12"/>
      <c r="HA1343" s="12"/>
      <c r="HB1343" s="12"/>
      <c r="HC1343" s="12"/>
      <c r="HD1343" s="12"/>
      <c r="HE1343" s="12"/>
      <c r="HF1343" s="12"/>
      <c r="HG1343" s="12"/>
      <c r="HH1343" s="12"/>
      <c r="HI1343" s="12"/>
      <c r="HJ1343" s="12"/>
      <c r="HK1343" s="12"/>
      <c r="HL1343" s="12"/>
      <c r="HM1343" s="12"/>
      <c r="HN1343" s="12"/>
      <c r="HO1343" s="12"/>
      <c r="HP1343" s="12"/>
      <c r="HQ1343" s="12"/>
      <c r="HR1343" s="12"/>
      <c r="HS1343" s="12"/>
      <c r="HT1343" s="12"/>
      <c r="HU1343" s="12"/>
      <c r="HV1343" s="12"/>
      <c r="HW1343" s="12"/>
      <c r="HX1343" s="12"/>
      <c r="HY1343" s="12"/>
      <c r="HZ1343" s="12"/>
      <c r="IA1343" s="12"/>
      <c r="IB1343" s="12"/>
      <c r="IC1343" s="12"/>
      <c r="ID1343" s="12"/>
      <c r="IE1343" s="12"/>
      <c r="IF1343" s="12"/>
      <c r="IG1343" s="12"/>
      <c r="IH1343" s="12"/>
      <c r="II1343" s="12"/>
      <c r="IJ1343" s="12"/>
      <c r="IK1343" s="12"/>
      <c r="IL1343" s="12"/>
      <c r="IM1343" s="12"/>
      <c r="IN1343" s="12"/>
      <c r="IO1343" s="12"/>
      <c r="IP1343" s="12"/>
      <c r="IQ1343" s="12"/>
      <c r="IR1343" s="12"/>
      <c r="IS1343" s="12"/>
      <c r="IT1343" s="12"/>
      <c r="IU1343" s="12"/>
      <c r="IV1343" s="12"/>
    </row>
    <row r="1344" spans="1:256" ht="13.5" customHeight="1">
      <c r="A1344" s="2"/>
      <c r="B1344" s="11"/>
      <c r="C1344" s="11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9"/>
      <c r="AE1344" s="9"/>
      <c r="AF1344" s="9"/>
      <c r="AG1344" s="9"/>
      <c r="AH1344" s="9"/>
      <c r="AI1344" s="11"/>
      <c r="AJ1344" s="11"/>
      <c r="AK1344" s="11"/>
      <c r="AL1344" s="11"/>
      <c r="AM1344" s="11"/>
      <c r="AN1344" s="26"/>
      <c r="AO1344" s="9"/>
      <c r="AP1344" s="9"/>
      <c r="AQ1344" s="9"/>
      <c r="AR1344" s="9"/>
      <c r="AS1344" s="9"/>
      <c r="AT1344" s="9"/>
      <c r="AU1344" s="9"/>
      <c r="AV1344" s="9"/>
      <c r="AW1344" s="9"/>
      <c r="AX1344" s="11"/>
      <c r="AY1344" s="11"/>
      <c r="AZ1344" s="11"/>
      <c r="BA1344" s="11"/>
      <c r="BB1344" s="11"/>
      <c r="BC1344" s="11"/>
      <c r="BD1344" s="11"/>
      <c r="BE1344" s="11"/>
      <c r="BF1344" s="9"/>
      <c r="BG1344" s="9"/>
      <c r="BH1344" s="9"/>
      <c r="BI1344" s="9"/>
      <c r="BJ1344" s="9"/>
      <c r="BK1344" s="9"/>
      <c r="BL1344" s="9"/>
      <c r="BM1344" s="9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  <c r="CW1344" s="10"/>
      <c r="CX1344" s="10"/>
      <c r="CY1344" s="10"/>
      <c r="CZ1344" s="10"/>
      <c r="DA1344" s="10"/>
      <c r="DB1344" s="10"/>
      <c r="DC1344" s="10"/>
      <c r="DD1344" s="10"/>
      <c r="DE1344" s="10"/>
      <c r="DF1344" s="10"/>
      <c r="DG1344" s="10"/>
      <c r="DH1344" s="10"/>
      <c r="DI1344" s="10"/>
      <c r="DJ1344" s="10"/>
      <c r="DK1344" s="10"/>
      <c r="DL1344" s="10"/>
      <c r="DM1344" s="10"/>
      <c r="DN1344" s="10"/>
      <c r="DO1344" s="10"/>
      <c r="DP1344" s="10"/>
      <c r="DQ1344" s="10"/>
      <c r="DR1344" s="10"/>
      <c r="DS1344" s="10"/>
      <c r="DT1344" s="10"/>
      <c r="DU1344" s="10"/>
      <c r="DV1344" s="10"/>
      <c r="DW1344" s="10"/>
      <c r="DX1344" s="10"/>
      <c r="DY1344" s="10"/>
      <c r="DZ1344" s="10"/>
      <c r="EA1344" s="10"/>
      <c r="EB1344" s="10"/>
      <c r="EC1344" s="10"/>
      <c r="ED1344" s="10"/>
      <c r="EE1344" s="10"/>
      <c r="EF1344" s="10"/>
      <c r="EG1344" s="10"/>
      <c r="EH1344" s="10"/>
      <c r="EI1344" s="10"/>
      <c r="EJ1344" s="10"/>
      <c r="EK1344" s="10"/>
      <c r="EL1344" s="10"/>
      <c r="EM1344" s="10"/>
      <c r="EN1344" s="10"/>
      <c r="EO1344" s="10"/>
      <c r="EP1344" s="10"/>
      <c r="EQ1344" s="10"/>
      <c r="ER1344" s="10"/>
      <c r="ES1344" s="10"/>
      <c r="ET1344" s="10"/>
      <c r="EU1344" s="10"/>
      <c r="EV1344" s="10"/>
      <c r="EW1344" s="10"/>
      <c r="EX1344" s="10"/>
      <c r="EY1344" s="10"/>
      <c r="EZ1344" s="10"/>
      <c r="FA1344" s="10"/>
      <c r="FB1344" s="10"/>
      <c r="FC1344" s="10"/>
      <c r="FD1344" s="10"/>
      <c r="FE1344" s="10"/>
      <c r="FF1344" s="10"/>
      <c r="FG1344" s="10"/>
      <c r="FH1344" s="10"/>
      <c r="FI1344" s="10"/>
      <c r="FJ1344" s="10"/>
      <c r="FK1344" s="10"/>
      <c r="FL1344" s="10"/>
      <c r="FM1344" s="10"/>
      <c r="FN1344" s="10"/>
      <c r="FO1344" s="10"/>
      <c r="FP1344" s="10"/>
      <c r="FQ1344" s="10"/>
      <c r="FR1344" s="10"/>
      <c r="FS1344" s="10"/>
      <c r="FT1344" s="10"/>
      <c r="FU1344" s="10"/>
      <c r="FV1344" s="10"/>
      <c r="FW1344" s="10"/>
      <c r="FX1344" s="10"/>
      <c r="FY1344" s="12"/>
      <c r="FZ1344" s="12"/>
      <c r="GA1344" s="12"/>
      <c r="GB1344" s="12"/>
      <c r="GC1344" s="12"/>
      <c r="GD1344" s="12"/>
      <c r="GE1344" s="12"/>
      <c r="GF1344" s="12"/>
      <c r="GG1344" s="12"/>
      <c r="GH1344" s="12"/>
      <c r="GI1344" s="12"/>
      <c r="GJ1344" s="12"/>
      <c r="GK1344" s="12"/>
      <c r="GL1344" s="12"/>
      <c r="GM1344" s="12"/>
      <c r="GN1344" s="12"/>
      <c r="GO1344" s="12"/>
      <c r="GP1344" s="12"/>
      <c r="GQ1344" s="12"/>
      <c r="GR1344" s="12"/>
      <c r="GS1344" s="12"/>
      <c r="GT1344" s="12"/>
      <c r="GU1344" s="12"/>
      <c r="GV1344" s="12"/>
      <c r="GW1344" s="12"/>
      <c r="GX1344" s="12"/>
      <c r="GY1344" s="12"/>
      <c r="GZ1344" s="12"/>
      <c r="HA1344" s="12"/>
      <c r="HB1344" s="12"/>
      <c r="HC1344" s="12"/>
      <c r="HD1344" s="12"/>
      <c r="HE1344" s="12"/>
      <c r="HF1344" s="12"/>
      <c r="HG1344" s="12"/>
      <c r="HH1344" s="12"/>
      <c r="HI1344" s="12"/>
      <c r="HJ1344" s="12"/>
      <c r="HK1344" s="12"/>
      <c r="HL1344" s="12"/>
      <c r="HM1344" s="12"/>
      <c r="HN1344" s="12"/>
      <c r="HO1344" s="12"/>
      <c r="HP1344" s="12"/>
      <c r="HQ1344" s="12"/>
      <c r="HR1344" s="12"/>
      <c r="HS1344" s="12"/>
      <c r="HT1344" s="12"/>
      <c r="HU1344" s="12"/>
      <c r="HV1344" s="12"/>
      <c r="HW1344" s="12"/>
      <c r="HX1344" s="12"/>
      <c r="HY1344" s="12"/>
      <c r="HZ1344" s="12"/>
      <c r="IA1344" s="12"/>
      <c r="IB1344" s="12"/>
      <c r="IC1344" s="12"/>
      <c r="ID1344" s="12"/>
      <c r="IE1344" s="12"/>
      <c r="IF1344" s="12"/>
      <c r="IG1344" s="12"/>
      <c r="IH1344" s="12"/>
      <c r="II1344" s="12"/>
      <c r="IJ1344" s="12"/>
      <c r="IK1344" s="12"/>
      <c r="IL1344" s="12"/>
      <c r="IM1344" s="12"/>
      <c r="IN1344" s="12"/>
      <c r="IO1344" s="12"/>
      <c r="IP1344" s="12"/>
      <c r="IQ1344" s="12"/>
      <c r="IR1344" s="12"/>
      <c r="IS1344" s="12"/>
      <c r="IT1344" s="12"/>
      <c r="IU1344" s="12"/>
      <c r="IV1344" s="12"/>
    </row>
    <row r="1345" spans="1:256" ht="13.5" customHeight="1">
      <c r="A1345" s="2"/>
      <c r="B1345" s="11"/>
      <c r="C1345" s="11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9"/>
      <c r="AE1345" s="9"/>
      <c r="AF1345" s="9"/>
      <c r="AG1345" s="9"/>
      <c r="AH1345" s="9"/>
      <c r="AI1345" s="11"/>
      <c r="AJ1345" s="11"/>
      <c r="AK1345" s="11"/>
      <c r="AL1345" s="11"/>
      <c r="AM1345" s="11"/>
      <c r="AN1345" s="26"/>
      <c r="AO1345" s="9"/>
      <c r="AP1345" s="9"/>
      <c r="AQ1345" s="9"/>
      <c r="AR1345" s="9"/>
      <c r="AS1345" s="9"/>
      <c r="AT1345" s="9"/>
      <c r="AU1345" s="9"/>
      <c r="AV1345" s="9"/>
      <c r="AW1345" s="9"/>
      <c r="AX1345" s="11"/>
      <c r="AY1345" s="11"/>
      <c r="AZ1345" s="11"/>
      <c r="BA1345" s="11"/>
      <c r="BB1345" s="11"/>
      <c r="BC1345" s="11"/>
      <c r="BD1345" s="11"/>
      <c r="BE1345" s="11"/>
      <c r="BF1345" s="9"/>
      <c r="BG1345" s="9"/>
      <c r="BH1345" s="9"/>
      <c r="BI1345" s="9"/>
      <c r="BJ1345" s="9"/>
      <c r="BK1345" s="9"/>
      <c r="BL1345" s="9"/>
      <c r="BM1345" s="9"/>
      <c r="BN1345" s="10"/>
      <c r="BO1345" s="10"/>
      <c r="BP1345" s="10"/>
      <c r="BQ1345" s="10"/>
      <c r="BR1345" s="10"/>
      <c r="BS1345" s="10"/>
      <c r="BT1345" s="10"/>
      <c r="BU1345" s="10"/>
      <c r="BV1345" s="10"/>
      <c r="BW1345" s="10"/>
      <c r="BX1345" s="10"/>
      <c r="BY1345" s="10"/>
      <c r="BZ1345" s="10"/>
      <c r="CA1345" s="10"/>
      <c r="CB1345" s="10"/>
      <c r="CC1345" s="10"/>
      <c r="CD1345" s="10"/>
      <c r="CE1345" s="10"/>
      <c r="CF1345" s="10"/>
      <c r="CG1345" s="10"/>
      <c r="CH1345" s="10"/>
      <c r="CI1345" s="10"/>
      <c r="CJ1345" s="10"/>
      <c r="CK1345" s="10"/>
      <c r="CL1345" s="10"/>
      <c r="CM1345" s="10"/>
      <c r="CN1345" s="10"/>
      <c r="CO1345" s="10"/>
      <c r="CP1345" s="10"/>
      <c r="CQ1345" s="10"/>
      <c r="CR1345" s="10"/>
      <c r="CS1345" s="10"/>
      <c r="CT1345" s="10"/>
      <c r="CU1345" s="10"/>
      <c r="CV1345" s="10"/>
      <c r="CW1345" s="10"/>
      <c r="CX1345" s="10"/>
      <c r="CY1345" s="10"/>
      <c r="CZ1345" s="10"/>
      <c r="DA1345" s="10"/>
      <c r="DB1345" s="10"/>
      <c r="DC1345" s="10"/>
      <c r="DD1345" s="10"/>
      <c r="DE1345" s="10"/>
      <c r="DF1345" s="10"/>
      <c r="DG1345" s="10"/>
      <c r="DH1345" s="10"/>
      <c r="DI1345" s="10"/>
      <c r="DJ1345" s="10"/>
      <c r="DK1345" s="10"/>
      <c r="DL1345" s="10"/>
      <c r="DM1345" s="10"/>
      <c r="DN1345" s="10"/>
      <c r="DO1345" s="10"/>
      <c r="DP1345" s="10"/>
      <c r="DQ1345" s="10"/>
      <c r="DR1345" s="10"/>
      <c r="DS1345" s="10"/>
      <c r="DT1345" s="10"/>
      <c r="DU1345" s="10"/>
      <c r="DV1345" s="10"/>
      <c r="DW1345" s="10"/>
      <c r="DX1345" s="10"/>
      <c r="DY1345" s="10"/>
      <c r="DZ1345" s="10"/>
      <c r="EA1345" s="10"/>
      <c r="EB1345" s="10"/>
      <c r="EC1345" s="10"/>
      <c r="ED1345" s="10"/>
      <c r="EE1345" s="10"/>
      <c r="EF1345" s="10"/>
      <c r="EG1345" s="10"/>
      <c r="EH1345" s="10"/>
      <c r="EI1345" s="10"/>
      <c r="EJ1345" s="10"/>
      <c r="EK1345" s="10"/>
      <c r="EL1345" s="10"/>
      <c r="EM1345" s="10"/>
      <c r="EN1345" s="10"/>
      <c r="EO1345" s="10"/>
      <c r="EP1345" s="10"/>
      <c r="EQ1345" s="10"/>
      <c r="ER1345" s="10"/>
      <c r="ES1345" s="10"/>
      <c r="ET1345" s="10"/>
      <c r="EU1345" s="10"/>
      <c r="EV1345" s="10"/>
      <c r="EW1345" s="10"/>
      <c r="EX1345" s="10"/>
      <c r="EY1345" s="10"/>
      <c r="EZ1345" s="10"/>
      <c r="FA1345" s="10"/>
      <c r="FB1345" s="10"/>
      <c r="FC1345" s="10"/>
      <c r="FD1345" s="10"/>
      <c r="FE1345" s="10"/>
      <c r="FF1345" s="10"/>
      <c r="FG1345" s="10"/>
      <c r="FH1345" s="10"/>
      <c r="FI1345" s="10"/>
      <c r="FJ1345" s="10"/>
      <c r="FK1345" s="10"/>
      <c r="FL1345" s="10"/>
      <c r="FM1345" s="10"/>
      <c r="FN1345" s="10"/>
      <c r="FO1345" s="10"/>
      <c r="FP1345" s="10"/>
      <c r="FQ1345" s="10"/>
      <c r="FR1345" s="10"/>
      <c r="FS1345" s="10"/>
      <c r="FT1345" s="10"/>
      <c r="FU1345" s="10"/>
      <c r="FV1345" s="10"/>
      <c r="FW1345" s="10"/>
      <c r="FX1345" s="10"/>
      <c r="FY1345" s="12"/>
      <c r="FZ1345" s="12"/>
      <c r="GA1345" s="12"/>
      <c r="GB1345" s="12"/>
      <c r="GC1345" s="12"/>
      <c r="GD1345" s="12"/>
      <c r="GE1345" s="12"/>
      <c r="GF1345" s="12"/>
      <c r="GG1345" s="12"/>
      <c r="GH1345" s="12"/>
      <c r="GI1345" s="12"/>
      <c r="GJ1345" s="12"/>
      <c r="GK1345" s="12"/>
      <c r="GL1345" s="12"/>
      <c r="GM1345" s="12"/>
      <c r="GN1345" s="12"/>
      <c r="GO1345" s="12"/>
      <c r="GP1345" s="12"/>
      <c r="GQ1345" s="12"/>
      <c r="GR1345" s="12"/>
      <c r="GS1345" s="12"/>
      <c r="GT1345" s="12"/>
      <c r="GU1345" s="12"/>
      <c r="GV1345" s="12"/>
      <c r="GW1345" s="12"/>
      <c r="GX1345" s="12"/>
      <c r="GY1345" s="12"/>
      <c r="GZ1345" s="12"/>
      <c r="HA1345" s="12"/>
      <c r="HB1345" s="12"/>
      <c r="HC1345" s="12"/>
      <c r="HD1345" s="12"/>
      <c r="HE1345" s="12"/>
      <c r="HF1345" s="12"/>
      <c r="HG1345" s="12"/>
      <c r="HH1345" s="12"/>
      <c r="HI1345" s="12"/>
      <c r="HJ1345" s="12"/>
      <c r="HK1345" s="12"/>
      <c r="HL1345" s="12"/>
      <c r="HM1345" s="12"/>
      <c r="HN1345" s="12"/>
      <c r="HO1345" s="12"/>
      <c r="HP1345" s="12"/>
      <c r="HQ1345" s="12"/>
      <c r="HR1345" s="12"/>
      <c r="HS1345" s="12"/>
      <c r="HT1345" s="12"/>
      <c r="HU1345" s="12"/>
      <c r="HV1345" s="12"/>
      <c r="HW1345" s="12"/>
      <c r="HX1345" s="12"/>
      <c r="HY1345" s="12"/>
      <c r="HZ1345" s="12"/>
      <c r="IA1345" s="12"/>
      <c r="IB1345" s="12"/>
      <c r="IC1345" s="12"/>
      <c r="ID1345" s="12"/>
      <c r="IE1345" s="12"/>
      <c r="IF1345" s="12"/>
      <c r="IG1345" s="12"/>
      <c r="IH1345" s="12"/>
      <c r="II1345" s="12"/>
      <c r="IJ1345" s="12"/>
      <c r="IK1345" s="12"/>
      <c r="IL1345" s="12"/>
      <c r="IM1345" s="12"/>
      <c r="IN1345" s="12"/>
      <c r="IO1345" s="12"/>
      <c r="IP1345" s="12"/>
      <c r="IQ1345" s="12"/>
      <c r="IR1345" s="12"/>
      <c r="IS1345" s="12"/>
      <c r="IT1345" s="12"/>
      <c r="IU1345" s="12"/>
      <c r="IV1345" s="12"/>
    </row>
    <row r="1346" spans="1:256" ht="13.5" customHeight="1">
      <c r="A1346" s="2"/>
      <c r="B1346" s="11"/>
      <c r="C1346" s="11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9"/>
      <c r="AE1346" s="9"/>
      <c r="AF1346" s="9"/>
      <c r="AG1346" s="9"/>
      <c r="AH1346" s="9"/>
      <c r="AI1346" s="11"/>
      <c r="AJ1346" s="11"/>
      <c r="AK1346" s="11"/>
      <c r="AL1346" s="11"/>
      <c r="AM1346" s="11"/>
      <c r="AN1346" s="26"/>
      <c r="AO1346" s="9"/>
      <c r="AP1346" s="9"/>
      <c r="AQ1346" s="9"/>
      <c r="AR1346" s="9"/>
      <c r="AS1346" s="9"/>
      <c r="AT1346" s="9"/>
      <c r="AU1346" s="9"/>
      <c r="AV1346" s="9"/>
      <c r="AW1346" s="9"/>
      <c r="AX1346" s="11"/>
      <c r="AY1346" s="11"/>
      <c r="AZ1346" s="11"/>
      <c r="BA1346" s="11"/>
      <c r="BB1346" s="11"/>
      <c r="BC1346" s="11"/>
      <c r="BD1346" s="11"/>
      <c r="BE1346" s="11"/>
      <c r="BF1346" s="9"/>
      <c r="BG1346" s="9"/>
      <c r="BH1346" s="9"/>
      <c r="BI1346" s="9"/>
      <c r="BJ1346" s="9"/>
      <c r="BK1346" s="9"/>
      <c r="BL1346" s="9"/>
      <c r="BM1346" s="9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  <c r="CW1346" s="10"/>
      <c r="CX1346" s="10"/>
      <c r="CY1346" s="10"/>
      <c r="CZ1346" s="10"/>
      <c r="DA1346" s="10"/>
      <c r="DB1346" s="10"/>
      <c r="DC1346" s="10"/>
      <c r="DD1346" s="10"/>
      <c r="DE1346" s="10"/>
      <c r="DF1346" s="10"/>
      <c r="DG1346" s="10"/>
      <c r="DH1346" s="10"/>
      <c r="DI1346" s="10"/>
      <c r="DJ1346" s="10"/>
      <c r="DK1346" s="10"/>
      <c r="DL1346" s="10"/>
      <c r="DM1346" s="10"/>
      <c r="DN1346" s="10"/>
      <c r="DO1346" s="10"/>
      <c r="DP1346" s="10"/>
      <c r="DQ1346" s="10"/>
      <c r="DR1346" s="10"/>
      <c r="DS1346" s="10"/>
      <c r="DT1346" s="10"/>
      <c r="DU1346" s="10"/>
      <c r="DV1346" s="10"/>
      <c r="DW1346" s="10"/>
      <c r="DX1346" s="10"/>
      <c r="DY1346" s="10"/>
      <c r="DZ1346" s="10"/>
      <c r="EA1346" s="10"/>
      <c r="EB1346" s="10"/>
      <c r="EC1346" s="10"/>
      <c r="ED1346" s="10"/>
      <c r="EE1346" s="10"/>
      <c r="EF1346" s="10"/>
      <c r="EG1346" s="10"/>
      <c r="EH1346" s="10"/>
      <c r="EI1346" s="10"/>
      <c r="EJ1346" s="10"/>
      <c r="EK1346" s="10"/>
      <c r="EL1346" s="10"/>
      <c r="EM1346" s="10"/>
      <c r="EN1346" s="10"/>
      <c r="EO1346" s="10"/>
      <c r="EP1346" s="10"/>
      <c r="EQ1346" s="10"/>
      <c r="ER1346" s="10"/>
      <c r="ES1346" s="10"/>
      <c r="ET1346" s="10"/>
      <c r="EU1346" s="10"/>
      <c r="EV1346" s="10"/>
      <c r="EW1346" s="10"/>
      <c r="EX1346" s="10"/>
      <c r="EY1346" s="10"/>
      <c r="EZ1346" s="10"/>
      <c r="FA1346" s="10"/>
      <c r="FB1346" s="10"/>
      <c r="FC1346" s="10"/>
      <c r="FD1346" s="10"/>
      <c r="FE1346" s="10"/>
      <c r="FF1346" s="10"/>
      <c r="FG1346" s="10"/>
      <c r="FH1346" s="10"/>
      <c r="FI1346" s="10"/>
      <c r="FJ1346" s="10"/>
      <c r="FK1346" s="10"/>
      <c r="FL1346" s="10"/>
      <c r="FM1346" s="10"/>
      <c r="FN1346" s="10"/>
      <c r="FO1346" s="10"/>
      <c r="FP1346" s="10"/>
      <c r="FQ1346" s="10"/>
      <c r="FR1346" s="10"/>
      <c r="FS1346" s="10"/>
      <c r="FT1346" s="10"/>
      <c r="FU1346" s="10"/>
      <c r="FV1346" s="10"/>
      <c r="FW1346" s="10"/>
      <c r="FX1346" s="10"/>
      <c r="FY1346" s="12"/>
      <c r="FZ1346" s="12"/>
      <c r="GA1346" s="12"/>
      <c r="GB1346" s="12"/>
      <c r="GC1346" s="12"/>
      <c r="GD1346" s="12"/>
      <c r="GE1346" s="12"/>
      <c r="GF1346" s="12"/>
      <c r="GG1346" s="12"/>
      <c r="GH1346" s="12"/>
      <c r="GI1346" s="12"/>
      <c r="GJ1346" s="12"/>
      <c r="GK1346" s="12"/>
      <c r="GL1346" s="12"/>
      <c r="GM1346" s="12"/>
      <c r="GN1346" s="12"/>
      <c r="GO1346" s="12"/>
      <c r="GP1346" s="12"/>
      <c r="GQ1346" s="12"/>
      <c r="GR1346" s="12"/>
      <c r="GS1346" s="12"/>
      <c r="GT1346" s="12"/>
      <c r="GU1346" s="12"/>
      <c r="GV1346" s="12"/>
      <c r="GW1346" s="12"/>
      <c r="GX1346" s="12"/>
      <c r="GY1346" s="12"/>
      <c r="GZ1346" s="12"/>
      <c r="HA1346" s="12"/>
      <c r="HB1346" s="12"/>
      <c r="HC1346" s="12"/>
      <c r="HD1346" s="12"/>
      <c r="HE1346" s="12"/>
      <c r="HF1346" s="12"/>
      <c r="HG1346" s="12"/>
      <c r="HH1346" s="12"/>
      <c r="HI1346" s="12"/>
      <c r="HJ1346" s="12"/>
      <c r="HK1346" s="12"/>
      <c r="HL1346" s="12"/>
      <c r="HM1346" s="12"/>
      <c r="HN1346" s="12"/>
      <c r="HO1346" s="12"/>
      <c r="HP1346" s="12"/>
      <c r="HQ1346" s="12"/>
      <c r="HR1346" s="12"/>
      <c r="HS1346" s="12"/>
      <c r="HT1346" s="12"/>
      <c r="HU1346" s="12"/>
      <c r="HV1346" s="12"/>
      <c r="HW1346" s="12"/>
      <c r="HX1346" s="12"/>
      <c r="HY1346" s="12"/>
      <c r="HZ1346" s="12"/>
      <c r="IA1346" s="12"/>
      <c r="IB1346" s="12"/>
      <c r="IC1346" s="12"/>
      <c r="ID1346" s="12"/>
      <c r="IE1346" s="12"/>
      <c r="IF1346" s="12"/>
      <c r="IG1346" s="12"/>
      <c r="IH1346" s="12"/>
      <c r="II1346" s="12"/>
      <c r="IJ1346" s="12"/>
      <c r="IK1346" s="12"/>
      <c r="IL1346" s="12"/>
      <c r="IM1346" s="12"/>
      <c r="IN1346" s="12"/>
      <c r="IO1346" s="12"/>
      <c r="IP1346" s="12"/>
      <c r="IQ1346" s="12"/>
      <c r="IR1346" s="12"/>
      <c r="IS1346" s="12"/>
      <c r="IT1346" s="12"/>
      <c r="IU1346" s="12"/>
      <c r="IV1346" s="12"/>
    </row>
    <row r="1347" spans="1:256" ht="13.5" customHeight="1">
      <c r="A1347" s="2"/>
      <c r="B1347" s="11"/>
      <c r="C1347" s="11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9"/>
      <c r="AE1347" s="9"/>
      <c r="AF1347" s="9"/>
      <c r="AG1347" s="9"/>
      <c r="AH1347" s="9"/>
      <c r="AI1347" s="11"/>
      <c r="AJ1347" s="11"/>
      <c r="AK1347" s="11"/>
      <c r="AL1347" s="11"/>
      <c r="AM1347" s="11"/>
      <c r="AN1347" s="26"/>
      <c r="AO1347" s="9"/>
      <c r="AP1347" s="9"/>
      <c r="AQ1347" s="9"/>
      <c r="AR1347" s="9"/>
      <c r="AS1347" s="9"/>
      <c r="AT1347" s="9"/>
      <c r="AU1347" s="9"/>
      <c r="AV1347" s="9"/>
      <c r="AW1347" s="9"/>
      <c r="AX1347" s="11"/>
      <c r="AY1347" s="11"/>
      <c r="AZ1347" s="11"/>
      <c r="BA1347" s="11"/>
      <c r="BB1347" s="11"/>
      <c r="BC1347" s="11"/>
      <c r="BD1347" s="11"/>
      <c r="BE1347" s="11"/>
      <c r="BF1347" s="9"/>
      <c r="BG1347" s="9"/>
      <c r="BH1347" s="9"/>
      <c r="BI1347" s="9"/>
      <c r="BJ1347" s="9"/>
      <c r="BK1347" s="9"/>
      <c r="BL1347" s="9"/>
      <c r="BM1347" s="9"/>
      <c r="BN1347" s="10"/>
      <c r="BO1347" s="10"/>
      <c r="BP1347" s="10"/>
      <c r="BQ1347" s="10"/>
      <c r="BR1347" s="10"/>
      <c r="BS1347" s="10"/>
      <c r="BT1347" s="10"/>
      <c r="BU1347" s="10"/>
      <c r="BV1347" s="10"/>
      <c r="BW1347" s="10"/>
      <c r="BX1347" s="10"/>
      <c r="BY1347" s="10"/>
      <c r="BZ1347" s="10"/>
      <c r="CA1347" s="10"/>
      <c r="CB1347" s="10"/>
      <c r="CC1347" s="10"/>
      <c r="CD1347" s="10"/>
      <c r="CE1347" s="10"/>
      <c r="CF1347" s="10"/>
      <c r="CG1347" s="10"/>
      <c r="CH1347" s="10"/>
      <c r="CI1347" s="10"/>
      <c r="CJ1347" s="10"/>
      <c r="CK1347" s="10"/>
      <c r="CL1347" s="10"/>
      <c r="CM1347" s="10"/>
      <c r="CN1347" s="10"/>
      <c r="CO1347" s="10"/>
      <c r="CP1347" s="10"/>
      <c r="CQ1347" s="10"/>
      <c r="CR1347" s="10"/>
      <c r="CS1347" s="10"/>
      <c r="CT1347" s="10"/>
      <c r="CU1347" s="10"/>
      <c r="CV1347" s="10"/>
      <c r="CW1347" s="10"/>
      <c r="CX1347" s="10"/>
      <c r="CY1347" s="10"/>
      <c r="CZ1347" s="10"/>
      <c r="DA1347" s="10"/>
      <c r="DB1347" s="10"/>
      <c r="DC1347" s="10"/>
      <c r="DD1347" s="10"/>
      <c r="DE1347" s="10"/>
      <c r="DF1347" s="10"/>
      <c r="DG1347" s="10"/>
      <c r="DH1347" s="10"/>
      <c r="DI1347" s="10"/>
      <c r="DJ1347" s="10"/>
      <c r="DK1347" s="10"/>
      <c r="DL1347" s="10"/>
      <c r="DM1347" s="10"/>
      <c r="DN1347" s="10"/>
      <c r="DO1347" s="10"/>
      <c r="DP1347" s="10"/>
      <c r="DQ1347" s="10"/>
      <c r="DR1347" s="10"/>
      <c r="DS1347" s="10"/>
      <c r="DT1347" s="10"/>
      <c r="DU1347" s="10"/>
      <c r="DV1347" s="10"/>
      <c r="DW1347" s="10"/>
      <c r="DX1347" s="10"/>
      <c r="DY1347" s="10"/>
      <c r="DZ1347" s="10"/>
      <c r="EA1347" s="10"/>
      <c r="EB1347" s="10"/>
      <c r="EC1347" s="10"/>
      <c r="ED1347" s="10"/>
      <c r="EE1347" s="10"/>
      <c r="EF1347" s="10"/>
      <c r="EG1347" s="10"/>
      <c r="EH1347" s="10"/>
      <c r="EI1347" s="10"/>
      <c r="EJ1347" s="10"/>
      <c r="EK1347" s="10"/>
      <c r="EL1347" s="10"/>
      <c r="EM1347" s="10"/>
      <c r="EN1347" s="10"/>
      <c r="EO1347" s="10"/>
      <c r="EP1347" s="10"/>
      <c r="EQ1347" s="10"/>
      <c r="ER1347" s="10"/>
      <c r="ES1347" s="10"/>
      <c r="ET1347" s="10"/>
      <c r="EU1347" s="10"/>
      <c r="EV1347" s="10"/>
      <c r="EW1347" s="10"/>
      <c r="EX1347" s="10"/>
      <c r="EY1347" s="10"/>
      <c r="EZ1347" s="10"/>
      <c r="FA1347" s="10"/>
      <c r="FB1347" s="10"/>
      <c r="FC1347" s="10"/>
      <c r="FD1347" s="10"/>
      <c r="FE1347" s="10"/>
      <c r="FF1347" s="10"/>
      <c r="FG1347" s="10"/>
      <c r="FH1347" s="10"/>
      <c r="FI1347" s="10"/>
      <c r="FJ1347" s="10"/>
      <c r="FK1347" s="10"/>
      <c r="FL1347" s="10"/>
      <c r="FM1347" s="10"/>
      <c r="FN1347" s="10"/>
      <c r="FO1347" s="10"/>
      <c r="FP1347" s="10"/>
      <c r="FQ1347" s="10"/>
      <c r="FR1347" s="10"/>
      <c r="FS1347" s="10"/>
      <c r="FT1347" s="10"/>
      <c r="FU1347" s="10"/>
      <c r="FV1347" s="10"/>
      <c r="FW1347" s="10"/>
      <c r="FX1347" s="10"/>
      <c r="FY1347" s="12"/>
      <c r="FZ1347" s="12"/>
      <c r="GA1347" s="12"/>
      <c r="GB1347" s="12"/>
      <c r="GC1347" s="12"/>
      <c r="GD1347" s="12"/>
      <c r="GE1347" s="12"/>
      <c r="GF1347" s="12"/>
      <c r="GG1347" s="12"/>
      <c r="GH1347" s="12"/>
      <c r="GI1347" s="12"/>
      <c r="GJ1347" s="12"/>
      <c r="GK1347" s="12"/>
      <c r="GL1347" s="12"/>
      <c r="GM1347" s="12"/>
      <c r="GN1347" s="12"/>
      <c r="GO1347" s="12"/>
      <c r="GP1347" s="12"/>
      <c r="GQ1347" s="12"/>
      <c r="GR1347" s="12"/>
      <c r="GS1347" s="12"/>
      <c r="GT1347" s="12"/>
      <c r="GU1347" s="12"/>
      <c r="GV1347" s="12"/>
      <c r="GW1347" s="12"/>
      <c r="GX1347" s="12"/>
      <c r="GY1347" s="12"/>
      <c r="GZ1347" s="12"/>
      <c r="HA1347" s="12"/>
      <c r="HB1347" s="12"/>
      <c r="HC1347" s="12"/>
      <c r="HD1347" s="12"/>
      <c r="HE1347" s="12"/>
      <c r="HF1347" s="12"/>
      <c r="HG1347" s="12"/>
      <c r="HH1347" s="12"/>
      <c r="HI1347" s="12"/>
      <c r="HJ1347" s="12"/>
      <c r="HK1347" s="12"/>
      <c r="HL1347" s="12"/>
      <c r="HM1347" s="12"/>
      <c r="HN1347" s="12"/>
      <c r="HO1347" s="12"/>
      <c r="HP1347" s="12"/>
      <c r="HQ1347" s="12"/>
      <c r="HR1347" s="12"/>
      <c r="HS1347" s="12"/>
      <c r="HT1347" s="12"/>
      <c r="HU1347" s="12"/>
      <c r="HV1347" s="12"/>
      <c r="HW1347" s="12"/>
      <c r="HX1347" s="12"/>
      <c r="HY1347" s="12"/>
      <c r="HZ1347" s="12"/>
      <c r="IA1347" s="12"/>
      <c r="IB1347" s="12"/>
      <c r="IC1347" s="12"/>
      <c r="ID1347" s="12"/>
      <c r="IE1347" s="12"/>
      <c r="IF1347" s="12"/>
      <c r="IG1347" s="12"/>
      <c r="IH1347" s="12"/>
      <c r="II1347" s="12"/>
      <c r="IJ1347" s="12"/>
      <c r="IK1347" s="12"/>
      <c r="IL1347" s="12"/>
      <c r="IM1347" s="12"/>
      <c r="IN1347" s="12"/>
      <c r="IO1347" s="12"/>
      <c r="IP1347" s="12"/>
      <c r="IQ1347" s="12"/>
      <c r="IR1347" s="12"/>
      <c r="IS1347" s="12"/>
      <c r="IT1347" s="12"/>
      <c r="IU1347" s="12"/>
      <c r="IV1347" s="12"/>
    </row>
    <row r="1348" spans="1:256" ht="13.5" customHeight="1">
      <c r="A1348" s="2"/>
      <c r="B1348" s="11"/>
      <c r="C1348" s="11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9"/>
      <c r="AE1348" s="9"/>
      <c r="AF1348" s="9"/>
      <c r="AG1348" s="9"/>
      <c r="AH1348" s="9"/>
      <c r="AI1348" s="11"/>
      <c r="AJ1348" s="11"/>
      <c r="AK1348" s="11"/>
      <c r="AL1348" s="11"/>
      <c r="AM1348" s="11"/>
      <c r="AN1348" s="26"/>
      <c r="AO1348" s="9"/>
      <c r="AP1348" s="9"/>
      <c r="AQ1348" s="9"/>
      <c r="AR1348" s="9"/>
      <c r="AS1348" s="9"/>
      <c r="AT1348" s="9"/>
      <c r="AU1348" s="9"/>
      <c r="AV1348" s="9"/>
      <c r="AW1348" s="9"/>
      <c r="AX1348" s="11"/>
      <c r="AY1348" s="11"/>
      <c r="AZ1348" s="11"/>
      <c r="BA1348" s="11"/>
      <c r="BB1348" s="11"/>
      <c r="BC1348" s="11"/>
      <c r="BD1348" s="11"/>
      <c r="BE1348" s="11"/>
      <c r="BF1348" s="9"/>
      <c r="BG1348" s="9"/>
      <c r="BH1348" s="9"/>
      <c r="BI1348" s="9"/>
      <c r="BJ1348" s="9"/>
      <c r="BK1348" s="9"/>
      <c r="BL1348" s="9"/>
      <c r="BM1348" s="9"/>
      <c r="BN1348" s="10"/>
      <c r="BO1348" s="10"/>
      <c r="BP1348" s="10"/>
      <c r="BQ1348" s="10"/>
      <c r="BR1348" s="10"/>
      <c r="BS1348" s="10"/>
      <c r="BT1348" s="10"/>
      <c r="BU1348" s="10"/>
      <c r="BV1348" s="10"/>
      <c r="BW1348" s="10"/>
      <c r="BX1348" s="10"/>
      <c r="BY1348" s="10"/>
      <c r="BZ1348" s="10"/>
      <c r="CA1348" s="10"/>
      <c r="CB1348" s="10"/>
      <c r="CC1348" s="10"/>
      <c r="CD1348" s="10"/>
      <c r="CE1348" s="10"/>
      <c r="CF1348" s="10"/>
      <c r="CG1348" s="10"/>
      <c r="CH1348" s="10"/>
      <c r="CI1348" s="10"/>
      <c r="CJ1348" s="10"/>
      <c r="CK1348" s="10"/>
      <c r="CL1348" s="10"/>
      <c r="CM1348" s="10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  <c r="CX1348" s="10"/>
      <c r="CY1348" s="10"/>
      <c r="CZ1348" s="10"/>
      <c r="DA1348" s="10"/>
      <c r="DB1348" s="10"/>
      <c r="DC1348" s="10"/>
      <c r="DD1348" s="10"/>
      <c r="DE1348" s="10"/>
      <c r="DF1348" s="10"/>
      <c r="DG1348" s="10"/>
      <c r="DH1348" s="10"/>
      <c r="DI1348" s="10"/>
      <c r="DJ1348" s="10"/>
      <c r="DK1348" s="10"/>
      <c r="DL1348" s="10"/>
      <c r="DM1348" s="10"/>
      <c r="DN1348" s="10"/>
      <c r="DO1348" s="10"/>
      <c r="DP1348" s="10"/>
      <c r="DQ1348" s="10"/>
      <c r="DR1348" s="10"/>
      <c r="DS1348" s="10"/>
      <c r="DT1348" s="10"/>
      <c r="DU1348" s="10"/>
      <c r="DV1348" s="10"/>
      <c r="DW1348" s="10"/>
      <c r="DX1348" s="10"/>
      <c r="DY1348" s="10"/>
      <c r="DZ1348" s="10"/>
      <c r="EA1348" s="10"/>
      <c r="EB1348" s="10"/>
      <c r="EC1348" s="10"/>
      <c r="ED1348" s="10"/>
      <c r="EE1348" s="10"/>
      <c r="EF1348" s="10"/>
      <c r="EG1348" s="10"/>
      <c r="EH1348" s="10"/>
      <c r="EI1348" s="10"/>
      <c r="EJ1348" s="10"/>
      <c r="EK1348" s="10"/>
      <c r="EL1348" s="10"/>
      <c r="EM1348" s="10"/>
      <c r="EN1348" s="10"/>
      <c r="EO1348" s="10"/>
      <c r="EP1348" s="10"/>
      <c r="EQ1348" s="10"/>
      <c r="ER1348" s="10"/>
      <c r="ES1348" s="10"/>
      <c r="ET1348" s="10"/>
      <c r="EU1348" s="10"/>
      <c r="EV1348" s="10"/>
      <c r="EW1348" s="10"/>
      <c r="EX1348" s="10"/>
      <c r="EY1348" s="10"/>
      <c r="EZ1348" s="10"/>
      <c r="FA1348" s="10"/>
      <c r="FB1348" s="10"/>
      <c r="FC1348" s="10"/>
      <c r="FD1348" s="10"/>
      <c r="FE1348" s="10"/>
      <c r="FF1348" s="10"/>
      <c r="FG1348" s="10"/>
      <c r="FH1348" s="10"/>
      <c r="FI1348" s="10"/>
      <c r="FJ1348" s="10"/>
      <c r="FK1348" s="10"/>
      <c r="FL1348" s="10"/>
      <c r="FM1348" s="10"/>
      <c r="FN1348" s="10"/>
      <c r="FO1348" s="10"/>
      <c r="FP1348" s="10"/>
      <c r="FQ1348" s="10"/>
      <c r="FR1348" s="10"/>
      <c r="FS1348" s="10"/>
      <c r="FT1348" s="10"/>
      <c r="FU1348" s="10"/>
      <c r="FV1348" s="10"/>
      <c r="FW1348" s="10"/>
      <c r="FX1348" s="10"/>
      <c r="FY1348" s="12"/>
      <c r="FZ1348" s="12"/>
      <c r="GA1348" s="12"/>
      <c r="GB1348" s="12"/>
      <c r="GC1348" s="12"/>
      <c r="GD1348" s="12"/>
      <c r="GE1348" s="12"/>
      <c r="GF1348" s="12"/>
      <c r="GG1348" s="12"/>
      <c r="GH1348" s="12"/>
      <c r="GI1348" s="12"/>
      <c r="GJ1348" s="12"/>
      <c r="GK1348" s="12"/>
      <c r="GL1348" s="12"/>
      <c r="GM1348" s="12"/>
      <c r="GN1348" s="12"/>
      <c r="GO1348" s="12"/>
      <c r="GP1348" s="12"/>
      <c r="GQ1348" s="12"/>
      <c r="GR1348" s="12"/>
      <c r="GS1348" s="12"/>
      <c r="GT1348" s="12"/>
      <c r="GU1348" s="12"/>
      <c r="GV1348" s="12"/>
      <c r="GW1348" s="12"/>
      <c r="GX1348" s="12"/>
      <c r="GY1348" s="12"/>
      <c r="GZ1348" s="12"/>
      <c r="HA1348" s="12"/>
      <c r="HB1348" s="12"/>
      <c r="HC1348" s="12"/>
      <c r="HD1348" s="12"/>
      <c r="HE1348" s="12"/>
      <c r="HF1348" s="12"/>
      <c r="HG1348" s="12"/>
      <c r="HH1348" s="12"/>
      <c r="HI1348" s="12"/>
      <c r="HJ1348" s="12"/>
      <c r="HK1348" s="12"/>
      <c r="HL1348" s="12"/>
      <c r="HM1348" s="12"/>
      <c r="HN1348" s="12"/>
      <c r="HO1348" s="12"/>
      <c r="HP1348" s="12"/>
      <c r="HQ1348" s="12"/>
      <c r="HR1348" s="12"/>
      <c r="HS1348" s="12"/>
      <c r="HT1348" s="12"/>
      <c r="HU1348" s="12"/>
      <c r="HV1348" s="12"/>
      <c r="HW1348" s="12"/>
      <c r="HX1348" s="12"/>
      <c r="HY1348" s="12"/>
      <c r="HZ1348" s="12"/>
      <c r="IA1348" s="12"/>
      <c r="IB1348" s="12"/>
      <c r="IC1348" s="12"/>
      <c r="ID1348" s="12"/>
      <c r="IE1348" s="12"/>
      <c r="IF1348" s="12"/>
      <c r="IG1348" s="12"/>
      <c r="IH1348" s="12"/>
      <c r="II1348" s="12"/>
      <c r="IJ1348" s="12"/>
      <c r="IK1348" s="12"/>
      <c r="IL1348" s="12"/>
      <c r="IM1348" s="12"/>
      <c r="IN1348" s="12"/>
      <c r="IO1348" s="12"/>
      <c r="IP1348" s="12"/>
      <c r="IQ1348" s="12"/>
      <c r="IR1348" s="12"/>
      <c r="IS1348" s="12"/>
      <c r="IT1348" s="12"/>
      <c r="IU1348" s="12"/>
      <c r="IV1348" s="12"/>
    </row>
    <row r="1349" spans="1:256" ht="13.5" customHeight="1">
      <c r="A1349" s="2"/>
      <c r="B1349" s="11"/>
      <c r="C1349" s="11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9"/>
      <c r="AE1349" s="9"/>
      <c r="AF1349" s="9"/>
      <c r="AG1349" s="9"/>
      <c r="AH1349" s="9"/>
      <c r="AI1349" s="11"/>
      <c r="AJ1349" s="11"/>
      <c r="AK1349" s="11"/>
      <c r="AL1349" s="11"/>
      <c r="AM1349" s="11"/>
      <c r="AN1349" s="26"/>
      <c r="AO1349" s="9"/>
      <c r="AP1349" s="9"/>
      <c r="AQ1349" s="9"/>
      <c r="AR1349" s="9"/>
      <c r="AS1349" s="9"/>
      <c r="AT1349" s="9"/>
      <c r="AU1349" s="9"/>
      <c r="AV1349" s="9"/>
      <c r="AW1349" s="9"/>
      <c r="AX1349" s="11"/>
      <c r="AY1349" s="11"/>
      <c r="AZ1349" s="11"/>
      <c r="BA1349" s="11"/>
      <c r="BB1349" s="11"/>
      <c r="BC1349" s="11"/>
      <c r="BD1349" s="11"/>
      <c r="BE1349" s="11"/>
      <c r="BF1349" s="9"/>
      <c r="BG1349" s="9"/>
      <c r="BH1349" s="9"/>
      <c r="BI1349" s="9"/>
      <c r="BJ1349" s="9"/>
      <c r="BK1349" s="9"/>
      <c r="BL1349" s="9"/>
      <c r="BM1349" s="9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  <c r="CX1349" s="10"/>
      <c r="CY1349" s="10"/>
      <c r="CZ1349" s="10"/>
      <c r="DA1349" s="10"/>
      <c r="DB1349" s="10"/>
      <c r="DC1349" s="10"/>
      <c r="DD1349" s="10"/>
      <c r="DE1349" s="10"/>
      <c r="DF1349" s="10"/>
      <c r="DG1349" s="10"/>
      <c r="DH1349" s="10"/>
      <c r="DI1349" s="10"/>
      <c r="DJ1349" s="10"/>
      <c r="DK1349" s="10"/>
      <c r="DL1349" s="10"/>
      <c r="DM1349" s="10"/>
      <c r="DN1349" s="10"/>
      <c r="DO1349" s="10"/>
      <c r="DP1349" s="10"/>
      <c r="DQ1349" s="10"/>
      <c r="DR1349" s="10"/>
      <c r="DS1349" s="10"/>
      <c r="DT1349" s="10"/>
      <c r="DU1349" s="10"/>
      <c r="DV1349" s="10"/>
      <c r="DW1349" s="10"/>
      <c r="DX1349" s="10"/>
      <c r="DY1349" s="10"/>
      <c r="DZ1349" s="10"/>
      <c r="EA1349" s="10"/>
      <c r="EB1349" s="10"/>
      <c r="EC1349" s="10"/>
      <c r="ED1349" s="10"/>
      <c r="EE1349" s="10"/>
      <c r="EF1349" s="10"/>
      <c r="EG1349" s="10"/>
      <c r="EH1349" s="10"/>
      <c r="EI1349" s="10"/>
      <c r="EJ1349" s="10"/>
      <c r="EK1349" s="10"/>
      <c r="EL1349" s="10"/>
      <c r="EM1349" s="10"/>
      <c r="EN1349" s="10"/>
      <c r="EO1349" s="10"/>
      <c r="EP1349" s="10"/>
      <c r="EQ1349" s="10"/>
      <c r="ER1349" s="10"/>
      <c r="ES1349" s="10"/>
      <c r="ET1349" s="10"/>
      <c r="EU1349" s="10"/>
      <c r="EV1349" s="10"/>
      <c r="EW1349" s="10"/>
      <c r="EX1349" s="10"/>
      <c r="EY1349" s="10"/>
      <c r="EZ1349" s="10"/>
      <c r="FA1349" s="10"/>
      <c r="FB1349" s="10"/>
      <c r="FC1349" s="10"/>
      <c r="FD1349" s="10"/>
      <c r="FE1349" s="10"/>
      <c r="FF1349" s="10"/>
      <c r="FG1349" s="10"/>
      <c r="FH1349" s="10"/>
      <c r="FI1349" s="10"/>
      <c r="FJ1349" s="10"/>
      <c r="FK1349" s="10"/>
      <c r="FL1349" s="10"/>
      <c r="FM1349" s="10"/>
      <c r="FN1349" s="10"/>
      <c r="FO1349" s="10"/>
      <c r="FP1349" s="10"/>
      <c r="FQ1349" s="10"/>
      <c r="FR1349" s="10"/>
      <c r="FS1349" s="10"/>
      <c r="FT1349" s="10"/>
      <c r="FU1349" s="10"/>
      <c r="FV1349" s="10"/>
      <c r="FW1349" s="10"/>
      <c r="FX1349" s="10"/>
      <c r="FY1349" s="12"/>
      <c r="FZ1349" s="12"/>
      <c r="GA1349" s="12"/>
      <c r="GB1349" s="12"/>
      <c r="GC1349" s="12"/>
      <c r="GD1349" s="12"/>
      <c r="GE1349" s="12"/>
      <c r="GF1349" s="12"/>
      <c r="GG1349" s="12"/>
      <c r="GH1349" s="12"/>
      <c r="GI1349" s="12"/>
      <c r="GJ1349" s="12"/>
      <c r="GK1349" s="12"/>
      <c r="GL1349" s="12"/>
      <c r="GM1349" s="12"/>
      <c r="GN1349" s="12"/>
      <c r="GO1349" s="12"/>
      <c r="GP1349" s="12"/>
      <c r="GQ1349" s="12"/>
      <c r="GR1349" s="12"/>
      <c r="GS1349" s="12"/>
      <c r="GT1349" s="12"/>
      <c r="GU1349" s="12"/>
      <c r="GV1349" s="12"/>
      <c r="GW1349" s="12"/>
      <c r="GX1349" s="12"/>
      <c r="GY1349" s="12"/>
      <c r="GZ1349" s="12"/>
      <c r="HA1349" s="12"/>
      <c r="HB1349" s="12"/>
      <c r="HC1349" s="12"/>
      <c r="HD1349" s="12"/>
      <c r="HE1349" s="12"/>
      <c r="HF1349" s="12"/>
      <c r="HG1349" s="12"/>
      <c r="HH1349" s="12"/>
      <c r="HI1349" s="12"/>
      <c r="HJ1349" s="12"/>
      <c r="HK1349" s="12"/>
      <c r="HL1349" s="12"/>
      <c r="HM1349" s="12"/>
      <c r="HN1349" s="12"/>
      <c r="HO1349" s="12"/>
      <c r="HP1349" s="12"/>
      <c r="HQ1349" s="12"/>
      <c r="HR1349" s="12"/>
      <c r="HS1349" s="12"/>
      <c r="HT1349" s="12"/>
      <c r="HU1349" s="12"/>
      <c r="HV1349" s="12"/>
      <c r="HW1349" s="12"/>
      <c r="HX1349" s="12"/>
      <c r="HY1349" s="12"/>
      <c r="HZ1349" s="12"/>
      <c r="IA1349" s="12"/>
      <c r="IB1349" s="12"/>
      <c r="IC1349" s="12"/>
      <c r="ID1349" s="12"/>
      <c r="IE1349" s="12"/>
      <c r="IF1349" s="12"/>
      <c r="IG1349" s="12"/>
      <c r="IH1349" s="12"/>
      <c r="II1349" s="12"/>
      <c r="IJ1349" s="12"/>
      <c r="IK1349" s="12"/>
      <c r="IL1349" s="12"/>
      <c r="IM1349" s="12"/>
      <c r="IN1349" s="12"/>
      <c r="IO1349" s="12"/>
      <c r="IP1349" s="12"/>
      <c r="IQ1349" s="12"/>
      <c r="IR1349" s="12"/>
      <c r="IS1349" s="12"/>
      <c r="IT1349" s="12"/>
      <c r="IU1349" s="12"/>
      <c r="IV1349" s="12"/>
    </row>
  </sheetData>
  <printOptions/>
  <pageMargins left="0.5" right="0.5" top="0.5" bottom="0.5" header="0" footer="0"/>
  <pageSetup orientation="landscape" scale="63"/>
  <rowBreaks count="24" manualBreakCount="24">
    <brk id="14" min="74" max="134" man="1"/>
    <brk id="194" min="254" max="314" man="1"/>
    <brk id="374" min="434" max="494" man="1"/>
    <brk id="554" min="614" max="674" man="1"/>
    <brk id="734" min="794" max="1000" man="1"/>
    <brk id="1060" min="1120" max="1180" man="1"/>
    <brk id="1240" min="1300" max="1360" man="1"/>
    <brk id="1420" min="1480" max="1540" man="1"/>
    <brk id="3" min="3" max="48767" man="1"/>
    <brk id="647" min="4" max="18063" man="1"/>
    <brk id="4" min="4" max="35479" man="1"/>
    <brk id="52895" min="4" max="4775" man="1"/>
    <brk id="5" min="5" max="22191" man="1"/>
    <brk id="39607" min="5" max="57023" man="1"/>
    <brk id="5" min="6" max="8903" man="1"/>
    <brk id="26319" min="6" max="43735" man="1"/>
    <brk id="6" min="6" max="61151" man="1"/>
    <brk id="13031" min="7" max="30447" man="1"/>
    <brk id="7" min="7" max="47863" man="1"/>
    <brk id="65279" min="7" max="17159" man="1"/>
    <brk id="8" min="8" max="34575" man="1"/>
    <brk id="51991" min="8" max="3871" man="1"/>
    <brk id="9" min="9" max="21287" man="1"/>
    <brk id="51327" min="9" max="2120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