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Scoring'!$G$43</definedName>
    <definedName name="ppurpose">'PART Qs &amp; Section Scoring'!$G$13</definedName>
    <definedName name="presults">'PART Qs &amp; Section Scoring'!$G$73</definedName>
    <definedName name="_xlnm.Print_Area" localSheetId="0">'PART Qs &amp; Section Scoring'!$A$1:$G$73</definedName>
    <definedName name="splanning">'PART Qs &amp; Section Scoring'!$G$27</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7" authorId="0">
      <text>
        <r>
          <rPr>
            <b/>
            <sz val="9"/>
            <rFont val="Tahoma"/>
            <family val="2"/>
          </rPr>
          <t>1. Does the program have a limited number of specific, ambitious long-term performance goals that focus on outcomes and meaningfully reflect the purpose of the program?</t>
        </r>
        <r>
          <rPr>
            <sz val="9"/>
            <rFont val="Tahoma"/>
            <family val="2"/>
          </rPr>
          <t xml:space="preserve">
</t>
        </r>
        <r>
          <rPr>
            <b/>
            <sz val="9"/>
            <rFont val="Tahoma"/>
            <family val="2"/>
          </rPr>
          <t xml:space="preserve">Purpose of the question: </t>
        </r>
        <r>
          <rPr>
            <sz val="9"/>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9"/>
            <rFont val="Tahoma"/>
            <family val="2"/>
          </rPr>
          <t>Elements of a Yes answer:</t>
        </r>
        <r>
          <rPr>
            <sz val="9"/>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9"/>
            <rFont val="Tahoma"/>
            <family val="2"/>
          </rPr>
          <t xml:space="preserve">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long-term outcome goals.
</t>
        </r>
        <r>
          <rPr>
            <b/>
            <sz val="9"/>
            <rFont val="Tahoma"/>
            <family val="2"/>
          </rPr>
          <t>Evidence/Data:</t>
        </r>
        <r>
          <rPr>
            <sz val="9"/>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8"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9"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0"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1"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2"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3"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4"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5"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5"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9"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1"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2"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3"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4"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5"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6"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7"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8"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39"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0"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1"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1"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5"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7"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7"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8"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9"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<sst xmlns="http://schemas.openxmlformats.org/spreadsheetml/2006/main" count="268" uniqueCount="179">
  <si>
    <t>EERE's recent reorganization reduced management layers to empower Program Managers.  EERE recently improved its program managers' access to cost, obligation, and procurement data to improve their ability to manage the program.  However, there are multiple IT systems in place that should be integrated and that should be used to track additional information (cost share, type of contract according to A-11 definitions, etc.).</t>
  </si>
  <si>
    <t>EERE Reorganization "All Hands" presentation, 2002 (http://www.eren.doe.gov/eere/pdfs/eere_reorg.pdf).</t>
  </si>
  <si>
    <t>Response to the NAPA's Management Review of EERE; EERE Spend Plan; Measures spreadsheet.</t>
  </si>
  <si>
    <t>Response to the NAPA's Management Review of EERE.</t>
  </si>
  <si>
    <t>DOE Financial Assistance Regulation 10 CFR Part 600; DOE Merit Review Guide for Financial Assistance and Unsolicited Proposals; EERE Merit Review Procedures, 21 Dec 2001.</t>
  </si>
  <si>
    <t>The program goal is new in the FY 2004 Budget submission.  NAS reports on significant success of the program. (See response to Section IV, Question 5.)</t>
  </si>
  <si>
    <t>Measures under development.</t>
  </si>
  <si>
    <t xml:space="preserve">Program could not demonstrate improved efficiency. </t>
  </si>
  <si>
    <t>This program is not part of the analysis of common performance measures for programs with similar goals.</t>
  </si>
  <si>
    <t>The NAS concluded: "Significant progress has been made  in drilling technology and down-hole diagnostic methods, resevoir modeling…,and power conversion methods.  In addition, DOE accelerated the development of ground source heat pump technology as a very reliable, cost-effective means if increasing heating and air conditioning efficiency."</t>
  </si>
  <si>
    <t>National Academy of Sciences, "Renewable Power Pathways:  A Review of The U.S. Department of Energy's Renewable Energy Programs" (2000).</t>
  </si>
  <si>
    <t>EERE initiated a wide range of improvements in response to the 2000 review of EERE business management by the National Academy for Public Administration (NAPA).  Some of these improvements include:  the development and routine maintenance of the EERE Spend Plan; a Measures spreadsheet that links the Spend Plan to near- and long-term goals and measures; and periodic EERE-wide reviews of those processes by the EERE Office of Business Administration.</t>
  </si>
  <si>
    <t>EERE has completed or has begun resolving each of the management deficiencies identified in the NAPA report.  Partly in response to the NAPA report, EERE recently implemented a complete business management reorganization that reduces management layers; eliminates overlapping management functions; resolves the "fragmentation" criticism of the NAPA report; and provides Program Managers direct access to EERE top management.  All recommendations have not been completely implemented.  An update on implementation will be prepared by May 2003.</t>
  </si>
  <si>
    <t>If an industry-related problem, can the program explain how the market fails to motivate private investment?</t>
  </si>
  <si>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</si>
  <si>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</si>
  <si>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</si>
  <si>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</si>
  <si>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</si>
  <si>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</si>
  <si>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</si>
  <si>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</si>
  <si>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</si>
  <si>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</si>
  <si>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</si>
  <si>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</si>
  <si>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</si>
  <si>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</si>
  <si>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</si>
  <si>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</si>
  <si>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</si>
  <si>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</si>
  <si>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</si>
  <si>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</si>
  <si>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</si>
  <si>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</si>
  <si>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</si>
  <si>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</si>
  <si>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</si>
  <si>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</si>
  <si>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</si>
  <si>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</si>
  <si>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</si>
  <si>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</si>
  <si>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</si>
  <si>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</si>
  <si>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</si>
  <si>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</si>
  <si>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</si>
  <si>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</si>
  <si>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</si>
  <si>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</si>
  <si>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</si>
  <si>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</si>
  <si>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</si>
  <si>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</si>
  <si>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</si>
  <si>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</si>
  <si>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</si>
  <si>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</si>
  <si>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</si>
  <si>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</si>
  <si>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</si>
  <si>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</si>
  <si>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</si>
  <si>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</si>
  <si>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</si>
  <si>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</si>
  <si>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</si>
  <si>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</si>
  <si>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</si>
  <si>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</si>
  <si>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</si>
  <si>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</si>
  <si>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</si>
  <si>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</si>
  <si>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</si>
  <si>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</si>
  <si>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</si>
  <si>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</si>
  <si>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</si>
  <si>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</si>
  <si>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</si>
  <si>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</si>
  <si>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</si>
  <si>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</si>
  <si>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</si>
  <si>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</si>
  <si>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</si>
  <si>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</si>
  <si>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</si>
  <si>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</si>
  <si>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</si>
  <si>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</si>
  <si>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</si>
  <si>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</si>
  <si>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</si>
  <si>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</si>
  <si>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</si>
  <si>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</si>
  <si>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</si>
  <si>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</si>
  <si>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</si>
  <si>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</si>
  <si>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</si>
  <si>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</si>
  <si>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</si>
  <si>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</si>
  <si>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</si>
  <si>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</si>
  <si>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</si>
  <si>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</si>
  <si>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</si>
  <si>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</si>
  <si>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</si>
  <si>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</si>
  <si>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</si>
  <si>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</si>
  <si>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</si>
  <si>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</si>
  <si>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</si>
  <si>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</si>
  <si>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</si>
  <si>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</si>
  <si>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</si>
  <si>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</si>
  <si>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</si>
  <si>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</si>
  <si>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</si>
  <si>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</si>
  <si>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</si>
  <si>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</si>
  <si>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</si>
  <si>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</si>
  <si>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Yes</t>
  </si>
  <si>
    <t xml:space="preserve">Geothermal Peer Review, August 23-24, 2001 and March 25-27, 2002. </t>
  </si>
  <si>
    <t xml:space="preserve">All field verification activities have well-defined decision points to determine whether or not to proceed during the course of the project.  These decision points are integrated into projects as part of the milestone plan.  For laboratory-based research, the program depends on the accomplishment of predetermined advances in technology as well as peer review to define off-ramps. </t>
  </si>
  <si>
    <t>No</t>
  </si>
  <si>
    <t>Has the program identified clear priorities?</t>
  </si>
  <si>
    <t>Salaries, benefits, retirement funding, and other admininstrative expenses to support the program are included in a separate budgetary line item ("Program Direction").  EERE does not report the allocation of Program Direction funding to the various programs it supports.</t>
  </si>
  <si>
    <t>N/A</t>
  </si>
  <si>
    <t>The availability of electricity produced from geothermal resources can provide substantial public benefits in the western states, where energy issues have become so critical.  In addition, as a fuel free, non-polluting electricity source, geothermal energy helps reduce atmospheric SO2, NOx, CO2 and Hg.</t>
  </si>
  <si>
    <t>Large Extent</t>
  </si>
  <si>
    <t>Annual Operating Plan.</t>
  </si>
  <si>
    <t>The DOE/EERE Merit Review Process is required for awarding all discretionary Financial Assistance Awards.  Notices of future solicitations are published in the Federal Register.  50 percent of the budget is earmarked for the national labs.  15 percent of the national lab funds are then subcontracted out.  The national laboratories must follow the competitive guidelines specified in the Federal Acquisition Regulations.</t>
  </si>
  <si>
    <t>DOE FY 2004 Budget OMB submission; P.L. 93-410, "Geothermal Energy Research, Development and Demonstration Act " (1974); P.L. 101-218,  "Renewable Energy and Energy Efficiency Technology Competitiveness Act of 1989"; P.L. 101-575,  "Solar, Wind, Waste, and Geothermal Power Production Incentives Act of 1990"; P.L. 102-1018, "Energy Policy Act of 1992".</t>
  </si>
  <si>
    <t>DOE FY 2004 Budget OMB submission.</t>
  </si>
  <si>
    <t xml:space="preserve">The program provides the results of its benefits analyses annually in budget submissions and performance reporting documents. </t>
  </si>
  <si>
    <t>DOE FY 2004 Budget OMB submission and annual performance plan.</t>
  </si>
  <si>
    <t xml:space="preserve">DOE's FY 2004 budget submission identifies one program strategic performance goal (PSPG).  </t>
  </si>
  <si>
    <t xml:space="preserve">DOE FY 2004 Budget OMB submission. </t>
  </si>
  <si>
    <t>National laboratories and other contractors are required to define, monitor, and report on meaningful measures of program accomplishment that are consistent with long-term goals of the Program.  Those goals are used to guide the formulation of the Annual Operating Plan (AOP), which documents the specific accomplishments to which each performer commits in accepting funding (and certifying that acceptance by signing the AOP).</t>
  </si>
  <si>
    <t xml:space="preserve">Geothermal R&amp;D is pursued in partnership with state and local governments through the State Energy Program, GeoPowering the West initiative, and other technology transfer activities.  The program works with the Department of the Interior on increased use of renewables on Federal lands, the United States Geologic Survey to assess geothermal resources, and the Department of Defense for use of geothermal energy to supply electricity to its facilities. </t>
  </si>
  <si>
    <t xml:space="preserve">The National Academy of Sciences (NAS) conducted a peer review of this program in 2000.  The program hosts peer reviews to help assure that the program’s research directions and priorities are properly aligned with the needs of geothermal energy developers, equipment manufacturers, utilities, state agencies, consumers, and other stakeholders.  </t>
  </si>
  <si>
    <t xml:space="preserve">National Academy of Sciences, "Renewable Power Pathways: A Review of The U.S. Department of Energy's Renewable Energy Programs" (2000); Geothermal Peer Review, August 23-24, 2001 and March 25-27, 2002. </t>
  </si>
  <si>
    <t xml:space="preserve">According to the program, geothermal energy development differs from oil and gas development in that geothermal resources occur in a much more challenging (deeper, hotter, harder, more chemically aggressive) environment that requires  technologies for exploration and drilling that are not typically used in oil and gas production.  DOE geothermal program activities are unique in that there is no other entity in the United States mounting a significant research effort to improve geothermal technologies. </t>
  </si>
  <si>
    <t>National Academy of Public Administration, A Review of Management in the Office of Energy Efficiency and Renewable Energy (2000); Geothermal Strategic Plan (2002).</t>
  </si>
  <si>
    <t>The program's peer review meetings help to assure that the program’s research directions and priorities are properly aligned with the needs of geothermal energy developers, equipment manufacturers, utilities, state agencies, consumers, and other stakeholders.</t>
  </si>
  <si>
    <t>The Office of Energy Efficiency and Renewable Energy (EERE) reorganized in July 2002, as recommended by the National Academy of Public Administration (NAPA).  The Geothermal program developed a new strategic plan in 2002.</t>
  </si>
  <si>
    <t xml:space="preserve">The EERE Strategic Management System (SMS) -- which establishes at the beginning of each fiscal year an 18-month schedule for key planning, budget formulation, budget execution, and analysis / evaluation functions -- requires that each EERE program establish and track long-term and near-term program performance goals and measures.  Program results as evaluated through the goals and measures are used annually and throughout the year to assess partners' performance, adjust funding, and re-align R&amp;D portfolios.  Much of this data was used in the 2002 EERE Strategic Program Review that resulted in several significant changes in the EERE portfolio.  </t>
  </si>
  <si>
    <t>SMS Implementation Letter for FY 2002 - 2005 (October 2001).</t>
  </si>
  <si>
    <t>The annual performance appraisals of all EERE Program Managers include criteria directly related to cost, schedule, and performance results.  EERE reviews these criteria monthly in the EERE Monthly Management Reviews.  Most EERE contracts include award fee and other performance criteria to hold those partners accountable.</t>
  </si>
  <si>
    <t>Program Managers' Performance Standards; EERE Award Fee and Performance Based contracts.</t>
  </si>
  <si>
    <t>EERE conducts a Spend Plan Review before each fiscal year to assure that new funding is planned to be obligated consistent with the appropriated purpose.  EERE uses data from Departmental procurement and financial systems -- and similar data from national laboratory partners -- to assure that actual expenditures occur for purposes and on a schedule consistent with the Spend Plan.</t>
  </si>
  <si>
    <t>EERE Spend Plan; monthly obligation and cost reports from the Departmental financial systems; FY 2001 carryover of unobligated balances was 2.1 percent of available funds.</t>
  </si>
  <si>
    <t xml:space="preserve">The Geothermal Energy program develops techniques for expanding the use of geothermal energy resources, which include heat, hot water, and steam near the earth's surface, as well as molten rock and magma farther down. </t>
  </si>
  <si>
    <t>The environmental benefits of using geothermal resources compared with fossil energy resources are not captured in current pricing.  Industry regards geothermal R&amp;D to reduce production costs and expand the resource base as too risky to undertake alone.</t>
  </si>
  <si>
    <t>The program sets milestones that are designed to track progress, but many program activities are not reflected in the stated annual performance targets.  The program needs to improve development and use of consistent performance indicators and clearly tie them to long-term goals.</t>
  </si>
  <si>
    <t>Department of Energy/ Department of Interior joint report on the NEP recommendation to increase renewable energy production on Federal Lands (August 2002)</t>
  </si>
  <si>
    <t>The program's benefits estimate models are run using outyear funding estimates consistent with the President's Budget.  Models can be adjusted to reflect changes in funding, policy and legislation.</t>
  </si>
  <si>
    <t>By 2010, the levelized cost of power will be reduced from 5 to 8 cents per kilowatt-hour (kWh) in 2000 to 3 to 5 cents per kWh.</t>
  </si>
  <si>
    <t>3 to 5 cent per kWh</t>
  </si>
  <si>
    <t>Completed design and environmental assessment of a small-scale geothermal power plant (300kW to 1MW) geothermal power plant for field verification.  A Finding of No Significant Impact in support of an Environmental Assessment of the project was issued on August 27, 2002.</t>
  </si>
  <si>
    <t>Annual performance measures need improvement. Program is working to improve consistency in reporting on meaningful performance indicators.</t>
  </si>
  <si>
    <t>There is no conclusive evidence that indicates that an alternative program design would be superior.  Federally funded R&amp;D has been successful at contributing to reduced geothermal energy costs, and may well continue to be.</t>
  </si>
  <si>
    <t>Name of Program: Geothermal Technology</t>
  </si>
  <si>
    <t>The program provided no documentation that clearly articulated its priorities, but plans to do so in budget justification materials.</t>
  </si>
  <si>
    <t xml:space="preserve">The DOE/EERE Merit Review Process is required for awarding all discretionary Financial Assistance Awards. While the program claims that 90 percent of its awards are competitive, it has not yet documented this assertion. EERE is improving IT systems to be able to ducument competitive awards.  </t>
  </si>
  <si>
    <t>National Energy Policy (2001). DOE FY 2004 Budget OMB submission.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</si>
</sst>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2">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1"/>
      <color indexed="17"/>
      <name val="Arial"/>
      <family val="2"/>
    </font>
    <font>
      <i/>
      <sz val="8.5"/>
      <name val="Arial"/>
      <family val="2"/>
    </font>
    <font>
      <sz val="8.5"/>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0" fillId="0" borderId="0" xfId="0" applyBorder="1" applyAlignment="1">
      <alignment vertical="top"/>
    </xf>
    <xf numFmtId="0" fontId="29" fillId="0" borderId="0" xfId="0" applyFont="1" applyAlignment="1">
      <alignment horizontal="left" vertical="top" wrapText="1"/>
    </xf>
    <xf numFmtId="0" fontId="30" fillId="0" borderId="1" xfId="0" applyFont="1" applyBorder="1" applyAlignment="1">
      <alignment horizontal="right" vertical="top" wrapText="1"/>
    </xf>
    <xf numFmtId="0" fontId="30" fillId="0" borderId="2" xfId="0" applyFont="1" applyBorder="1" applyAlignment="1">
      <alignment horizontal="right" vertical="top" wrapText="1"/>
    </xf>
    <xf numFmtId="0" fontId="13" fillId="0" borderId="0" xfId="0" applyFont="1" applyBorder="1" applyAlignment="1" applyProtection="1">
      <alignment horizontal="center" vertical="top"/>
      <protection locked="0"/>
    </xf>
    <xf numFmtId="0" fontId="30" fillId="0" borderId="3" xfId="0" applyFont="1" applyBorder="1" applyAlignment="1">
      <alignment horizontal="right" vertical="top" wrapText="1"/>
    </xf>
    <xf numFmtId="0" fontId="11" fillId="0" borderId="0" xfId="0" applyFont="1" applyBorder="1" applyAlignment="1">
      <alignment horizontal="center" vertical="top"/>
    </xf>
    <xf numFmtId="0" fontId="29"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horizontal="center" vertical="top"/>
    </xf>
    <xf numFmtId="0" fontId="13" fillId="0" borderId="0" xfId="0" applyFont="1" applyAlignment="1" applyProtection="1">
      <alignment vertical="top" wrapText="1"/>
      <protection locked="0"/>
    </xf>
    <xf numFmtId="0" fontId="13" fillId="0" borderId="0" xfId="0" applyFont="1" applyBorder="1" applyAlignment="1">
      <alignment vertical="top" wrapText="1"/>
    </xf>
    <xf numFmtId="0" fontId="13" fillId="0" borderId="0" xfId="0" applyFont="1" applyBorder="1" applyAlignment="1">
      <alignment vertical="top" wrapText="1"/>
    </xf>
    <xf numFmtId="0" fontId="13" fillId="0" borderId="0" xfId="0" applyNumberFormat="1" applyFont="1" applyAlignment="1" applyProtection="1">
      <alignment horizontal="left" vertical="top" wrapText="1"/>
      <protection locked="0"/>
    </xf>
    <xf numFmtId="0" fontId="13" fillId="0" borderId="0" xfId="0" applyFont="1" applyAlignment="1" applyProtection="1">
      <alignment horizontal="center" vertical="top" wrapText="1"/>
      <protection locked="0"/>
    </xf>
    <xf numFmtId="0" fontId="13" fillId="0" borderId="0" xfId="0" applyFont="1" applyFill="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13" fillId="0" borderId="0" xfId="0" applyFont="1" applyBorder="1" applyAlignment="1" applyProtection="1">
      <alignment horizontal="left" vertical="top"/>
      <protection locked="0"/>
    </xf>
    <xf numFmtId="0" fontId="11" fillId="0" borderId="0" xfId="0" applyFont="1" applyBorder="1" applyAlignment="1">
      <alignment horizontal="left" vertical="top"/>
    </xf>
    <xf numFmtId="0" fontId="11" fillId="0" borderId="6" xfId="0" applyFont="1" applyBorder="1" applyAlignment="1">
      <alignment horizontal="left" vertical="top"/>
    </xf>
    <xf numFmtId="0" fontId="13" fillId="0" borderId="4" xfId="0" applyFont="1" applyBorder="1" applyAlignment="1" applyProtection="1">
      <alignment horizontal="left" vertical="top"/>
      <protection locked="0"/>
    </xf>
    <xf numFmtId="0" fontId="11" fillId="0" borderId="4" xfId="0" applyFont="1" applyBorder="1" applyAlignment="1">
      <alignment horizontal="left" vertical="top"/>
    </xf>
    <xf numFmtId="0" fontId="11" fillId="0" borderId="5" xfId="0" applyFont="1" applyBorder="1" applyAlignment="1">
      <alignment horizontal="left" vertical="top"/>
    </xf>
    <xf numFmtId="0" fontId="30" fillId="0" borderId="7" xfId="0" applyFont="1" applyBorder="1" applyAlignment="1" applyProtection="1">
      <alignment horizontal="left" vertical="top"/>
      <protection locked="0"/>
    </xf>
    <xf numFmtId="0" fontId="30" fillId="0" borderId="7" xfId="0" applyFont="1" applyBorder="1" applyAlignment="1">
      <alignment horizontal="left" vertical="top"/>
    </xf>
    <xf numFmtId="0" fontId="4" fillId="3" borderId="0" xfId="0" applyFont="1" applyFill="1" applyAlignment="1">
      <alignment horizontal="center" wrapText="1"/>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0" fontId="13" fillId="0" borderId="0" xfId="0" applyFont="1" applyBorder="1" applyAlignment="1" applyProtection="1">
      <alignment horizontal="left" vertical="top" wrapText="1"/>
      <protection locked="0"/>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13"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3" fillId="0" borderId="0" xfId="0" applyFont="1"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3"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tabSelected="1" zoomScale="80" zoomScaleNormal="80" zoomScaleSheetLayoutView="85" workbookViewId="0" topLeftCell="A1">
      <selection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2" width="31.28125" style="8" customWidth="1"/>
    <col min="13" max="16384" width="9.140625" style="8" customWidth="1"/>
  </cols>
  <sheetData>
    <row r="1" spans="1:8" ht="24" customHeight="1">
      <c r="A1" s="114" t="s">
        <v>19</v>
      </c>
      <c r="B1" s="114"/>
      <c r="C1" s="115"/>
      <c r="D1" s="115"/>
      <c r="E1" s="115"/>
      <c r="F1" s="115"/>
      <c r="G1" s="115"/>
      <c r="H1" s="22"/>
    </row>
    <row r="2" spans="1:8" ht="21" customHeight="1">
      <c r="A2" s="116" t="s">
        <v>95</v>
      </c>
      <c r="B2" s="116"/>
      <c r="C2" s="117"/>
      <c r="D2" s="117"/>
      <c r="E2" s="117"/>
      <c r="F2" s="117"/>
      <c r="G2" s="117"/>
      <c r="H2" s="24"/>
    </row>
    <row r="3" spans="1:8" ht="25.5" customHeight="1">
      <c r="A3" s="118" t="s">
        <v>175</v>
      </c>
      <c r="B3" s="119"/>
      <c r="C3" s="119"/>
      <c r="D3" s="119"/>
      <c r="E3" s="119"/>
      <c r="F3" s="119"/>
      <c r="G3" s="119"/>
      <c r="H3" s="25"/>
    </row>
    <row r="4" spans="1:11" ht="24" customHeight="1">
      <c r="A4" s="37" t="s">
        <v>130</v>
      </c>
      <c r="B4" s="38"/>
      <c r="C4" s="39"/>
      <c r="D4" s="40"/>
      <c r="E4" s="40"/>
      <c r="F4" s="41"/>
      <c r="G4" s="41"/>
      <c r="H4" s="10" t="s">
        <v>71</v>
      </c>
      <c r="I4" s="11" t="s">
        <v>21</v>
      </c>
      <c r="J4" s="120" t="s">
        <v>59</v>
      </c>
      <c r="K4" s="120"/>
    </row>
    <row r="5" spans="1:12" ht="30.75" customHeight="1">
      <c r="A5" s="92" t="s">
        <v>15</v>
      </c>
      <c r="B5" s="92"/>
      <c r="C5" s="43" t="s">
        <v>16</v>
      </c>
      <c r="D5" s="43" t="s">
        <v>90</v>
      </c>
      <c r="E5" s="43" t="s">
        <v>91</v>
      </c>
      <c r="F5" s="42" t="s">
        <v>89</v>
      </c>
      <c r="G5" s="42" t="s">
        <v>14</v>
      </c>
      <c r="H5" s="32"/>
      <c r="I5" s="33"/>
      <c r="J5" s="33" t="s">
        <v>23</v>
      </c>
      <c r="K5" s="33" t="s">
        <v>24</v>
      </c>
      <c r="L5" s="7"/>
    </row>
    <row r="6" spans="1:12" ht="159" customHeight="1">
      <c r="A6" s="1">
        <v>1</v>
      </c>
      <c r="B6" s="2" t="s">
        <v>79</v>
      </c>
      <c r="C6" s="4" t="s">
        <v>134</v>
      </c>
      <c r="D6" s="5" t="s">
        <v>165</v>
      </c>
      <c r="E6" s="72" t="s">
        <v>145</v>
      </c>
      <c r="F6" s="6">
        <v>0.1667</v>
      </c>
      <c r="G6" s="3">
        <f aca="true" t="shared" si="0" ref="G6:G11">IF(C6="yes",(1*F6),IF(C6="no",(0*F6),""))</f>
        <v>0.1667</v>
      </c>
      <c r="H6" s="26" t="s">
        <v>61</v>
      </c>
      <c r="J6" s="23" t="s">
        <v>25</v>
      </c>
      <c r="K6" s="23" t="s">
        <v>26</v>
      </c>
      <c r="L6" s="7"/>
    </row>
    <row r="7" spans="1:12" ht="96">
      <c r="A7" s="1">
        <v>2</v>
      </c>
      <c r="B7" s="2" t="s">
        <v>92</v>
      </c>
      <c r="C7" s="4" t="s">
        <v>134</v>
      </c>
      <c r="D7" s="5" t="s">
        <v>141</v>
      </c>
      <c r="E7" s="5" t="s">
        <v>178</v>
      </c>
      <c r="F7" s="6">
        <v>0.1667</v>
      </c>
      <c r="G7" s="3">
        <f t="shared" si="0"/>
        <v>0.1667</v>
      </c>
      <c r="H7" s="26" t="s">
        <v>62</v>
      </c>
      <c r="J7" s="23" t="s">
        <v>27</v>
      </c>
      <c r="K7" s="23" t="s">
        <v>28</v>
      </c>
      <c r="L7" s="7"/>
    </row>
    <row r="8" spans="1:12" ht="156">
      <c r="A8" s="1">
        <v>3</v>
      </c>
      <c r="B8" s="2" t="s">
        <v>93</v>
      </c>
      <c r="C8" s="4" t="s">
        <v>134</v>
      </c>
      <c r="D8" s="77" t="s">
        <v>155</v>
      </c>
      <c r="E8" s="72" t="s">
        <v>146</v>
      </c>
      <c r="F8" s="6">
        <v>0.1667</v>
      </c>
      <c r="G8" s="3">
        <f t="shared" si="0"/>
        <v>0.1667</v>
      </c>
      <c r="L8" s="7"/>
    </row>
    <row r="9" spans="1:12" ht="90" customHeight="1">
      <c r="A9" s="1">
        <v>4</v>
      </c>
      <c r="B9" s="2" t="s">
        <v>94</v>
      </c>
      <c r="C9" s="4" t="s">
        <v>134</v>
      </c>
      <c r="D9" s="5" t="s">
        <v>174</v>
      </c>
      <c r="E9" s="72"/>
      <c r="F9" s="6">
        <v>0.1666</v>
      </c>
      <c r="G9" s="3">
        <f t="shared" si="0"/>
        <v>0.1666</v>
      </c>
      <c r="H9" s="26" t="s">
        <v>64</v>
      </c>
      <c r="J9" s="23" t="s">
        <v>29</v>
      </c>
      <c r="K9" s="23" t="s">
        <v>30</v>
      </c>
      <c r="L9" s="7"/>
    </row>
    <row r="10" spans="1:12" ht="63.75">
      <c r="A10" s="1" t="s">
        <v>132</v>
      </c>
      <c r="B10" s="2" t="s">
        <v>131</v>
      </c>
      <c r="C10" s="4" t="s">
        <v>134</v>
      </c>
      <c r="D10" s="5" t="s">
        <v>147</v>
      </c>
      <c r="E10" s="5" t="s">
        <v>148</v>
      </c>
      <c r="F10" s="6">
        <v>0.1667</v>
      </c>
      <c r="G10" s="3">
        <f t="shared" si="0"/>
        <v>0.1667</v>
      </c>
      <c r="H10" s="26" t="s">
        <v>65</v>
      </c>
      <c r="J10" s="23" t="s">
        <v>31</v>
      </c>
      <c r="K10" s="23" t="s">
        <v>32</v>
      </c>
      <c r="L10" s="7"/>
    </row>
    <row r="11" spans="1:12" ht="84">
      <c r="A11" s="14" t="s">
        <v>133</v>
      </c>
      <c r="B11" s="36" t="s">
        <v>13</v>
      </c>
      <c r="C11" s="73" t="s">
        <v>134</v>
      </c>
      <c r="D11" s="72" t="s">
        <v>166</v>
      </c>
      <c r="E11" s="79"/>
      <c r="F11" s="6">
        <v>0.1666</v>
      </c>
      <c r="G11" s="3">
        <f t="shared" si="0"/>
        <v>0.1666</v>
      </c>
      <c r="H11" s="26" t="s">
        <v>66</v>
      </c>
      <c r="I11" s="34" t="s">
        <v>87</v>
      </c>
      <c r="K11" s="23" t="s">
        <v>33</v>
      </c>
      <c r="L11" s="7"/>
    </row>
    <row r="12" spans="1:13" ht="12.75">
      <c r="A12" s="12"/>
      <c r="B12" s="13"/>
      <c r="C12" s="1"/>
      <c r="D12" s="14"/>
      <c r="E12" s="14"/>
      <c r="F12" s="15"/>
      <c r="G12" s="15"/>
      <c r="H12" s="27"/>
      <c r="L12" s="7"/>
      <c r="M12" s="7"/>
    </row>
    <row r="13" spans="1:12" ht="15">
      <c r="A13" s="44" t="s">
        <v>17</v>
      </c>
      <c r="B13" s="45"/>
      <c r="C13" s="46"/>
      <c r="D13" s="47"/>
      <c r="E13" s="47"/>
      <c r="F13" s="48" t="str">
        <f>IF(SUM(F6:F11)&lt;&gt;100%,"ERROR","100%")</f>
        <v>100%</v>
      </c>
      <c r="G13" s="48">
        <f>SUM(G6:G11)</f>
        <v>0.9999999999999999</v>
      </c>
      <c r="H13" s="16"/>
      <c r="I13" s="17"/>
      <c r="J13" s="17"/>
      <c r="K13" s="17"/>
      <c r="L13" s="7"/>
    </row>
    <row r="14" spans="1:12" ht="14.25">
      <c r="A14" s="18"/>
      <c r="B14" s="19"/>
      <c r="C14" s="9"/>
      <c r="D14" s="20"/>
      <c r="E14" s="20"/>
      <c r="F14" s="18"/>
      <c r="G14" s="18"/>
      <c r="H14" s="28"/>
      <c r="L14" s="7"/>
    </row>
    <row r="15" spans="1:12" ht="24" customHeight="1">
      <c r="A15" s="37" t="s">
        <v>102</v>
      </c>
      <c r="B15" s="49"/>
      <c r="C15" s="50"/>
      <c r="D15" s="51"/>
      <c r="E15" s="51"/>
      <c r="F15" s="52"/>
      <c r="G15" s="52"/>
      <c r="H15" s="10" t="s">
        <v>72</v>
      </c>
      <c r="I15" s="11" t="s">
        <v>21</v>
      </c>
      <c r="J15" s="120" t="s">
        <v>59</v>
      </c>
      <c r="K15" s="120"/>
      <c r="L15" s="7"/>
    </row>
    <row r="16" spans="1:12" ht="30.75" customHeight="1">
      <c r="A16" s="92" t="s">
        <v>15</v>
      </c>
      <c r="B16" s="92"/>
      <c r="C16" s="43" t="s">
        <v>16</v>
      </c>
      <c r="D16" s="43" t="s">
        <v>90</v>
      </c>
      <c r="E16" s="43" t="s">
        <v>91</v>
      </c>
      <c r="F16" s="42" t="s">
        <v>89</v>
      </c>
      <c r="G16" s="42" t="s">
        <v>14</v>
      </c>
      <c r="H16" s="32"/>
      <c r="I16" s="33"/>
      <c r="J16" s="33" t="s">
        <v>23</v>
      </c>
      <c r="K16" s="33" t="s">
        <v>24</v>
      </c>
      <c r="L16" s="7"/>
    </row>
    <row r="17" spans="1:12" ht="84">
      <c r="A17" s="1">
        <v>1</v>
      </c>
      <c r="B17" s="2" t="s">
        <v>80</v>
      </c>
      <c r="C17" s="4" t="s">
        <v>134</v>
      </c>
      <c r="D17" s="5" t="s">
        <v>149</v>
      </c>
      <c r="E17" s="5" t="s">
        <v>150</v>
      </c>
      <c r="F17" s="6">
        <v>0.1111</v>
      </c>
      <c r="G17" s="3">
        <f aca="true" t="shared" si="1" ref="G17:G25">IF(C17="yes",(1*F17),IF(C17="no",(0*F17),""))</f>
        <v>0.1111</v>
      </c>
      <c r="H17" s="26">
        <v>1</v>
      </c>
      <c r="J17" s="23" t="s">
        <v>34</v>
      </c>
      <c r="K17" s="23" t="s">
        <v>35</v>
      </c>
      <c r="L17" s="7"/>
    </row>
    <row r="18" spans="1:12" ht="96">
      <c r="A18" s="1">
        <v>2</v>
      </c>
      <c r="B18" s="2" t="s">
        <v>88</v>
      </c>
      <c r="C18" s="4" t="s">
        <v>137</v>
      </c>
      <c r="D18" s="5" t="s">
        <v>167</v>
      </c>
      <c r="E18" s="5" t="s">
        <v>150</v>
      </c>
      <c r="F18" s="6">
        <v>0.1111</v>
      </c>
      <c r="G18" s="3">
        <f t="shared" si="1"/>
        <v>0</v>
      </c>
      <c r="H18" s="26" t="s">
        <v>62</v>
      </c>
      <c r="I18" s="34" t="s">
        <v>75</v>
      </c>
      <c r="J18" s="23" t="s">
        <v>36</v>
      </c>
      <c r="L18" s="7"/>
    </row>
    <row r="19" spans="1:12" ht="144">
      <c r="A19" s="1">
        <v>3</v>
      </c>
      <c r="B19" s="2" t="s">
        <v>96</v>
      </c>
      <c r="C19" s="4" t="s">
        <v>134</v>
      </c>
      <c r="D19" s="5" t="s">
        <v>151</v>
      </c>
      <c r="E19" s="74" t="s">
        <v>143</v>
      </c>
      <c r="F19" s="6">
        <v>0.1111</v>
      </c>
      <c r="G19" s="3">
        <f t="shared" si="1"/>
        <v>0.1111</v>
      </c>
      <c r="H19" s="26" t="s">
        <v>63</v>
      </c>
      <c r="J19" s="23" t="s">
        <v>34</v>
      </c>
      <c r="K19" s="23" t="s">
        <v>37</v>
      </c>
      <c r="L19" s="7"/>
    </row>
    <row r="20" spans="1:12" ht="144">
      <c r="A20" s="1">
        <v>4</v>
      </c>
      <c r="B20" s="2" t="s">
        <v>97</v>
      </c>
      <c r="C20" s="4" t="s">
        <v>134</v>
      </c>
      <c r="D20" s="5" t="s">
        <v>152</v>
      </c>
      <c r="E20" s="79" t="s">
        <v>168</v>
      </c>
      <c r="F20" s="6">
        <v>0.1111</v>
      </c>
      <c r="G20" s="3">
        <f t="shared" si="1"/>
        <v>0.1111</v>
      </c>
      <c r="H20" s="26">
        <v>4</v>
      </c>
      <c r="K20" s="23" t="s">
        <v>38</v>
      </c>
      <c r="L20" s="7"/>
    </row>
    <row r="21" spans="1:12" ht="108">
      <c r="A21" s="1">
        <v>5</v>
      </c>
      <c r="B21" s="2" t="s">
        <v>98</v>
      </c>
      <c r="C21" s="4" t="s">
        <v>134</v>
      </c>
      <c r="D21" s="5" t="s">
        <v>153</v>
      </c>
      <c r="E21" s="5" t="s">
        <v>154</v>
      </c>
      <c r="F21" s="6">
        <v>0.1111</v>
      </c>
      <c r="G21" s="3">
        <f t="shared" si="1"/>
        <v>0.1111</v>
      </c>
      <c r="H21" s="26" t="s">
        <v>65</v>
      </c>
      <c r="J21" s="23" t="s">
        <v>39</v>
      </c>
      <c r="K21" s="23" t="s">
        <v>40</v>
      </c>
      <c r="L21" s="7"/>
    </row>
    <row r="22" spans="1:12" ht="84">
      <c r="A22" s="1">
        <v>6</v>
      </c>
      <c r="B22" s="2" t="s">
        <v>99</v>
      </c>
      <c r="C22" s="4" t="s">
        <v>134</v>
      </c>
      <c r="D22" s="5" t="s">
        <v>169</v>
      </c>
      <c r="E22" s="5" t="s">
        <v>150</v>
      </c>
      <c r="F22" s="6">
        <v>0.1111</v>
      </c>
      <c r="G22" s="3">
        <f t="shared" si="1"/>
        <v>0.1111</v>
      </c>
      <c r="H22" s="26" t="s">
        <v>66</v>
      </c>
      <c r="I22" s="23" t="s">
        <v>22</v>
      </c>
      <c r="J22" s="23" t="s">
        <v>41</v>
      </c>
      <c r="L22" s="7"/>
    </row>
    <row r="23" spans="1:12" ht="75" customHeight="1">
      <c r="A23" s="1">
        <v>7</v>
      </c>
      <c r="B23" s="2" t="s">
        <v>100</v>
      </c>
      <c r="C23" s="4" t="s">
        <v>134</v>
      </c>
      <c r="D23" s="5" t="s">
        <v>158</v>
      </c>
      <c r="E23" s="5" t="s">
        <v>156</v>
      </c>
      <c r="F23" s="6">
        <v>0.1111</v>
      </c>
      <c r="G23" s="3">
        <f t="shared" si="1"/>
        <v>0.1111</v>
      </c>
      <c r="H23" s="26"/>
      <c r="L23" s="7"/>
    </row>
    <row r="24" spans="1:12" ht="84">
      <c r="A24" s="14" t="s">
        <v>110</v>
      </c>
      <c r="B24" s="2" t="s">
        <v>101</v>
      </c>
      <c r="C24" s="4" t="s">
        <v>134</v>
      </c>
      <c r="D24" s="5" t="s">
        <v>157</v>
      </c>
      <c r="E24" s="5" t="s">
        <v>135</v>
      </c>
      <c r="F24" s="6">
        <v>0.1111</v>
      </c>
      <c r="G24" s="3">
        <f t="shared" si="1"/>
        <v>0.1111</v>
      </c>
      <c r="H24" s="26"/>
      <c r="L24" s="7"/>
    </row>
    <row r="25" spans="1:12" ht="48">
      <c r="A25" s="14" t="s">
        <v>111</v>
      </c>
      <c r="B25" s="2" t="s">
        <v>138</v>
      </c>
      <c r="C25" s="4" t="s">
        <v>137</v>
      </c>
      <c r="D25" s="5" t="s">
        <v>176</v>
      </c>
      <c r="E25" s="5" t="s">
        <v>150</v>
      </c>
      <c r="F25" s="6">
        <v>0.1112</v>
      </c>
      <c r="G25" s="3">
        <f t="shared" si="1"/>
        <v>0</v>
      </c>
      <c r="H25" s="26"/>
      <c r="L25" s="7"/>
    </row>
    <row r="26" spans="1:12" ht="12.75">
      <c r="A26" s="15"/>
      <c r="B26" s="21"/>
      <c r="C26" s="1"/>
      <c r="D26" s="14"/>
      <c r="E26" s="14"/>
      <c r="F26" s="15"/>
      <c r="G26" s="15"/>
      <c r="H26" s="27"/>
      <c r="L26" s="7"/>
    </row>
    <row r="27" spans="1:12" ht="15" customHeight="1">
      <c r="A27" s="44" t="s">
        <v>17</v>
      </c>
      <c r="B27" s="45"/>
      <c r="C27" s="46"/>
      <c r="D27" s="47"/>
      <c r="E27" s="47"/>
      <c r="F27" s="48" t="str">
        <f>IF(SUM(F17:F25)&lt;&gt;100%,"ERROR","100%")</f>
        <v>100%</v>
      </c>
      <c r="G27" s="48">
        <f>SUM(G17:G25)</f>
        <v>0.7777</v>
      </c>
      <c r="H27" s="16"/>
      <c r="I27" s="17"/>
      <c r="J27" s="17"/>
      <c r="K27" s="17"/>
      <c r="L27" s="7"/>
    </row>
    <row r="28" spans="1:12" ht="14.25">
      <c r="A28" s="18"/>
      <c r="B28" s="19"/>
      <c r="C28" s="9"/>
      <c r="D28" s="20"/>
      <c r="E28" s="20"/>
      <c r="F28" s="18"/>
      <c r="G28" s="18"/>
      <c r="H28" s="28"/>
      <c r="L28" s="7"/>
    </row>
    <row r="29" spans="1:12" ht="24" customHeight="1">
      <c r="A29" s="37" t="s">
        <v>103</v>
      </c>
      <c r="B29" s="49"/>
      <c r="C29" s="50"/>
      <c r="D29" s="51"/>
      <c r="E29" s="51"/>
      <c r="F29" s="52"/>
      <c r="G29" s="52"/>
      <c r="H29" s="10" t="s">
        <v>73</v>
      </c>
      <c r="I29" s="11" t="s">
        <v>21</v>
      </c>
      <c r="J29" s="120" t="s">
        <v>59</v>
      </c>
      <c r="K29" s="120"/>
      <c r="L29" s="7"/>
    </row>
    <row r="30" spans="1:12" ht="30.75" customHeight="1">
      <c r="A30" s="92" t="s">
        <v>15</v>
      </c>
      <c r="B30" s="92"/>
      <c r="C30" s="43" t="s">
        <v>16</v>
      </c>
      <c r="D30" s="43" t="s">
        <v>90</v>
      </c>
      <c r="E30" s="43" t="s">
        <v>91</v>
      </c>
      <c r="F30" s="42" t="s">
        <v>89</v>
      </c>
      <c r="G30" s="42" t="s">
        <v>14</v>
      </c>
      <c r="H30" s="32"/>
      <c r="I30" s="33"/>
      <c r="J30" s="33" t="s">
        <v>23</v>
      </c>
      <c r="K30" s="33" t="s">
        <v>24</v>
      </c>
      <c r="L30" s="7"/>
    </row>
    <row r="31" spans="1:12" ht="204">
      <c r="A31" s="1">
        <v>1</v>
      </c>
      <c r="B31" s="2" t="s">
        <v>105</v>
      </c>
      <c r="C31" s="4" t="s">
        <v>134</v>
      </c>
      <c r="D31" s="72" t="s">
        <v>159</v>
      </c>
      <c r="E31" s="72" t="s">
        <v>160</v>
      </c>
      <c r="F31" s="6">
        <v>0.1</v>
      </c>
      <c r="G31" s="3">
        <f aca="true" t="shared" si="2" ref="G31:G37">IF(C31="yes",(1*F31),IF(C31="no",(0*F31),""))</f>
        <v>0.1</v>
      </c>
      <c r="H31" s="26">
        <v>1</v>
      </c>
      <c r="I31" s="34" t="s">
        <v>76</v>
      </c>
      <c r="K31" s="23" t="s">
        <v>42</v>
      </c>
      <c r="L31" s="7"/>
    </row>
    <row r="32" spans="1:12" ht="104.25" customHeight="1">
      <c r="A32" s="1">
        <v>2</v>
      </c>
      <c r="B32" s="2" t="s">
        <v>106</v>
      </c>
      <c r="C32" s="4" t="s">
        <v>134</v>
      </c>
      <c r="D32" s="72" t="s">
        <v>161</v>
      </c>
      <c r="E32" s="72" t="s">
        <v>162</v>
      </c>
      <c r="F32" s="6">
        <v>0.1</v>
      </c>
      <c r="G32" s="3">
        <f t="shared" si="2"/>
        <v>0.1</v>
      </c>
      <c r="H32" s="26">
        <v>2</v>
      </c>
      <c r="K32" s="23" t="s">
        <v>43</v>
      </c>
      <c r="L32" s="7"/>
    </row>
    <row r="33" spans="1:12" ht="114.75" customHeight="1">
      <c r="A33" s="1">
        <v>3</v>
      </c>
      <c r="B33" s="2" t="s">
        <v>81</v>
      </c>
      <c r="C33" s="4" t="s">
        <v>134</v>
      </c>
      <c r="D33" s="72" t="s">
        <v>163</v>
      </c>
      <c r="E33" s="72" t="s">
        <v>164</v>
      </c>
      <c r="F33" s="6">
        <v>0.1</v>
      </c>
      <c r="G33" s="3">
        <f t="shared" si="2"/>
        <v>0.1</v>
      </c>
      <c r="H33" s="26">
        <v>3</v>
      </c>
      <c r="K33" s="23" t="s">
        <v>44</v>
      </c>
      <c r="L33" s="7"/>
    </row>
    <row r="34" spans="1:12" ht="132">
      <c r="A34" s="1">
        <v>4</v>
      </c>
      <c r="B34" s="2" t="s">
        <v>107</v>
      </c>
      <c r="C34" s="4" t="s">
        <v>134</v>
      </c>
      <c r="D34" s="72" t="s">
        <v>0</v>
      </c>
      <c r="E34" s="72" t="s">
        <v>1</v>
      </c>
      <c r="F34" s="6">
        <v>0.1</v>
      </c>
      <c r="G34" s="3">
        <f t="shared" si="2"/>
        <v>0.1</v>
      </c>
      <c r="H34" s="26">
        <v>4</v>
      </c>
      <c r="J34" s="29"/>
      <c r="K34" s="23" t="s">
        <v>45</v>
      </c>
      <c r="L34" s="7"/>
    </row>
    <row r="35" spans="1:12" ht="108">
      <c r="A35" s="1">
        <v>5</v>
      </c>
      <c r="B35" s="2" t="s">
        <v>82</v>
      </c>
      <c r="C35" s="4" t="s">
        <v>137</v>
      </c>
      <c r="D35" s="72" t="s">
        <v>139</v>
      </c>
      <c r="E35" s="72" t="s">
        <v>146</v>
      </c>
      <c r="F35" s="6">
        <v>0.1</v>
      </c>
      <c r="G35" s="3">
        <f t="shared" si="2"/>
        <v>0</v>
      </c>
      <c r="H35" s="26">
        <v>5</v>
      </c>
      <c r="K35" s="23" t="s">
        <v>46</v>
      </c>
      <c r="L35" s="7"/>
    </row>
    <row r="36" spans="1:12" ht="156">
      <c r="A36" s="1">
        <v>6</v>
      </c>
      <c r="B36" s="2" t="s">
        <v>18</v>
      </c>
      <c r="C36" s="4" t="s">
        <v>134</v>
      </c>
      <c r="D36" s="72" t="s">
        <v>11</v>
      </c>
      <c r="E36" s="72" t="s">
        <v>2</v>
      </c>
      <c r="F36" s="6">
        <v>0.1</v>
      </c>
      <c r="G36" s="3">
        <f t="shared" si="2"/>
        <v>0.1</v>
      </c>
      <c r="H36" s="26">
        <v>8</v>
      </c>
      <c r="K36" s="23" t="s">
        <v>60</v>
      </c>
      <c r="L36" s="7"/>
    </row>
    <row r="37" spans="1:12" ht="180">
      <c r="A37" s="1">
        <v>7</v>
      </c>
      <c r="B37" s="2" t="s">
        <v>83</v>
      </c>
      <c r="C37" s="4" t="s">
        <v>134</v>
      </c>
      <c r="D37" s="72" t="s">
        <v>12</v>
      </c>
      <c r="E37" s="72" t="s">
        <v>3</v>
      </c>
      <c r="F37" s="6">
        <v>0.1</v>
      </c>
      <c r="G37" s="3">
        <f t="shared" si="2"/>
        <v>0.1</v>
      </c>
      <c r="H37" s="26"/>
      <c r="L37" s="7"/>
    </row>
    <row r="38" spans="1:12" ht="96">
      <c r="A38" s="35" t="s">
        <v>110</v>
      </c>
      <c r="B38" s="2" t="s">
        <v>108</v>
      </c>
      <c r="C38" s="4" t="s">
        <v>137</v>
      </c>
      <c r="D38" s="5" t="s">
        <v>177</v>
      </c>
      <c r="E38" s="5" t="s">
        <v>4</v>
      </c>
      <c r="F38" s="6">
        <v>0.1</v>
      </c>
      <c r="G38" s="3">
        <f>IF(C38="yes",(1*F38),IF(C38="no",(0*F38),""))</f>
        <v>0</v>
      </c>
      <c r="H38" s="26" t="s">
        <v>67</v>
      </c>
      <c r="J38" s="23" t="s">
        <v>47</v>
      </c>
      <c r="K38" s="23" t="s">
        <v>77</v>
      </c>
      <c r="L38" s="7"/>
    </row>
    <row r="39" spans="1:12" ht="132">
      <c r="A39" s="14" t="s">
        <v>111</v>
      </c>
      <c r="B39" s="2" t="s">
        <v>20</v>
      </c>
      <c r="C39" s="4" t="s">
        <v>134</v>
      </c>
      <c r="D39" s="5" t="s">
        <v>144</v>
      </c>
      <c r="E39" s="5" t="s">
        <v>4</v>
      </c>
      <c r="F39" s="6">
        <v>0.1</v>
      </c>
      <c r="G39" s="3">
        <f>IF(C39="yes",(1*F39),IF(C39="no",(0*F39),""))</f>
        <v>0.1</v>
      </c>
      <c r="H39" s="26" t="s">
        <v>68</v>
      </c>
      <c r="K39" s="23" t="s">
        <v>48</v>
      </c>
      <c r="L39" s="7"/>
    </row>
    <row r="40" spans="1:12" ht="120">
      <c r="A40" s="14" t="s">
        <v>112</v>
      </c>
      <c r="B40" s="2" t="s">
        <v>84</v>
      </c>
      <c r="C40" s="4" t="s">
        <v>134</v>
      </c>
      <c r="D40" s="5" t="s">
        <v>136</v>
      </c>
      <c r="E40" s="5" t="s">
        <v>143</v>
      </c>
      <c r="F40" s="6">
        <v>0.1</v>
      </c>
      <c r="G40" s="3">
        <f>IF(C40="yes",(1*F40),IF(C40="no",(0*F40),""))</f>
        <v>0.1</v>
      </c>
      <c r="H40" s="26" t="s">
        <v>69</v>
      </c>
      <c r="J40" s="23" t="s">
        <v>34</v>
      </c>
      <c r="L40" s="7"/>
    </row>
    <row r="41" spans="1:12" ht="120">
      <c r="A41" s="14" t="s">
        <v>113</v>
      </c>
      <c r="B41" s="2" t="s">
        <v>85</v>
      </c>
      <c r="C41" s="4" t="s">
        <v>140</v>
      </c>
      <c r="D41" s="5"/>
      <c r="E41" s="5"/>
      <c r="F41" s="6">
        <v>0</v>
      </c>
      <c r="G41" s="3">
        <f>IF(C41="yes",(1*F41),IF(C41="no",(0*F41),""))</f>
      </c>
      <c r="H41" s="26" t="s">
        <v>70</v>
      </c>
      <c r="J41" s="23" t="s">
        <v>49</v>
      </c>
      <c r="K41" s="23" t="s">
        <v>50</v>
      </c>
      <c r="L41" s="7"/>
    </row>
    <row r="42" spans="1:12" ht="12.75">
      <c r="A42" s="15"/>
      <c r="B42" s="21"/>
      <c r="C42" s="1"/>
      <c r="D42" s="14"/>
      <c r="E42" s="14"/>
      <c r="F42" s="15"/>
      <c r="G42" s="15"/>
      <c r="H42" s="27"/>
      <c r="L42" s="7"/>
    </row>
    <row r="43" spans="1:12" ht="15" customHeight="1">
      <c r="A43" s="44" t="s">
        <v>17</v>
      </c>
      <c r="B43" s="45"/>
      <c r="C43" s="46"/>
      <c r="D43" s="47"/>
      <c r="E43" s="47"/>
      <c r="F43" s="48" t="str">
        <f>IF(SUM(F31:F41)&lt;&gt;100%,"ERROR","100%")</f>
        <v>100%</v>
      </c>
      <c r="G43" s="48">
        <f>SUM(G31:G41)</f>
        <v>0.7999999999999999</v>
      </c>
      <c r="H43" s="16"/>
      <c r="I43" s="17"/>
      <c r="J43" s="17"/>
      <c r="K43" s="17"/>
      <c r="L43" s="7"/>
    </row>
    <row r="44" spans="1:12" ht="14.25">
      <c r="A44" s="53"/>
      <c r="B44" s="54"/>
      <c r="C44" s="55"/>
      <c r="D44" s="56"/>
      <c r="E44" s="56"/>
      <c r="F44" s="53"/>
      <c r="G44" s="53"/>
      <c r="H44" s="28"/>
      <c r="L44" s="7"/>
    </row>
    <row r="45" spans="1:12" ht="24" customHeight="1">
      <c r="A45" s="37" t="s">
        <v>104</v>
      </c>
      <c r="B45" s="49"/>
      <c r="C45" s="57"/>
      <c r="D45" s="58"/>
      <c r="E45" s="51"/>
      <c r="F45" s="52"/>
      <c r="G45" s="52"/>
      <c r="H45" s="10" t="s">
        <v>74</v>
      </c>
      <c r="I45" s="11" t="s">
        <v>21</v>
      </c>
      <c r="J45" s="120" t="s">
        <v>59</v>
      </c>
      <c r="K45" s="120"/>
      <c r="L45" s="7"/>
    </row>
    <row r="46" spans="1:12" ht="30">
      <c r="A46" s="92" t="s">
        <v>15</v>
      </c>
      <c r="B46" s="92"/>
      <c r="C46" s="43" t="s">
        <v>16</v>
      </c>
      <c r="D46" s="43" t="s">
        <v>90</v>
      </c>
      <c r="E46" s="43" t="s">
        <v>91</v>
      </c>
      <c r="F46" s="42" t="s">
        <v>89</v>
      </c>
      <c r="G46" s="42" t="s">
        <v>14</v>
      </c>
      <c r="H46" s="32"/>
      <c r="I46" s="33"/>
      <c r="J46" s="33" t="s">
        <v>23</v>
      </c>
      <c r="K46" s="33" t="s">
        <v>24</v>
      </c>
      <c r="L46" s="7"/>
    </row>
    <row r="47" spans="1:12" ht="68.25" customHeight="1">
      <c r="A47" s="1">
        <v>1</v>
      </c>
      <c r="B47" s="63" t="s">
        <v>114</v>
      </c>
      <c r="C47" s="78" t="s">
        <v>142</v>
      </c>
      <c r="D47" s="5" t="s">
        <v>5</v>
      </c>
      <c r="E47" s="5" t="s">
        <v>146</v>
      </c>
      <c r="F47" s="6">
        <v>0.25</v>
      </c>
      <c r="G47" s="3">
        <f>IF(C47="yes",(1*F47),IF(C47="no",(0*F47),IF(C47="small extent",(0.33*F47),IF(C47="large extent",(0.67*F47),""))))</f>
        <v>0.1675</v>
      </c>
      <c r="H47" s="30">
        <v>1</v>
      </c>
      <c r="J47" s="23" t="s">
        <v>51</v>
      </c>
      <c r="K47" s="23" t="s">
        <v>52</v>
      </c>
      <c r="L47" s="7"/>
    </row>
    <row r="48" spans="1:12" ht="14.25" customHeight="1">
      <c r="A48" s="1"/>
      <c r="B48" s="64" t="s">
        <v>115</v>
      </c>
      <c r="C48" s="105" t="s">
        <v>170</v>
      </c>
      <c r="D48" s="106"/>
      <c r="E48" s="106"/>
      <c r="F48" s="106"/>
      <c r="G48" s="107"/>
      <c r="H48" s="30">
        <v>2</v>
      </c>
      <c r="J48" s="23" t="s">
        <v>51</v>
      </c>
      <c r="K48" s="23" t="s">
        <v>53</v>
      </c>
      <c r="L48" s="7"/>
    </row>
    <row r="49" spans="1:12" ht="27.75" customHeight="1">
      <c r="A49" s="1"/>
      <c r="B49" s="65" t="s">
        <v>116</v>
      </c>
      <c r="C49" s="108" t="s">
        <v>171</v>
      </c>
      <c r="D49" s="109"/>
      <c r="E49" s="109"/>
      <c r="F49" s="110"/>
      <c r="G49" s="111"/>
      <c r="H49" s="30">
        <v>3</v>
      </c>
      <c r="J49" s="23" t="s">
        <v>51</v>
      </c>
      <c r="K49" s="23" t="s">
        <v>54</v>
      </c>
      <c r="L49" s="7"/>
    </row>
    <row r="50" spans="1:12" ht="38.25">
      <c r="A50" s="1"/>
      <c r="B50" s="67" t="s">
        <v>117</v>
      </c>
      <c r="C50" s="80" t="s">
        <v>172</v>
      </c>
      <c r="D50" s="112"/>
      <c r="E50" s="112"/>
      <c r="F50" s="112"/>
      <c r="G50" s="113"/>
      <c r="H50" s="30">
        <v>4</v>
      </c>
      <c r="J50" s="23" t="s">
        <v>55</v>
      </c>
      <c r="K50" s="23" t="s">
        <v>56</v>
      </c>
      <c r="L50" s="7"/>
    </row>
    <row r="51" spans="1:12" ht="13.5" customHeight="1">
      <c r="A51" s="1"/>
      <c r="B51" s="64" t="s">
        <v>118</v>
      </c>
      <c r="C51" s="105" t="s">
        <v>6</v>
      </c>
      <c r="D51" s="106"/>
      <c r="E51" s="106"/>
      <c r="F51" s="106"/>
      <c r="G51" s="107"/>
      <c r="H51" s="26" t="s">
        <v>65</v>
      </c>
      <c r="I51" s="23" t="s">
        <v>78</v>
      </c>
      <c r="J51" s="23" t="s">
        <v>57</v>
      </c>
      <c r="K51" s="23" t="s">
        <v>58</v>
      </c>
      <c r="L51" s="7"/>
    </row>
    <row r="52" spans="1:12" ht="14.25" customHeight="1">
      <c r="A52" s="1"/>
      <c r="B52" s="65" t="s">
        <v>116</v>
      </c>
      <c r="C52" s="83"/>
      <c r="D52" s="102"/>
      <c r="E52" s="102"/>
      <c r="F52" s="103"/>
      <c r="G52" s="104"/>
      <c r="H52" s="26"/>
      <c r="L52" s="7"/>
    </row>
    <row r="53" spans="1:12" ht="22.5">
      <c r="A53" s="1"/>
      <c r="B53" s="67" t="s">
        <v>117</v>
      </c>
      <c r="C53" s="93"/>
      <c r="D53" s="94"/>
      <c r="E53" s="94"/>
      <c r="F53" s="94"/>
      <c r="G53" s="95"/>
      <c r="H53" s="27"/>
      <c r="L53" s="7"/>
    </row>
    <row r="54" spans="1:12" ht="15">
      <c r="A54" s="1"/>
      <c r="B54" s="64" t="s">
        <v>119</v>
      </c>
      <c r="C54" s="105" t="s">
        <v>6</v>
      </c>
      <c r="D54" s="106"/>
      <c r="E54" s="106"/>
      <c r="F54" s="106"/>
      <c r="G54" s="107"/>
      <c r="H54" s="16"/>
      <c r="I54" s="17"/>
      <c r="J54" s="17"/>
      <c r="K54" s="17"/>
      <c r="L54" s="7"/>
    </row>
    <row r="55" spans="1:12" ht="12.75">
      <c r="A55" s="1"/>
      <c r="B55" s="65" t="s">
        <v>116</v>
      </c>
      <c r="C55" s="83"/>
      <c r="D55" s="102"/>
      <c r="E55" s="102"/>
      <c r="F55" s="103"/>
      <c r="G55" s="104"/>
      <c r="L55" s="7"/>
    </row>
    <row r="56" spans="1:12" ht="22.5">
      <c r="A56" s="1"/>
      <c r="B56" s="67" t="s">
        <v>117</v>
      </c>
      <c r="C56" s="93"/>
      <c r="D56" s="94"/>
      <c r="E56" s="94"/>
      <c r="F56" s="94"/>
      <c r="G56" s="95"/>
      <c r="L56" s="7"/>
    </row>
    <row r="57" spans="1:12" ht="52.5" customHeight="1">
      <c r="A57" s="68">
        <v>2</v>
      </c>
      <c r="B57" s="69" t="s">
        <v>120</v>
      </c>
      <c r="C57" s="66" t="s">
        <v>137</v>
      </c>
      <c r="D57" s="75" t="s">
        <v>173</v>
      </c>
      <c r="E57" s="5" t="s">
        <v>146</v>
      </c>
      <c r="F57" s="6">
        <v>0.25</v>
      </c>
      <c r="G57" s="3">
        <f>IF(C57="yes",(1*F57),IF(C57="no",(0*F57),IF(C57="small extent",(0.33*F57),IF(C57="large extent",(0.67*F57),""))))</f>
        <v>0</v>
      </c>
      <c r="L57" s="7"/>
    </row>
    <row r="58" spans="1:12" ht="16.5" customHeight="1">
      <c r="A58" s="1"/>
      <c r="B58" s="64" t="s">
        <v>121</v>
      </c>
      <c r="C58" s="96" t="s">
        <v>6</v>
      </c>
      <c r="D58" s="97"/>
      <c r="E58" s="97"/>
      <c r="F58" s="97"/>
      <c r="G58" s="98"/>
      <c r="L58" s="7"/>
    </row>
    <row r="59" spans="1:12" ht="12.75">
      <c r="A59" s="1"/>
      <c r="B59" s="65" t="s">
        <v>122</v>
      </c>
      <c r="C59" s="99"/>
      <c r="D59" s="100"/>
      <c r="E59" s="100"/>
      <c r="F59" s="100"/>
      <c r="G59" s="101"/>
      <c r="L59" s="7"/>
    </row>
    <row r="60" spans="1:12" ht="12.75">
      <c r="A60" s="1"/>
      <c r="B60" s="67" t="s">
        <v>123</v>
      </c>
      <c r="C60" s="80"/>
      <c r="D60" s="81"/>
      <c r="E60" s="81"/>
      <c r="F60" s="81"/>
      <c r="G60" s="82"/>
      <c r="L60" s="7"/>
    </row>
    <row r="61" spans="1:12" ht="12.75">
      <c r="A61" s="1"/>
      <c r="B61" s="65" t="s">
        <v>124</v>
      </c>
      <c r="C61" s="84"/>
      <c r="D61" s="85"/>
      <c r="E61" s="85"/>
      <c r="F61" s="85"/>
      <c r="G61" s="86"/>
      <c r="L61" s="7"/>
    </row>
    <row r="62" spans="1:12" ht="12.75">
      <c r="A62" s="1"/>
      <c r="B62" s="65" t="s">
        <v>122</v>
      </c>
      <c r="C62" s="84"/>
      <c r="D62" s="85"/>
      <c r="E62" s="85"/>
      <c r="F62" s="85"/>
      <c r="G62" s="86"/>
      <c r="L62" s="7"/>
    </row>
    <row r="63" spans="1:12" ht="12.75">
      <c r="A63" s="1"/>
      <c r="B63" s="67" t="s">
        <v>123</v>
      </c>
      <c r="C63" s="87"/>
      <c r="D63" s="88"/>
      <c r="E63" s="88"/>
      <c r="F63" s="88"/>
      <c r="G63" s="89"/>
      <c r="L63" s="7"/>
    </row>
    <row r="64" spans="1:12" ht="12.75">
      <c r="A64" s="1"/>
      <c r="B64" s="65" t="s">
        <v>125</v>
      </c>
      <c r="C64" s="84"/>
      <c r="D64" s="85"/>
      <c r="E64" s="85"/>
      <c r="F64" s="85"/>
      <c r="G64" s="86"/>
      <c r="L64" s="7"/>
    </row>
    <row r="65" spans="1:12" ht="12.75">
      <c r="A65" s="1"/>
      <c r="B65" s="65" t="s">
        <v>122</v>
      </c>
      <c r="C65" s="84"/>
      <c r="D65" s="85"/>
      <c r="E65" s="85"/>
      <c r="F65" s="85"/>
      <c r="G65" s="86"/>
      <c r="L65" s="7"/>
    </row>
    <row r="66" spans="1:12" ht="12.75">
      <c r="A66" s="1"/>
      <c r="B66" s="67" t="s">
        <v>123</v>
      </c>
      <c r="C66" s="87"/>
      <c r="D66" s="88"/>
      <c r="E66" s="88"/>
      <c r="F66" s="88"/>
      <c r="G66" s="89"/>
      <c r="L66" s="7"/>
    </row>
    <row r="67" spans="1:12" ht="12.75">
      <c r="A67" s="1"/>
      <c r="B67" s="70"/>
      <c r="C67" s="90" t="s">
        <v>126</v>
      </c>
      <c r="D67" s="91"/>
      <c r="E67" s="91"/>
      <c r="F67" s="91"/>
      <c r="G67" s="91"/>
      <c r="L67" s="7"/>
    </row>
    <row r="68" spans="1:12" ht="65.25" customHeight="1">
      <c r="A68" s="1">
        <v>3</v>
      </c>
      <c r="B68" s="2" t="s">
        <v>127</v>
      </c>
      <c r="C68" s="66" t="s">
        <v>137</v>
      </c>
      <c r="D68" s="76" t="s">
        <v>7</v>
      </c>
      <c r="E68" s="62"/>
      <c r="F68" s="6">
        <v>0.25</v>
      </c>
      <c r="G68" s="3">
        <f>IF(C68="yes",(1*F68),IF(C68="no",(0*F68),IF(C68="small extent",(0.33*F68),IF(C68="large extent",(0.67*F68),""))))</f>
        <v>0</v>
      </c>
      <c r="L68" s="7"/>
    </row>
    <row r="69" spans="1:12" ht="57.75" customHeight="1">
      <c r="A69" s="1">
        <v>4</v>
      </c>
      <c r="B69" s="2" t="s">
        <v>128</v>
      </c>
      <c r="C69" s="4" t="s">
        <v>140</v>
      </c>
      <c r="D69" s="5" t="s">
        <v>8</v>
      </c>
      <c r="E69" s="5"/>
      <c r="F69" s="6">
        <v>0</v>
      </c>
      <c r="G69" s="3">
        <f>IF(C69="yes",(1*F69),IF(C69="no",(0*F69),IF(C69="small extent",(0.33*F69),IF(C69="large extent",(0.67*F69),""))))</f>
      </c>
      <c r="L69" s="7"/>
    </row>
    <row r="70" spans="1:12" ht="102.75" customHeight="1">
      <c r="A70" s="71">
        <v>5</v>
      </c>
      <c r="B70" s="2" t="s">
        <v>129</v>
      </c>
      <c r="C70" s="4" t="s">
        <v>134</v>
      </c>
      <c r="D70" s="5" t="s">
        <v>9</v>
      </c>
      <c r="E70" s="5" t="s">
        <v>10</v>
      </c>
      <c r="F70" s="6">
        <v>0.25</v>
      </c>
      <c r="G70" s="3">
        <f>IF(C70="yes",(1*F70),IF(C70="no",(0*F70),IF(C70="small extent",(0.33*F70),IF(C70="large extent",(0.67*F70),""))))</f>
        <v>0.25</v>
      </c>
      <c r="L70" s="7"/>
    </row>
    <row r="71" spans="1:12" ht="63" customHeight="1">
      <c r="A71" s="14" t="s">
        <v>109</v>
      </c>
      <c r="B71" s="2" t="s">
        <v>86</v>
      </c>
      <c r="C71" s="4" t="s">
        <v>140</v>
      </c>
      <c r="D71" s="5"/>
      <c r="E71" s="5"/>
      <c r="F71" s="6">
        <v>0</v>
      </c>
      <c r="G71" s="3">
        <f>IF(C71="yes",(1*F71),IF(C71="no",(0*F71),IF(C71="small extent",(0.33*F71),IF(C71="large extent",(0.67*F71),""))))</f>
      </c>
      <c r="L71" s="7"/>
    </row>
    <row r="72" spans="1:12" ht="12.75">
      <c r="A72" s="15"/>
      <c r="B72" s="21"/>
      <c r="C72" s="1"/>
      <c r="D72" s="14"/>
      <c r="E72" s="14"/>
      <c r="F72" s="15"/>
      <c r="G72" s="15"/>
      <c r="L72" s="7"/>
    </row>
    <row r="73" spans="1:12" ht="15">
      <c r="A73" s="44" t="s">
        <v>17</v>
      </c>
      <c r="B73" s="59"/>
      <c r="C73" s="60"/>
      <c r="D73" s="61"/>
      <c r="E73" s="61"/>
      <c r="F73" s="48" t="str">
        <f>IF(SUM(F47:F71)&lt;&gt;100%,"ERROR","100%")</f>
        <v>100%</v>
      </c>
      <c r="G73" s="48">
        <f>SUM(G47:G71)</f>
        <v>0.4175</v>
      </c>
      <c r="L73" s="7"/>
    </row>
  </sheetData>
  <mergeCells count="30">
    <mergeCell ref="J4:K4"/>
    <mergeCell ref="J15:K15"/>
    <mergeCell ref="J29:K29"/>
    <mergeCell ref="J45:K45"/>
    <mergeCell ref="A1:G1"/>
    <mergeCell ref="A5:B5"/>
    <mergeCell ref="A16:B16"/>
    <mergeCell ref="A30:B30"/>
    <mergeCell ref="A2:G2"/>
    <mergeCell ref="A3:G3"/>
    <mergeCell ref="C48:G48"/>
    <mergeCell ref="C49:G49"/>
    <mergeCell ref="C50:G50"/>
    <mergeCell ref="C51:G51"/>
    <mergeCell ref="C59:G59"/>
    <mergeCell ref="C60:G60"/>
    <mergeCell ref="C52:G52"/>
    <mergeCell ref="C53:G53"/>
    <mergeCell ref="C54:G54"/>
    <mergeCell ref="C55:G55"/>
    <mergeCell ref="C65:G65"/>
    <mergeCell ref="C66:G66"/>
    <mergeCell ref="C67:G67"/>
    <mergeCell ref="A46:B46"/>
    <mergeCell ref="C61:G61"/>
    <mergeCell ref="C62:G62"/>
    <mergeCell ref="C63:G63"/>
    <mergeCell ref="C64:G64"/>
    <mergeCell ref="C56:G56"/>
    <mergeCell ref="C58:G58"/>
  </mergeCells>
  <printOptions/>
  <pageMargins left="0.75" right="0.69" top="1" bottom="1" header="0.5" footer="0.5"/>
  <pageSetup fitToHeight="0" fitToWidth="1" horizontalDpi="600" verticalDpi="600" orientation="landscape" scale="89" r:id="rId3"/>
  <headerFooter alignWithMargins="0">
    <oddFooter>&amp;C&amp;P&amp;R&amp;"Arial,Bold"&amp;12FY  2004 Budget
Fall Review</oddFooter>
  </headerFooter>
  <rowBreaks count="3" manualBreakCount="3">
    <brk id="14" max="6" man="1"/>
    <brk id="28" max="6" man="1"/>
    <brk id="39"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2003-01-25T17:44:53Z</cp:lastPrinted>
  <dcterms:created xsi:type="dcterms:W3CDTF">2002-04-18T17:14:40Z</dcterms:created>
  <dcterms:modified xsi:type="dcterms:W3CDTF">2003-01-29T21:22:38Z</dcterms:modified>
  <cp:category/>
  <cp:version/>
  <cp:contentType/>
  <cp:contentStatus/>
</cp:coreProperties>
</file>