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25" windowWidth="15360" windowHeight="9105" activeTab="0"/>
  </bookViews>
  <sheets>
    <sheet name="4.8-1 Tech Equip vs Loc" sheetId="1" r:id="rId1"/>
    <sheet name="4.8-2 $29 Cycle Timing" sheetId="2" r:id="rId2"/>
    <sheet name="4.8-3 $23 Cycle Timing" sheetId="3" r:id="rId3"/>
    <sheet name="4.8-4 NuMI TCLK &amp; MIBS Events" sheetId="4" r:id="rId4"/>
    <sheet name="4.8-5 Interlk Areas &amp; Barriers" sheetId="5" r:id="rId5"/>
    <sheet name="4.8-6 MI-65 Shaft Cables" sheetId="6" r:id="rId6"/>
    <sheet name="4.8-7 MINOS Shaft Cables" sheetId="7" r:id="rId7"/>
    <sheet name="4.8-8 MI-65 Comm Ducts" sheetId="8" r:id="rId8"/>
    <sheet name="4.8-9 MI-65 to MBD Comm Ducts" sheetId="9" r:id="rId9"/>
    <sheet name="4.8-10 MINOS Comm Ducts" sheetId="10" r:id="rId10"/>
  </sheets>
  <definedNames/>
  <calcPr fullCalcOnLoad="1"/>
</workbook>
</file>

<file path=xl/sharedStrings.xml><?xml version="1.0" encoding="utf-8"?>
<sst xmlns="http://schemas.openxmlformats.org/spreadsheetml/2006/main" count="587" uniqueCount="323">
  <si>
    <t xml:space="preserve">Issued by Operator Command.  Rcvd by C200 and C201 Modules.  Clears Latched Inputs of C200.  </t>
  </si>
  <si>
    <t>MI-65 Service Building Shaft Wire and Cable - Installed Under SB&amp;O Subcontract</t>
  </si>
  <si>
    <t>Avg Length</t>
  </si>
  <si>
    <t>Provided      &amp; Used By</t>
  </si>
  <si>
    <t>Power       Tray</t>
  </si>
  <si>
    <t>Subcontractor      WBS 1.1.3</t>
  </si>
  <si>
    <t>Q113-Q121 Quads and H117 Dipole</t>
  </si>
  <si>
    <t>Trim Elements</t>
  </si>
  <si>
    <t>Fermilab      WBS 1.1.3</t>
  </si>
  <si>
    <t>Signal        Tray</t>
  </si>
  <si>
    <t>Beam Position Monitors &amp; Calibration Signals</t>
  </si>
  <si>
    <t>Fermilab      WBS 1.1.1</t>
  </si>
  <si>
    <t>Profile Monitor Signal</t>
  </si>
  <si>
    <t>Pre-Target</t>
  </si>
  <si>
    <t>Profile Monitor Limit Switches Trunk</t>
  </si>
  <si>
    <t>Fermilab             WBS 1.1.8</t>
  </si>
  <si>
    <t>Profile Monitor Clearing HV &amp; Spare Utility</t>
  </si>
  <si>
    <t>Signal       Tray</t>
  </si>
  <si>
    <t>MINOS Service Building Shaft Wire and Cable - Installed Under SB&amp;O Subcontract</t>
  </si>
  <si>
    <t>Signal     Conduit</t>
  </si>
  <si>
    <t>Network Fiber</t>
  </si>
  <si>
    <t>Controls Fiber</t>
  </si>
  <si>
    <t>Radiation Safety System  Data Links</t>
  </si>
  <si>
    <t>Multiconductor, 20 Conductor 18 AWG, Custom, Blue Jkt</t>
  </si>
  <si>
    <t>Multiconductor, 4 Shielded Twisted Pairs, 18 AWG, Custom, Blue Jkt</t>
  </si>
  <si>
    <t>CAC-6 75 Ohm Coax</t>
  </si>
  <si>
    <t>RG59/U 75 Ohm Coax</t>
  </si>
  <si>
    <t>Multiconductor, 25 Twisted Pairs, 24 AWG, Teflon Jacket</t>
  </si>
  <si>
    <t>NuMI Beam Permit System Reset</t>
  </si>
  <si>
    <t>Reflected MIBS $ED</t>
  </si>
  <si>
    <t>MIBS</t>
  </si>
  <si>
    <t>$AA</t>
  </si>
  <si>
    <t>Main Injector Revolution Marker</t>
  </si>
  <si>
    <t xml:space="preserve">Once Every 588 RF Cycles.  Approximate 10 Microsecond Period.  </t>
  </si>
  <si>
    <t>Reflected as TCLK $81.</t>
  </si>
  <si>
    <t>Initiate Transfer of 120 GeV NuMI Beam to NuMI Primary Beamline</t>
  </si>
  <si>
    <t>Reflected as TCLK $A9.</t>
  </si>
  <si>
    <t>$ED</t>
  </si>
  <si>
    <t>Request for a MIBS Transfer Event Has Been Denied</t>
  </si>
  <si>
    <t>Event</t>
  </si>
  <si>
    <t>Description / Comment</t>
  </si>
  <si>
    <t>Time in Milliseconds</t>
  </si>
  <si>
    <t>3 x 15 Hz Ticks Before $29 MI Reset or -201 ms</t>
  </si>
  <si>
    <t>Main Injector Reset</t>
  </si>
  <si>
    <t>Start of Ramp</t>
  </si>
  <si>
    <t>Start of Flattop</t>
  </si>
  <si>
    <t>MIBS $79</t>
  </si>
  <si>
    <t>Initiate P-Bar Production Beam Transfer</t>
  </si>
  <si>
    <t>Route</t>
  </si>
  <si>
    <t>Shielded Twisted Pair 10 AWG</t>
  </si>
  <si>
    <t>Door 2</t>
  </si>
  <si>
    <t>G1  D2</t>
  </si>
  <si>
    <t>D8</t>
  </si>
  <si>
    <t>D9</t>
  </si>
  <si>
    <t>Door 8</t>
  </si>
  <si>
    <t>Door 9</t>
  </si>
  <si>
    <t>Qty</t>
  </si>
  <si>
    <t>Utility</t>
  </si>
  <si>
    <t>Accelerator Computer Network Including Wide Area Network Connectivity and Access to Fermilab Central Analysis and Data Storage Facilities</t>
  </si>
  <si>
    <t>Accelerator Computer Network</t>
  </si>
  <si>
    <t>MINOS Near Detector Hall</t>
  </si>
  <si>
    <t>Absorber Access Tunnel</t>
  </si>
  <si>
    <t>Electrical Room</t>
  </si>
  <si>
    <t>Electronics Room</t>
  </si>
  <si>
    <t>Controls</t>
  </si>
  <si>
    <t>RSS</t>
  </si>
  <si>
    <t>CATV</t>
  </si>
  <si>
    <t>Telecom POTS</t>
  </si>
  <si>
    <t>$FA</t>
  </si>
  <si>
    <t>Loss Monitors</t>
  </si>
  <si>
    <t>Total Loss Monitors</t>
  </si>
  <si>
    <t>Beam Intensity Toroids</t>
  </si>
  <si>
    <t>E:V118 String of Four B2 Dipoles</t>
  </si>
  <si>
    <t>CATV Monitors</t>
  </si>
  <si>
    <t>CATV Cameras</t>
  </si>
  <si>
    <t>FIRUS  (Sourced from Science Education Building and Accelerator Cross Gallery)</t>
  </si>
  <si>
    <t>CATV  (Sourced from Science Education Building and Accelerator Cross Gallery)</t>
  </si>
  <si>
    <t>ES&amp;H Radiation Mux Trunk</t>
  </si>
  <si>
    <t>Power Supplies</t>
  </si>
  <si>
    <t>Single Turn Extraction Kicker</t>
  </si>
  <si>
    <t>Lambertsons</t>
  </si>
  <si>
    <t>Trim Correction Elements</t>
  </si>
  <si>
    <t>Near Detector Analysis Magnet</t>
  </si>
  <si>
    <t>Vacuum</t>
  </si>
  <si>
    <t>Reflected as TCLK $FA.  This is a Generic Event.  If One Expects to See $74 or $79 and Does Not, This $ED Event Should Be Generated.</t>
  </si>
  <si>
    <t>Safety Data Links                                    and Audio Warning</t>
  </si>
  <si>
    <t>TCLK</t>
  </si>
  <si>
    <t>DEFINITION</t>
  </si>
  <si>
    <t>COMMENT</t>
  </si>
  <si>
    <t>$A5</t>
  </si>
  <si>
    <t>NuMI Reset for Extracted Beam</t>
  </si>
  <si>
    <t>Booster Reset for P-Bar Production Beam</t>
  </si>
  <si>
    <t>Normally One High Intensity Batch.</t>
  </si>
  <si>
    <t>Main Injector CAMAC Link</t>
  </si>
  <si>
    <t>Programmable Logic Controller - PLC</t>
  </si>
  <si>
    <t>Ethernet</t>
  </si>
  <si>
    <t>Tevatron Clock (TCLK)</t>
  </si>
  <si>
    <t>Main Inj Beam Sync (MIBS)</t>
  </si>
  <si>
    <t>Machine Data (MDAT)</t>
  </si>
  <si>
    <t>NuMI Beam Permit</t>
  </si>
  <si>
    <t>Three Twisted Pair, 18 AWG</t>
  </si>
  <si>
    <t>NuMI Fire Protection Connectivity between MI-62 and MI-65 Bldgs</t>
  </si>
  <si>
    <t>NuMI Fire Protection Connectivity between MI-65 and MINOS Bldgs</t>
  </si>
  <si>
    <t>Barrier Location</t>
  </si>
  <si>
    <t>AAT</t>
  </si>
  <si>
    <t>X</t>
  </si>
  <si>
    <t>Dipole Magnets - Ramped</t>
  </si>
  <si>
    <t>65SB</t>
  </si>
  <si>
    <t>MI-65 Service Building</t>
  </si>
  <si>
    <t>THSR</t>
  </si>
  <si>
    <t>MSB</t>
  </si>
  <si>
    <t>Start</t>
  </si>
  <si>
    <t>Finish</t>
  </si>
  <si>
    <t>Utilization</t>
  </si>
  <si>
    <t>Main Injector Flattop</t>
  </si>
  <si>
    <t>Reflected MIBS Event $79</t>
  </si>
  <si>
    <t>Entrance to Muon Alcove #2</t>
  </si>
  <si>
    <t>Reflected MIBS Event $74</t>
  </si>
  <si>
    <t>All Beam Should be Gone.</t>
  </si>
  <si>
    <t>$A6</t>
  </si>
  <si>
    <t>NuMI Beam Permit Has Fallen to Non-Permit State</t>
  </si>
  <si>
    <t>Serves to Inhibit Accelerating Beam Associated With Booster $19 Reset.  Also Will Inhibit Generation of MIBS $74.</t>
  </si>
  <si>
    <t>$A8</t>
  </si>
  <si>
    <t>DDC Utility Monitor System</t>
  </si>
  <si>
    <t>Safety Interlock</t>
  </si>
  <si>
    <t>Quantity</t>
  </si>
  <si>
    <t>Length Each</t>
  </si>
  <si>
    <t xml:space="preserve">Type of Cable </t>
  </si>
  <si>
    <t>Door 4</t>
  </si>
  <si>
    <t>Expected to be Synchronous Within a Few Microseconds.</t>
  </si>
  <si>
    <t>$A9</t>
  </si>
  <si>
    <t>Decay Pipe Passageway (Mini-Loop)</t>
  </si>
  <si>
    <t>MI-52 Kicker Fire Time   MIBS $79 + 24.918 MR Rev</t>
  </si>
  <si>
    <t>End of Beam Operations</t>
  </si>
  <si>
    <t>Total $29 Cycle Time</t>
  </si>
  <si>
    <t>Flattop to Actual P-Bar Production Beam Extraction</t>
  </si>
  <si>
    <t>Fermilab      WBS 1.1.8</t>
  </si>
  <si>
    <t>Accelerator Controls including:</t>
  </si>
  <si>
    <t>Loss and Profile Monitor High Voltage</t>
  </si>
  <si>
    <t>Primary Beam Transport - Including Isolation Valves, Gauges &amp; Ion Pumps</t>
  </si>
  <si>
    <t>Fluid Systems</t>
  </si>
  <si>
    <t>Flourinert Cooling for Extraction Kickers</t>
  </si>
  <si>
    <t>Decay Pipe (PLC)</t>
  </si>
  <si>
    <t>MI-62 LCW and Pond Water Systems (PLC)</t>
  </si>
  <si>
    <t>Target &amp; Baffle RAW System (PLC)</t>
  </si>
  <si>
    <t>Horn 1 RAW System (PLC)</t>
  </si>
  <si>
    <t>Horn 2 RAW System (PLC)</t>
  </si>
  <si>
    <t>MINOS LCW System (PLC)</t>
  </si>
  <si>
    <t>Decay Pipe Cooling RAW System (PLC)</t>
  </si>
  <si>
    <t>Intermediate Water Cooling for Absorber RAW System (PLC)</t>
  </si>
  <si>
    <t>Absorber Cooling RAW System (PLC)</t>
  </si>
  <si>
    <t>Target Pile Air Cooling System  (PLC)</t>
  </si>
  <si>
    <t>Baffle and Target Instrumentation (PLC)</t>
  </si>
  <si>
    <t>Target Budal Monitors</t>
  </si>
  <si>
    <t xml:space="preserve">Horn 1 and 2 Module and Stripline Instrumentation (PLC) </t>
  </si>
  <si>
    <t>Absorber Instrumentation (PLC)</t>
  </si>
  <si>
    <t>Hadron Monitor at Downstream End of Decay Pipe</t>
  </si>
  <si>
    <t>Muon Monitors at Muon Alcoves #1, #2 and #3</t>
  </si>
  <si>
    <t>D4  G5</t>
  </si>
  <si>
    <t>D7</t>
  </si>
  <si>
    <t>Gate at Downstream End of Decay Pipe Passageway</t>
  </si>
  <si>
    <t>Door 7</t>
  </si>
  <si>
    <t>Positioning Systems for Target and Horn 1</t>
  </si>
  <si>
    <t>Spare Utility</t>
  </si>
  <si>
    <t>Networking</t>
  </si>
  <si>
    <t>Area Description</t>
  </si>
  <si>
    <t>Beam for Previous Booster Reset Will Be Accelerated.</t>
  </si>
  <si>
    <t>A Generic Event.</t>
  </si>
  <si>
    <t>Beam for Previous Booster Reset Will Not Be Accelerated.</t>
  </si>
  <si>
    <t>$1F</t>
  </si>
  <si>
    <t>Booster Beam About to be Transferred to Main Injector</t>
  </si>
  <si>
    <t>Main Injector Ramp Begins</t>
  </si>
  <si>
    <t>MI-60 Service Building South</t>
  </si>
  <si>
    <t>MINOS Sump Pumps</t>
  </si>
  <si>
    <t>ACNET Connectivity</t>
  </si>
  <si>
    <t>Telephone Communications (POTS)</t>
  </si>
  <si>
    <t>Radiation Safety System</t>
  </si>
  <si>
    <t>Area 1</t>
  </si>
  <si>
    <t>Muon Alcove #2</t>
  </si>
  <si>
    <t>Muon Alcove #3</t>
  </si>
  <si>
    <t>Muon Alcove #4</t>
  </si>
  <si>
    <t>Area 2</t>
  </si>
  <si>
    <t>Area 3</t>
  </si>
  <si>
    <t>Area 4</t>
  </si>
  <si>
    <t>Area 5</t>
  </si>
  <si>
    <t>Area 6</t>
  </si>
  <si>
    <t>Area 7</t>
  </si>
  <si>
    <t>Area</t>
  </si>
  <si>
    <t>Area #</t>
  </si>
  <si>
    <t>Main Inj</t>
  </si>
  <si>
    <t>NuMI</t>
  </si>
  <si>
    <t>Gate 1</t>
  </si>
  <si>
    <t>Gate 5</t>
  </si>
  <si>
    <t>Upstream End of Carrier Tunnel</t>
  </si>
  <si>
    <t>Gate or Door#</t>
  </si>
  <si>
    <t>Associated Barrier</t>
  </si>
  <si>
    <t>CAMAC</t>
  </si>
  <si>
    <t>Internet Rack Monitor - IRM</t>
  </si>
  <si>
    <t>Instrumentation</t>
  </si>
  <si>
    <t>Primary Transport Beam Position Monitors</t>
  </si>
  <si>
    <t>VME</t>
  </si>
  <si>
    <t>60S</t>
  </si>
  <si>
    <t>60N</t>
  </si>
  <si>
    <t>62SB</t>
  </si>
  <si>
    <t>Horn Bdot Magnetic Field Probes</t>
  </si>
  <si>
    <t>Detected Fall of the Main Injector Beam Permit</t>
  </si>
  <si>
    <t>$2F</t>
  </si>
  <si>
    <t>Fire the Main Injector Abort</t>
  </si>
  <si>
    <t>Happens Every Cycle.</t>
  </si>
  <si>
    <t>End of Beam Operations in the Main Injector</t>
  </si>
  <si>
    <t>Entrance to Muon Alcove #3</t>
  </si>
  <si>
    <t>MI</t>
  </si>
  <si>
    <t>Focusing Horns Including Stripline</t>
  </si>
  <si>
    <t>Beam Profile Monitors</t>
  </si>
  <si>
    <t>Type of Cable</t>
  </si>
  <si>
    <t>FIRUS</t>
  </si>
  <si>
    <t>MI-60 Service Building North</t>
  </si>
  <si>
    <t>MI-62 Service Building</t>
  </si>
  <si>
    <t>Four Twisted Pairs 16 AWG</t>
  </si>
  <si>
    <t>MND</t>
  </si>
  <si>
    <t>Upstream Carrier Tunnel</t>
  </si>
  <si>
    <t>Gate 3</t>
  </si>
  <si>
    <t>D2  G3  D4</t>
  </si>
  <si>
    <t>Areas 1 &amp; 2</t>
  </si>
  <si>
    <t>Areas 2 &amp; 3</t>
  </si>
  <si>
    <t>Areas 3 &amp; 4</t>
  </si>
  <si>
    <t>Quadrupole Magnets - Ramped</t>
  </si>
  <si>
    <t>Note</t>
  </si>
  <si>
    <t>Note 1</t>
  </si>
  <si>
    <t>The $29 to $22 Interval Accommodates One $14 Booster Batch to Main Injector.</t>
  </si>
  <si>
    <t>Note 2</t>
  </si>
  <si>
    <t>Signature Event for P-Bar Production Cycle</t>
  </si>
  <si>
    <t>?</t>
  </si>
  <si>
    <t>Signature Event for NuMI Beam Cycle</t>
  </si>
  <si>
    <t>5 &amp; 6</t>
  </si>
  <si>
    <t>MI-52 Kicker Fire Time   MIBS $79 + 24.918 MI Rev</t>
  </si>
  <si>
    <t>MIBS $74</t>
  </si>
  <si>
    <t>Initiate NuMI Beam Extraction</t>
  </si>
  <si>
    <t>I:KPS6N Kicker Fire Time   MIBS $74 + 20.xxx MI Rev</t>
  </si>
  <si>
    <t>Total $23 Cycle Time</t>
  </si>
  <si>
    <t>Flattop to Actual NuMI Beam Extraction</t>
  </si>
  <si>
    <t>Note 3</t>
  </si>
  <si>
    <t xml:space="preserve">$80 May be Placed Before or After the $23, but Must be Before the $14.  </t>
  </si>
  <si>
    <t>Note 4</t>
  </si>
  <si>
    <t>The $A5 Event is Now Expected to be Imediately Before the $23 MI Reset.  That Stated, $A5 May be Placed Before or After the $23,  but Must be Before the $19s.</t>
  </si>
  <si>
    <t>Note 5</t>
  </si>
  <si>
    <t>The $23 to $22 Interval Will Accommodate Six Booster Batches to Main Injector.  Normally a Single $14 Batch for P-Bar Production and 5 x $19 Batches for NuMI.</t>
  </si>
  <si>
    <t>Note 6</t>
  </si>
  <si>
    <t>The $29 to $22 Interval of 89 ms is Extended by Five 15 Hz Ticks for the $23 Ramp Scenario.  Subsequent Times Generally Advance by 333.3 ms.</t>
  </si>
  <si>
    <t>Note 7</t>
  </si>
  <si>
    <t>Exact Placement of MIBS Extraction Event is Subject to Observed Peak of Longitudinal Bunch Length and Number of Integral MI Turns of Beam After MIBS $74.</t>
  </si>
  <si>
    <t>Note 8</t>
  </si>
  <si>
    <t>Time is About 1 ms After P-Bar Production Beam Extraction When Longitudinal Bunch Length is Peaked.  20 MI Revolutions is the Suggested Integral Value of Delay After MIBS $74.  ".xxx" Fractional Turn Delay to be Field Determined.</t>
  </si>
  <si>
    <t>Note 9</t>
  </si>
  <si>
    <t>NuMI TCLK and MIBS EVENTS</t>
  </si>
  <si>
    <t>Expected to be Closely Synchronous With and Well in Advance of NuMI Extracted Beam.  Primary Reset for NuMI Ramped Devices.</t>
  </si>
  <si>
    <t>Main Injector Cycle Reset for P-Bar Production and NuMI Operations</t>
  </si>
  <si>
    <t>Usually Has Beam for Both P-Bar Production and NuMI Operations.  But Could Have Beam for Only One Destination.</t>
  </si>
  <si>
    <t>Booster Reset for NuMI Operations Beam</t>
  </si>
  <si>
    <t xml:space="preserve">Normally One to Five Batches for NuMI with Programmable Intensity.  </t>
  </si>
  <si>
    <t>Fires the Main Injector Abort Kicker</t>
  </si>
  <si>
    <t>XX</t>
  </si>
  <si>
    <t>Beam Permit System - Process Channel Interface (7 Total)</t>
  </si>
  <si>
    <t>Target Hall PS Support Room</t>
  </si>
  <si>
    <t>MINOS Service Building</t>
  </si>
  <si>
    <t>The Expected $23 Cycle is Judged to be Twenty-Seven 15 Hz Ticks Long or 1.8 Seconds</t>
  </si>
  <si>
    <t>Absorber Hall Including Upstream End of Absorber Access Tunnel, Entrance Labyrinth and Muon Alcove #1</t>
  </si>
  <si>
    <t>G5  D6</t>
  </si>
  <si>
    <t>Beginning of Entrance Labyrinth to Pre-Target and Target Hall at Bottom of  MI-65 Shaft Stairway</t>
  </si>
  <si>
    <t>Door 6</t>
  </si>
  <si>
    <t>Mechanical - Electrical Area</t>
  </si>
  <si>
    <t>Signal     Conduit      and Tray</t>
  </si>
  <si>
    <t>The Current $29 Cycle is Judged to be Twenty-Two 15 Hz Ticks Long or 1.467 Seconds</t>
  </si>
  <si>
    <t>MI + NuMI</t>
  </si>
  <si>
    <t>Downstream Carrier Tunnel, Pre-Target Enclosure and Target Hall, Including Entrance Labyrinth</t>
  </si>
  <si>
    <t>Telephone Trunk Cable 50 Pair 24 AWG</t>
  </si>
  <si>
    <t>Fiber Optic Trunk                                                     24 Singlemode Fibers</t>
  </si>
  <si>
    <t>20 Conductor 18 AWG Cables</t>
  </si>
  <si>
    <t>Four Twisted Pair Cables, 18 AWG</t>
  </si>
  <si>
    <t>1/2" 75 Ohm Hardline Coax Cables</t>
  </si>
  <si>
    <t>Fiber Optic Trunks                                                  12 Multimode Fibers Each</t>
  </si>
  <si>
    <t>1/2" 75 Ohm Hardline                              Coax Cables</t>
  </si>
  <si>
    <t>1/2" 75 Ohm Hardline                          Coax Cables</t>
  </si>
  <si>
    <t>Fiber Optic Trunks                                                 12 Multimode Fibers Each</t>
  </si>
  <si>
    <t>Provided                     &amp; Used By</t>
  </si>
  <si>
    <t>Four Twisted Pair Cables 18 AWG</t>
  </si>
  <si>
    <t>Electrical Room Inside Terminal</t>
  </si>
  <si>
    <t>MINOS Hall</t>
  </si>
  <si>
    <t>Upstream End of Absorber Access Tunnel</t>
  </si>
  <si>
    <t>Entrance to Muon Alcove #4
(This Door May Be Simply Locked Closed by RSO Lock)</t>
  </si>
  <si>
    <t>Fire Door Across Absorber Access Tunnel Between Absorber Hall and Muon Alcove #2</t>
  </si>
  <si>
    <t>Fire Door and CMU Wall at Mid-Point of Carrier Tunnel</t>
  </si>
  <si>
    <t>Fire Door at Upstream End of Decay Pipe Passageway</t>
  </si>
  <si>
    <t>MiniBooNE Detector Building to MINOS Service Building     1,600 Feet</t>
  </si>
  <si>
    <t>MI-65 to MiniBooNE Detector Building     4,000 Feet</t>
  </si>
  <si>
    <t>Timing Observations of MI $29 Cycle for P-Bar Production Cycle</t>
  </si>
  <si>
    <t>Expected Timing for MI $23 Cycle for P-Bar Production and NuMI Operations</t>
  </si>
  <si>
    <t>Comm Duct Cables from MI-62 to MI-65 Service Building     900 Feet</t>
  </si>
  <si>
    <t>Varied Locations in Carrier Tunnel &amp; Pre-Target</t>
  </si>
  <si>
    <t>Safety Data Links and Audio Warning</t>
  </si>
  <si>
    <t>Telephone Communications (POTS)
(Sourced from Science Education Building Area and Accelerator Cross Gallery)</t>
  </si>
  <si>
    <t>Initiate Transfer of 120 GeV P-Bar Prod Beam to 
P-Bar Tgt</t>
  </si>
  <si>
    <t>Insulated Copper Building Wire
500 MCM THHN Black</t>
  </si>
  <si>
    <t>Insulated Copper Building Wire
1/0 THHN Black</t>
  </si>
  <si>
    <t>3/8" Low Loss Heliax Coax
Andrew LDF2RN-50</t>
  </si>
  <si>
    <t>Amphenol Spectra Strip 
Round 'n' Flat 
#843-159-2801-050</t>
  </si>
  <si>
    <t>Multiconductor, 9 Shielded Twisted Pairs, 18 AWG, 
Alpha 6025C</t>
  </si>
  <si>
    <t>Multiconductor, 15 Shielded Twisted Pairs, 22 AWG, 
Alpha 6018C</t>
  </si>
  <si>
    <t>Fiber Optic Trunk Cable 
24 Fiber Singlemode</t>
  </si>
  <si>
    <t>Fiber Optic Trunk Cable 
36 Fiber Multimode</t>
  </si>
  <si>
    <t>RG213/U 50 Ohm Coax 
Red Jkt, Stk #1170-044500</t>
  </si>
  <si>
    <t>Multicoax, 16 x RG58C/U, 
50 Ohm, Custom, Orange Jacket</t>
  </si>
  <si>
    <t>Multiconductor, 19 Conductor, 18 AWG, Alpha 1898/19C</t>
  </si>
  <si>
    <t>Multiconductor, 20 Conductor, 18 AWG, Custom, Blue Jkt</t>
  </si>
  <si>
    <t>Profile Monitor Motors 
Trunk</t>
  </si>
  <si>
    <t>Profile Monitor LVDTs 
Trunk</t>
  </si>
  <si>
    <t>Magnet Klixons 
Trunk</t>
  </si>
  <si>
    <t>RSS Data Links 
&amp; Audio  Warning</t>
  </si>
  <si>
    <t>FIRUS Utility Monitors 
&amp; Spare Utility</t>
  </si>
  <si>
    <t>EAV-2 and EAV-3 
Stack Rad Monitors</t>
  </si>
  <si>
    <t>Two Locations in 
Pre-Target</t>
  </si>
  <si>
    <t>Target Hall PS 
Support Room</t>
  </si>
  <si>
    <t>Fermilab 
WBS 1.1.8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</si>
</sst>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.0"/>
    <numFmt numFmtId="166" formatCode="#,##0.00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tabSelected="1" workbookViewId="0" topLeftCell="A1">
      <selection activeCell="A1" sqref="A1"/>
    </sheetView>
  </sheetViews>
  <sheetFormatPr defaultColWidth="9.00390625" defaultRowHeight="12"/>
  <cols>
    <col min="1" max="1" width="44.25390625" style="5" customWidth="1"/>
    <col min="2" max="2" width="5.375" style="5" bestFit="1" customWidth="1"/>
    <col min="3" max="3" width="5.625" style="5" bestFit="1" customWidth="1"/>
    <col min="4" max="5" width="7.125" style="5" bestFit="1" customWidth="1"/>
    <col min="6" max="6" width="7.75390625" style="5" bestFit="1" customWidth="1"/>
    <col min="7" max="7" width="6.375" style="5" bestFit="1" customWidth="1"/>
    <col min="8" max="8" width="6.625" style="5" bestFit="1" customWidth="1"/>
    <col min="9" max="9" width="5.875" style="5" bestFit="1" customWidth="1"/>
    <col min="10" max="16384" width="10.875" style="5" customWidth="1"/>
  </cols>
  <sheetData>
    <row r="1" ht="8.25" customHeight="1"/>
    <row r="2" spans="1:9" ht="136.5">
      <c r="A2" s="6"/>
      <c r="B2" s="39" t="s">
        <v>172</v>
      </c>
      <c r="C2" s="39" t="s">
        <v>216</v>
      </c>
      <c r="D2" s="39" t="s">
        <v>217</v>
      </c>
      <c r="E2" s="39" t="s">
        <v>108</v>
      </c>
      <c r="F2" s="39" t="s">
        <v>263</v>
      </c>
      <c r="G2" s="39" t="s">
        <v>264</v>
      </c>
      <c r="H2" s="39" t="s">
        <v>60</v>
      </c>
      <c r="I2" s="39" t="s">
        <v>61</v>
      </c>
    </row>
    <row r="3" spans="1:9" s="8" customFormat="1" ht="15.75">
      <c r="A3" s="7"/>
      <c r="B3" s="48" t="s">
        <v>201</v>
      </c>
      <c r="C3" s="48" t="s">
        <v>202</v>
      </c>
      <c r="D3" s="48" t="s">
        <v>203</v>
      </c>
      <c r="E3" s="48" t="s">
        <v>107</v>
      </c>
      <c r="F3" s="48" t="s">
        <v>109</v>
      </c>
      <c r="G3" s="48" t="s">
        <v>110</v>
      </c>
      <c r="H3" s="48" t="s">
        <v>219</v>
      </c>
      <c r="I3" s="48" t="s">
        <v>104</v>
      </c>
    </row>
    <row r="4" spans="1:9" s="9" customFormat="1" ht="15.75">
      <c r="A4" s="7" t="s">
        <v>78</v>
      </c>
      <c r="B4" s="48"/>
      <c r="C4" s="48"/>
      <c r="D4" s="48"/>
      <c r="E4" s="48"/>
      <c r="F4" s="48"/>
      <c r="G4" s="48"/>
      <c r="H4" s="48"/>
      <c r="I4" s="48"/>
    </row>
    <row r="5" spans="1:9" s="9" customFormat="1" ht="12.75">
      <c r="A5" s="41" t="s">
        <v>79</v>
      </c>
      <c r="B5" s="10" t="s">
        <v>105</v>
      </c>
      <c r="C5" s="10"/>
      <c r="D5" s="10"/>
      <c r="E5" s="10"/>
      <c r="F5" s="10"/>
      <c r="G5" s="10"/>
      <c r="H5" s="10"/>
      <c r="I5" s="10"/>
    </row>
    <row r="6" spans="1:9" s="9" customFormat="1" ht="12.75">
      <c r="A6" s="41" t="s">
        <v>80</v>
      </c>
      <c r="B6" s="10"/>
      <c r="C6" s="10" t="s">
        <v>105</v>
      </c>
      <c r="D6" s="10"/>
      <c r="E6" s="10"/>
      <c r="F6" s="10"/>
      <c r="G6" s="10"/>
      <c r="H6" s="10"/>
      <c r="I6" s="10"/>
    </row>
    <row r="7" spans="1:9" s="9" customFormat="1" ht="12.75">
      <c r="A7" s="41" t="s">
        <v>106</v>
      </c>
      <c r="B7" s="10"/>
      <c r="C7" s="10" t="s">
        <v>105</v>
      </c>
      <c r="D7" s="10" t="s">
        <v>105</v>
      </c>
      <c r="E7" s="10" t="s">
        <v>105</v>
      </c>
      <c r="F7" s="10"/>
      <c r="G7" s="10"/>
      <c r="H7" s="10"/>
      <c r="I7" s="10"/>
    </row>
    <row r="8" spans="1:9" s="9" customFormat="1" ht="12.75">
      <c r="A8" s="41" t="s">
        <v>226</v>
      </c>
      <c r="B8" s="10"/>
      <c r="C8" s="10" t="s">
        <v>105</v>
      </c>
      <c r="D8" s="10" t="s">
        <v>105</v>
      </c>
      <c r="E8" s="10" t="s">
        <v>105</v>
      </c>
      <c r="F8" s="10"/>
      <c r="G8" s="10"/>
      <c r="H8" s="10"/>
      <c r="I8" s="10"/>
    </row>
    <row r="9" spans="1:9" s="9" customFormat="1" ht="12.75">
      <c r="A9" s="41" t="s">
        <v>81</v>
      </c>
      <c r="B9" s="10"/>
      <c r="C9" s="10" t="s">
        <v>105</v>
      </c>
      <c r="D9" s="10"/>
      <c r="E9" s="10" t="s">
        <v>105</v>
      </c>
      <c r="F9" s="10"/>
      <c r="G9" s="10"/>
      <c r="H9" s="10"/>
      <c r="I9" s="10"/>
    </row>
    <row r="10" spans="1:9" s="9" customFormat="1" ht="12.75">
      <c r="A10" s="41" t="s">
        <v>212</v>
      </c>
      <c r="B10" s="10"/>
      <c r="C10" s="10"/>
      <c r="D10" s="10"/>
      <c r="E10" s="10"/>
      <c r="F10" s="10" t="s">
        <v>105</v>
      </c>
      <c r="G10" s="10"/>
      <c r="H10" s="10"/>
      <c r="I10" s="10"/>
    </row>
    <row r="11" spans="1:9" s="9" customFormat="1" ht="12.75">
      <c r="A11" s="41" t="s">
        <v>138</v>
      </c>
      <c r="B11" s="10"/>
      <c r="C11" s="10" t="s">
        <v>105</v>
      </c>
      <c r="D11" s="10" t="s">
        <v>105</v>
      </c>
      <c r="E11" s="10" t="s">
        <v>105</v>
      </c>
      <c r="F11" s="11" t="s">
        <v>105</v>
      </c>
      <c r="G11" s="10"/>
      <c r="H11" s="10"/>
      <c r="I11" s="10"/>
    </row>
    <row r="12" spans="1:9" s="9" customFormat="1" ht="12.75">
      <c r="A12" s="41" t="s">
        <v>82</v>
      </c>
      <c r="B12" s="10"/>
      <c r="C12" s="10"/>
      <c r="D12" s="10"/>
      <c r="E12" s="10"/>
      <c r="F12" s="10"/>
      <c r="G12" s="10"/>
      <c r="H12" s="10" t="s">
        <v>105</v>
      </c>
      <c r="I12" s="10"/>
    </row>
    <row r="13" spans="1:9" s="9" customFormat="1" ht="12.75">
      <c r="A13" s="41"/>
      <c r="B13" s="10"/>
      <c r="C13" s="10"/>
      <c r="D13" s="10"/>
      <c r="E13" s="10"/>
      <c r="F13" s="10"/>
      <c r="G13" s="10"/>
      <c r="H13" s="10"/>
      <c r="I13" s="10"/>
    </row>
    <row r="14" spans="1:9" s="9" customFormat="1" ht="15.75">
      <c r="A14" s="40" t="s">
        <v>83</v>
      </c>
      <c r="B14" s="10"/>
      <c r="C14" s="10"/>
      <c r="D14" s="10"/>
      <c r="E14" s="10"/>
      <c r="F14" s="10"/>
      <c r="G14" s="10"/>
      <c r="H14" s="10"/>
      <c r="I14" s="10"/>
    </row>
    <row r="15" spans="1:9" s="9" customFormat="1" ht="25.5">
      <c r="A15" s="42" t="s">
        <v>139</v>
      </c>
      <c r="B15" s="10"/>
      <c r="C15" s="10" t="s">
        <v>105</v>
      </c>
      <c r="D15" s="10" t="s">
        <v>105</v>
      </c>
      <c r="E15" s="10"/>
      <c r="F15" s="10"/>
      <c r="G15" s="10"/>
      <c r="H15" s="10"/>
      <c r="I15" s="10"/>
    </row>
    <row r="16" spans="1:9" s="9" customFormat="1" ht="12.75">
      <c r="A16" s="41" t="s">
        <v>142</v>
      </c>
      <c r="B16" s="10"/>
      <c r="C16" s="10"/>
      <c r="D16" s="10"/>
      <c r="E16" s="10"/>
      <c r="F16" s="10"/>
      <c r="G16" s="10"/>
      <c r="H16" s="10"/>
      <c r="I16" s="10" t="s">
        <v>105</v>
      </c>
    </row>
    <row r="17" spans="1:9" s="9" customFormat="1" ht="12.75">
      <c r="A17" s="41"/>
      <c r="B17" s="10"/>
      <c r="C17" s="10"/>
      <c r="D17" s="10"/>
      <c r="E17" s="10"/>
      <c r="F17" s="10"/>
      <c r="G17" s="10"/>
      <c r="H17" s="10"/>
      <c r="I17" s="10"/>
    </row>
    <row r="18" spans="1:9" s="9" customFormat="1" ht="15.75">
      <c r="A18" s="40" t="s">
        <v>140</v>
      </c>
      <c r="B18" s="10"/>
      <c r="C18" s="10"/>
      <c r="D18" s="10"/>
      <c r="E18" s="10"/>
      <c r="F18" s="10"/>
      <c r="G18" s="10"/>
      <c r="H18" s="10"/>
      <c r="I18" s="10"/>
    </row>
    <row r="19" spans="1:9" s="9" customFormat="1" ht="12.75">
      <c r="A19" s="41" t="s">
        <v>141</v>
      </c>
      <c r="B19" s="10" t="s">
        <v>105</v>
      </c>
      <c r="C19" s="10"/>
      <c r="D19" s="10"/>
      <c r="E19" s="10"/>
      <c r="F19" s="10"/>
      <c r="G19" s="10"/>
      <c r="H19" s="10"/>
      <c r="I19" s="10"/>
    </row>
    <row r="20" spans="1:9" s="9" customFormat="1" ht="12.75">
      <c r="A20" s="41" t="s">
        <v>143</v>
      </c>
      <c r="B20" s="10"/>
      <c r="C20" s="10"/>
      <c r="D20" s="10" t="s">
        <v>105</v>
      </c>
      <c r="E20" s="10"/>
      <c r="F20" s="10"/>
      <c r="G20" s="10"/>
      <c r="H20" s="10"/>
      <c r="I20" s="10"/>
    </row>
    <row r="21" spans="1:9" s="9" customFormat="1" ht="12.75">
      <c r="A21" s="41" t="s">
        <v>144</v>
      </c>
      <c r="B21" s="10"/>
      <c r="C21" s="10"/>
      <c r="D21" s="10"/>
      <c r="E21" s="10"/>
      <c r="F21" s="10" t="s">
        <v>105</v>
      </c>
      <c r="G21" s="10"/>
      <c r="H21" s="10"/>
      <c r="I21" s="10"/>
    </row>
    <row r="22" spans="1:9" s="9" customFormat="1" ht="12.75">
      <c r="A22" s="41" t="s">
        <v>145</v>
      </c>
      <c r="B22" s="10"/>
      <c r="C22" s="10"/>
      <c r="D22" s="10"/>
      <c r="E22" s="10"/>
      <c r="F22" s="10" t="s">
        <v>105</v>
      </c>
      <c r="G22" s="10"/>
      <c r="H22" s="10"/>
      <c r="I22" s="10"/>
    </row>
    <row r="23" spans="1:9" s="9" customFormat="1" ht="12.75">
      <c r="A23" s="41" t="s">
        <v>146</v>
      </c>
      <c r="B23" s="10"/>
      <c r="C23" s="10"/>
      <c r="D23" s="10"/>
      <c r="E23" s="10"/>
      <c r="F23" s="10" t="s">
        <v>105</v>
      </c>
      <c r="G23" s="10"/>
      <c r="H23" s="10"/>
      <c r="I23" s="10"/>
    </row>
    <row r="24" spans="1:9" s="9" customFormat="1" ht="12.75">
      <c r="A24" s="41" t="s">
        <v>151</v>
      </c>
      <c r="B24" s="10"/>
      <c r="C24" s="10"/>
      <c r="D24" s="10"/>
      <c r="E24" s="10"/>
      <c r="F24" s="10" t="s">
        <v>105</v>
      </c>
      <c r="G24" s="10"/>
      <c r="H24" s="10"/>
      <c r="I24" s="10"/>
    </row>
    <row r="25" spans="1:9" s="9" customFormat="1" ht="12.75">
      <c r="A25" s="41" t="s">
        <v>147</v>
      </c>
      <c r="B25" s="10"/>
      <c r="C25" s="10"/>
      <c r="D25" s="10"/>
      <c r="E25" s="10"/>
      <c r="F25" s="10"/>
      <c r="G25" s="10"/>
      <c r="H25" s="10" t="s">
        <v>105</v>
      </c>
      <c r="I25" s="10"/>
    </row>
    <row r="26" spans="1:9" s="9" customFormat="1" ht="12.75">
      <c r="A26" s="41" t="s">
        <v>173</v>
      </c>
      <c r="B26" s="10"/>
      <c r="C26" s="10"/>
      <c r="D26" s="10"/>
      <c r="E26" s="10"/>
      <c r="F26" s="10"/>
      <c r="G26" s="10" t="s">
        <v>105</v>
      </c>
      <c r="H26" s="10" t="s">
        <v>105</v>
      </c>
      <c r="I26" s="10"/>
    </row>
    <row r="27" spans="1:9" s="9" customFormat="1" ht="12.75">
      <c r="A27" s="41" t="s">
        <v>148</v>
      </c>
      <c r="B27" s="10"/>
      <c r="C27" s="10"/>
      <c r="D27" s="10"/>
      <c r="E27" s="10"/>
      <c r="F27" s="10" t="s">
        <v>105</v>
      </c>
      <c r="G27" s="10"/>
      <c r="H27" s="10"/>
      <c r="I27" s="10" t="s">
        <v>105</v>
      </c>
    </row>
    <row r="28" spans="1:9" s="9" customFormat="1" ht="25.5">
      <c r="A28" s="42" t="s">
        <v>149</v>
      </c>
      <c r="B28" s="10"/>
      <c r="C28" s="10"/>
      <c r="D28" s="10"/>
      <c r="E28" s="10"/>
      <c r="F28" s="10"/>
      <c r="G28" s="10"/>
      <c r="H28" s="10"/>
      <c r="I28" s="10" t="s">
        <v>105</v>
      </c>
    </row>
    <row r="29" spans="1:9" s="9" customFormat="1" ht="12.75">
      <c r="A29" s="41" t="s">
        <v>150</v>
      </c>
      <c r="B29" s="10"/>
      <c r="C29" s="10"/>
      <c r="D29" s="10"/>
      <c r="E29" s="10"/>
      <c r="F29" s="10"/>
      <c r="G29" s="10"/>
      <c r="H29" s="10"/>
      <c r="I29" s="10" t="s">
        <v>105</v>
      </c>
    </row>
    <row r="30" spans="1:9" s="9" customFormat="1" ht="12.75">
      <c r="A30" s="41"/>
      <c r="B30" s="10"/>
      <c r="C30" s="10"/>
      <c r="D30" s="10"/>
      <c r="E30" s="10"/>
      <c r="F30" s="10"/>
      <c r="G30" s="10"/>
      <c r="H30" s="10"/>
      <c r="I30" s="10"/>
    </row>
    <row r="31" spans="1:9" s="9" customFormat="1" ht="15.75">
      <c r="A31" s="40" t="s">
        <v>198</v>
      </c>
      <c r="B31" s="10"/>
      <c r="C31" s="10"/>
      <c r="D31" s="10"/>
      <c r="E31" s="10"/>
      <c r="F31" s="10"/>
      <c r="G31" s="10"/>
      <c r="H31" s="10"/>
      <c r="I31" s="10"/>
    </row>
    <row r="32" spans="1:9" s="9" customFormat="1" ht="12.75">
      <c r="A32" s="41" t="s">
        <v>199</v>
      </c>
      <c r="B32" s="10"/>
      <c r="C32" s="10" t="s">
        <v>105</v>
      </c>
      <c r="D32" s="10"/>
      <c r="E32" s="10" t="s">
        <v>105</v>
      </c>
      <c r="F32" s="10"/>
      <c r="G32" s="10"/>
      <c r="H32" s="10"/>
      <c r="I32" s="10"/>
    </row>
    <row r="33" spans="1:9" s="9" customFormat="1" ht="12.75">
      <c r="A33" s="41" t="s">
        <v>213</v>
      </c>
      <c r="B33" s="10"/>
      <c r="C33" s="10" t="s">
        <v>105</v>
      </c>
      <c r="D33" s="10"/>
      <c r="E33" s="10" t="s">
        <v>105</v>
      </c>
      <c r="F33" s="10"/>
      <c r="G33" s="10"/>
      <c r="H33" s="10"/>
      <c r="I33" s="10"/>
    </row>
    <row r="34" spans="1:9" s="9" customFormat="1" ht="12.75">
      <c r="A34" s="41" t="s">
        <v>69</v>
      </c>
      <c r="B34" s="10"/>
      <c r="C34" s="10" t="s">
        <v>105</v>
      </c>
      <c r="D34" s="10" t="s">
        <v>105</v>
      </c>
      <c r="E34" s="10"/>
      <c r="F34" s="10" t="s">
        <v>105</v>
      </c>
      <c r="G34" s="10"/>
      <c r="H34" s="10"/>
      <c r="I34" s="10"/>
    </row>
    <row r="35" spans="1:9" s="9" customFormat="1" ht="12.75">
      <c r="A35" s="41" t="s">
        <v>70</v>
      </c>
      <c r="B35" s="10"/>
      <c r="C35" s="10"/>
      <c r="D35" s="10" t="s">
        <v>105</v>
      </c>
      <c r="E35" s="10"/>
      <c r="F35" s="10"/>
      <c r="G35" s="10"/>
      <c r="H35" s="10"/>
      <c r="I35" s="10"/>
    </row>
    <row r="36" spans="1:9" s="9" customFormat="1" ht="12.75">
      <c r="A36" s="41" t="s">
        <v>71</v>
      </c>
      <c r="B36" s="10"/>
      <c r="C36" s="10"/>
      <c r="D36" s="10" t="s">
        <v>105</v>
      </c>
      <c r="E36" s="10"/>
      <c r="F36" s="10" t="s">
        <v>105</v>
      </c>
      <c r="G36" s="10"/>
      <c r="H36" s="10"/>
      <c r="I36" s="10"/>
    </row>
    <row r="37" spans="1:9" s="9" customFormat="1" ht="12.75">
      <c r="A37" s="41" t="s">
        <v>152</v>
      </c>
      <c r="B37" s="10"/>
      <c r="C37" s="10"/>
      <c r="D37" s="10"/>
      <c r="E37" s="10"/>
      <c r="F37" s="10" t="s">
        <v>105</v>
      </c>
      <c r="G37" s="10"/>
      <c r="H37" s="10"/>
      <c r="I37" s="10"/>
    </row>
    <row r="38" spans="1:9" s="9" customFormat="1" ht="12.75">
      <c r="A38" s="41" t="s">
        <v>153</v>
      </c>
      <c r="B38" s="10"/>
      <c r="C38" s="10"/>
      <c r="D38" s="10"/>
      <c r="E38" s="10"/>
      <c r="F38" s="10" t="s">
        <v>105</v>
      </c>
      <c r="G38" s="10"/>
      <c r="H38" s="10"/>
      <c r="I38" s="10"/>
    </row>
    <row r="39" spans="1:9" s="9" customFormat="1" ht="12.75">
      <c r="A39" s="41" t="s">
        <v>162</v>
      </c>
      <c r="B39" s="10"/>
      <c r="C39" s="10"/>
      <c r="D39" s="10"/>
      <c r="E39" s="10"/>
      <c r="F39" s="10" t="s">
        <v>105</v>
      </c>
      <c r="G39" s="10"/>
      <c r="H39" s="10"/>
      <c r="I39" s="10"/>
    </row>
    <row r="40" spans="1:9" s="9" customFormat="1" ht="25.5">
      <c r="A40" s="42" t="s">
        <v>154</v>
      </c>
      <c r="B40" s="10"/>
      <c r="C40" s="10"/>
      <c r="D40" s="10"/>
      <c r="E40" s="10"/>
      <c r="F40" s="10" t="s">
        <v>105</v>
      </c>
      <c r="G40" s="10"/>
      <c r="H40" s="10"/>
      <c r="I40" s="10"/>
    </row>
    <row r="41" spans="1:9" s="9" customFormat="1" ht="12.75">
      <c r="A41" s="41" t="s">
        <v>204</v>
      </c>
      <c r="B41" s="10"/>
      <c r="C41" s="10"/>
      <c r="D41" s="10"/>
      <c r="E41" s="10"/>
      <c r="F41" s="10" t="s">
        <v>105</v>
      </c>
      <c r="G41" s="10"/>
      <c r="H41" s="10"/>
      <c r="I41" s="10"/>
    </row>
    <row r="42" spans="1:9" s="9" customFormat="1" ht="12.75">
      <c r="A42" s="41" t="s">
        <v>155</v>
      </c>
      <c r="B42" s="10"/>
      <c r="C42" s="10"/>
      <c r="D42" s="10"/>
      <c r="E42" s="10"/>
      <c r="F42" s="10"/>
      <c r="G42" s="10"/>
      <c r="H42" s="10"/>
      <c r="I42" s="10" t="s">
        <v>105</v>
      </c>
    </row>
    <row r="43" spans="1:9" s="9" customFormat="1" ht="12.75">
      <c r="A43" s="41" t="s">
        <v>156</v>
      </c>
      <c r="B43" s="10"/>
      <c r="C43" s="10"/>
      <c r="D43" s="10"/>
      <c r="E43" s="10"/>
      <c r="F43" s="10"/>
      <c r="G43" s="10"/>
      <c r="H43" s="10"/>
      <c r="I43" s="10" t="s">
        <v>105</v>
      </c>
    </row>
    <row r="44" spans="1:9" s="9" customFormat="1" ht="12.75">
      <c r="A44" s="41" t="s">
        <v>157</v>
      </c>
      <c r="B44" s="10"/>
      <c r="C44" s="10"/>
      <c r="D44" s="10"/>
      <c r="E44" s="10"/>
      <c r="F44" s="10"/>
      <c r="G44" s="10"/>
      <c r="H44" s="10"/>
      <c r="I44" s="10" t="s">
        <v>105</v>
      </c>
    </row>
    <row r="45" spans="1:9" s="9" customFormat="1" ht="25.5">
      <c r="A45" s="42" t="s">
        <v>262</v>
      </c>
      <c r="B45" s="10" t="s">
        <v>105</v>
      </c>
      <c r="C45" s="10" t="s">
        <v>261</v>
      </c>
      <c r="D45" s="10" t="s">
        <v>105</v>
      </c>
      <c r="E45" s="10" t="s">
        <v>105</v>
      </c>
      <c r="F45" s="10" t="s">
        <v>261</v>
      </c>
      <c r="G45" s="10"/>
      <c r="H45" s="10"/>
      <c r="I45" s="10"/>
    </row>
    <row r="46" spans="1:9" s="9" customFormat="1" ht="12.75">
      <c r="A46" s="41"/>
      <c r="B46" s="41"/>
      <c r="C46" s="41"/>
      <c r="D46" s="41"/>
      <c r="E46" s="41"/>
      <c r="F46" s="41"/>
      <c r="G46" s="41"/>
      <c r="H46" s="41"/>
      <c r="I46" s="41"/>
    </row>
    <row r="47" spans="1:9" s="9" customFormat="1" ht="15.75">
      <c r="A47" s="40" t="s">
        <v>174</v>
      </c>
      <c r="B47" s="41"/>
      <c r="C47" s="41"/>
      <c r="D47" s="41"/>
      <c r="E47" s="41"/>
      <c r="F47" s="41"/>
      <c r="G47" s="41"/>
      <c r="H47" s="41"/>
      <c r="I47" s="41"/>
    </row>
    <row r="48" spans="1:10" s="9" customFormat="1" ht="12.75">
      <c r="A48" s="41" t="s">
        <v>95</v>
      </c>
      <c r="B48" s="10" t="s">
        <v>105</v>
      </c>
      <c r="C48" s="10" t="s">
        <v>105</v>
      </c>
      <c r="D48" s="10" t="s">
        <v>105</v>
      </c>
      <c r="E48" s="10" t="s">
        <v>105</v>
      </c>
      <c r="F48" s="10" t="s">
        <v>105</v>
      </c>
      <c r="G48" s="10" t="s">
        <v>105</v>
      </c>
      <c r="H48" s="10" t="s">
        <v>105</v>
      </c>
      <c r="I48" s="10" t="s">
        <v>105</v>
      </c>
      <c r="J48" s="12"/>
    </row>
    <row r="49" spans="1:9" s="9" customFormat="1" ht="12.75">
      <c r="A49" s="41" t="s">
        <v>200</v>
      </c>
      <c r="B49" s="10" t="s">
        <v>105</v>
      </c>
      <c r="C49" s="10" t="s">
        <v>105</v>
      </c>
      <c r="D49" s="10" t="s">
        <v>105</v>
      </c>
      <c r="E49" s="10" t="s">
        <v>105</v>
      </c>
      <c r="F49" s="10" t="s">
        <v>105</v>
      </c>
      <c r="G49" s="10"/>
      <c r="H49" s="10"/>
      <c r="I49" s="10" t="s">
        <v>105</v>
      </c>
    </row>
    <row r="50" spans="1:9" s="9" customFormat="1" ht="12.75">
      <c r="A50" s="41" t="s">
        <v>197</v>
      </c>
      <c r="B50" s="10"/>
      <c r="C50" s="10"/>
      <c r="D50" s="10"/>
      <c r="E50" s="10"/>
      <c r="F50" s="10" t="s">
        <v>105</v>
      </c>
      <c r="G50" s="10"/>
      <c r="H50" s="10"/>
      <c r="I50" s="10"/>
    </row>
    <row r="51" spans="1:9" s="9" customFormat="1" ht="12.75">
      <c r="A51" s="41" t="s">
        <v>94</v>
      </c>
      <c r="B51" s="10"/>
      <c r="C51" s="10" t="s">
        <v>105</v>
      </c>
      <c r="D51" s="10" t="s">
        <v>105</v>
      </c>
      <c r="E51" s="10" t="s">
        <v>105</v>
      </c>
      <c r="F51" s="10" t="s">
        <v>105</v>
      </c>
      <c r="G51" s="10"/>
      <c r="H51" s="10" t="s">
        <v>105</v>
      </c>
      <c r="I51" s="10" t="s">
        <v>105</v>
      </c>
    </row>
    <row r="52" spans="1:9" s="9" customFormat="1" ht="12.75">
      <c r="A52" s="41" t="s">
        <v>196</v>
      </c>
      <c r="B52" s="10" t="s">
        <v>105</v>
      </c>
      <c r="C52" s="10" t="s">
        <v>105</v>
      </c>
      <c r="D52" s="10" t="s">
        <v>105</v>
      </c>
      <c r="E52" s="10" t="s">
        <v>105</v>
      </c>
      <c r="F52" s="10" t="s">
        <v>105</v>
      </c>
      <c r="G52" s="10" t="s">
        <v>105</v>
      </c>
      <c r="H52" s="10" t="s">
        <v>105</v>
      </c>
      <c r="I52" s="10" t="s">
        <v>105</v>
      </c>
    </row>
    <row r="53" s="9" customFormat="1" ht="12.75"/>
  </sheetData>
  <mergeCells count="8">
    <mergeCell ref="F3:F4"/>
    <mergeCell ref="G3:G4"/>
    <mergeCell ref="H3:H4"/>
    <mergeCell ref="I3:I4"/>
    <mergeCell ref="B3:B4"/>
    <mergeCell ref="C3:C4"/>
    <mergeCell ref="D3:D4"/>
    <mergeCell ref="E3:E4"/>
  </mergeCells>
  <printOptions horizontalCentered="1" verticalCentered="1"/>
  <pageMargins left="1" right="1" top="1" bottom="1" header="0.5" footer="0.5"/>
  <pageSetup fitToHeight="1" fitToWidth="1" orientation="portrait" scale="67" r:id="rId1"/>
  <headerFooter alignWithMargins="0">
    <oddFooter>&amp;L&amp;F&amp;C&amp;A&amp;RNuMI TDH, Bob Ducar 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workbookViewId="0" topLeftCell="A1">
      <selection activeCell="A1" sqref="A1:C17"/>
    </sheetView>
  </sheetViews>
  <sheetFormatPr defaultColWidth="9.00390625" defaultRowHeight="12"/>
  <cols>
    <col min="1" max="1" width="4.00390625" style="15" customWidth="1"/>
    <col min="2" max="2" width="34.875" style="15" customWidth="1"/>
    <col min="3" max="3" width="39.625" style="15" customWidth="1"/>
    <col min="4" max="16384" width="10.875" style="15" customWidth="1"/>
  </cols>
  <sheetData>
    <row r="1" spans="1:3" ht="12.75">
      <c r="A1" s="55" t="s">
        <v>293</v>
      </c>
      <c r="B1" s="55"/>
      <c r="C1" s="55"/>
    </row>
    <row r="3" spans="1:3" s="16" customFormat="1" ht="12.75">
      <c r="A3" s="16" t="s">
        <v>56</v>
      </c>
      <c r="B3" s="16" t="s">
        <v>214</v>
      </c>
      <c r="C3" s="16" t="s">
        <v>57</v>
      </c>
    </row>
    <row r="4" spans="1:3" ht="51">
      <c r="A4" s="17">
        <v>1</v>
      </c>
      <c r="B4" s="3" t="s">
        <v>276</v>
      </c>
      <c r="C4" s="3" t="s">
        <v>58</v>
      </c>
    </row>
    <row r="5" spans="1:3" ht="25.5">
      <c r="A5" s="18">
        <v>3</v>
      </c>
      <c r="B5" s="4" t="s">
        <v>283</v>
      </c>
      <c r="C5" s="18" t="s">
        <v>137</v>
      </c>
    </row>
    <row r="6" spans="1:3" ht="12.75">
      <c r="A6" s="19"/>
      <c r="B6" s="4"/>
      <c r="C6" s="19" t="s">
        <v>93</v>
      </c>
    </row>
    <row r="7" spans="1:3" ht="12.75">
      <c r="A7" s="19"/>
      <c r="B7" s="4"/>
      <c r="C7" s="19" t="s">
        <v>96</v>
      </c>
    </row>
    <row r="8" spans="1:3" ht="12.75">
      <c r="A8" s="19"/>
      <c r="B8" s="4"/>
      <c r="C8" s="19" t="s">
        <v>97</v>
      </c>
    </row>
    <row r="9" spans="1:3" ht="12.75">
      <c r="A9" s="19"/>
      <c r="B9" s="4"/>
      <c r="C9" s="19" t="s">
        <v>98</v>
      </c>
    </row>
    <row r="10" spans="1:3" ht="12.75">
      <c r="A10" s="19"/>
      <c r="B10" s="4"/>
      <c r="C10" s="19" t="s">
        <v>99</v>
      </c>
    </row>
    <row r="11" spans="1:3" ht="12.75">
      <c r="A11" s="19"/>
      <c r="B11" s="4"/>
      <c r="C11" s="19" t="s">
        <v>123</v>
      </c>
    </row>
    <row r="12" spans="1:3" ht="12.75">
      <c r="A12" s="17">
        <v>2</v>
      </c>
      <c r="B12" s="3" t="s">
        <v>277</v>
      </c>
      <c r="C12" s="17" t="s">
        <v>124</v>
      </c>
    </row>
    <row r="13" spans="1:3" ht="12.75">
      <c r="A13" s="17">
        <v>2</v>
      </c>
      <c r="B13" s="3" t="s">
        <v>278</v>
      </c>
      <c r="C13" s="3" t="s">
        <v>299</v>
      </c>
    </row>
    <row r="14" spans="1:3" ht="25.5">
      <c r="A14" s="17">
        <v>3</v>
      </c>
      <c r="B14" s="3" t="s">
        <v>281</v>
      </c>
      <c r="C14" s="3" t="s">
        <v>75</v>
      </c>
    </row>
    <row r="15" spans="1:3" ht="25.5">
      <c r="A15" s="17">
        <v>3</v>
      </c>
      <c r="B15" s="3" t="s">
        <v>282</v>
      </c>
      <c r="C15" s="3" t="s">
        <v>76</v>
      </c>
    </row>
    <row r="16" spans="1:3" ht="38.25">
      <c r="A16" s="20">
        <v>1</v>
      </c>
      <c r="B16" s="21" t="s">
        <v>275</v>
      </c>
      <c r="C16" s="24" t="s">
        <v>300</v>
      </c>
    </row>
    <row r="17" spans="1:3" ht="25.5">
      <c r="A17" s="17">
        <v>1</v>
      </c>
      <c r="B17" s="3" t="s">
        <v>218</v>
      </c>
      <c r="C17" s="3" t="s">
        <v>102</v>
      </c>
    </row>
    <row r="18" spans="1:2" ht="12">
      <c r="A18" s="22"/>
      <c r="B18" s="23"/>
    </row>
    <row r="19" spans="1:2" ht="12">
      <c r="A19" s="22"/>
      <c r="B19" s="23"/>
    </row>
    <row r="20" ht="12">
      <c r="B20" s="23"/>
    </row>
    <row r="21" ht="12">
      <c r="B21" s="23"/>
    </row>
    <row r="22" ht="12">
      <c r="B22" s="23"/>
    </row>
  </sheetData>
  <mergeCells count="1">
    <mergeCell ref="A1:C1"/>
  </mergeCells>
  <printOptions horizontalCentered="1" verticalCentered="1"/>
  <pageMargins left="1" right="1" top="1" bottom="1" header="0.5" footer="0.5"/>
  <pageSetup fitToHeight="1" fitToWidth="1" orientation="portrait" r:id="rId1"/>
  <headerFooter alignWithMargins="0">
    <oddFooter>&amp;L&amp;F&amp;C&amp;A&amp;RNuMI TDH, Bob Ducar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workbookViewId="0" topLeftCell="A1">
      <selection activeCell="A1" sqref="A1:D14"/>
    </sheetView>
  </sheetViews>
  <sheetFormatPr defaultColWidth="9.00390625" defaultRowHeight="12"/>
  <cols>
    <col min="1" max="1" width="9.125" style="4" bestFit="1" customWidth="1"/>
    <col min="2" max="2" width="45.625" style="4" bestFit="1" customWidth="1"/>
    <col min="3" max="3" width="19.875" style="4" bestFit="1" customWidth="1"/>
    <col min="4" max="4" width="5.125" style="4" bestFit="1" customWidth="1"/>
    <col min="5" max="5" width="3.00390625" style="4" customWidth="1"/>
    <col min="6" max="16384" width="10.875" style="4" customWidth="1"/>
  </cols>
  <sheetData>
    <row r="1" spans="1:4" ht="24" customHeight="1">
      <c r="A1" s="50" t="s">
        <v>295</v>
      </c>
      <c r="B1" s="50"/>
      <c r="C1" s="50"/>
      <c r="D1" s="50"/>
    </row>
    <row r="2" spans="1:4" s="13" customFormat="1" ht="19.5" customHeight="1">
      <c r="A2" s="35" t="s">
        <v>39</v>
      </c>
      <c r="B2" s="35" t="s">
        <v>40</v>
      </c>
      <c r="C2" s="35" t="s">
        <v>41</v>
      </c>
      <c r="D2" s="35" t="s">
        <v>227</v>
      </c>
    </row>
    <row r="3" spans="1:4" ht="16.5" customHeight="1">
      <c r="A3" s="1">
        <v>80</v>
      </c>
      <c r="B3" s="3" t="s">
        <v>42</v>
      </c>
      <c r="C3" s="36">
        <f>-3*67</f>
        <v>-201</v>
      </c>
      <c r="D3" s="37"/>
    </row>
    <row r="4" spans="1:4" ht="16.5" customHeight="1">
      <c r="A4" s="1">
        <v>29</v>
      </c>
      <c r="B4" s="3" t="s">
        <v>43</v>
      </c>
      <c r="C4" s="36">
        <v>0</v>
      </c>
      <c r="D4" s="51">
        <v>1</v>
      </c>
    </row>
    <row r="5" spans="1:4" ht="16.5" customHeight="1">
      <c r="A5" s="1">
        <v>22</v>
      </c>
      <c r="B5" s="3" t="s">
        <v>44</v>
      </c>
      <c r="C5" s="36">
        <v>89</v>
      </c>
      <c r="D5" s="51"/>
    </row>
    <row r="6" spans="1:4" ht="16.5" customHeight="1">
      <c r="A6" s="1">
        <v>25</v>
      </c>
      <c r="B6" s="3" t="s">
        <v>45</v>
      </c>
      <c r="C6" s="36">
        <v>778.9</v>
      </c>
      <c r="D6" s="37"/>
    </row>
    <row r="7" spans="1:4" ht="16.5" customHeight="1">
      <c r="A7" s="3" t="s">
        <v>46</v>
      </c>
      <c r="B7" s="3" t="s">
        <v>47</v>
      </c>
      <c r="C7" s="36">
        <v>838.9</v>
      </c>
      <c r="D7" s="37"/>
    </row>
    <row r="8" spans="1:4" ht="16.5" customHeight="1">
      <c r="A8" s="3"/>
      <c r="B8" s="3" t="s">
        <v>132</v>
      </c>
      <c r="C8" s="36">
        <f>C7+24.918*0.0101</f>
        <v>839.1516718</v>
      </c>
      <c r="D8" s="37"/>
    </row>
    <row r="9" spans="1:4" ht="16.5" customHeight="1">
      <c r="A9" s="1">
        <v>26</v>
      </c>
      <c r="B9" s="3" t="s">
        <v>133</v>
      </c>
      <c r="C9" s="36">
        <v>848.9</v>
      </c>
      <c r="D9" s="37"/>
    </row>
    <row r="10" spans="1:4" ht="16.5" customHeight="1">
      <c r="A10" s="3"/>
      <c r="B10" s="3" t="s">
        <v>134</v>
      </c>
      <c r="C10" s="36">
        <v>1466.7</v>
      </c>
      <c r="D10" s="37">
        <v>2</v>
      </c>
    </row>
    <row r="11" spans="1:4" ht="16.5" customHeight="1">
      <c r="A11" s="3"/>
      <c r="B11" s="3" t="s">
        <v>135</v>
      </c>
      <c r="C11" s="36">
        <f>C8-C6</f>
        <v>60.251671800000054</v>
      </c>
      <c r="D11" s="37"/>
    </row>
    <row r="13" spans="1:4" ht="22.5" customHeight="1">
      <c r="A13" s="13" t="s">
        <v>228</v>
      </c>
      <c r="B13" s="52" t="s">
        <v>229</v>
      </c>
      <c r="C13" s="52"/>
      <c r="D13" s="52"/>
    </row>
    <row r="14" spans="1:4" ht="22.5" customHeight="1">
      <c r="A14" s="13" t="s">
        <v>230</v>
      </c>
      <c r="B14" s="49" t="s">
        <v>272</v>
      </c>
      <c r="C14" s="49"/>
      <c r="D14" s="49"/>
    </row>
  </sheetData>
  <mergeCells count="4">
    <mergeCell ref="B14:D14"/>
    <mergeCell ref="A1:D1"/>
    <mergeCell ref="D4:D5"/>
    <mergeCell ref="B13:D13"/>
  </mergeCells>
  <printOptions horizontalCentered="1" verticalCentered="1"/>
  <pageMargins left="1" right="1" top="1" bottom="1" header="0.5" footer="0.5"/>
  <pageSetup fitToHeight="1" fitToWidth="1" orientation="portrait" scale="91" r:id="rId1"/>
  <headerFooter alignWithMargins="0">
    <oddFooter>&amp;L&amp;F&amp;C&amp;A&amp;RNuMI TDH, Bob Ducar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 topLeftCell="A1">
      <selection activeCell="A1" sqref="A1:D1"/>
    </sheetView>
  </sheetViews>
  <sheetFormatPr defaultColWidth="9.00390625" defaultRowHeight="12"/>
  <cols>
    <col min="1" max="1" width="9.125" style="4" bestFit="1" customWidth="1"/>
    <col min="2" max="2" width="47.375" style="4" bestFit="1" customWidth="1"/>
    <col min="3" max="3" width="19.875" style="4" bestFit="1" customWidth="1"/>
    <col min="4" max="4" width="5.375" style="4" bestFit="1" customWidth="1"/>
    <col min="5" max="5" width="3.00390625" style="4" customWidth="1"/>
    <col min="6" max="16384" width="10.875" style="4" customWidth="1"/>
  </cols>
  <sheetData>
    <row r="1" spans="1:4" ht="15.75">
      <c r="A1" s="50" t="s">
        <v>296</v>
      </c>
      <c r="B1" s="50"/>
      <c r="C1" s="50"/>
      <c r="D1" s="50"/>
    </row>
    <row r="2" spans="1:4" ht="12.75">
      <c r="A2" s="35" t="s">
        <v>39</v>
      </c>
      <c r="B2" s="35" t="s">
        <v>40</v>
      </c>
      <c r="C2" s="35" t="s">
        <v>41</v>
      </c>
      <c r="D2" s="35" t="s">
        <v>227</v>
      </c>
    </row>
    <row r="3" spans="1:4" ht="12.75">
      <c r="A3" s="1">
        <v>80</v>
      </c>
      <c r="B3" s="3" t="s">
        <v>231</v>
      </c>
      <c r="C3" s="36" t="s">
        <v>232</v>
      </c>
      <c r="D3" s="37">
        <v>3</v>
      </c>
    </row>
    <row r="4" spans="1:4" ht="12.75">
      <c r="A4" s="1" t="s">
        <v>89</v>
      </c>
      <c r="B4" s="3" t="s">
        <v>233</v>
      </c>
      <c r="C4" s="38">
        <v>-0.001</v>
      </c>
      <c r="D4" s="37">
        <v>4</v>
      </c>
    </row>
    <row r="5" spans="1:4" ht="12.75">
      <c r="A5" s="1">
        <v>23</v>
      </c>
      <c r="B5" s="3" t="s">
        <v>43</v>
      </c>
      <c r="C5" s="36">
        <v>0</v>
      </c>
      <c r="D5" s="51" t="s">
        <v>234</v>
      </c>
    </row>
    <row r="6" spans="1:4" ht="12.75">
      <c r="A6" s="1">
        <v>22</v>
      </c>
      <c r="B6" s="3" t="s">
        <v>44</v>
      </c>
      <c r="C6" s="36">
        <v>422.3</v>
      </c>
      <c r="D6" s="51"/>
    </row>
    <row r="7" spans="1:4" ht="12.75">
      <c r="A7" s="1">
        <v>25</v>
      </c>
      <c r="B7" s="3" t="s">
        <v>45</v>
      </c>
      <c r="C7" s="36">
        <v>1112.2</v>
      </c>
      <c r="D7" s="37"/>
    </row>
    <row r="8" spans="1:4" ht="12.75">
      <c r="A8" s="3" t="s">
        <v>46</v>
      </c>
      <c r="B8" s="3" t="s">
        <v>47</v>
      </c>
      <c r="C8" s="36">
        <v>1172.2</v>
      </c>
      <c r="D8" s="37"/>
    </row>
    <row r="9" spans="1:4" ht="12.75">
      <c r="A9" s="3"/>
      <c r="B9" s="3" t="s">
        <v>235</v>
      </c>
      <c r="C9" s="36">
        <f>C8+24.918*0.0101</f>
        <v>1172.4516718</v>
      </c>
      <c r="D9" s="37"/>
    </row>
    <row r="10" spans="1:4" ht="12.75">
      <c r="A10" s="3" t="s">
        <v>236</v>
      </c>
      <c r="B10" s="3" t="s">
        <v>237</v>
      </c>
      <c r="C10" s="36">
        <v>1173.3</v>
      </c>
      <c r="D10" s="37">
        <v>7</v>
      </c>
    </row>
    <row r="11" spans="1:4" ht="12.75">
      <c r="A11" s="3"/>
      <c r="B11" s="3" t="s">
        <v>238</v>
      </c>
      <c r="C11" s="36">
        <v>1173.5</v>
      </c>
      <c r="D11" s="37">
        <v>8</v>
      </c>
    </row>
    <row r="12" spans="1:4" ht="12.75">
      <c r="A12" s="1">
        <v>26</v>
      </c>
      <c r="B12" s="3" t="s">
        <v>133</v>
      </c>
      <c r="C12" s="36">
        <v>1182.2</v>
      </c>
      <c r="D12" s="37"/>
    </row>
    <row r="13" spans="1:4" ht="12.75">
      <c r="A13" s="3"/>
      <c r="B13" s="3" t="s">
        <v>239</v>
      </c>
      <c r="C13" s="36">
        <v>1800</v>
      </c>
      <c r="D13" s="37">
        <v>9</v>
      </c>
    </row>
    <row r="14" spans="1:4" ht="12.75">
      <c r="A14" s="3"/>
      <c r="B14" s="3" t="s">
        <v>135</v>
      </c>
      <c r="C14" s="36">
        <f>C9-C7</f>
        <v>60.25167179999994</v>
      </c>
      <c r="D14" s="37"/>
    </row>
    <row r="15" spans="1:4" ht="12.75">
      <c r="A15" s="3"/>
      <c r="B15" s="3" t="s">
        <v>240</v>
      </c>
      <c r="C15" s="36">
        <f>C11-C7</f>
        <v>61.299999999999955</v>
      </c>
      <c r="D15" s="37"/>
    </row>
    <row r="17" spans="1:4" ht="25.5" customHeight="1">
      <c r="A17" s="13" t="s">
        <v>241</v>
      </c>
      <c r="B17" s="49" t="s">
        <v>242</v>
      </c>
      <c r="C17" s="49"/>
      <c r="D17" s="49"/>
    </row>
    <row r="18" spans="1:4" ht="51" customHeight="1">
      <c r="A18" s="13" t="s">
        <v>243</v>
      </c>
      <c r="B18" s="49" t="s">
        <v>244</v>
      </c>
      <c r="C18" s="49"/>
      <c r="D18" s="49"/>
    </row>
    <row r="19" spans="1:4" ht="51" customHeight="1">
      <c r="A19" s="13" t="s">
        <v>245</v>
      </c>
      <c r="B19" s="49" t="s">
        <v>246</v>
      </c>
      <c r="C19" s="49"/>
      <c r="D19" s="49"/>
    </row>
    <row r="20" spans="1:4" ht="38.25" customHeight="1">
      <c r="A20" s="13" t="s">
        <v>247</v>
      </c>
      <c r="B20" s="49" t="s">
        <v>248</v>
      </c>
      <c r="C20" s="49"/>
      <c r="D20" s="49"/>
    </row>
    <row r="21" spans="1:4" ht="38.25" customHeight="1">
      <c r="A21" s="13" t="s">
        <v>249</v>
      </c>
      <c r="B21" s="49" t="s">
        <v>250</v>
      </c>
      <c r="C21" s="49"/>
      <c r="D21" s="49"/>
    </row>
    <row r="22" spans="1:4" ht="63.75" customHeight="1">
      <c r="A22" s="13" t="s">
        <v>251</v>
      </c>
      <c r="B22" s="49" t="s">
        <v>252</v>
      </c>
      <c r="C22" s="49"/>
      <c r="D22" s="49"/>
    </row>
    <row r="23" spans="1:4" ht="12.75">
      <c r="A23" s="13" t="s">
        <v>253</v>
      </c>
      <c r="B23" s="52" t="s">
        <v>265</v>
      </c>
      <c r="C23" s="52"/>
      <c r="D23" s="52"/>
    </row>
    <row r="24" spans="1:4" ht="12.75">
      <c r="A24" s="13"/>
      <c r="B24" s="13"/>
      <c r="C24" s="13"/>
      <c r="D24" s="13"/>
    </row>
    <row r="25" spans="1:4" ht="12.75">
      <c r="A25" s="13"/>
      <c r="B25" s="13"/>
      <c r="C25" s="13"/>
      <c r="D25" s="13"/>
    </row>
    <row r="26" ht="12.75">
      <c r="C26" s="14"/>
    </row>
  </sheetData>
  <mergeCells count="9">
    <mergeCell ref="A1:D1"/>
    <mergeCell ref="D5:D6"/>
    <mergeCell ref="B23:D23"/>
    <mergeCell ref="B20:D20"/>
    <mergeCell ref="B17:D17"/>
    <mergeCell ref="B18:D18"/>
    <mergeCell ref="B21:D21"/>
    <mergeCell ref="B22:D22"/>
    <mergeCell ref="B19:D19"/>
  </mergeCells>
  <printOptions horizontalCentered="1" verticalCentered="1"/>
  <pageMargins left="1" right="1" top="1" bottom="1" header="0.5" footer="0.5"/>
  <pageSetup fitToHeight="1" fitToWidth="1" orientation="portrait" scale="91" r:id="rId1"/>
  <headerFooter alignWithMargins="0">
    <oddFooter>&amp;L&amp;F&amp;C&amp;A&amp;RNuMI TDH, Bob Ducar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workbookViewId="0" topLeftCell="A1">
      <selection activeCell="A1" sqref="A1:C1"/>
    </sheetView>
  </sheetViews>
  <sheetFormatPr defaultColWidth="9.00390625" defaultRowHeight="12"/>
  <cols>
    <col min="1" max="1" width="5.875" style="2" bestFit="1" customWidth="1"/>
    <col min="2" max="2" width="44.25390625" style="2" customWidth="1"/>
    <col min="3" max="3" width="43.75390625" style="2" customWidth="1"/>
    <col min="4" max="5" width="3.00390625" style="2" customWidth="1"/>
    <col min="6" max="16384" width="10.875" style="2" customWidth="1"/>
  </cols>
  <sheetData>
    <row r="1" spans="1:3" ht="15.75">
      <c r="A1" s="53" t="s">
        <v>254</v>
      </c>
      <c r="B1" s="53"/>
      <c r="C1" s="53"/>
    </row>
    <row r="2" spans="1:3" s="45" customFormat="1" ht="12.75">
      <c r="A2" s="13" t="s">
        <v>86</v>
      </c>
      <c r="B2" s="13" t="s">
        <v>87</v>
      </c>
      <c r="C2" s="13" t="s">
        <v>88</v>
      </c>
    </row>
    <row r="3" spans="1:3" ht="38.25">
      <c r="A3" s="1" t="s">
        <v>89</v>
      </c>
      <c r="B3" s="3" t="s">
        <v>90</v>
      </c>
      <c r="C3" s="3" t="s">
        <v>255</v>
      </c>
    </row>
    <row r="4" spans="1:3" ht="38.25">
      <c r="A4" s="1">
        <v>23</v>
      </c>
      <c r="B4" s="3" t="s">
        <v>256</v>
      </c>
      <c r="C4" s="3" t="s">
        <v>257</v>
      </c>
    </row>
    <row r="5" spans="1:3" ht="12.75">
      <c r="A5" s="1">
        <v>14</v>
      </c>
      <c r="B5" s="3" t="s">
        <v>91</v>
      </c>
      <c r="C5" s="3" t="s">
        <v>92</v>
      </c>
    </row>
    <row r="6" spans="1:3" ht="25.5">
      <c r="A6" s="1">
        <v>19</v>
      </c>
      <c r="B6" s="3" t="s">
        <v>258</v>
      </c>
      <c r="C6" s="3" t="s">
        <v>259</v>
      </c>
    </row>
    <row r="7" spans="1:3" ht="12.75">
      <c r="A7" s="1">
        <v>52</v>
      </c>
      <c r="B7" s="3" t="s">
        <v>166</v>
      </c>
      <c r="C7" s="3" t="s">
        <v>167</v>
      </c>
    </row>
    <row r="8" spans="1:3" ht="25.5">
      <c r="A8" s="1">
        <v>53</v>
      </c>
      <c r="B8" s="3" t="s">
        <v>168</v>
      </c>
      <c r="C8" s="3" t="s">
        <v>167</v>
      </c>
    </row>
    <row r="9" spans="1:3" ht="12.75">
      <c r="A9" s="3" t="s">
        <v>169</v>
      </c>
      <c r="B9" s="3" t="s">
        <v>170</v>
      </c>
      <c r="C9" s="3" t="s">
        <v>167</v>
      </c>
    </row>
    <row r="10" spans="1:3" ht="12.75">
      <c r="A10" s="1">
        <v>22</v>
      </c>
      <c r="B10" s="3" t="s">
        <v>171</v>
      </c>
      <c r="C10" s="3" t="s">
        <v>167</v>
      </c>
    </row>
    <row r="11" spans="1:3" ht="12.75">
      <c r="A11" s="1">
        <v>25</v>
      </c>
      <c r="B11" s="3" t="s">
        <v>114</v>
      </c>
      <c r="C11" s="3" t="s">
        <v>167</v>
      </c>
    </row>
    <row r="12" spans="1:3" ht="25.5">
      <c r="A12" s="1">
        <v>81</v>
      </c>
      <c r="B12" s="3" t="s">
        <v>115</v>
      </c>
      <c r="C12" s="3" t="s">
        <v>129</v>
      </c>
    </row>
    <row r="13" spans="1:3" ht="25.5">
      <c r="A13" s="3" t="s">
        <v>130</v>
      </c>
      <c r="B13" s="3" t="s">
        <v>117</v>
      </c>
      <c r="C13" s="3" t="s">
        <v>129</v>
      </c>
    </row>
    <row r="14" spans="1:3" ht="12.75">
      <c r="A14" s="1">
        <v>27</v>
      </c>
      <c r="B14" s="3" t="s">
        <v>205</v>
      </c>
      <c r="C14" s="3" t="s">
        <v>260</v>
      </c>
    </row>
    <row r="15" spans="1:3" ht="12.75">
      <c r="A15" s="3" t="s">
        <v>206</v>
      </c>
      <c r="B15" s="3" t="s">
        <v>207</v>
      </c>
      <c r="C15" s="3" t="s">
        <v>208</v>
      </c>
    </row>
    <row r="16" spans="1:3" ht="12.75">
      <c r="A16" s="1">
        <v>26</v>
      </c>
      <c r="B16" s="3" t="s">
        <v>209</v>
      </c>
      <c r="C16" s="3" t="s">
        <v>118</v>
      </c>
    </row>
    <row r="17" spans="1:3" ht="38.25">
      <c r="A17" s="3" t="s">
        <v>119</v>
      </c>
      <c r="B17" s="3" t="s">
        <v>120</v>
      </c>
      <c r="C17" s="3" t="s">
        <v>121</v>
      </c>
    </row>
    <row r="18" spans="1:3" ht="25.5">
      <c r="A18" s="3" t="s">
        <v>122</v>
      </c>
      <c r="B18" s="3" t="s">
        <v>28</v>
      </c>
      <c r="C18" s="3" t="s">
        <v>0</v>
      </c>
    </row>
    <row r="19" spans="1:3" ht="12.75">
      <c r="A19" s="3" t="s">
        <v>68</v>
      </c>
      <c r="B19" s="3" t="s">
        <v>29</v>
      </c>
      <c r="C19" s="3" t="s">
        <v>167</v>
      </c>
    </row>
    <row r="20" s="4" customFormat="1" ht="12.75"/>
    <row r="21" spans="1:3" s="45" customFormat="1" ht="12.75">
      <c r="A21" s="13" t="s">
        <v>30</v>
      </c>
      <c r="B21" s="13" t="s">
        <v>87</v>
      </c>
      <c r="C21" s="13" t="s">
        <v>88</v>
      </c>
    </row>
    <row r="22" spans="1:3" ht="25.5">
      <c r="A22" s="3" t="s">
        <v>31</v>
      </c>
      <c r="B22" s="3" t="s">
        <v>32</v>
      </c>
      <c r="C22" s="3" t="s">
        <v>33</v>
      </c>
    </row>
    <row r="23" spans="1:3" ht="25.5">
      <c r="A23" s="1">
        <v>79</v>
      </c>
      <c r="B23" s="3" t="s">
        <v>301</v>
      </c>
      <c r="C23" s="3" t="s">
        <v>34</v>
      </c>
    </row>
    <row r="24" spans="1:3" ht="25.5">
      <c r="A24" s="1">
        <v>74</v>
      </c>
      <c r="B24" s="3" t="s">
        <v>35</v>
      </c>
      <c r="C24" s="3" t="s">
        <v>36</v>
      </c>
    </row>
    <row r="25" spans="1:3" ht="38.25">
      <c r="A25" s="3" t="s">
        <v>37</v>
      </c>
      <c r="B25" s="3" t="s">
        <v>38</v>
      </c>
      <c r="C25" s="3" t="s">
        <v>84</v>
      </c>
    </row>
  </sheetData>
  <mergeCells count="1">
    <mergeCell ref="A1:C1"/>
  </mergeCells>
  <printOptions horizontalCentered="1" verticalCentered="1"/>
  <pageMargins left="1" right="1" top="1" bottom="1" header="0.5" footer="0.5"/>
  <pageSetup fitToHeight="1" fitToWidth="1" orientation="portrait" scale="82" r:id="rId1"/>
  <headerFooter alignWithMargins="0">
    <oddFooter>&amp;L&amp;F&amp;C&amp;A&amp;RNuMI TDH, Bob Ducar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A1" sqref="A1"/>
    </sheetView>
  </sheetViews>
  <sheetFormatPr defaultColWidth="9.00390625" defaultRowHeight="12"/>
  <cols>
    <col min="1" max="1" width="7.75390625" style="46" bestFit="1" customWidth="1"/>
    <col min="2" max="2" width="48.125" style="47" customWidth="1"/>
    <col min="3" max="3" width="9.625" style="2" bestFit="1" customWidth="1"/>
    <col min="4" max="4" width="10.875" style="47" bestFit="1" customWidth="1"/>
    <col min="5" max="16384" width="10.875" style="9" customWidth="1"/>
  </cols>
  <sheetData>
    <row r="1" spans="1:4" s="16" customFormat="1" ht="25.5">
      <c r="A1" s="16" t="s">
        <v>188</v>
      </c>
      <c r="B1" s="45" t="s">
        <v>165</v>
      </c>
      <c r="C1" s="45" t="s">
        <v>65</v>
      </c>
      <c r="D1" s="45" t="s">
        <v>195</v>
      </c>
    </row>
    <row r="2" spans="1:6" ht="12.75">
      <c r="A2" s="17" t="s">
        <v>177</v>
      </c>
      <c r="B2" s="3" t="s">
        <v>220</v>
      </c>
      <c r="C2" s="3" t="s">
        <v>189</v>
      </c>
      <c r="D2" s="3" t="s">
        <v>51</v>
      </c>
      <c r="E2" s="46"/>
      <c r="F2" s="46"/>
    </row>
    <row r="3" spans="1:6" ht="25.5">
      <c r="A3" s="17" t="s">
        <v>181</v>
      </c>
      <c r="B3" s="3" t="s">
        <v>274</v>
      </c>
      <c r="C3" s="3" t="s">
        <v>190</v>
      </c>
      <c r="D3" s="3" t="s">
        <v>222</v>
      </c>
      <c r="E3" s="46"/>
      <c r="F3" s="46"/>
    </row>
    <row r="4" spans="1:6" ht="12.75">
      <c r="A4" s="17" t="s">
        <v>182</v>
      </c>
      <c r="B4" s="3" t="s">
        <v>131</v>
      </c>
      <c r="C4" s="3" t="s">
        <v>190</v>
      </c>
      <c r="D4" s="3" t="s">
        <v>158</v>
      </c>
      <c r="E4" s="46"/>
      <c r="F4" s="46"/>
    </row>
    <row r="5" spans="1:6" ht="38.25">
      <c r="A5" s="17" t="s">
        <v>183</v>
      </c>
      <c r="B5" s="3" t="s">
        <v>266</v>
      </c>
      <c r="C5" s="3" t="s">
        <v>190</v>
      </c>
      <c r="D5" s="3" t="s">
        <v>267</v>
      </c>
      <c r="E5" s="46"/>
      <c r="F5" s="46"/>
    </row>
    <row r="6" spans="1:6" ht="12.75">
      <c r="A6" s="17" t="s">
        <v>184</v>
      </c>
      <c r="B6" s="3" t="s">
        <v>178</v>
      </c>
      <c r="C6" s="3" t="s">
        <v>190</v>
      </c>
      <c r="D6" s="3" t="s">
        <v>159</v>
      </c>
      <c r="E6" s="46"/>
      <c r="F6" s="46"/>
    </row>
    <row r="7" spans="1:6" ht="12.75">
      <c r="A7" s="17" t="s">
        <v>185</v>
      </c>
      <c r="B7" s="3" t="s">
        <v>179</v>
      </c>
      <c r="C7" s="3" t="s">
        <v>190</v>
      </c>
      <c r="D7" s="3" t="s">
        <v>52</v>
      </c>
      <c r="E7" s="46"/>
      <c r="F7" s="46"/>
    </row>
    <row r="8" spans="1:6" ht="12.75">
      <c r="A8" s="17" t="s">
        <v>186</v>
      </c>
      <c r="B8" s="3" t="s">
        <v>180</v>
      </c>
      <c r="C8" s="3" t="s">
        <v>190</v>
      </c>
      <c r="D8" s="3" t="s">
        <v>53</v>
      </c>
      <c r="E8" s="46"/>
      <c r="F8" s="46"/>
    </row>
    <row r="9" spans="2:6" ht="12.75">
      <c r="B9" s="2"/>
      <c r="D9" s="2"/>
      <c r="E9" s="46"/>
      <c r="F9" s="46"/>
    </row>
    <row r="10" spans="1:6" ht="25.5">
      <c r="A10" s="45" t="s">
        <v>194</v>
      </c>
      <c r="B10" s="45" t="s">
        <v>103</v>
      </c>
      <c r="C10" s="16" t="s">
        <v>65</v>
      </c>
      <c r="D10" s="45" t="s">
        <v>187</v>
      </c>
      <c r="E10" s="46"/>
      <c r="F10" s="46"/>
    </row>
    <row r="11" spans="1:6" ht="12.75">
      <c r="A11" s="17" t="s">
        <v>191</v>
      </c>
      <c r="B11" s="3" t="s">
        <v>193</v>
      </c>
      <c r="C11" s="17" t="s">
        <v>211</v>
      </c>
      <c r="D11" s="3" t="s">
        <v>177</v>
      </c>
      <c r="E11" s="46"/>
      <c r="F11" s="46"/>
    </row>
    <row r="12" spans="1:6" ht="25.5">
      <c r="A12" s="17" t="s">
        <v>50</v>
      </c>
      <c r="B12" s="3" t="s">
        <v>291</v>
      </c>
      <c r="C12" s="3" t="s">
        <v>273</v>
      </c>
      <c r="D12" s="3" t="s">
        <v>223</v>
      </c>
      <c r="E12" s="46"/>
      <c r="F12" s="46"/>
    </row>
    <row r="13" spans="1:6" ht="25.5">
      <c r="A13" s="17" t="s">
        <v>221</v>
      </c>
      <c r="B13" s="3" t="s">
        <v>268</v>
      </c>
      <c r="C13" s="3" t="s">
        <v>190</v>
      </c>
      <c r="D13" s="3" t="s">
        <v>181</v>
      </c>
      <c r="E13" s="46"/>
      <c r="F13" s="46"/>
    </row>
    <row r="14" spans="1:6" ht="25.5">
      <c r="A14" s="17" t="s">
        <v>128</v>
      </c>
      <c r="B14" s="3" t="s">
        <v>292</v>
      </c>
      <c r="C14" s="3" t="s">
        <v>190</v>
      </c>
      <c r="D14" s="3" t="s">
        <v>224</v>
      </c>
      <c r="E14" s="46"/>
      <c r="F14" s="46"/>
    </row>
    <row r="15" spans="1:6" ht="25.5">
      <c r="A15" s="17" t="s">
        <v>192</v>
      </c>
      <c r="B15" s="3" t="s">
        <v>160</v>
      </c>
      <c r="C15" s="3" t="s">
        <v>190</v>
      </c>
      <c r="D15" s="3" t="s">
        <v>225</v>
      </c>
      <c r="E15" s="46"/>
      <c r="F15" s="46"/>
    </row>
    <row r="16" spans="1:6" ht="25.5">
      <c r="A16" s="17" t="s">
        <v>269</v>
      </c>
      <c r="B16" s="3" t="s">
        <v>290</v>
      </c>
      <c r="C16" s="3" t="s">
        <v>190</v>
      </c>
      <c r="D16" s="3" t="s">
        <v>183</v>
      </c>
      <c r="E16" s="46"/>
      <c r="F16" s="46"/>
    </row>
    <row r="17" spans="1:6" ht="12.75">
      <c r="A17" s="17" t="s">
        <v>161</v>
      </c>
      <c r="B17" s="3" t="s">
        <v>116</v>
      </c>
      <c r="C17" s="3" t="s">
        <v>190</v>
      </c>
      <c r="D17" s="3" t="s">
        <v>184</v>
      </c>
      <c r="E17" s="46"/>
      <c r="F17" s="46"/>
    </row>
    <row r="18" spans="1:6" ht="12.75">
      <c r="A18" s="17" t="s">
        <v>54</v>
      </c>
      <c r="B18" s="3" t="s">
        <v>210</v>
      </c>
      <c r="C18" s="3" t="s">
        <v>190</v>
      </c>
      <c r="D18" s="3" t="s">
        <v>185</v>
      </c>
      <c r="E18" s="46"/>
      <c r="F18" s="46"/>
    </row>
    <row r="19" spans="1:6" ht="38.25">
      <c r="A19" s="17" t="s">
        <v>55</v>
      </c>
      <c r="B19" s="3" t="s">
        <v>289</v>
      </c>
      <c r="C19" s="3" t="s">
        <v>190</v>
      </c>
      <c r="D19" s="3" t="s">
        <v>186</v>
      </c>
      <c r="E19" s="46"/>
      <c r="F19" s="46"/>
    </row>
    <row r="20" spans="2:6" ht="12.75">
      <c r="B20" s="2"/>
      <c r="D20" s="2"/>
      <c r="E20" s="46"/>
      <c r="F20" s="46"/>
    </row>
    <row r="21" spans="2:6" ht="12.75">
      <c r="B21" s="2"/>
      <c r="D21" s="2"/>
      <c r="E21" s="46"/>
      <c r="F21" s="46"/>
    </row>
    <row r="22" spans="2:6" ht="12.75">
      <c r="B22" s="2"/>
      <c r="D22" s="2"/>
      <c r="E22" s="46"/>
      <c r="F22" s="46"/>
    </row>
    <row r="23" spans="2:6" ht="12.75">
      <c r="B23" s="2"/>
      <c r="D23" s="2"/>
      <c r="E23" s="46"/>
      <c r="F23" s="46"/>
    </row>
    <row r="24" spans="2:6" ht="12.75">
      <c r="B24" s="2"/>
      <c r="D24" s="2"/>
      <c r="E24" s="46"/>
      <c r="F24" s="46"/>
    </row>
    <row r="25" spans="2:6" ht="12.75">
      <c r="B25" s="2"/>
      <c r="D25" s="2"/>
      <c r="E25" s="46"/>
      <c r="F25" s="46"/>
    </row>
    <row r="26" spans="2:6" ht="12.75">
      <c r="B26" s="2"/>
      <c r="D26" s="2"/>
      <c r="E26" s="46"/>
      <c r="F26" s="46"/>
    </row>
    <row r="27" spans="2:6" ht="12.75">
      <c r="B27" s="2"/>
      <c r="D27" s="2"/>
      <c r="E27" s="46"/>
      <c r="F27" s="46"/>
    </row>
    <row r="28" spans="2:6" ht="12.75">
      <c r="B28" s="2"/>
      <c r="D28" s="2"/>
      <c r="E28" s="46"/>
      <c r="F28" s="46"/>
    </row>
    <row r="29" spans="2:6" ht="12.75">
      <c r="B29" s="2"/>
      <c r="D29" s="2"/>
      <c r="E29" s="46"/>
      <c r="F29" s="46"/>
    </row>
    <row r="30" spans="2:6" ht="12.75">
      <c r="B30" s="2"/>
      <c r="D30" s="2"/>
      <c r="E30" s="46"/>
      <c r="F30" s="46"/>
    </row>
    <row r="31" spans="2:6" ht="12.75">
      <c r="B31" s="2"/>
      <c r="D31" s="2"/>
      <c r="E31" s="46"/>
      <c r="F31" s="46"/>
    </row>
    <row r="32" spans="2:6" ht="12.75">
      <c r="B32" s="2"/>
      <c r="D32" s="2"/>
      <c r="E32" s="46"/>
      <c r="F32" s="46"/>
    </row>
    <row r="33" spans="2:6" ht="12.75">
      <c r="B33" s="2"/>
      <c r="D33" s="2"/>
      <c r="E33" s="46"/>
      <c r="F33" s="46"/>
    </row>
    <row r="34" spans="2:6" ht="12.75">
      <c r="B34" s="2"/>
      <c r="D34" s="2"/>
      <c r="E34" s="46"/>
      <c r="F34" s="46"/>
    </row>
    <row r="35" spans="2:6" ht="12.75">
      <c r="B35" s="2"/>
      <c r="D35" s="2"/>
      <c r="E35" s="46"/>
      <c r="F35" s="46"/>
    </row>
    <row r="36" spans="2:6" ht="12.75">
      <c r="B36" s="2"/>
      <c r="D36" s="2"/>
      <c r="E36" s="46"/>
      <c r="F36" s="46"/>
    </row>
    <row r="37" spans="2:6" ht="12.75">
      <c r="B37" s="2"/>
      <c r="D37" s="2"/>
      <c r="E37" s="46"/>
      <c r="F37" s="46"/>
    </row>
    <row r="38" spans="2:6" ht="12.75">
      <c r="B38" s="2"/>
      <c r="D38" s="2"/>
      <c r="E38" s="46"/>
      <c r="F38" s="46"/>
    </row>
    <row r="39" spans="2:6" ht="12.75">
      <c r="B39" s="2"/>
      <c r="D39" s="2"/>
      <c r="E39" s="46"/>
      <c r="F39" s="46"/>
    </row>
    <row r="40" spans="2:6" ht="12.75">
      <c r="B40" s="2"/>
      <c r="D40" s="2"/>
      <c r="E40" s="46"/>
      <c r="F40" s="46"/>
    </row>
  </sheetData>
  <printOptions horizontalCentered="1" verticalCentered="1"/>
  <pageMargins left="1" right="1" top="1" bottom="1" header="0.5" footer="0.5"/>
  <pageSetup fitToHeight="1" fitToWidth="1" orientation="portrait" r:id="rId1"/>
  <headerFooter alignWithMargins="0">
    <oddFooter>&amp;L&amp;F&amp;C&amp;A&amp;RNuMI TDH, Bob Ducar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selection activeCell="A1" sqref="A1:H1"/>
    </sheetView>
  </sheetViews>
  <sheetFormatPr defaultColWidth="9.00390625" defaultRowHeight="12"/>
  <cols>
    <col min="1" max="1" width="5.375" style="33" customWidth="1"/>
    <col min="2" max="2" width="6.625" style="34" bestFit="1" customWidth="1"/>
    <col min="3" max="3" width="21.625" style="34" customWidth="1"/>
    <col min="4" max="4" width="11.00390625" style="34" customWidth="1"/>
    <col min="5" max="5" width="14.375" style="34" bestFit="1" customWidth="1"/>
    <col min="6" max="6" width="6.00390625" style="34" bestFit="1" customWidth="1"/>
    <col min="7" max="7" width="14.125" style="34" customWidth="1"/>
    <col min="8" max="8" width="11.875" style="34" bestFit="1" customWidth="1"/>
    <col min="9" max="9" width="10.875" style="34" customWidth="1"/>
    <col min="10" max="16384" width="10.875" style="33" customWidth="1"/>
  </cols>
  <sheetData>
    <row r="1" spans="1:9" s="26" customFormat="1" ht="15.75">
      <c r="A1" s="54" t="s">
        <v>1</v>
      </c>
      <c r="B1" s="54"/>
      <c r="C1" s="54"/>
      <c r="D1" s="54"/>
      <c r="E1" s="54"/>
      <c r="F1" s="54"/>
      <c r="G1" s="54"/>
      <c r="H1" s="54"/>
      <c r="I1" s="25"/>
    </row>
    <row r="2" spans="1:9" s="28" customFormat="1" ht="24">
      <c r="A2" s="43" t="s">
        <v>125</v>
      </c>
      <c r="B2" s="43" t="s">
        <v>2</v>
      </c>
      <c r="C2" s="43" t="s">
        <v>127</v>
      </c>
      <c r="D2" s="43" t="s">
        <v>111</v>
      </c>
      <c r="E2" s="43" t="s">
        <v>112</v>
      </c>
      <c r="F2" s="43" t="s">
        <v>48</v>
      </c>
      <c r="G2" s="43" t="s">
        <v>113</v>
      </c>
      <c r="H2" s="43" t="s">
        <v>284</v>
      </c>
      <c r="I2" s="27"/>
    </row>
    <row r="3" spans="1:9" s="30" customFormat="1" ht="36">
      <c r="A3" s="44">
        <v>14</v>
      </c>
      <c r="B3" s="31">
        <v>491</v>
      </c>
      <c r="C3" s="31" t="s">
        <v>302</v>
      </c>
      <c r="D3" s="31" t="s">
        <v>62</v>
      </c>
      <c r="E3" s="31" t="s">
        <v>320</v>
      </c>
      <c r="F3" s="31" t="s">
        <v>4</v>
      </c>
      <c r="G3" s="31" t="s">
        <v>72</v>
      </c>
      <c r="H3" s="31" t="s">
        <v>5</v>
      </c>
      <c r="I3" s="29"/>
    </row>
    <row r="4" spans="1:9" s="30" customFormat="1" ht="36">
      <c r="A4" s="44">
        <v>20</v>
      </c>
      <c r="B4" s="31">
        <v>583</v>
      </c>
      <c r="C4" s="31" t="s">
        <v>303</v>
      </c>
      <c r="D4" s="31" t="s">
        <v>62</v>
      </c>
      <c r="E4" s="31" t="s">
        <v>298</v>
      </c>
      <c r="F4" s="31" t="s">
        <v>4</v>
      </c>
      <c r="G4" s="31" t="s">
        <v>6</v>
      </c>
      <c r="H4" s="31" t="s">
        <v>5</v>
      </c>
      <c r="I4" s="29"/>
    </row>
    <row r="5" spans="1:9" s="30" customFormat="1" ht="36">
      <c r="A5" s="44">
        <v>9</v>
      </c>
      <c r="B5" s="31">
        <v>585</v>
      </c>
      <c r="C5" s="31" t="s">
        <v>49</v>
      </c>
      <c r="D5" s="31" t="s">
        <v>63</v>
      </c>
      <c r="E5" s="31" t="s">
        <v>298</v>
      </c>
      <c r="F5" s="31" t="s">
        <v>4</v>
      </c>
      <c r="G5" s="31" t="s">
        <v>7</v>
      </c>
      <c r="H5" s="31" t="s">
        <v>8</v>
      </c>
      <c r="I5" s="29"/>
    </row>
    <row r="6" spans="1:9" s="30" customFormat="1" ht="48">
      <c r="A6" s="44">
        <v>24</v>
      </c>
      <c r="B6" s="31">
        <v>536</v>
      </c>
      <c r="C6" s="31" t="s">
        <v>304</v>
      </c>
      <c r="D6" s="31" t="s">
        <v>63</v>
      </c>
      <c r="E6" s="31" t="s">
        <v>298</v>
      </c>
      <c r="F6" s="31" t="s">
        <v>9</v>
      </c>
      <c r="G6" s="31" t="s">
        <v>10</v>
      </c>
      <c r="H6" s="31" t="s">
        <v>11</v>
      </c>
      <c r="I6" s="29"/>
    </row>
    <row r="7" spans="1:9" s="30" customFormat="1" ht="36">
      <c r="A7" s="44">
        <v>12</v>
      </c>
      <c r="B7" s="31">
        <v>555</v>
      </c>
      <c r="C7" s="31" t="s">
        <v>305</v>
      </c>
      <c r="D7" s="31" t="s">
        <v>63</v>
      </c>
      <c r="E7" s="31" t="s">
        <v>298</v>
      </c>
      <c r="F7" s="31" t="s">
        <v>9</v>
      </c>
      <c r="G7" s="31" t="s">
        <v>12</v>
      </c>
      <c r="H7" s="31" t="s">
        <v>11</v>
      </c>
      <c r="I7" s="29"/>
    </row>
    <row r="8" spans="1:9" s="30" customFormat="1" ht="36">
      <c r="A8" s="44">
        <v>2</v>
      </c>
      <c r="B8" s="31">
        <v>500</v>
      </c>
      <c r="C8" s="31" t="s">
        <v>312</v>
      </c>
      <c r="D8" s="31" t="s">
        <v>63</v>
      </c>
      <c r="E8" s="31" t="s">
        <v>13</v>
      </c>
      <c r="F8" s="31" t="s">
        <v>4</v>
      </c>
      <c r="G8" s="31" t="s">
        <v>314</v>
      </c>
      <c r="H8" s="31" t="s">
        <v>11</v>
      </c>
      <c r="I8" s="29"/>
    </row>
    <row r="9" spans="1:9" s="30" customFormat="1" ht="48">
      <c r="A9" s="44">
        <v>4</v>
      </c>
      <c r="B9" s="31">
        <v>500</v>
      </c>
      <c r="C9" s="31" t="s">
        <v>306</v>
      </c>
      <c r="D9" s="31" t="s">
        <v>63</v>
      </c>
      <c r="E9" s="31" t="s">
        <v>13</v>
      </c>
      <c r="F9" s="31" t="s">
        <v>9</v>
      </c>
      <c r="G9" s="31" t="s">
        <v>315</v>
      </c>
      <c r="H9" s="31" t="s">
        <v>11</v>
      </c>
      <c r="I9" s="29"/>
    </row>
    <row r="10" spans="1:9" s="30" customFormat="1" ht="48">
      <c r="A10" s="44">
        <v>1</v>
      </c>
      <c r="B10" s="31">
        <v>500</v>
      </c>
      <c r="C10" s="31" t="s">
        <v>307</v>
      </c>
      <c r="D10" s="31" t="s">
        <v>63</v>
      </c>
      <c r="E10" s="31" t="s">
        <v>13</v>
      </c>
      <c r="F10" s="31" t="s">
        <v>9</v>
      </c>
      <c r="G10" s="31" t="s">
        <v>14</v>
      </c>
      <c r="H10" s="31" t="s">
        <v>11</v>
      </c>
      <c r="I10" s="29"/>
    </row>
    <row r="11" spans="1:9" s="30" customFormat="1" ht="48">
      <c r="A11" s="44">
        <v>1</v>
      </c>
      <c r="B11" s="31">
        <v>500</v>
      </c>
      <c r="C11" s="31" t="s">
        <v>307</v>
      </c>
      <c r="D11" s="31" t="s">
        <v>63</v>
      </c>
      <c r="E11" s="31" t="s">
        <v>13</v>
      </c>
      <c r="F11" s="31" t="s">
        <v>9</v>
      </c>
      <c r="G11" s="31" t="s">
        <v>316</v>
      </c>
      <c r="H11" s="31" t="s">
        <v>8</v>
      </c>
      <c r="I11" s="29"/>
    </row>
    <row r="12" spans="1:9" s="30" customFormat="1" ht="24">
      <c r="A12" s="44">
        <v>1</v>
      </c>
      <c r="B12" s="31">
        <v>300</v>
      </c>
      <c r="C12" s="31" t="s">
        <v>308</v>
      </c>
      <c r="D12" s="31" t="s">
        <v>63</v>
      </c>
      <c r="E12" s="31" t="s">
        <v>321</v>
      </c>
      <c r="F12" s="31" t="s">
        <v>9</v>
      </c>
      <c r="G12" s="31" t="s">
        <v>164</v>
      </c>
      <c r="H12" s="31" t="s">
        <v>15</v>
      </c>
      <c r="I12" s="29"/>
    </row>
    <row r="13" spans="1:9" s="30" customFormat="1" ht="24">
      <c r="A13" s="44">
        <v>1</v>
      </c>
      <c r="B13" s="31">
        <v>300</v>
      </c>
      <c r="C13" s="31" t="s">
        <v>309</v>
      </c>
      <c r="D13" s="31" t="s">
        <v>63</v>
      </c>
      <c r="E13" s="31" t="s">
        <v>321</v>
      </c>
      <c r="F13" s="31" t="s">
        <v>9</v>
      </c>
      <c r="G13" s="31" t="s">
        <v>64</v>
      </c>
      <c r="H13" s="31" t="s">
        <v>15</v>
      </c>
      <c r="I13" s="29"/>
    </row>
    <row r="14" spans="1:9" s="30" customFormat="1" ht="36">
      <c r="A14" s="44">
        <v>2</v>
      </c>
      <c r="B14" s="31">
        <v>300</v>
      </c>
      <c r="C14" s="31" t="s">
        <v>313</v>
      </c>
      <c r="D14" s="31" t="s">
        <v>63</v>
      </c>
      <c r="E14" s="31" t="s">
        <v>321</v>
      </c>
      <c r="F14" s="31" t="s">
        <v>9</v>
      </c>
      <c r="G14" s="31" t="s">
        <v>176</v>
      </c>
      <c r="H14" s="31" t="s">
        <v>15</v>
      </c>
      <c r="I14" s="29"/>
    </row>
    <row r="15" spans="1:9" s="30" customFormat="1" ht="48">
      <c r="A15" s="44">
        <v>2</v>
      </c>
      <c r="B15" s="31">
        <v>300</v>
      </c>
      <c r="C15" s="31" t="s">
        <v>24</v>
      </c>
      <c r="D15" s="31" t="s">
        <v>63</v>
      </c>
      <c r="E15" s="31" t="s">
        <v>321</v>
      </c>
      <c r="F15" s="31" t="s">
        <v>9</v>
      </c>
      <c r="G15" s="31" t="s">
        <v>317</v>
      </c>
      <c r="H15" s="31" t="s">
        <v>15</v>
      </c>
      <c r="I15" s="29"/>
    </row>
    <row r="16" spans="1:9" s="30" customFormat="1" ht="48">
      <c r="A16" s="44">
        <v>1</v>
      </c>
      <c r="B16" s="31">
        <v>300</v>
      </c>
      <c r="C16" s="31" t="s">
        <v>307</v>
      </c>
      <c r="D16" s="31" t="s">
        <v>62</v>
      </c>
      <c r="E16" s="31" t="s">
        <v>321</v>
      </c>
      <c r="F16" s="31" t="s">
        <v>9</v>
      </c>
      <c r="G16" s="31" t="s">
        <v>318</v>
      </c>
      <c r="H16" s="31" t="s">
        <v>15</v>
      </c>
      <c r="I16" s="29"/>
    </row>
    <row r="17" spans="1:9" s="30" customFormat="1" ht="48">
      <c r="A17" s="44">
        <v>2</v>
      </c>
      <c r="B17" s="31">
        <v>300</v>
      </c>
      <c r="C17" s="31" t="s">
        <v>310</v>
      </c>
      <c r="D17" s="31" t="s">
        <v>63</v>
      </c>
      <c r="E17" s="31" t="s">
        <v>321</v>
      </c>
      <c r="F17" s="31" t="s">
        <v>9</v>
      </c>
      <c r="G17" s="31" t="s">
        <v>319</v>
      </c>
      <c r="H17" s="31" t="s">
        <v>15</v>
      </c>
      <c r="I17" s="29"/>
    </row>
    <row r="18" spans="1:9" s="30" customFormat="1" ht="36">
      <c r="A18" s="44">
        <v>1</v>
      </c>
      <c r="B18" s="31">
        <v>300</v>
      </c>
      <c r="C18" s="31" t="s">
        <v>311</v>
      </c>
      <c r="D18" s="31" t="s">
        <v>63</v>
      </c>
      <c r="E18" s="31" t="s">
        <v>321</v>
      </c>
      <c r="F18" s="31" t="s">
        <v>9</v>
      </c>
      <c r="G18" s="32" t="s">
        <v>16</v>
      </c>
      <c r="H18" s="31" t="s">
        <v>11</v>
      </c>
      <c r="I18" s="29"/>
    </row>
    <row r="19" spans="1:9" s="30" customFormat="1" ht="24">
      <c r="A19" s="44">
        <v>2</v>
      </c>
      <c r="B19" s="31">
        <v>300</v>
      </c>
      <c r="C19" s="31" t="s">
        <v>25</v>
      </c>
      <c r="D19" s="31" t="s">
        <v>63</v>
      </c>
      <c r="E19" s="31" t="s">
        <v>321</v>
      </c>
      <c r="F19" s="31" t="s">
        <v>9</v>
      </c>
      <c r="G19" s="31" t="s">
        <v>73</v>
      </c>
      <c r="H19" s="31" t="s">
        <v>136</v>
      </c>
      <c r="I19" s="29"/>
    </row>
    <row r="20" spans="1:9" s="30" customFormat="1" ht="24">
      <c r="A20" s="44">
        <v>4</v>
      </c>
      <c r="B20" s="31">
        <v>300</v>
      </c>
      <c r="C20" s="31" t="s">
        <v>26</v>
      </c>
      <c r="D20" s="31" t="s">
        <v>63</v>
      </c>
      <c r="E20" s="31" t="s">
        <v>321</v>
      </c>
      <c r="F20" s="31" t="s">
        <v>9</v>
      </c>
      <c r="G20" s="31" t="s">
        <v>74</v>
      </c>
      <c r="H20" s="31" t="s">
        <v>136</v>
      </c>
      <c r="I20" s="29"/>
    </row>
    <row r="21" spans="1:9" s="30" customFormat="1" ht="48">
      <c r="A21" s="44">
        <v>1</v>
      </c>
      <c r="B21" s="31">
        <v>300</v>
      </c>
      <c r="C21" s="31" t="s">
        <v>27</v>
      </c>
      <c r="D21" s="31" t="s">
        <v>286</v>
      </c>
      <c r="E21" s="31" t="s">
        <v>321</v>
      </c>
      <c r="F21" s="31" t="s">
        <v>17</v>
      </c>
      <c r="G21" s="31" t="s">
        <v>67</v>
      </c>
      <c r="H21" s="31" t="s">
        <v>136</v>
      </c>
      <c r="I21" s="29"/>
    </row>
    <row r="22" spans="2:9" s="30" customFormat="1" ht="30" customHeight="1">
      <c r="B22" s="29"/>
      <c r="C22" s="29"/>
      <c r="D22" s="29"/>
      <c r="E22" s="29"/>
      <c r="F22" s="29"/>
      <c r="G22" s="29"/>
      <c r="H22" s="29"/>
      <c r="I22" s="29"/>
    </row>
    <row r="23" spans="2:9" s="30" customFormat="1" ht="12">
      <c r="B23" s="29"/>
      <c r="C23" s="29"/>
      <c r="D23" s="29"/>
      <c r="E23" s="29"/>
      <c r="F23" s="29"/>
      <c r="G23" s="29"/>
      <c r="H23" s="29"/>
      <c r="I23" s="29"/>
    </row>
    <row r="24" spans="2:9" s="30" customFormat="1" ht="12">
      <c r="B24" s="29"/>
      <c r="C24" s="29"/>
      <c r="D24" s="29"/>
      <c r="E24" s="29"/>
      <c r="F24" s="29"/>
      <c r="G24" s="29"/>
      <c r="H24" s="29"/>
      <c r="I24" s="29"/>
    </row>
    <row r="25" spans="2:9" s="30" customFormat="1" ht="12">
      <c r="B25" s="29"/>
      <c r="C25" s="29"/>
      <c r="D25" s="29"/>
      <c r="E25" s="29"/>
      <c r="F25" s="29"/>
      <c r="G25" s="29"/>
      <c r="H25" s="29"/>
      <c r="I25" s="29"/>
    </row>
    <row r="26" spans="2:9" s="30" customFormat="1" ht="12">
      <c r="B26" s="29"/>
      <c r="C26" s="29"/>
      <c r="D26" s="29"/>
      <c r="E26" s="29"/>
      <c r="F26" s="29"/>
      <c r="G26" s="29"/>
      <c r="H26" s="29"/>
      <c r="I26" s="29"/>
    </row>
    <row r="27" spans="2:9" s="30" customFormat="1" ht="12">
      <c r="B27" s="29"/>
      <c r="C27" s="29"/>
      <c r="D27" s="29"/>
      <c r="E27" s="29"/>
      <c r="F27" s="29"/>
      <c r="G27" s="29"/>
      <c r="H27" s="29"/>
      <c r="I27" s="29"/>
    </row>
    <row r="28" spans="2:9" s="30" customFormat="1" ht="12">
      <c r="B28" s="29"/>
      <c r="C28" s="29"/>
      <c r="D28" s="29"/>
      <c r="E28" s="29"/>
      <c r="F28" s="29"/>
      <c r="G28" s="29"/>
      <c r="H28" s="29"/>
      <c r="I28" s="29"/>
    </row>
    <row r="29" spans="2:9" s="30" customFormat="1" ht="12">
      <c r="B29" s="29"/>
      <c r="C29" s="29"/>
      <c r="D29" s="29"/>
      <c r="E29" s="29"/>
      <c r="F29" s="29"/>
      <c r="G29" s="29"/>
      <c r="H29" s="29"/>
      <c r="I29" s="29"/>
    </row>
    <row r="30" spans="2:9" s="30" customFormat="1" ht="12">
      <c r="B30" s="29"/>
      <c r="C30" s="29"/>
      <c r="D30" s="29"/>
      <c r="E30" s="29"/>
      <c r="F30" s="29"/>
      <c r="G30" s="29"/>
      <c r="H30" s="29"/>
      <c r="I30" s="29"/>
    </row>
    <row r="31" spans="2:9" s="30" customFormat="1" ht="12">
      <c r="B31" s="29"/>
      <c r="C31" s="29"/>
      <c r="D31" s="29"/>
      <c r="E31" s="29"/>
      <c r="F31" s="29"/>
      <c r="G31" s="29"/>
      <c r="H31" s="29"/>
      <c r="I31" s="29"/>
    </row>
    <row r="32" spans="2:9" s="30" customFormat="1" ht="12">
      <c r="B32" s="29"/>
      <c r="C32" s="29"/>
      <c r="D32" s="29"/>
      <c r="E32" s="29"/>
      <c r="F32" s="29"/>
      <c r="G32" s="29"/>
      <c r="H32" s="29"/>
      <c r="I32" s="29"/>
    </row>
    <row r="33" spans="2:9" s="30" customFormat="1" ht="12">
      <c r="B33" s="29"/>
      <c r="C33" s="29"/>
      <c r="D33" s="29"/>
      <c r="E33" s="29"/>
      <c r="F33" s="29"/>
      <c r="G33" s="29"/>
      <c r="H33" s="29"/>
      <c r="I33" s="29"/>
    </row>
    <row r="34" spans="2:9" s="30" customFormat="1" ht="12">
      <c r="B34" s="29"/>
      <c r="C34" s="29"/>
      <c r="D34" s="29"/>
      <c r="E34" s="29"/>
      <c r="F34" s="29"/>
      <c r="G34" s="29"/>
      <c r="H34" s="29"/>
      <c r="I34" s="29"/>
    </row>
    <row r="35" spans="2:9" s="30" customFormat="1" ht="12">
      <c r="B35" s="29"/>
      <c r="C35" s="29"/>
      <c r="D35" s="29"/>
      <c r="E35" s="29"/>
      <c r="F35" s="29"/>
      <c r="G35" s="29"/>
      <c r="H35" s="29"/>
      <c r="I35" s="29"/>
    </row>
    <row r="36" spans="2:9" s="30" customFormat="1" ht="12">
      <c r="B36" s="29"/>
      <c r="C36" s="29"/>
      <c r="D36" s="29"/>
      <c r="E36" s="29"/>
      <c r="F36" s="29"/>
      <c r="G36" s="29"/>
      <c r="H36" s="29"/>
      <c r="I36" s="29"/>
    </row>
  </sheetData>
  <mergeCells count="1">
    <mergeCell ref="A1:H1"/>
  </mergeCells>
  <printOptions horizontalCentered="1" verticalCentered="1"/>
  <pageMargins left="1" right="1" top="1" bottom="1" header="0.5" footer="0.5"/>
  <pageSetup fitToHeight="1" fitToWidth="1" orientation="portrait" scale="82" r:id="rId1"/>
  <headerFooter alignWithMargins="0">
    <oddFooter>&amp;L&amp;F&amp;C&amp;A&amp;RNuMI TDH, Bob Ducar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:H1"/>
    </sheetView>
  </sheetViews>
  <sheetFormatPr defaultColWidth="9.00390625" defaultRowHeight="12"/>
  <cols>
    <col min="1" max="1" width="5.25390625" style="33" customWidth="1"/>
    <col min="2" max="2" width="6.625" style="34" customWidth="1"/>
    <col min="3" max="3" width="21.00390625" style="34" customWidth="1"/>
    <col min="4" max="4" width="12.125" style="34" customWidth="1"/>
    <col min="5" max="5" width="12.00390625" style="34" customWidth="1"/>
    <col min="6" max="6" width="7.75390625" style="34" customWidth="1"/>
    <col min="7" max="7" width="15.75390625" style="34" customWidth="1"/>
    <col min="8" max="8" width="9.25390625" style="34" customWidth="1"/>
    <col min="9" max="9" width="10.875" style="34" customWidth="1"/>
    <col min="10" max="16384" width="10.875" style="33" customWidth="1"/>
  </cols>
  <sheetData>
    <row r="1" spans="1:9" s="26" customFormat="1" ht="15.75">
      <c r="A1" s="54" t="s">
        <v>18</v>
      </c>
      <c r="B1" s="54"/>
      <c r="C1" s="54"/>
      <c r="D1" s="54"/>
      <c r="E1" s="54"/>
      <c r="F1" s="54"/>
      <c r="G1" s="54"/>
      <c r="H1" s="54"/>
      <c r="I1" s="25"/>
    </row>
    <row r="2" spans="1:9" s="28" customFormat="1" ht="24">
      <c r="A2" s="43" t="s">
        <v>125</v>
      </c>
      <c r="B2" s="43" t="s">
        <v>126</v>
      </c>
      <c r="C2" s="43" t="s">
        <v>127</v>
      </c>
      <c r="D2" s="43" t="s">
        <v>111</v>
      </c>
      <c r="E2" s="43" t="s">
        <v>112</v>
      </c>
      <c r="F2" s="43" t="s">
        <v>48</v>
      </c>
      <c r="G2" s="43" t="s">
        <v>113</v>
      </c>
      <c r="H2" s="43" t="s">
        <v>3</v>
      </c>
      <c r="I2" s="27"/>
    </row>
    <row r="3" spans="1:9" s="28" customFormat="1" ht="24">
      <c r="A3" s="44">
        <v>1</v>
      </c>
      <c r="B3" s="31">
        <v>725</v>
      </c>
      <c r="C3" s="31" t="s">
        <v>308</v>
      </c>
      <c r="D3" s="31" t="s">
        <v>270</v>
      </c>
      <c r="E3" s="31" t="s">
        <v>287</v>
      </c>
      <c r="F3" s="31" t="s">
        <v>19</v>
      </c>
      <c r="G3" s="32" t="s">
        <v>20</v>
      </c>
      <c r="H3" s="31" t="s">
        <v>322</v>
      </c>
      <c r="I3" s="27"/>
    </row>
    <row r="4" spans="1:9" s="28" customFormat="1" ht="24">
      <c r="A4" s="44">
        <v>1</v>
      </c>
      <c r="B4" s="31">
        <v>725</v>
      </c>
      <c r="C4" s="31" t="s">
        <v>309</v>
      </c>
      <c r="D4" s="31" t="s">
        <v>270</v>
      </c>
      <c r="E4" s="31" t="s">
        <v>287</v>
      </c>
      <c r="F4" s="31" t="s">
        <v>19</v>
      </c>
      <c r="G4" s="32" t="s">
        <v>21</v>
      </c>
      <c r="H4" s="31" t="s">
        <v>322</v>
      </c>
      <c r="I4" s="27"/>
    </row>
    <row r="5" spans="1:9" s="30" customFormat="1" ht="48">
      <c r="A5" s="44">
        <v>1</v>
      </c>
      <c r="B5" s="31">
        <v>725</v>
      </c>
      <c r="C5" s="31" t="s">
        <v>307</v>
      </c>
      <c r="D5" s="31" t="s">
        <v>270</v>
      </c>
      <c r="E5" s="31" t="s">
        <v>287</v>
      </c>
      <c r="F5" s="31" t="s">
        <v>19</v>
      </c>
      <c r="G5" s="32" t="s">
        <v>318</v>
      </c>
      <c r="H5" s="31" t="s">
        <v>322</v>
      </c>
      <c r="I5" s="29"/>
    </row>
    <row r="6" spans="1:9" s="30" customFormat="1" ht="24">
      <c r="A6" s="44">
        <v>4</v>
      </c>
      <c r="B6" s="31">
        <v>725</v>
      </c>
      <c r="C6" s="31" t="s">
        <v>25</v>
      </c>
      <c r="D6" s="31" t="s">
        <v>270</v>
      </c>
      <c r="E6" s="31" t="s">
        <v>287</v>
      </c>
      <c r="F6" s="31" t="s">
        <v>19</v>
      </c>
      <c r="G6" s="32" t="s">
        <v>73</v>
      </c>
      <c r="H6" s="31" t="s">
        <v>322</v>
      </c>
      <c r="I6" s="29"/>
    </row>
    <row r="7" spans="1:9" s="30" customFormat="1" ht="24">
      <c r="A7" s="44">
        <v>6</v>
      </c>
      <c r="B7" s="31">
        <v>725</v>
      </c>
      <c r="C7" s="31" t="s">
        <v>26</v>
      </c>
      <c r="D7" s="31" t="s">
        <v>270</v>
      </c>
      <c r="E7" s="31" t="s">
        <v>287</v>
      </c>
      <c r="F7" s="31" t="s">
        <v>19</v>
      </c>
      <c r="G7" s="32" t="s">
        <v>74</v>
      </c>
      <c r="H7" s="31" t="s">
        <v>322</v>
      </c>
      <c r="I7" s="29"/>
    </row>
    <row r="8" spans="1:9" s="30" customFormat="1" ht="36">
      <c r="A8" s="44">
        <v>3</v>
      </c>
      <c r="B8" s="31">
        <v>725</v>
      </c>
      <c r="C8" s="31" t="s">
        <v>310</v>
      </c>
      <c r="D8" s="31" t="s">
        <v>270</v>
      </c>
      <c r="E8" s="31" t="s">
        <v>287</v>
      </c>
      <c r="F8" s="31" t="s">
        <v>19</v>
      </c>
      <c r="G8" s="32" t="s">
        <v>163</v>
      </c>
      <c r="H8" s="31" t="s">
        <v>322</v>
      </c>
      <c r="I8" s="29"/>
    </row>
    <row r="9" spans="1:9" s="30" customFormat="1" ht="36">
      <c r="A9" s="44">
        <v>1</v>
      </c>
      <c r="B9" s="31">
        <v>725</v>
      </c>
      <c r="C9" s="31" t="s">
        <v>311</v>
      </c>
      <c r="D9" s="31" t="s">
        <v>270</v>
      </c>
      <c r="E9" s="31" t="s">
        <v>287</v>
      </c>
      <c r="F9" s="31" t="s">
        <v>19</v>
      </c>
      <c r="G9" s="32" t="s">
        <v>163</v>
      </c>
      <c r="H9" s="31" t="s">
        <v>322</v>
      </c>
      <c r="I9" s="29"/>
    </row>
    <row r="10" spans="1:9" s="30" customFormat="1" ht="36">
      <c r="A10" s="44">
        <v>1</v>
      </c>
      <c r="B10" s="31">
        <v>725</v>
      </c>
      <c r="C10" s="31" t="s">
        <v>27</v>
      </c>
      <c r="D10" s="31" t="s">
        <v>270</v>
      </c>
      <c r="E10" s="31" t="s">
        <v>287</v>
      </c>
      <c r="F10" s="31" t="s">
        <v>19</v>
      </c>
      <c r="G10" s="32" t="s">
        <v>67</v>
      </c>
      <c r="H10" s="31" t="s">
        <v>322</v>
      </c>
      <c r="I10" s="29"/>
    </row>
    <row r="11" spans="1:9" s="30" customFormat="1" ht="60">
      <c r="A11" s="44">
        <v>2</v>
      </c>
      <c r="B11" s="31">
        <v>1100</v>
      </c>
      <c r="C11" s="31" t="s">
        <v>23</v>
      </c>
      <c r="D11" s="31" t="s">
        <v>270</v>
      </c>
      <c r="E11" s="31" t="s">
        <v>288</v>
      </c>
      <c r="F11" s="31" t="s">
        <v>271</v>
      </c>
      <c r="G11" s="31" t="s">
        <v>176</v>
      </c>
      <c r="H11" s="31" t="s">
        <v>322</v>
      </c>
      <c r="I11" s="29"/>
    </row>
    <row r="12" spans="1:9" s="30" customFormat="1" ht="60">
      <c r="A12" s="44">
        <v>2</v>
      </c>
      <c r="B12" s="31">
        <v>1100</v>
      </c>
      <c r="C12" s="31" t="s">
        <v>24</v>
      </c>
      <c r="D12" s="31" t="s">
        <v>270</v>
      </c>
      <c r="E12" s="31" t="s">
        <v>288</v>
      </c>
      <c r="F12" s="31" t="s">
        <v>271</v>
      </c>
      <c r="G12" s="31" t="s">
        <v>22</v>
      </c>
      <c r="H12" s="31" t="s">
        <v>322</v>
      </c>
      <c r="I12" s="29"/>
    </row>
    <row r="13" spans="2:9" s="30" customFormat="1" ht="12">
      <c r="B13" s="29"/>
      <c r="C13" s="29"/>
      <c r="D13" s="29"/>
      <c r="E13" s="29"/>
      <c r="F13" s="29"/>
      <c r="G13" s="29"/>
      <c r="H13" s="29"/>
      <c r="I13" s="29"/>
    </row>
    <row r="14" spans="2:9" s="30" customFormat="1" ht="12">
      <c r="B14" s="29"/>
      <c r="C14" s="29"/>
      <c r="D14" s="29"/>
      <c r="E14" s="29"/>
      <c r="F14" s="29"/>
      <c r="G14" s="29"/>
      <c r="H14" s="29"/>
      <c r="I14" s="29"/>
    </row>
    <row r="15" spans="2:9" s="30" customFormat="1" ht="12">
      <c r="B15" s="29"/>
      <c r="C15" s="29"/>
      <c r="D15" s="29"/>
      <c r="E15" s="29"/>
      <c r="F15" s="29"/>
      <c r="G15" s="29"/>
      <c r="H15" s="29"/>
      <c r="I15" s="29"/>
    </row>
    <row r="16" spans="2:9" s="30" customFormat="1" ht="12">
      <c r="B16" s="29"/>
      <c r="C16" s="29"/>
      <c r="D16" s="29"/>
      <c r="E16" s="29"/>
      <c r="F16" s="29"/>
      <c r="G16" s="29"/>
      <c r="H16" s="29"/>
      <c r="I16" s="29"/>
    </row>
    <row r="17" spans="2:9" s="30" customFormat="1" ht="12">
      <c r="B17" s="29"/>
      <c r="C17" s="29"/>
      <c r="D17" s="29"/>
      <c r="E17" s="29"/>
      <c r="F17" s="29"/>
      <c r="G17" s="29"/>
      <c r="H17" s="29"/>
      <c r="I17" s="29"/>
    </row>
    <row r="18" spans="2:9" s="30" customFormat="1" ht="12">
      <c r="B18" s="29"/>
      <c r="C18" s="29"/>
      <c r="D18" s="29"/>
      <c r="E18" s="29"/>
      <c r="F18" s="29"/>
      <c r="G18" s="29"/>
      <c r="H18" s="29"/>
      <c r="I18" s="29"/>
    </row>
    <row r="19" spans="2:9" s="30" customFormat="1" ht="12">
      <c r="B19" s="29"/>
      <c r="C19" s="29"/>
      <c r="D19" s="29"/>
      <c r="E19" s="29"/>
      <c r="F19" s="29"/>
      <c r="G19" s="29"/>
      <c r="H19" s="29"/>
      <c r="I19" s="29"/>
    </row>
    <row r="20" spans="2:9" s="30" customFormat="1" ht="12">
      <c r="B20" s="29"/>
      <c r="C20" s="29"/>
      <c r="D20" s="29"/>
      <c r="E20" s="29"/>
      <c r="F20" s="29"/>
      <c r="G20" s="29"/>
      <c r="H20" s="29"/>
      <c r="I20" s="29"/>
    </row>
    <row r="21" spans="2:9" s="30" customFormat="1" ht="12">
      <c r="B21" s="29"/>
      <c r="C21" s="29"/>
      <c r="D21" s="29"/>
      <c r="E21" s="29"/>
      <c r="F21" s="29"/>
      <c r="G21" s="29"/>
      <c r="H21" s="29"/>
      <c r="I21" s="29"/>
    </row>
    <row r="22" spans="2:9" s="30" customFormat="1" ht="12">
      <c r="B22" s="29"/>
      <c r="C22" s="29"/>
      <c r="D22" s="29"/>
      <c r="E22" s="29"/>
      <c r="F22" s="29"/>
      <c r="G22" s="29"/>
      <c r="H22" s="29"/>
      <c r="I22" s="29"/>
    </row>
    <row r="23" spans="2:9" s="30" customFormat="1" ht="12">
      <c r="B23" s="29"/>
      <c r="C23" s="29"/>
      <c r="D23" s="29"/>
      <c r="E23" s="29"/>
      <c r="F23" s="29"/>
      <c r="G23" s="29"/>
      <c r="H23" s="29"/>
      <c r="I23" s="29"/>
    </row>
    <row r="24" spans="2:9" s="30" customFormat="1" ht="12">
      <c r="B24" s="29"/>
      <c r="C24" s="29"/>
      <c r="D24" s="29"/>
      <c r="E24" s="29"/>
      <c r="F24" s="29"/>
      <c r="G24" s="29"/>
      <c r="H24" s="29"/>
      <c r="I24" s="29"/>
    </row>
  </sheetData>
  <mergeCells count="1">
    <mergeCell ref="A1:H1"/>
  </mergeCells>
  <printOptions horizontalCentered="1" verticalCentered="1"/>
  <pageMargins left="1" right="1" top="1" bottom="1" header="0.5" footer="0.5"/>
  <pageSetup fitToHeight="1" fitToWidth="1" orientation="portrait" scale="85" r:id="rId1"/>
  <headerFooter alignWithMargins="0">
    <oddFooter>&amp;L&amp;F&amp;C&amp;A&amp;RNuMI TDH, Bob Ducar 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workbookViewId="0" topLeftCell="A1">
      <selection activeCell="A1" sqref="A1:C1"/>
    </sheetView>
  </sheetViews>
  <sheetFormatPr defaultColWidth="9.00390625" defaultRowHeight="12"/>
  <cols>
    <col min="1" max="1" width="4.00390625" style="15" customWidth="1"/>
    <col min="2" max="2" width="34.875" style="15" customWidth="1"/>
    <col min="3" max="3" width="31.25390625" style="15" customWidth="1"/>
    <col min="4" max="16384" width="10.875" style="15" customWidth="1"/>
  </cols>
  <sheetData>
    <row r="1" spans="1:3" ht="12.75">
      <c r="A1" s="55" t="s">
        <v>297</v>
      </c>
      <c r="B1" s="55"/>
      <c r="C1" s="55"/>
    </row>
    <row r="3" spans="1:3" s="16" customFormat="1" ht="12.75">
      <c r="A3" s="16" t="s">
        <v>56</v>
      </c>
      <c r="B3" s="16" t="s">
        <v>214</v>
      </c>
      <c r="C3" s="16" t="s">
        <v>57</v>
      </c>
    </row>
    <row r="4" spans="1:3" ht="25.5">
      <c r="A4" s="17">
        <v>1</v>
      </c>
      <c r="B4" s="3" t="s">
        <v>276</v>
      </c>
      <c r="C4" s="17" t="s">
        <v>59</v>
      </c>
    </row>
    <row r="5" spans="1:3" ht="25.5">
      <c r="A5" s="18">
        <v>3</v>
      </c>
      <c r="B5" s="4" t="s">
        <v>280</v>
      </c>
      <c r="C5" s="18" t="s">
        <v>137</v>
      </c>
    </row>
    <row r="6" spans="1:3" ht="12.75">
      <c r="A6" s="19"/>
      <c r="B6" s="4"/>
      <c r="C6" s="19" t="s">
        <v>93</v>
      </c>
    </row>
    <row r="7" spans="1:3" ht="12.75">
      <c r="A7" s="19"/>
      <c r="B7" s="4"/>
      <c r="C7" s="19" t="s">
        <v>96</v>
      </c>
    </row>
    <row r="8" spans="1:3" ht="12.75">
      <c r="A8" s="19"/>
      <c r="B8" s="4"/>
      <c r="C8" s="19" t="s">
        <v>97</v>
      </c>
    </row>
    <row r="9" spans="1:3" ht="12.75">
      <c r="A9" s="19"/>
      <c r="B9" s="4"/>
      <c r="C9" s="19" t="s">
        <v>98</v>
      </c>
    </row>
    <row r="10" spans="1:3" ht="12.75">
      <c r="A10" s="19"/>
      <c r="B10" s="4"/>
      <c r="C10" s="19" t="s">
        <v>99</v>
      </c>
    </row>
    <row r="11" spans="1:3" ht="12.75">
      <c r="A11" s="19"/>
      <c r="B11" s="4"/>
      <c r="C11" s="19" t="s">
        <v>123</v>
      </c>
    </row>
    <row r="12" spans="1:3" ht="12.75">
      <c r="A12" s="17">
        <v>2</v>
      </c>
      <c r="B12" s="3" t="s">
        <v>277</v>
      </c>
      <c r="C12" s="17" t="s">
        <v>124</v>
      </c>
    </row>
    <row r="13" spans="1:3" ht="25.5">
      <c r="A13" s="17">
        <v>2</v>
      </c>
      <c r="B13" s="3" t="s">
        <v>278</v>
      </c>
      <c r="C13" s="3" t="s">
        <v>85</v>
      </c>
    </row>
    <row r="14" spans="1:3" ht="12.75">
      <c r="A14" s="17">
        <v>1</v>
      </c>
      <c r="B14" s="3" t="s">
        <v>100</v>
      </c>
      <c r="C14" s="3" t="s">
        <v>77</v>
      </c>
    </row>
    <row r="15" spans="1:3" ht="12.75">
      <c r="A15" s="17">
        <v>3</v>
      </c>
      <c r="B15" s="3" t="s">
        <v>279</v>
      </c>
      <c r="C15" s="17" t="s">
        <v>215</v>
      </c>
    </row>
    <row r="16" spans="1:3" ht="12.75">
      <c r="A16" s="17">
        <v>3</v>
      </c>
      <c r="B16" s="3" t="s">
        <v>279</v>
      </c>
      <c r="C16" s="17" t="s">
        <v>66</v>
      </c>
    </row>
    <row r="17" spans="1:3" ht="25.5">
      <c r="A17" s="17">
        <v>1</v>
      </c>
      <c r="B17" s="3" t="s">
        <v>218</v>
      </c>
      <c r="C17" s="3" t="s">
        <v>101</v>
      </c>
    </row>
    <row r="18" spans="1:3" ht="12.75">
      <c r="A18" s="20">
        <v>1</v>
      </c>
      <c r="B18" s="21" t="s">
        <v>275</v>
      </c>
      <c r="C18" s="20" t="s">
        <v>175</v>
      </c>
    </row>
    <row r="28" ht="12">
      <c r="B28" s="23"/>
    </row>
    <row r="29" ht="12">
      <c r="B29" s="23"/>
    </row>
  </sheetData>
  <mergeCells count="1">
    <mergeCell ref="A1:C1"/>
  </mergeCells>
  <printOptions horizontalCentered="1" verticalCentered="1"/>
  <pageMargins left="1" right="1" top="1" bottom="1" header="0.5" footer="0.5"/>
  <pageSetup fitToHeight="1" fitToWidth="1" orientation="portrait" r:id="rId1"/>
  <headerFooter alignWithMargins="0">
    <oddFooter>&amp;L&amp;F&amp;C&amp;A&amp;RNuMI TDH, Bob Ducar 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workbookViewId="0" topLeftCell="A1">
      <selection activeCell="A1" sqref="A1:C1"/>
    </sheetView>
  </sheetViews>
  <sheetFormatPr defaultColWidth="9.00390625" defaultRowHeight="12"/>
  <cols>
    <col min="1" max="1" width="4.00390625" style="15" customWidth="1"/>
    <col min="2" max="2" width="30.125" style="15" customWidth="1"/>
    <col min="3" max="3" width="29.125" style="15" customWidth="1"/>
    <col min="4" max="16384" width="10.875" style="15" customWidth="1"/>
  </cols>
  <sheetData>
    <row r="1" spans="1:3" ht="12.75">
      <c r="A1" s="55" t="s">
        <v>294</v>
      </c>
      <c r="B1" s="55"/>
      <c r="C1" s="55"/>
    </row>
    <row r="3" spans="1:3" s="16" customFormat="1" ht="12.75">
      <c r="A3" s="16" t="s">
        <v>56</v>
      </c>
      <c r="B3" s="16" t="s">
        <v>214</v>
      </c>
      <c r="C3" s="16" t="s">
        <v>57</v>
      </c>
    </row>
    <row r="4" spans="1:3" ht="12.75">
      <c r="A4" s="17">
        <v>2</v>
      </c>
      <c r="B4" s="3" t="s">
        <v>277</v>
      </c>
      <c r="C4" s="17" t="s">
        <v>124</v>
      </c>
    </row>
    <row r="5" spans="1:3" ht="25.5">
      <c r="A5" s="17">
        <v>2</v>
      </c>
      <c r="B5" s="3" t="s">
        <v>285</v>
      </c>
      <c r="C5" s="3" t="s">
        <v>85</v>
      </c>
    </row>
    <row r="6" spans="1:3" ht="25.5">
      <c r="A6" s="17">
        <v>1</v>
      </c>
      <c r="B6" s="3" t="s">
        <v>218</v>
      </c>
      <c r="C6" s="3" t="s">
        <v>102</v>
      </c>
    </row>
    <row r="7" spans="1:2" ht="12">
      <c r="A7" s="22"/>
      <c r="B7" s="23"/>
    </row>
  </sheetData>
  <mergeCells count="1">
    <mergeCell ref="A1:C1"/>
  </mergeCells>
  <printOptions horizontalCentered="1" verticalCentered="1"/>
  <pageMargins left="1" right="1" top="1" bottom="1" header="0.5" footer="0.5"/>
  <pageSetup fitToHeight="1" fitToWidth="1" orientation="portrait" r:id="rId1"/>
  <headerFooter alignWithMargins="0">
    <oddFooter>&amp;L&amp;F&amp;C&amp;A&amp;RNuMI TDH, Bob Ducar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Beams Div. / FNAL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 Mac Setup</dc:creator>
  <cp:keywords/>
  <dc:description/>
  <cp:lastModifiedBy>NuMI/Minos</cp:lastModifiedBy>
  <cp:lastPrinted>2004-02-19T19:03:34Z</cp:lastPrinted>
  <dcterms:created xsi:type="dcterms:W3CDTF">2001-09-13T13:59:33Z</dcterms:created>
  <dcterms:modified xsi:type="dcterms:W3CDTF">2004-03-18T23:23:34Z</dcterms:modified>
  <cp:category/>
  <cp:version/>
  <cp:contentType/>
  <cp:contentStatus/>
</cp:coreProperties>
</file>