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Figure" sheetId="1" r:id="rId1"/>
    <sheet name="summary" sheetId="2" r:id="rId2"/>
    <sheet name="raw data 2" sheetId="3" r:id="rId3"/>
    <sheet name="raw data" sheetId="4" r:id="rId4"/>
  </sheets>
  <definedNames/>
  <calcPr fullCalcOnLoad="1"/>
</workbook>
</file>

<file path=xl/sharedStrings.xml><?xml version="1.0" encoding="utf-8"?>
<sst xmlns="http://schemas.openxmlformats.org/spreadsheetml/2006/main" count="240" uniqueCount="56">
  <si>
    <t>Year</t>
  </si>
  <si>
    <t>Mother's Age</t>
  </si>
  <si>
    <t>Births</t>
  </si>
  <si>
    <t>Under 15 years</t>
  </si>
  <si>
    <t>15 - 19 years</t>
  </si>
  <si>
    <t>20 - 24 years</t>
  </si>
  <si>
    <t>25 - 29 years</t>
  </si>
  <si>
    <t>30 - 34 years</t>
  </si>
  <si>
    <t>35 - 39 years</t>
  </si>
  <si>
    <t>40 - 44 years</t>
  </si>
  <si>
    <t>45 - 49 years</t>
  </si>
  <si>
    <t>50 - 54 years</t>
  </si>
  <si>
    <t>Totals</t>
  </si>
  <si>
    <t>Query Parameters:</t>
  </si>
  <si>
    <t xml:space="preserve">Description: </t>
  </si>
  <si>
    <t>Natality Data Query Results</t>
  </si>
  <si>
    <t xml:space="preserve">Data for years: </t>
  </si>
  <si>
    <t>1995 through 2002</t>
  </si>
  <si>
    <t xml:space="preserve">Location: </t>
  </si>
  <si>
    <t>The United States</t>
  </si>
  <si>
    <t xml:space="preserve">Child's Gender: </t>
  </si>
  <si>
    <t>Any</t>
  </si>
  <si>
    <t xml:space="preserve">Mother's Race: </t>
  </si>
  <si>
    <t xml:space="preserve">Plurality of Birth: </t>
  </si>
  <si>
    <t>Single</t>
  </si>
  <si>
    <t xml:space="preserve">Mother's Ethnicity: </t>
  </si>
  <si>
    <t xml:space="preserve">Mother's Age Range: </t>
  </si>
  <si>
    <t>Under 15 years through 50 - 54 years</t>
  </si>
  <si>
    <t xml:space="preserve">Mother's Education: </t>
  </si>
  <si>
    <t>0 - 8 years through Not stated</t>
  </si>
  <si>
    <t xml:space="preserve">Birth Weight: </t>
  </si>
  <si>
    <t>499 grams or less through Unknown or not stated</t>
  </si>
  <si>
    <t xml:space="preserve">Gestation Perioc: </t>
  </si>
  <si>
    <t>Under 20 weeks through 36 weeks</t>
  </si>
  <si>
    <t xml:space="preserve">Prenatal Care Began: </t>
  </si>
  <si>
    <t>No prenatal care through Unknown or not stated</t>
  </si>
  <si>
    <t xml:space="preserve">Grouped by: </t>
  </si>
  <si>
    <t xml:space="preserve">and grouped by: </t>
  </si>
  <si>
    <t>Age</t>
  </si>
  <si>
    <t xml:space="preserve">Help: </t>
  </si>
  <si>
    <t>See Natality Data Documentation for more information.</t>
  </si>
  <si>
    <t xml:space="preserve">Suggested Citation: </t>
  </si>
  <si>
    <t>United States Department of Health and Human Services (US DHHS), Centers of Disease Control and Prevention (CDC) National Center for Health Statistics (NCHS), Division of Vital Statistics (DVS), Natality (computer data file), CDC WONDER On-line Database February 2005.</t>
  </si>
  <si>
    <t xml:space="preserve">Other issues: </t>
  </si>
  <si>
    <t>Counties with a total population less than 100,000 report births under 'Unidentified County' to protect personal privacy.</t>
  </si>
  <si>
    <t xml:space="preserve">Query Date: </t>
  </si>
  <si>
    <t>37 - 39 weeks through 42 weeks and over</t>
  </si>
  <si>
    <t>Singleton births, 37+ weeks gestation period, by year and age</t>
  </si>
  <si>
    <t>Singleton births, 0-36 weeks gestation period, by year and age</t>
  </si>
  <si>
    <t>20 - 39 Years</t>
  </si>
  <si>
    <t>40+ Years</t>
  </si>
  <si>
    <t>All Births</t>
  </si>
  <si>
    <t>Pre-Term Births</t>
  </si>
  <si>
    <t>Full-Term Births</t>
  </si>
  <si>
    <t>All Groups</t>
  </si>
  <si>
    <t>&lt;20 Years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</si>
</sst>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8">
    <font>
      <sz val="10"/>
      <name val="Arial"/>
      <family val="0"/>
    </font>
    <font>
      <sz val="10"/>
      <name val="Verdana"/>
      <family val="2"/>
    </font>
    <font>
      <b/>
      <sz val="10"/>
      <name val="Verdana"/>
      <family val="2"/>
    </font>
    <font>
      <u val="single"/>
      <sz val="10"/>
      <color indexed="12"/>
      <name val="Arial"/>
      <family val="0"/>
    </font>
    <font>
      <b/>
      <sz val="10"/>
      <name val="Arial"/>
      <family val="2"/>
    </font>
    <font>
      <sz val="8.75"/>
      <name val="Arial"/>
      <family val="2"/>
    </font>
    <font>
      <b/>
      <sz val="8.75"/>
      <name val="Arial"/>
      <family val="2"/>
    </font>
    <font>
      <b/>
      <i/>
      <sz val="10"/>
      <name val="Arial"/>
      <family val="2"/>
    </font>
  </fonts>
  <fills count="3">
    <fill>
      <patternFill/>
    </fill>
    <fill>
      <patternFill patternType="gray125"/>
    </fill>
    <fill>
      <patternFill patternType="solid">
        <fgColor indexed="47"/>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0" fontId="1" fillId="0" borderId="1" xfId="0" applyFont="1" applyBorder="1" applyAlignment="1">
      <alignment horizontal="left" wrapText="1"/>
    </xf>
    <xf numFmtId="3" fontId="1" fillId="0" borderId="1" xfId="0" applyNumberFormat="1" applyFont="1" applyBorder="1" applyAlignment="1">
      <alignment horizontal="right" wrapText="1"/>
    </xf>
    <xf numFmtId="0" fontId="1" fillId="0" borderId="1" xfId="0" applyFont="1" applyBorder="1" applyAlignment="1">
      <alignment horizontal="right" wrapText="1"/>
    </xf>
    <xf numFmtId="0" fontId="1" fillId="0" borderId="0" xfId="0"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3" fontId="2" fillId="2" borderId="1" xfId="0" applyNumberFormat="1" applyFont="1" applyFill="1" applyBorder="1" applyAlignment="1">
      <alignment horizontal="right" wrapText="1"/>
    </xf>
    <xf numFmtId="0" fontId="0" fillId="0" borderId="0" xfId="0" applyAlignment="1">
      <alignment horizontal="left" indent="1"/>
    </xf>
    <xf numFmtId="0" fontId="2" fillId="0" borderId="0" xfId="0" applyFont="1" applyAlignment="1">
      <alignment wrapText="1"/>
    </xf>
    <xf numFmtId="0" fontId="2" fillId="0" borderId="0" xfId="0" applyFont="1" applyAlignment="1">
      <alignment vertical="top" wrapText="1"/>
    </xf>
    <xf numFmtId="0" fontId="1" fillId="0" borderId="0" xfId="0" applyFont="1" applyAlignment="1">
      <alignment vertical="top" wrapText="1"/>
    </xf>
    <xf numFmtId="0" fontId="3" fillId="0" borderId="0" xfId="19" applyAlignment="1">
      <alignment vertical="top" wrapText="1"/>
    </xf>
    <xf numFmtId="22" fontId="1" fillId="0" borderId="0" xfId="0" applyNumberFormat="1" applyFont="1" applyAlignment="1">
      <alignment vertical="top" wrapText="1"/>
    </xf>
    <xf numFmtId="0" fontId="4" fillId="0" borderId="0" xfId="0" applyFont="1" applyAlignment="1">
      <alignment/>
    </xf>
    <xf numFmtId="0" fontId="0" fillId="0" borderId="0" xfId="0" applyFont="1" applyAlignment="1">
      <alignment/>
    </xf>
    <xf numFmtId="3" fontId="0" fillId="0" borderId="0" xfId="0" applyNumberFormat="1" applyFont="1" applyAlignment="1">
      <alignment/>
    </xf>
    <xf numFmtId="0" fontId="7" fillId="0" borderId="0" xfId="0" applyFont="1" applyAlignment="1">
      <alignment/>
    </xf>
    <xf numFmtId="167" fontId="0" fillId="0" borderId="0" xfId="0" applyNumberFormat="1" applyFont="1" applyAlignment="1">
      <alignment/>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212-1. Preterm Deliveries* by Mother's Age, United States 1995 - 2002</a:t>
            </a:r>
          </a:p>
        </c:rich>
      </c:tx>
      <c:layout/>
      <c:spPr>
        <a:noFill/>
        <a:ln>
          <a:noFill/>
        </a:ln>
      </c:spPr>
    </c:title>
    <c:plotArea>
      <c:layout>
        <c:manualLayout>
          <c:xMode val="edge"/>
          <c:yMode val="edge"/>
          <c:x val="0.0385"/>
          <c:y val="0.09375"/>
          <c:w val="0.9615"/>
          <c:h val="0.67675"/>
        </c:manualLayout>
      </c:layout>
      <c:barChart>
        <c:barDir val="col"/>
        <c:grouping val="clustered"/>
        <c:varyColors val="0"/>
        <c:ser>
          <c:idx val="2"/>
          <c:order val="0"/>
          <c:tx>
            <c:strRef>
              <c:f>summary!$A$26</c:f>
              <c:strCache>
                <c:ptCount val="1"/>
                <c:pt idx="0">
                  <c:v>All Groups</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summary!$B$25:$I$25</c:f>
              <c:numCache>
                <c:ptCount val="8"/>
                <c:pt idx="0">
                  <c:v>1995</c:v>
                </c:pt>
                <c:pt idx="1">
                  <c:v>1996</c:v>
                </c:pt>
                <c:pt idx="2">
                  <c:v>1997</c:v>
                </c:pt>
                <c:pt idx="3">
                  <c:v>1998</c:v>
                </c:pt>
                <c:pt idx="4">
                  <c:v>1999</c:v>
                </c:pt>
                <c:pt idx="5">
                  <c:v>2000</c:v>
                </c:pt>
                <c:pt idx="6">
                  <c:v>2001</c:v>
                </c:pt>
                <c:pt idx="7">
                  <c:v>2002</c:v>
                </c:pt>
              </c:numCache>
            </c:numRef>
          </c:cat>
          <c:val>
            <c:numRef>
              <c:f>summary!$B$26:$I$26</c:f>
              <c:numCache>
                <c:ptCount val="8"/>
                <c:pt idx="0">
                  <c:v>0.09819136144384896</c:v>
                </c:pt>
                <c:pt idx="1">
                  <c:v>0.0972844378168167</c:v>
                </c:pt>
                <c:pt idx="2">
                  <c:v>0.1001369268849013</c:v>
                </c:pt>
                <c:pt idx="3">
                  <c:v>0.10144556414157391</c:v>
                </c:pt>
                <c:pt idx="4">
                  <c:v>0.1025953759296295</c:v>
                </c:pt>
                <c:pt idx="5">
                  <c:v>0.10121789251464307</c:v>
                </c:pt>
                <c:pt idx="6">
                  <c:v>0.10379059945020357</c:v>
                </c:pt>
                <c:pt idx="7">
                  <c:v>0.10441875684743505</c:v>
                </c:pt>
              </c:numCache>
            </c:numRef>
          </c:val>
        </c:ser>
        <c:ser>
          <c:idx val="3"/>
          <c:order val="1"/>
          <c:tx>
            <c:strRef>
              <c:f>summary!$A$27</c:f>
              <c:strCache>
                <c:ptCount val="1"/>
                <c:pt idx="0">
                  <c:v>&lt;20 Years</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summary!$B$25:$I$25</c:f>
              <c:numCache>
                <c:ptCount val="8"/>
                <c:pt idx="0">
                  <c:v>1995</c:v>
                </c:pt>
                <c:pt idx="1">
                  <c:v>1996</c:v>
                </c:pt>
                <c:pt idx="2">
                  <c:v>1997</c:v>
                </c:pt>
                <c:pt idx="3">
                  <c:v>1998</c:v>
                </c:pt>
                <c:pt idx="4">
                  <c:v>1999</c:v>
                </c:pt>
                <c:pt idx="5">
                  <c:v>2000</c:v>
                </c:pt>
                <c:pt idx="6">
                  <c:v>2001</c:v>
                </c:pt>
                <c:pt idx="7">
                  <c:v>2002</c:v>
                </c:pt>
              </c:numCache>
            </c:numRef>
          </c:cat>
          <c:val>
            <c:numRef>
              <c:f>summary!$B$27:$I$27</c:f>
              <c:numCache>
                <c:ptCount val="8"/>
                <c:pt idx="0">
                  <c:v>0.13104351692725547</c:v>
                </c:pt>
                <c:pt idx="1">
                  <c:v>0.1290332468275538</c:v>
                </c:pt>
                <c:pt idx="2">
                  <c:v>0.13090852293434685</c:v>
                </c:pt>
                <c:pt idx="3">
                  <c:v>0.13206127027493444</c:v>
                </c:pt>
                <c:pt idx="4">
                  <c:v>0.13333305047350735</c:v>
                </c:pt>
                <c:pt idx="5">
                  <c:v>0.13143743046151987</c:v>
                </c:pt>
                <c:pt idx="6">
                  <c:v>0.1327950068442857</c:v>
                </c:pt>
                <c:pt idx="7">
                  <c:v>0.1321354096076431</c:v>
                </c:pt>
              </c:numCache>
            </c:numRef>
          </c:val>
        </c:ser>
        <c:ser>
          <c:idx val="0"/>
          <c:order val="2"/>
          <c:tx>
            <c:strRef>
              <c:f>summary!$A$28</c:f>
              <c:strCache>
                <c:ptCount val="1"/>
                <c:pt idx="0">
                  <c:v>20 - 39 Years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summary!$B$25:$I$25</c:f>
              <c:numCache>
                <c:ptCount val="8"/>
                <c:pt idx="0">
                  <c:v>1995</c:v>
                </c:pt>
                <c:pt idx="1">
                  <c:v>1996</c:v>
                </c:pt>
                <c:pt idx="2">
                  <c:v>1997</c:v>
                </c:pt>
                <c:pt idx="3">
                  <c:v>1998</c:v>
                </c:pt>
                <c:pt idx="4">
                  <c:v>1999</c:v>
                </c:pt>
                <c:pt idx="5">
                  <c:v>2000</c:v>
                </c:pt>
                <c:pt idx="6">
                  <c:v>2001</c:v>
                </c:pt>
                <c:pt idx="7">
                  <c:v>2002</c:v>
                </c:pt>
              </c:numCache>
            </c:numRef>
          </c:cat>
          <c:val>
            <c:numRef>
              <c:f>summary!$B$28:$I$28</c:f>
              <c:numCache>
                <c:ptCount val="8"/>
                <c:pt idx="0">
                  <c:v>0.09260099835422023</c:v>
                </c:pt>
                <c:pt idx="1">
                  <c:v>0.0918976501659615</c:v>
                </c:pt>
                <c:pt idx="2">
                  <c:v>0.09491214676339953</c:v>
                </c:pt>
                <c:pt idx="3">
                  <c:v>0.09628098686483867</c:v>
                </c:pt>
                <c:pt idx="4">
                  <c:v>0.09753958098879245</c:v>
                </c:pt>
                <c:pt idx="5">
                  <c:v>0.09636365923599884</c:v>
                </c:pt>
                <c:pt idx="6">
                  <c:v>0.09924041621836283</c:v>
                </c:pt>
                <c:pt idx="7">
                  <c:v>0.10016658551269719</c:v>
                </c:pt>
              </c:numCache>
            </c:numRef>
          </c:val>
        </c:ser>
        <c:ser>
          <c:idx val="4"/>
          <c:order val="3"/>
          <c:tx>
            <c:strRef>
              <c:f>summary!$A$29</c:f>
              <c:strCache>
                <c:ptCount val="1"/>
                <c:pt idx="0">
                  <c:v>40+ Years</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summary!$B$25:$I$25</c:f>
              <c:numCache>
                <c:ptCount val="8"/>
                <c:pt idx="0">
                  <c:v>1995</c:v>
                </c:pt>
                <c:pt idx="1">
                  <c:v>1996</c:v>
                </c:pt>
                <c:pt idx="2">
                  <c:v>1997</c:v>
                </c:pt>
                <c:pt idx="3">
                  <c:v>1998</c:v>
                </c:pt>
                <c:pt idx="4">
                  <c:v>1999</c:v>
                </c:pt>
                <c:pt idx="5">
                  <c:v>2000</c:v>
                </c:pt>
                <c:pt idx="6">
                  <c:v>2001</c:v>
                </c:pt>
                <c:pt idx="7">
                  <c:v>2002</c:v>
                </c:pt>
              </c:numCache>
            </c:numRef>
          </c:cat>
          <c:val>
            <c:numRef>
              <c:f>summary!$B$29:$I$29</c:f>
              <c:numCache>
                <c:ptCount val="8"/>
                <c:pt idx="0">
                  <c:v>0.12028944082559836</c:v>
                </c:pt>
                <c:pt idx="1">
                  <c:v>0.12016549231138536</c:v>
                </c:pt>
                <c:pt idx="2">
                  <c:v>0.12456543830561052</c:v>
                </c:pt>
                <c:pt idx="3">
                  <c:v>0.1257413997627521</c:v>
                </c:pt>
                <c:pt idx="4">
                  <c:v>0.12604102690087213</c:v>
                </c:pt>
                <c:pt idx="5">
                  <c:v>0.1261384179827404</c:v>
                </c:pt>
                <c:pt idx="6">
                  <c:v>0.12952404015498414</c:v>
                </c:pt>
                <c:pt idx="7">
                  <c:v>0.13149093092062947</c:v>
                </c:pt>
              </c:numCache>
            </c:numRef>
          </c:val>
        </c:ser>
        <c:axId val="47827843"/>
        <c:axId val="27797404"/>
      </c:barChart>
      <c:catAx>
        <c:axId val="47827843"/>
        <c:scaling>
          <c:orientation val="minMax"/>
        </c:scaling>
        <c:axPos val="b"/>
        <c:title>
          <c:tx>
            <c:rich>
              <a:bodyPr vert="horz" rot="0" anchor="ctr"/>
              <a:lstStyle/>
              <a:p>
                <a:pPr algn="ctr">
                  <a:defRPr/>
                </a:pPr>
                <a:r>
                  <a:rPr lang="en-US" cap="none" sz="875" b="1" i="0" u="none" baseline="0">
                    <a:latin typeface="Arial"/>
                    <a:ea typeface="Arial"/>
                    <a:cs typeface="Arial"/>
                  </a:rPr>
                  <a:t>Year</a:t>
                </a:r>
              </a:p>
            </c:rich>
          </c:tx>
          <c:layout/>
          <c:overlay val="0"/>
          <c:spPr>
            <a:noFill/>
            <a:ln>
              <a:noFill/>
            </a:ln>
          </c:spPr>
        </c:title>
        <c:majorGridlines/>
        <c:delete val="0"/>
        <c:numFmt formatCode="General" sourceLinked="1"/>
        <c:majorTickMark val="out"/>
        <c:minorTickMark val="none"/>
        <c:tickLblPos val="nextTo"/>
        <c:crossAx val="27797404"/>
        <c:crosses val="autoZero"/>
        <c:auto val="1"/>
        <c:lblOffset val="100"/>
        <c:tickMarkSkip val="8"/>
        <c:noMultiLvlLbl val="0"/>
      </c:catAx>
      <c:valAx>
        <c:axId val="27797404"/>
        <c:scaling>
          <c:orientation val="minMax"/>
          <c:max val="0.2"/>
        </c:scaling>
        <c:axPos val="l"/>
        <c:title>
          <c:tx>
            <c:rich>
              <a:bodyPr vert="horz" rot="-5400000" anchor="ctr"/>
              <a:lstStyle/>
              <a:p>
                <a:pPr algn="ctr">
                  <a:defRPr/>
                </a:pPr>
                <a:r>
                  <a:rPr lang="en-US" cap="none" sz="875" b="1" i="0" u="none" baseline="0">
                    <a:latin typeface="Arial"/>
                    <a:ea typeface="Arial"/>
                    <a:cs typeface="Arial"/>
                  </a:rPr>
                  <a:t>Percent of Births</a:t>
                </a:r>
              </a:p>
            </c:rich>
          </c:tx>
          <c:layout/>
          <c:overlay val="0"/>
          <c:spPr>
            <a:noFill/>
            <a:ln>
              <a:noFill/>
            </a:ln>
          </c:spPr>
        </c:title>
        <c:majorGridlines/>
        <c:delete val="0"/>
        <c:numFmt formatCode="0%" sourceLinked="0"/>
        <c:majorTickMark val="out"/>
        <c:minorTickMark val="none"/>
        <c:tickLblPos val="nextTo"/>
        <c:crossAx val="47827843"/>
        <c:crossesAt val="1"/>
        <c:crossBetween val="between"/>
        <c:dispUnits/>
      </c:valAx>
      <c:spPr>
        <a:noFill/>
        <a:ln w="12700">
          <a:solidFill>
            <a:srgbClr val="808080"/>
          </a:solidFill>
        </a:ln>
      </c:spPr>
    </c:plotArea>
    <c:legend>
      <c:legendPos val="b"/>
      <c:layout>
        <c:manualLayout>
          <c:xMode val="edge"/>
          <c:yMode val="edge"/>
          <c:x val="0.42375"/>
          <c:y val="0.82525"/>
          <c:w val="0.53025"/>
          <c:h val="0.05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7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0.8515</cdr:y>
    </cdr:from>
    <cdr:to>
      <cdr:x>0.529</cdr:x>
      <cdr:y>0.97375</cdr:y>
    </cdr:to>
    <cdr:sp>
      <cdr:nvSpPr>
        <cdr:cNvPr id="1" name="TextBox 11"/>
        <cdr:cNvSpPr txBox="1">
          <a:spLocks noChangeArrowheads="1"/>
        </cdr:cNvSpPr>
      </cdr:nvSpPr>
      <cdr:spPr>
        <a:xfrm>
          <a:off x="228600" y="5029200"/>
          <a:ext cx="4352925" cy="7239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Source:
CDC WONDER. Natality Data. http://wonder.cdc.gov/nataJ.html.
Note: all data represent "singleton" births only.
*Preterm deliveries are births occurring at &lt;37 weeks gestation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onder.cdc.gov/wonder/help/nata.html" TargetMode="External" /><Relationship Id="rId2" Type="http://schemas.openxmlformats.org/officeDocument/2006/relationships/hyperlink" Target="http://wonder.cdc.gov/wonder/help/nata.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workbookViewId="0" topLeftCell="A1">
      <selection activeCell="A27" sqref="A27"/>
    </sheetView>
  </sheetViews>
  <sheetFormatPr defaultColWidth="9.140625" defaultRowHeight="12.75"/>
  <cols>
    <col min="1" max="1" width="13.7109375" style="0" bestFit="1" customWidth="1"/>
  </cols>
  <sheetData>
    <row r="1" spans="1:17" ht="12.75">
      <c r="A1" s="17" t="str">
        <f>'raw data 2'!B1</f>
        <v>Mother's Age</v>
      </c>
      <c r="B1" s="17">
        <f>'raw data 2'!C1</f>
        <v>1995</v>
      </c>
      <c r="C1" s="17">
        <f>'raw data 2'!D1</f>
        <v>1996</v>
      </c>
      <c r="D1" s="17">
        <f>'raw data 2'!E1</f>
        <v>1997</v>
      </c>
      <c r="E1" s="17">
        <f>'raw data 2'!F1</f>
        <v>1998</v>
      </c>
      <c r="F1" s="17">
        <f>'raw data 2'!G1</f>
        <v>1999</v>
      </c>
      <c r="G1" s="17">
        <f>'raw data 2'!H1</f>
        <v>2000</v>
      </c>
      <c r="H1" s="17">
        <f>'raw data 2'!I1</f>
        <v>2001</v>
      </c>
      <c r="I1" s="17">
        <f>'raw data 2'!J1</f>
        <v>2002</v>
      </c>
      <c r="J1" s="17">
        <f>'raw data 2'!N1</f>
        <v>1995</v>
      </c>
      <c r="K1" s="17">
        <f>'raw data 2'!O1</f>
        <v>1996</v>
      </c>
      <c r="L1" s="17">
        <f>'raw data 2'!P1</f>
        <v>1997</v>
      </c>
      <c r="M1" s="17">
        <f>'raw data 2'!Q1</f>
        <v>1998</v>
      </c>
      <c r="N1" s="17">
        <f>'raw data 2'!R1</f>
        <v>1999</v>
      </c>
      <c r="O1" s="17">
        <f>'raw data 2'!S1</f>
        <v>2000</v>
      </c>
      <c r="P1" s="17">
        <f>'raw data 2'!T1</f>
        <v>2001</v>
      </c>
      <c r="Q1" s="17">
        <f>'raw data 2'!U1</f>
        <v>2002</v>
      </c>
    </row>
    <row r="2" spans="1:17" ht="12.75">
      <c r="A2" s="18" t="str">
        <f>'raw data 2'!B2</f>
        <v>Under 15 years</v>
      </c>
      <c r="B2" s="18">
        <f>'raw data 2'!C2</f>
        <v>2627</v>
      </c>
      <c r="C2" s="18">
        <f>'raw data 2'!D2</f>
        <v>2270</v>
      </c>
      <c r="D2" s="18">
        <f>'raw data 2'!E2</f>
        <v>2068</v>
      </c>
      <c r="E2" s="18">
        <f>'raw data 2'!F2</f>
        <v>1992</v>
      </c>
      <c r="F2" s="18">
        <f>'raw data 2'!G2</f>
        <v>1871</v>
      </c>
      <c r="G2" s="18">
        <f>'raw data 2'!H2</f>
        <v>1741</v>
      </c>
      <c r="H2" s="18">
        <f>'raw data 2'!I2</f>
        <v>1625</v>
      </c>
      <c r="I2" s="18">
        <f>'raw data 2'!J2</f>
        <v>1501</v>
      </c>
      <c r="J2" s="18">
        <f>'raw data 2'!N2</f>
        <v>9241</v>
      </c>
      <c r="K2" s="18">
        <f>'raw data 2'!O2</f>
        <v>8505</v>
      </c>
      <c r="L2" s="18">
        <f>'raw data 2'!P2</f>
        <v>7731</v>
      </c>
      <c r="M2" s="18">
        <f>'raw data 2'!Q2</f>
        <v>7194</v>
      </c>
      <c r="N2" s="18">
        <f>'raw data 2'!R2</f>
        <v>6910</v>
      </c>
      <c r="O2" s="18">
        <f>'raw data 2'!S2</f>
        <v>6475</v>
      </c>
      <c r="P2" s="18">
        <f>'raw data 2'!T2</f>
        <v>5918</v>
      </c>
      <c r="Q2" s="18">
        <f>'raw data 2'!U2</f>
        <v>5600</v>
      </c>
    </row>
    <row r="3" spans="1:17" ht="12.75">
      <c r="A3" s="18" t="str">
        <f>'raw data 2'!B3</f>
        <v>15 - 19 years</v>
      </c>
      <c r="B3" s="18">
        <f>'raw data 2'!C3</f>
        <v>62797</v>
      </c>
      <c r="C3" s="18">
        <f>'raw data 2'!D3</f>
        <v>60875</v>
      </c>
      <c r="D3" s="18">
        <f>'raw data 2'!E3</f>
        <v>60791</v>
      </c>
      <c r="E3" s="18">
        <f>'raw data 2'!F3</f>
        <v>61523</v>
      </c>
      <c r="F3" s="18">
        <f>'raw data 2'!G3</f>
        <v>60979</v>
      </c>
      <c r="G3" s="18">
        <f>'raw data 2'!H3</f>
        <v>59216</v>
      </c>
      <c r="H3" s="18">
        <f>'raw data 2'!I3</f>
        <v>56970</v>
      </c>
      <c r="I3" s="18">
        <f>'raw data 2'!J3</f>
        <v>54070</v>
      </c>
      <c r="J3" s="18">
        <f>'raw data 2'!N3</f>
        <v>424589</v>
      </c>
      <c r="K3" s="18">
        <f>'raw data 2'!O3</f>
        <v>417720</v>
      </c>
      <c r="L3" s="18">
        <f>'raw data 2'!P3</f>
        <v>409585</v>
      </c>
      <c r="M3" s="18">
        <f>'raw data 2'!Q3</f>
        <v>410242</v>
      </c>
      <c r="N3" s="18">
        <f>'raw data 2'!R3</f>
        <v>401616</v>
      </c>
      <c r="O3" s="18">
        <f>'raw data 2'!S3</f>
        <v>396340</v>
      </c>
      <c r="P3" s="18">
        <f>'raw data 2'!T3</f>
        <v>376731</v>
      </c>
      <c r="Q3" s="18">
        <f>'raw data 2'!U3</f>
        <v>359390</v>
      </c>
    </row>
    <row r="4" spans="1:17" ht="12.75">
      <c r="A4" s="18" t="str">
        <f>'raw data 2'!B4</f>
        <v>20 - 24 years</v>
      </c>
      <c r="B4" s="18">
        <f>'raw data 2'!C4</f>
        <v>94595</v>
      </c>
      <c r="C4" s="18">
        <f>'raw data 2'!D4</f>
        <v>92235</v>
      </c>
      <c r="D4" s="18">
        <f>'raw data 2'!E4</f>
        <v>93978</v>
      </c>
      <c r="E4" s="18">
        <f>'raw data 2'!F4</f>
        <v>97772</v>
      </c>
      <c r="F4" s="18">
        <f>'raw data 2'!G4</f>
        <v>99992</v>
      </c>
      <c r="G4" s="18">
        <f>'raw data 2'!H4</f>
        <v>102982</v>
      </c>
      <c r="H4" s="18">
        <f>'raw data 2'!I4</f>
        <v>106285</v>
      </c>
      <c r="I4" s="18">
        <f>'raw data 2'!J4</f>
        <v>107019</v>
      </c>
      <c r="J4" s="18">
        <f>'raw data 2'!N4</f>
        <v>842250</v>
      </c>
      <c r="K4" s="18">
        <f>'raw data 2'!O4</f>
        <v>823512</v>
      </c>
      <c r="L4" s="18">
        <f>'raw data 2'!P4</f>
        <v>818776</v>
      </c>
      <c r="M4" s="18">
        <f>'raw data 2'!Q4</f>
        <v>835766</v>
      </c>
      <c r="N4" s="18">
        <f>'raw data 2'!R4</f>
        <v>848543</v>
      </c>
      <c r="O4" s="18">
        <f>'raw data 2'!S4</f>
        <v>880538</v>
      </c>
      <c r="P4" s="18">
        <f>'raw data 2'!T4</f>
        <v>881113</v>
      </c>
      <c r="Q4" s="18">
        <f>'raw data 2'!U4</f>
        <v>880735</v>
      </c>
    </row>
    <row r="5" spans="1:17" ht="12.75">
      <c r="A5" s="18" t="str">
        <f>'raw data 2'!B5</f>
        <v>25 - 29 years</v>
      </c>
      <c r="B5" s="18">
        <f>'raw data 2'!C5</f>
        <v>88787</v>
      </c>
      <c r="C5" s="18">
        <f>'raw data 2'!D5</f>
        <v>88938</v>
      </c>
      <c r="D5" s="18">
        <f>'raw data 2'!E5</f>
        <v>92357</v>
      </c>
      <c r="E5" s="18">
        <f>'raw data 2'!F5</f>
        <v>94777</v>
      </c>
      <c r="F5" s="18">
        <f>'raw data 2'!G5</f>
        <v>95633</v>
      </c>
      <c r="G5" s="18">
        <f>'raw data 2'!H5</f>
        <v>95626</v>
      </c>
      <c r="H5" s="18">
        <f>'raw data 2'!I5</f>
        <v>95702</v>
      </c>
      <c r="I5" s="18">
        <f>'raw data 2'!J5</f>
        <v>96889</v>
      </c>
      <c r="J5" s="18">
        <f>'raw data 2'!N5</f>
        <v>938013</v>
      </c>
      <c r="K5" s="18">
        <f>'raw data 2'!O5</f>
        <v>942960</v>
      </c>
      <c r="L5" s="18">
        <f>'raw data 2'!P5</f>
        <v>937771</v>
      </c>
      <c r="M5" s="18">
        <f>'raw data 2'!Q5</f>
        <v>946720</v>
      </c>
      <c r="N5" s="18">
        <f>'raw data 2'!R5</f>
        <v>940036</v>
      </c>
      <c r="O5" s="18">
        <f>'raw data 2'!S5</f>
        <v>948949</v>
      </c>
      <c r="P5" s="18">
        <f>'raw data 2'!T5</f>
        <v>921121</v>
      </c>
      <c r="Q5" s="18">
        <f>'raw data 2'!U5</f>
        <v>921144</v>
      </c>
    </row>
    <row r="6" spans="1:17" ht="12.75">
      <c r="A6" s="18" t="str">
        <f>'raw data 2'!B6</f>
        <v>30 - 34 years</v>
      </c>
      <c r="B6" s="18">
        <f>'raw data 2'!C6</f>
        <v>75464</v>
      </c>
      <c r="C6" s="18">
        <f>'raw data 2'!D6</f>
        <v>73568</v>
      </c>
      <c r="D6" s="18">
        <f>'raw data 2'!E6</f>
        <v>75238</v>
      </c>
      <c r="E6" s="18">
        <f>'raw data 2'!F6</f>
        <v>75940</v>
      </c>
      <c r="F6" s="18">
        <f>'raw data 2'!G6</f>
        <v>77524</v>
      </c>
      <c r="G6" s="18">
        <f>'raw data 2'!H6</f>
        <v>79475</v>
      </c>
      <c r="H6" s="18">
        <f>'raw data 2'!I6</f>
        <v>82794</v>
      </c>
      <c r="I6" s="18">
        <f>'raw data 2'!J6</f>
        <v>84544</v>
      </c>
      <c r="J6" s="18">
        <f>'raw data 2'!N6</f>
        <v>792167</v>
      </c>
      <c r="K6" s="18">
        <f>'raw data 2'!O6</f>
        <v>784529</v>
      </c>
      <c r="L6" s="18">
        <f>'raw data 2'!P6</f>
        <v>771545</v>
      </c>
      <c r="M6" s="18">
        <f>'raw data 2'!Q6</f>
        <v>771559</v>
      </c>
      <c r="N6" s="18">
        <f>'raw data 2'!R6</f>
        <v>771922</v>
      </c>
      <c r="O6" s="18">
        <f>'raw data 2'!S6</f>
        <v>804738</v>
      </c>
      <c r="P6" s="18">
        <f>'raw data 2'!T6</f>
        <v>813694</v>
      </c>
      <c r="Q6" s="18">
        <f>'raw data 2'!U6</f>
        <v>818693</v>
      </c>
    </row>
    <row r="7" spans="1:17" ht="12.75">
      <c r="A7" s="18" t="str">
        <f>'raw data 2'!B7</f>
        <v>35 - 39 years</v>
      </c>
      <c r="B7" s="18">
        <f>'raw data 2'!C7</f>
        <v>37168</v>
      </c>
      <c r="C7" s="18">
        <f>'raw data 2'!D7</f>
        <v>37960</v>
      </c>
      <c r="D7" s="18">
        <f>'raw data 2'!E7</f>
        <v>40028</v>
      </c>
      <c r="E7" s="18">
        <f>'raw data 2'!F7</f>
        <v>41908</v>
      </c>
      <c r="F7" s="18">
        <f>'raw data 2'!G7</f>
        <v>43206</v>
      </c>
      <c r="G7" s="18">
        <f>'raw data 2'!H7</f>
        <v>43645</v>
      </c>
      <c r="H7" s="18">
        <f>'raw data 2'!I7</f>
        <v>45335</v>
      </c>
      <c r="I7" s="18">
        <f>'raw data 2'!J7</f>
        <v>45626</v>
      </c>
      <c r="J7" s="18">
        <f>'raw data 2'!N7</f>
        <v>328217</v>
      </c>
      <c r="K7" s="18">
        <f>'raw data 2'!O7</f>
        <v>341374</v>
      </c>
      <c r="L7" s="18">
        <f>'raw data 2'!P7</f>
        <v>347993</v>
      </c>
      <c r="M7" s="18">
        <f>'raw data 2'!Q7</f>
        <v>359424</v>
      </c>
      <c r="N7" s="18">
        <f>'raw data 2'!R7</f>
        <v>366494</v>
      </c>
      <c r="O7" s="18">
        <f>'raw data 2'!S7</f>
        <v>382733</v>
      </c>
      <c r="P7" s="18">
        <f>'raw data 2'!T7</f>
        <v>380383</v>
      </c>
      <c r="Q7" s="18">
        <f>'raw data 2'!U7</f>
        <v>380574</v>
      </c>
    </row>
    <row r="8" spans="1:17" ht="12.75">
      <c r="A8" s="18" t="str">
        <f>'raw data 2'!B8</f>
        <v>40 - 44 years</v>
      </c>
      <c r="B8" s="18">
        <f>'raw data 2'!C8</f>
        <v>7667</v>
      </c>
      <c r="C8" s="18">
        <f>'raw data 2'!D8</f>
        <v>8173</v>
      </c>
      <c r="D8" s="18">
        <f>'raw data 2'!E8</f>
        <v>8915</v>
      </c>
      <c r="E8" s="18">
        <f>'raw data 2'!F8</f>
        <v>9554</v>
      </c>
      <c r="F8" s="18">
        <f>'raw data 2'!G8</f>
        <v>9763</v>
      </c>
      <c r="G8" s="18">
        <f>'raw data 2'!H8</f>
        <v>10556</v>
      </c>
      <c r="H8" s="18">
        <f>'raw data 2'!I8</f>
        <v>11159</v>
      </c>
      <c r="I8" s="18">
        <f>'raw data 2'!J8</f>
        <v>11597</v>
      </c>
      <c r="J8" s="18">
        <f>'raw data 2'!N8</f>
        <v>56438</v>
      </c>
      <c r="K8" s="18">
        <f>'raw data 2'!O8</f>
        <v>60014</v>
      </c>
      <c r="L8" s="18">
        <f>'raw data 2'!P8</f>
        <v>63117</v>
      </c>
      <c r="M8" s="18">
        <f>'raw data 2'!Q8</f>
        <v>66757</v>
      </c>
      <c r="N8" s="18">
        <f>'raw data 2'!R8</f>
        <v>68272</v>
      </c>
      <c r="O8" s="18">
        <f>'raw data 2'!S8</f>
        <v>73857</v>
      </c>
      <c r="P8" s="18">
        <f>'raw data 2'!T8</f>
        <v>75847</v>
      </c>
      <c r="Q8" s="18">
        <f>'raw data 2'!U8</f>
        <v>77652</v>
      </c>
    </row>
    <row r="9" spans="1:17" ht="12.75">
      <c r="A9" s="18" t="str">
        <f>'raw data 2'!B9</f>
        <v>45 - 49 years</v>
      </c>
      <c r="B9" s="18">
        <f>'raw data 2'!C9</f>
        <v>329</v>
      </c>
      <c r="C9" s="18">
        <f>'raw data 2'!D9</f>
        <v>337</v>
      </c>
      <c r="D9" s="18">
        <f>'raw data 2'!E9</f>
        <v>401</v>
      </c>
      <c r="E9" s="18">
        <f>'raw data 2'!F9</f>
        <v>410</v>
      </c>
      <c r="F9" s="18">
        <f>'raw data 2'!G9</f>
        <v>498</v>
      </c>
      <c r="G9" s="18">
        <f>'raw data 2'!H9</f>
        <v>538</v>
      </c>
      <c r="H9" s="18">
        <f>'raw data 2'!I9</f>
        <v>608</v>
      </c>
      <c r="I9" s="18">
        <f>'raw data 2'!J9</f>
        <v>669</v>
      </c>
      <c r="J9" s="18">
        <f>'raw data 2'!N9</f>
        <v>2039</v>
      </c>
      <c r="K9" s="18">
        <f>'raw data 2'!O9</f>
        <v>2295</v>
      </c>
      <c r="L9" s="18">
        <f>'raw data 2'!P9</f>
        <v>2355</v>
      </c>
      <c r="M9" s="18">
        <f>'raw data 2'!Q9</f>
        <v>2521</v>
      </c>
      <c r="N9" s="18">
        <f>'raw data 2'!R9</f>
        <v>2877</v>
      </c>
      <c r="O9" s="18">
        <f>'raw data 2'!S9</f>
        <v>3000</v>
      </c>
      <c r="P9" s="18">
        <f>'raw data 2'!T9</f>
        <v>3234</v>
      </c>
      <c r="Q9" s="18">
        <f>'raw data 2'!U9</f>
        <v>3366</v>
      </c>
    </row>
    <row r="10" spans="1:17" ht="12.75">
      <c r="A10" s="17"/>
      <c r="B10" s="17"/>
      <c r="C10" s="17"/>
      <c r="D10" s="17"/>
      <c r="E10" s="17"/>
      <c r="F10" s="17"/>
      <c r="G10" s="17"/>
      <c r="H10" s="17"/>
      <c r="I10" s="17"/>
      <c r="J10" s="17"/>
      <c r="K10" s="17"/>
      <c r="L10" s="17"/>
      <c r="M10" s="17"/>
      <c r="N10" s="17"/>
      <c r="O10" s="17"/>
      <c r="P10" s="17"/>
      <c r="Q10" s="17"/>
    </row>
    <row r="11" spans="1:17" ht="12.75">
      <c r="A11" s="16" t="str">
        <f aca="true" t="shared" si="0" ref="A11:Q11">A1</f>
        <v>Mother's Age</v>
      </c>
      <c r="B11" s="16">
        <f t="shared" si="0"/>
        <v>1995</v>
      </c>
      <c r="C11" s="16">
        <f t="shared" si="0"/>
        <v>1996</v>
      </c>
      <c r="D11" s="16">
        <f t="shared" si="0"/>
        <v>1997</v>
      </c>
      <c r="E11" s="16">
        <f t="shared" si="0"/>
        <v>1998</v>
      </c>
      <c r="F11" s="16">
        <f t="shared" si="0"/>
        <v>1999</v>
      </c>
      <c r="G11" s="16">
        <f t="shared" si="0"/>
        <v>2000</v>
      </c>
      <c r="H11" s="16">
        <f t="shared" si="0"/>
        <v>2001</v>
      </c>
      <c r="I11" s="16">
        <f t="shared" si="0"/>
        <v>2002</v>
      </c>
      <c r="J11" s="16">
        <f t="shared" si="0"/>
        <v>1995</v>
      </c>
      <c r="K11" s="16">
        <f t="shared" si="0"/>
        <v>1996</v>
      </c>
      <c r="L11" s="16">
        <f t="shared" si="0"/>
        <v>1997</v>
      </c>
      <c r="M11" s="16">
        <f t="shared" si="0"/>
        <v>1998</v>
      </c>
      <c r="N11" s="16">
        <f t="shared" si="0"/>
        <v>1999</v>
      </c>
      <c r="O11" s="16">
        <f t="shared" si="0"/>
        <v>2000</v>
      </c>
      <c r="P11" s="16">
        <f t="shared" si="0"/>
        <v>2001</v>
      </c>
      <c r="Q11" s="16">
        <f t="shared" si="0"/>
        <v>2002</v>
      </c>
    </row>
    <row r="12" spans="1:17" ht="12.75">
      <c r="A12" s="16" t="s">
        <v>54</v>
      </c>
      <c r="B12" s="18">
        <f>B13+B14+B15</f>
        <v>369434</v>
      </c>
      <c r="C12" s="18">
        <f aca="true" t="shared" si="1" ref="C12:Q12">C13+C14+C15</f>
        <v>364356</v>
      </c>
      <c r="D12" s="18">
        <f t="shared" si="1"/>
        <v>373776</v>
      </c>
      <c r="E12" s="18">
        <f t="shared" si="1"/>
        <v>383876</v>
      </c>
      <c r="F12" s="18">
        <f t="shared" si="1"/>
        <v>389466</v>
      </c>
      <c r="G12" s="18">
        <f t="shared" si="1"/>
        <v>393779</v>
      </c>
      <c r="H12" s="18">
        <f t="shared" si="1"/>
        <v>400478</v>
      </c>
      <c r="I12" s="18">
        <f t="shared" si="1"/>
        <v>401915</v>
      </c>
      <c r="J12" s="18">
        <f t="shared" si="1"/>
        <v>3392954</v>
      </c>
      <c r="K12" s="18">
        <f t="shared" si="1"/>
        <v>3380909</v>
      </c>
      <c r="L12" s="18">
        <f t="shared" si="1"/>
        <v>3358873</v>
      </c>
      <c r="M12" s="18">
        <f t="shared" si="1"/>
        <v>3400183</v>
      </c>
      <c r="N12" s="18">
        <f t="shared" si="1"/>
        <v>3406670</v>
      </c>
      <c r="O12" s="18">
        <f t="shared" si="1"/>
        <v>3496630</v>
      </c>
      <c r="P12" s="18">
        <f t="shared" si="1"/>
        <v>3458041</v>
      </c>
      <c r="Q12" s="18">
        <f t="shared" si="1"/>
        <v>3447154</v>
      </c>
    </row>
    <row r="13" spans="1:17" ht="12.75">
      <c r="A13" s="16" t="s">
        <v>55</v>
      </c>
      <c r="B13" s="18">
        <f aca="true" t="shared" si="2" ref="B13:Q13">B2+B3</f>
        <v>65424</v>
      </c>
      <c r="C13" s="18">
        <f t="shared" si="2"/>
        <v>63145</v>
      </c>
      <c r="D13" s="18">
        <f t="shared" si="2"/>
        <v>62859</v>
      </c>
      <c r="E13" s="18">
        <f t="shared" si="2"/>
        <v>63515</v>
      </c>
      <c r="F13" s="18">
        <f t="shared" si="2"/>
        <v>62850</v>
      </c>
      <c r="G13" s="18">
        <f t="shared" si="2"/>
        <v>60957</v>
      </c>
      <c r="H13" s="18">
        <f t="shared" si="2"/>
        <v>58595</v>
      </c>
      <c r="I13" s="18">
        <f t="shared" si="2"/>
        <v>55571</v>
      </c>
      <c r="J13" s="18">
        <f t="shared" si="2"/>
        <v>433830</v>
      </c>
      <c r="K13" s="18">
        <f t="shared" si="2"/>
        <v>426225</v>
      </c>
      <c r="L13" s="18">
        <f t="shared" si="2"/>
        <v>417316</v>
      </c>
      <c r="M13" s="18">
        <f t="shared" si="2"/>
        <v>417436</v>
      </c>
      <c r="N13" s="18">
        <f t="shared" si="2"/>
        <v>408526</v>
      </c>
      <c r="O13" s="18">
        <f t="shared" si="2"/>
        <v>402815</v>
      </c>
      <c r="P13" s="18">
        <f t="shared" si="2"/>
        <v>382649</v>
      </c>
      <c r="Q13" s="18">
        <f t="shared" si="2"/>
        <v>364990</v>
      </c>
    </row>
    <row r="14" spans="1:17" ht="12.75">
      <c r="A14" s="16" t="s">
        <v>49</v>
      </c>
      <c r="B14" s="18">
        <f aca="true" t="shared" si="3" ref="B14:Q14">B4+B5+B6+B7</f>
        <v>296014</v>
      </c>
      <c r="C14" s="18">
        <f t="shared" si="3"/>
        <v>292701</v>
      </c>
      <c r="D14" s="18">
        <f t="shared" si="3"/>
        <v>301601</v>
      </c>
      <c r="E14" s="18">
        <f t="shared" si="3"/>
        <v>310397</v>
      </c>
      <c r="F14" s="18">
        <f t="shared" si="3"/>
        <v>316355</v>
      </c>
      <c r="G14" s="18">
        <f t="shared" si="3"/>
        <v>321728</v>
      </c>
      <c r="H14" s="18">
        <f t="shared" si="3"/>
        <v>330116</v>
      </c>
      <c r="I14" s="18">
        <f t="shared" si="3"/>
        <v>334078</v>
      </c>
      <c r="J14" s="18">
        <f t="shared" si="3"/>
        <v>2900647</v>
      </c>
      <c r="K14" s="18">
        <f t="shared" si="3"/>
        <v>2892375</v>
      </c>
      <c r="L14" s="18">
        <f t="shared" si="3"/>
        <v>2876085</v>
      </c>
      <c r="M14" s="18">
        <f t="shared" si="3"/>
        <v>2913469</v>
      </c>
      <c r="N14" s="18">
        <f t="shared" si="3"/>
        <v>2926995</v>
      </c>
      <c r="O14" s="18">
        <f t="shared" si="3"/>
        <v>3016958</v>
      </c>
      <c r="P14" s="18">
        <f t="shared" si="3"/>
        <v>2996311</v>
      </c>
      <c r="Q14" s="18">
        <f t="shared" si="3"/>
        <v>3001146</v>
      </c>
    </row>
    <row r="15" spans="1:17" ht="12.75">
      <c r="A15" s="16" t="s">
        <v>50</v>
      </c>
      <c r="B15" s="18">
        <f aca="true" t="shared" si="4" ref="B15:Q15">B8+B9</f>
        <v>7996</v>
      </c>
      <c r="C15" s="18">
        <f t="shared" si="4"/>
        <v>8510</v>
      </c>
      <c r="D15" s="18">
        <f t="shared" si="4"/>
        <v>9316</v>
      </c>
      <c r="E15" s="18">
        <f t="shared" si="4"/>
        <v>9964</v>
      </c>
      <c r="F15" s="18">
        <f t="shared" si="4"/>
        <v>10261</v>
      </c>
      <c r="G15" s="18">
        <f t="shared" si="4"/>
        <v>11094</v>
      </c>
      <c r="H15" s="18">
        <f t="shared" si="4"/>
        <v>11767</v>
      </c>
      <c r="I15" s="18">
        <f t="shared" si="4"/>
        <v>12266</v>
      </c>
      <c r="J15" s="18">
        <f t="shared" si="4"/>
        <v>58477</v>
      </c>
      <c r="K15" s="18">
        <f t="shared" si="4"/>
        <v>62309</v>
      </c>
      <c r="L15" s="18">
        <f t="shared" si="4"/>
        <v>65472</v>
      </c>
      <c r="M15" s="18">
        <f t="shared" si="4"/>
        <v>69278</v>
      </c>
      <c r="N15" s="18">
        <f t="shared" si="4"/>
        <v>71149</v>
      </c>
      <c r="O15" s="18">
        <f t="shared" si="4"/>
        <v>76857</v>
      </c>
      <c r="P15" s="18">
        <f t="shared" si="4"/>
        <v>79081</v>
      </c>
      <c r="Q15" s="18">
        <f t="shared" si="4"/>
        <v>81018</v>
      </c>
    </row>
    <row r="17" spans="2:10" s="19" customFormat="1" ht="12.75">
      <c r="B17" s="19" t="s">
        <v>51</v>
      </c>
      <c r="J17" s="19" t="s">
        <v>51</v>
      </c>
    </row>
    <row r="18" spans="1:17" ht="12.75">
      <c r="A18" s="16" t="s">
        <v>1</v>
      </c>
      <c r="B18" s="16">
        <v>1995</v>
      </c>
      <c r="C18" s="16">
        <v>1996</v>
      </c>
      <c r="D18" s="16">
        <v>1997</v>
      </c>
      <c r="E18" s="16">
        <v>1998</v>
      </c>
      <c r="F18" s="16">
        <v>1999</v>
      </c>
      <c r="G18" s="16">
        <v>2000</v>
      </c>
      <c r="H18" s="16">
        <v>2001</v>
      </c>
      <c r="I18" s="16">
        <v>2002</v>
      </c>
      <c r="J18" s="16">
        <v>1995</v>
      </c>
      <c r="K18" s="16">
        <v>1996</v>
      </c>
      <c r="L18" s="16">
        <v>1997</v>
      </c>
      <c r="M18" s="16">
        <v>1998</v>
      </c>
      <c r="N18" s="16">
        <v>1999</v>
      </c>
      <c r="O18" s="16">
        <v>2000</v>
      </c>
      <c r="P18" s="16">
        <v>2001</v>
      </c>
      <c r="Q18" s="16">
        <v>2002</v>
      </c>
    </row>
    <row r="19" spans="1:17" ht="12.75">
      <c r="A19" s="16" t="s">
        <v>54</v>
      </c>
      <c r="B19" s="18">
        <f aca="true" t="shared" si="5" ref="B19:Q19">B20+B21+B22</f>
        <v>3762388</v>
      </c>
      <c r="C19" s="18">
        <f t="shared" si="5"/>
        <v>3745265</v>
      </c>
      <c r="D19" s="18">
        <f t="shared" si="5"/>
        <v>3732649</v>
      </c>
      <c r="E19" s="18">
        <f t="shared" si="5"/>
        <v>3784059</v>
      </c>
      <c r="F19" s="18">
        <f t="shared" si="5"/>
        <v>3796136</v>
      </c>
      <c r="G19" s="18">
        <f t="shared" si="5"/>
        <v>3890409</v>
      </c>
      <c r="H19" s="18">
        <f t="shared" si="5"/>
        <v>3858519</v>
      </c>
      <c r="I19" s="18">
        <f t="shared" si="5"/>
        <v>3849069</v>
      </c>
      <c r="J19" s="18">
        <f t="shared" si="5"/>
        <v>3762388</v>
      </c>
      <c r="K19" s="18">
        <f t="shared" si="5"/>
        <v>3745265</v>
      </c>
      <c r="L19" s="18">
        <f t="shared" si="5"/>
        <v>3732649</v>
      </c>
      <c r="M19" s="18">
        <f t="shared" si="5"/>
        <v>3784059</v>
      </c>
      <c r="N19" s="18">
        <f t="shared" si="5"/>
        <v>3796136</v>
      </c>
      <c r="O19" s="18">
        <f t="shared" si="5"/>
        <v>3890409</v>
      </c>
      <c r="P19" s="18">
        <f t="shared" si="5"/>
        <v>3858519</v>
      </c>
      <c r="Q19" s="18">
        <f t="shared" si="5"/>
        <v>3849069</v>
      </c>
    </row>
    <row r="20" spans="1:17" ht="12.75">
      <c r="A20" s="16" t="s">
        <v>55</v>
      </c>
      <c r="B20" s="18">
        <f>B13+J13</f>
        <v>499254</v>
      </c>
      <c r="C20" s="18">
        <f aca="true" t="shared" si="6" ref="C20:I22">C13+K13</f>
        <v>489370</v>
      </c>
      <c r="D20" s="18">
        <f t="shared" si="6"/>
        <v>480175</v>
      </c>
      <c r="E20" s="18">
        <f t="shared" si="6"/>
        <v>480951</v>
      </c>
      <c r="F20" s="18">
        <f t="shared" si="6"/>
        <v>471376</v>
      </c>
      <c r="G20" s="18">
        <f t="shared" si="6"/>
        <v>463772</v>
      </c>
      <c r="H20" s="18">
        <f t="shared" si="6"/>
        <v>441244</v>
      </c>
      <c r="I20" s="18">
        <f t="shared" si="6"/>
        <v>420561</v>
      </c>
      <c r="J20" s="18">
        <f>B20</f>
        <v>499254</v>
      </c>
      <c r="K20" s="18">
        <f aca="true" t="shared" si="7" ref="K20:Q22">C20</f>
        <v>489370</v>
      </c>
      <c r="L20" s="18">
        <f t="shared" si="7"/>
        <v>480175</v>
      </c>
      <c r="M20" s="18">
        <f t="shared" si="7"/>
        <v>480951</v>
      </c>
      <c r="N20" s="18">
        <f t="shared" si="7"/>
        <v>471376</v>
      </c>
      <c r="O20" s="18">
        <f t="shared" si="7"/>
        <v>463772</v>
      </c>
      <c r="P20" s="18">
        <f t="shared" si="7"/>
        <v>441244</v>
      </c>
      <c r="Q20" s="18">
        <f t="shared" si="7"/>
        <v>420561</v>
      </c>
    </row>
    <row r="21" spans="1:17" ht="12.75">
      <c r="A21" s="16" t="s">
        <v>49</v>
      </c>
      <c r="B21" s="18">
        <f>B14+J14</f>
        <v>3196661</v>
      </c>
      <c r="C21" s="18">
        <f t="shared" si="6"/>
        <v>3185076</v>
      </c>
      <c r="D21" s="18">
        <f t="shared" si="6"/>
        <v>3177686</v>
      </c>
      <c r="E21" s="18">
        <f t="shared" si="6"/>
        <v>3223866</v>
      </c>
      <c r="F21" s="18">
        <f t="shared" si="6"/>
        <v>3243350</v>
      </c>
      <c r="G21" s="18">
        <f t="shared" si="6"/>
        <v>3338686</v>
      </c>
      <c r="H21" s="18">
        <f t="shared" si="6"/>
        <v>3326427</v>
      </c>
      <c r="I21" s="18">
        <f t="shared" si="6"/>
        <v>3335224</v>
      </c>
      <c r="J21" s="18">
        <f>B21</f>
        <v>3196661</v>
      </c>
      <c r="K21" s="18">
        <f t="shared" si="7"/>
        <v>3185076</v>
      </c>
      <c r="L21" s="18">
        <f t="shared" si="7"/>
        <v>3177686</v>
      </c>
      <c r="M21" s="18">
        <f t="shared" si="7"/>
        <v>3223866</v>
      </c>
      <c r="N21" s="18">
        <f t="shared" si="7"/>
        <v>3243350</v>
      </c>
      <c r="O21" s="18">
        <f t="shared" si="7"/>
        <v>3338686</v>
      </c>
      <c r="P21" s="18">
        <f t="shared" si="7"/>
        <v>3326427</v>
      </c>
      <c r="Q21" s="18">
        <f t="shared" si="7"/>
        <v>3335224</v>
      </c>
    </row>
    <row r="22" spans="1:17" ht="12.75">
      <c r="A22" s="16" t="s">
        <v>50</v>
      </c>
      <c r="B22" s="18">
        <f>B15+J15</f>
        <v>66473</v>
      </c>
      <c r="C22" s="18">
        <f t="shared" si="6"/>
        <v>70819</v>
      </c>
      <c r="D22" s="18">
        <f t="shared" si="6"/>
        <v>74788</v>
      </c>
      <c r="E22" s="18">
        <f t="shared" si="6"/>
        <v>79242</v>
      </c>
      <c r="F22" s="18">
        <f t="shared" si="6"/>
        <v>81410</v>
      </c>
      <c r="G22" s="18">
        <f t="shared" si="6"/>
        <v>87951</v>
      </c>
      <c r="H22" s="18">
        <f t="shared" si="6"/>
        <v>90848</v>
      </c>
      <c r="I22" s="18">
        <f>I15+Q15</f>
        <v>93284</v>
      </c>
      <c r="J22" s="18">
        <f>B22</f>
        <v>66473</v>
      </c>
      <c r="K22" s="18">
        <f t="shared" si="7"/>
        <v>70819</v>
      </c>
      <c r="L22" s="18">
        <f t="shared" si="7"/>
        <v>74788</v>
      </c>
      <c r="M22" s="18">
        <f t="shared" si="7"/>
        <v>79242</v>
      </c>
      <c r="N22" s="18">
        <f t="shared" si="7"/>
        <v>81410</v>
      </c>
      <c r="O22" s="18">
        <f t="shared" si="7"/>
        <v>87951</v>
      </c>
      <c r="P22" s="18">
        <f t="shared" si="7"/>
        <v>90848</v>
      </c>
      <c r="Q22" s="18">
        <f t="shared" si="7"/>
        <v>93284</v>
      </c>
    </row>
    <row r="24" spans="2:10" s="19" customFormat="1" ht="12.75">
      <c r="B24" s="19" t="s">
        <v>52</v>
      </c>
      <c r="J24" s="19" t="s">
        <v>53</v>
      </c>
    </row>
    <row r="25" spans="1:17" ht="12.75">
      <c r="A25" s="16" t="s">
        <v>1</v>
      </c>
      <c r="B25" s="16">
        <v>1995</v>
      </c>
      <c r="C25" s="16">
        <v>1996</v>
      </c>
      <c r="D25" s="16">
        <v>1997</v>
      </c>
      <c r="E25" s="16">
        <v>1998</v>
      </c>
      <c r="F25" s="16">
        <v>1999</v>
      </c>
      <c r="G25" s="16">
        <v>2000</v>
      </c>
      <c r="H25" s="16">
        <v>2001</v>
      </c>
      <c r="I25" s="16">
        <v>2002</v>
      </c>
      <c r="J25" s="16">
        <v>1995</v>
      </c>
      <c r="K25" s="16">
        <v>1996</v>
      </c>
      <c r="L25" s="16">
        <v>1997</v>
      </c>
      <c r="M25" s="16">
        <v>1998</v>
      </c>
      <c r="N25" s="16">
        <v>1999</v>
      </c>
      <c r="O25" s="16">
        <v>2000</v>
      </c>
      <c r="P25" s="16">
        <v>2001</v>
      </c>
      <c r="Q25" s="16">
        <v>2002</v>
      </c>
    </row>
    <row r="26" spans="1:17" ht="12.75">
      <c r="A26" s="16" t="s">
        <v>54</v>
      </c>
      <c r="B26" s="20">
        <f>B12/B19</f>
        <v>0.09819136144384896</v>
      </c>
      <c r="C26" s="20">
        <f aca="true" t="shared" si="8" ref="C26:Q27">C12/C19</f>
        <v>0.0972844378168167</v>
      </c>
      <c r="D26" s="20">
        <f t="shared" si="8"/>
        <v>0.1001369268849013</v>
      </c>
      <c r="E26" s="20">
        <f t="shared" si="8"/>
        <v>0.10144556414157391</v>
      </c>
      <c r="F26" s="20">
        <f t="shared" si="8"/>
        <v>0.1025953759296295</v>
      </c>
      <c r="G26" s="20">
        <f t="shared" si="8"/>
        <v>0.10121789251464307</v>
      </c>
      <c r="H26" s="20">
        <f t="shared" si="8"/>
        <v>0.10379059945020357</v>
      </c>
      <c r="I26" s="20">
        <f t="shared" si="8"/>
        <v>0.10441875684743505</v>
      </c>
      <c r="J26" s="20">
        <f t="shared" si="8"/>
        <v>0.901808638556151</v>
      </c>
      <c r="K26" s="20">
        <f t="shared" si="8"/>
        <v>0.9027155621831833</v>
      </c>
      <c r="L26" s="20">
        <f t="shared" si="8"/>
        <v>0.8998630731150987</v>
      </c>
      <c r="M26" s="20">
        <f t="shared" si="8"/>
        <v>0.8985544358584261</v>
      </c>
      <c r="N26" s="20">
        <f t="shared" si="8"/>
        <v>0.8974046240703705</v>
      </c>
      <c r="O26" s="20">
        <f t="shared" si="8"/>
        <v>0.8987821074853569</v>
      </c>
      <c r="P26" s="20">
        <f t="shared" si="8"/>
        <v>0.8962094005497965</v>
      </c>
      <c r="Q26" s="20">
        <f t="shared" si="8"/>
        <v>0.8955812431525649</v>
      </c>
    </row>
    <row r="27" spans="1:17" ht="12.75">
      <c r="A27" s="16" t="s">
        <v>55</v>
      </c>
      <c r="B27" s="20">
        <f>B13/B20</f>
        <v>0.13104351692725547</v>
      </c>
      <c r="C27" s="20">
        <f t="shared" si="8"/>
        <v>0.1290332468275538</v>
      </c>
      <c r="D27" s="20">
        <f t="shared" si="8"/>
        <v>0.13090852293434685</v>
      </c>
      <c r="E27" s="20">
        <f t="shared" si="8"/>
        <v>0.13206127027493444</v>
      </c>
      <c r="F27" s="20">
        <f t="shared" si="8"/>
        <v>0.13333305047350735</v>
      </c>
      <c r="G27" s="20">
        <f t="shared" si="8"/>
        <v>0.13143743046151987</v>
      </c>
      <c r="H27" s="20">
        <f t="shared" si="8"/>
        <v>0.1327950068442857</v>
      </c>
      <c r="I27" s="20">
        <f t="shared" si="8"/>
        <v>0.1321354096076431</v>
      </c>
      <c r="J27" s="20">
        <f t="shared" si="8"/>
        <v>0.8689564830727445</v>
      </c>
      <c r="K27" s="20">
        <f t="shared" si="8"/>
        <v>0.8709667531724462</v>
      </c>
      <c r="L27" s="20">
        <f t="shared" si="8"/>
        <v>0.8690914770656532</v>
      </c>
      <c r="M27" s="20">
        <f t="shared" si="8"/>
        <v>0.8679387297250656</v>
      </c>
      <c r="N27" s="20">
        <f t="shared" si="8"/>
        <v>0.8666669495264927</v>
      </c>
      <c r="O27" s="20">
        <f t="shared" si="8"/>
        <v>0.8685625695384801</v>
      </c>
      <c r="P27" s="20">
        <f t="shared" si="8"/>
        <v>0.8672049931557143</v>
      </c>
      <c r="Q27" s="20">
        <f t="shared" si="8"/>
        <v>0.8678645903923569</v>
      </c>
    </row>
    <row r="28" spans="1:17" ht="12.75">
      <c r="A28" s="16" t="s">
        <v>49</v>
      </c>
      <c r="B28" s="20">
        <f aca="true" t="shared" si="9" ref="B28:Q28">B14/B21</f>
        <v>0.09260099835422023</v>
      </c>
      <c r="C28" s="20">
        <f t="shared" si="9"/>
        <v>0.0918976501659615</v>
      </c>
      <c r="D28" s="20">
        <f t="shared" si="9"/>
        <v>0.09491214676339953</v>
      </c>
      <c r="E28" s="20">
        <f t="shared" si="9"/>
        <v>0.09628098686483867</v>
      </c>
      <c r="F28" s="20">
        <f t="shared" si="9"/>
        <v>0.09753958098879245</v>
      </c>
      <c r="G28" s="20">
        <f t="shared" si="9"/>
        <v>0.09636365923599884</v>
      </c>
      <c r="H28" s="20">
        <f t="shared" si="9"/>
        <v>0.09924041621836283</v>
      </c>
      <c r="I28" s="20">
        <f t="shared" si="9"/>
        <v>0.10016658551269719</v>
      </c>
      <c r="J28" s="20">
        <f t="shared" si="9"/>
        <v>0.9073990016457798</v>
      </c>
      <c r="K28" s="20">
        <f t="shared" si="9"/>
        <v>0.9081023498340385</v>
      </c>
      <c r="L28" s="20">
        <f t="shared" si="9"/>
        <v>0.9050878532366005</v>
      </c>
      <c r="M28" s="20">
        <f t="shared" si="9"/>
        <v>0.9037190131351613</v>
      </c>
      <c r="N28" s="20">
        <f t="shared" si="9"/>
        <v>0.9024604190112075</v>
      </c>
      <c r="O28" s="20">
        <f t="shared" si="9"/>
        <v>0.9036363407640011</v>
      </c>
      <c r="P28" s="20">
        <f t="shared" si="9"/>
        <v>0.9007595837816371</v>
      </c>
      <c r="Q28" s="20">
        <f t="shared" si="9"/>
        <v>0.8998334144873028</v>
      </c>
    </row>
    <row r="29" spans="1:17" ht="12.75">
      <c r="A29" s="16" t="s">
        <v>50</v>
      </c>
      <c r="B29" s="20">
        <f aca="true" t="shared" si="10" ref="B29:Q29">B15/B22</f>
        <v>0.12028944082559836</v>
      </c>
      <c r="C29" s="20">
        <f t="shared" si="10"/>
        <v>0.12016549231138536</v>
      </c>
      <c r="D29" s="20">
        <f t="shared" si="10"/>
        <v>0.12456543830561052</v>
      </c>
      <c r="E29" s="20">
        <f t="shared" si="10"/>
        <v>0.1257413997627521</v>
      </c>
      <c r="F29" s="20">
        <f t="shared" si="10"/>
        <v>0.12604102690087213</v>
      </c>
      <c r="G29" s="20">
        <f t="shared" si="10"/>
        <v>0.1261384179827404</v>
      </c>
      <c r="H29" s="20">
        <f t="shared" si="10"/>
        <v>0.12952404015498414</v>
      </c>
      <c r="I29" s="20">
        <f t="shared" si="10"/>
        <v>0.13149093092062947</v>
      </c>
      <c r="J29" s="20">
        <f t="shared" si="10"/>
        <v>0.8797105591744017</v>
      </c>
      <c r="K29" s="20">
        <f t="shared" si="10"/>
        <v>0.8798345076886146</v>
      </c>
      <c r="L29" s="20">
        <f t="shared" si="10"/>
        <v>0.8754345616943895</v>
      </c>
      <c r="M29" s="20">
        <f t="shared" si="10"/>
        <v>0.8742586002372479</v>
      </c>
      <c r="N29" s="20">
        <f t="shared" si="10"/>
        <v>0.8739589730991278</v>
      </c>
      <c r="O29" s="20">
        <f t="shared" si="10"/>
        <v>0.8738615820172596</v>
      </c>
      <c r="P29" s="20">
        <f t="shared" si="10"/>
        <v>0.8704759598450158</v>
      </c>
      <c r="Q29" s="20">
        <f t="shared" si="10"/>
        <v>0.8685090690793705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3"/>
  <sheetViews>
    <sheetView workbookViewId="0" topLeftCell="A1">
      <selection activeCell="A1" sqref="A1"/>
    </sheetView>
  </sheetViews>
  <sheetFormatPr defaultColWidth="9.140625" defaultRowHeight="12.75"/>
  <cols>
    <col min="3" max="3" width="8.00390625" style="0" bestFit="1" customWidth="1"/>
    <col min="4" max="7" width="6.00390625" style="0" bestFit="1" customWidth="1"/>
    <col min="8" max="10" width="7.00390625" style="0" bestFit="1" customWidth="1"/>
    <col min="14" max="14" width="9.00390625" style="0" bestFit="1" customWidth="1"/>
    <col min="15" max="21" width="7.00390625" style="0" bestFit="1" customWidth="1"/>
  </cols>
  <sheetData>
    <row r="1" spans="1:21" ht="12.75">
      <c r="A1" t="str">
        <f>'raw data'!A3</f>
        <v>Year</v>
      </c>
      <c r="B1" t="str">
        <f>'raw data'!B3</f>
        <v>Mother's Age</v>
      </c>
      <c r="C1">
        <v>1995</v>
      </c>
      <c r="D1">
        <v>1996</v>
      </c>
      <c r="E1">
        <v>1997</v>
      </c>
      <c r="F1">
        <v>1998</v>
      </c>
      <c r="G1">
        <v>1999</v>
      </c>
      <c r="H1">
        <v>2000</v>
      </c>
      <c r="I1">
        <v>2001</v>
      </c>
      <c r="J1">
        <v>2002</v>
      </c>
      <c r="L1" t="str">
        <f>'raw data'!E3</f>
        <v>Year</v>
      </c>
      <c r="M1" t="str">
        <f>'raw data'!F3</f>
        <v>Mother's Age</v>
      </c>
      <c r="N1">
        <v>1995</v>
      </c>
      <c r="O1">
        <v>1996</v>
      </c>
      <c r="P1">
        <v>1997</v>
      </c>
      <c r="Q1">
        <v>1998</v>
      </c>
      <c r="R1">
        <v>1999</v>
      </c>
      <c r="S1">
        <v>2000</v>
      </c>
      <c r="T1">
        <v>2001</v>
      </c>
      <c r="U1">
        <v>2002</v>
      </c>
    </row>
    <row r="2" spans="1:21" ht="12.75">
      <c r="A2">
        <f>'raw data'!A4</f>
        <v>1995</v>
      </c>
      <c r="B2" t="str">
        <f>'raw data'!B4</f>
        <v>Under 15 years</v>
      </c>
      <c r="C2">
        <f>'raw data'!C4</f>
        <v>2627</v>
      </c>
      <c r="D2">
        <f>C10</f>
        <v>2270</v>
      </c>
      <c r="E2">
        <f>C18</f>
        <v>2068</v>
      </c>
      <c r="F2">
        <f>C27</f>
        <v>1992</v>
      </c>
      <c r="G2">
        <f>C36</f>
        <v>1871</v>
      </c>
      <c r="H2">
        <f>C45</f>
        <v>1741</v>
      </c>
      <c r="I2">
        <f>C54</f>
        <v>1625</v>
      </c>
      <c r="J2">
        <f>C63</f>
        <v>1501</v>
      </c>
      <c r="L2">
        <f>'raw data'!E4</f>
        <v>1995</v>
      </c>
      <c r="M2" t="str">
        <f>'raw data'!F4</f>
        <v>Under 15 years</v>
      </c>
      <c r="N2">
        <f>'raw data'!G4</f>
        <v>9241</v>
      </c>
      <c r="O2">
        <f>N10</f>
        <v>8505</v>
      </c>
      <c r="P2">
        <f>N18</f>
        <v>7731</v>
      </c>
      <c r="Q2">
        <f>N27</f>
        <v>7194</v>
      </c>
      <c r="R2">
        <f>N36</f>
        <v>6910</v>
      </c>
      <c r="S2">
        <f>N45</f>
        <v>6475</v>
      </c>
      <c r="T2">
        <f>N54</f>
        <v>5918</v>
      </c>
      <c r="U2">
        <f>N63</f>
        <v>5600</v>
      </c>
    </row>
    <row r="3" spans="1:21" ht="12.75">
      <c r="A3">
        <f>'raw data'!A5</f>
        <v>1995</v>
      </c>
      <c r="B3" t="str">
        <f>'raw data'!B5</f>
        <v>15 - 19 years</v>
      </c>
      <c r="C3">
        <f>'raw data'!C5</f>
        <v>62797</v>
      </c>
      <c r="D3">
        <f aca="true" t="shared" si="0" ref="D3:D9">C11</f>
        <v>60875</v>
      </c>
      <c r="E3">
        <f aca="true" t="shared" si="1" ref="E3:E9">C19</f>
        <v>60791</v>
      </c>
      <c r="F3">
        <f aca="true" t="shared" si="2" ref="F3:F9">C28</f>
        <v>61523</v>
      </c>
      <c r="G3">
        <f aca="true" t="shared" si="3" ref="G3:G9">C37</f>
        <v>60979</v>
      </c>
      <c r="H3">
        <f aca="true" t="shared" si="4" ref="H3:H9">C46</f>
        <v>59216</v>
      </c>
      <c r="I3">
        <f aca="true" t="shared" si="5" ref="I3:I9">C55</f>
        <v>56970</v>
      </c>
      <c r="J3">
        <f aca="true" t="shared" si="6" ref="J3:J9">C64</f>
        <v>54070</v>
      </c>
      <c r="L3">
        <f>'raw data'!E5</f>
        <v>1995</v>
      </c>
      <c r="M3" t="str">
        <f>'raw data'!F5</f>
        <v>15 - 19 years</v>
      </c>
      <c r="N3">
        <f>'raw data'!G5</f>
        <v>424589</v>
      </c>
      <c r="O3">
        <f aca="true" t="shared" si="7" ref="O3:O9">N11</f>
        <v>417720</v>
      </c>
      <c r="P3">
        <f aca="true" t="shared" si="8" ref="P3:P9">N19</f>
        <v>409585</v>
      </c>
      <c r="Q3">
        <f aca="true" t="shared" si="9" ref="Q3:Q9">N28</f>
        <v>410242</v>
      </c>
      <c r="R3">
        <f aca="true" t="shared" si="10" ref="R3:R9">N37</f>
        <v>401616</v>
      </c>
      <c r="S3">
        <f aca="true" t="shared" si="11" ref="S3:S9">N46</f>
        <v>396340</v>
      </c>
      <c r="T3">
        <f aca="true" t="shared" si="12" ref="T3:T9">N55</f>
        <v>376731</v>
      </c>
      <c r="U3">
        <f aca="true" t="shared" si="13" ref="U3:U9">N64</f>
        <v>359390</v>
      </c>
    </row>
    <row r="4" spans="1:21" ht="12.75">
      <c r="A4">
        <f>'raw data'!A6</f>
        <v>1995</v>
      </c>
      <c r="B4" t="str">
        <f>'raw data'!B6</f>
        <v>20 - 24 years</v>
      </c>
      <c r="C4">
        <f>'raw data'!C6</f>
        <v>94595</v>
      </c>
      <c r="D4">
        <f t="shared" si="0"/>
        <v>92235</v>
      </c>
      <c r="E4">
        <f t="shared" si="1"/>
        <v>93978</v>
      </c>
      <c r="F4">
        <f t="shared" si="2"/>
        <v>97772</v>
      </c>
      <c r="G4">
        <f t="shared" si="3"/>
        <v>99992</v>
      </c>
      <c r="H4">
        <f t="shared" si="4"/>
        <v>102982</v>
      </c>
      <c r="I4">
        <f t="shared" si="5"/>
        <v>106285</v>
      </c>
      <c r="J4">
        <f t="shared" si="6"/>
        <v>107019</v>
      </c>
      <c r="L4">
        <f>'raw data'!E6</f>
        <v>1995</v>
      </c>
      <c r="M4" t="str">
        <f>'raw data'!F6</f>
        <v>20 - 24 years</v>
      </c>
      <c r="N4">
        <f>'raw data'!G6</f>
        <v>842250</v>
      </c>
      <c r="O4">
        <f t="shared" si="7"/>
        <v>823512</v>
      </c>
      <c r="P4">
        <f t="shared" si="8"/>
        <v>818776</v>
      </c>
      <c r="Q4">
        <f t="shared" si="9"/>
        <v>835766</v>
      </c>
      <c r="R4">
        <f t="shared" si="10"/>
        <v>848543</v>
      </c>
      <c r="S4">
        <f t="shared" si="11"/>
        <v>880538</v>
      </c>
      <c r="T4">
        <f t="shared" si="12"/>
        <v>881113</v>
      </c>
      <c r="U4">
        <f t="shared" si="13"/>
        <v>880735</v>
      </c>
    </row>
    <row r="5" spans="1:21" ht="12.75">
      <c r="A5">
        <f>'raw data'!A7</f>
        <v>1995</v>
      </c>
      <c r="B5" t="str">
        <f>'raw data'!B7</f>
        <v>25 - 29 years</v>
      </c>
      <c r="C5">
        <f>'raw data'!C7</f>
        <v>88787</v>
      </c>
      <c r="D5">
        <f t="shared" si="0"/>
        <v>88938</v>
      </c>
      <c r="E5">
        <f t="shared" si="1"/>
        <v>92357</v>
      </c>
      <c r="F5">
        <f t="shared" si="2"/>
        <v>94777</v>
      </c>
      <c r="G5">
        <f t="shared" si="3"/>
        <v>95633</v>
      </c>
      <c r="H5">
        <f t="shared" si="4"/>
        <v>95626</v>
      </c>
      <c r="I5">
        <f t="shared" si="5"/>
        <v>95702</v>
      </c>
      <c r="J5">
        <f t="shared" si="6"/>
        <v>96889</v>
      </c>
      <c r="L5">
        <f>'raw data'!E7</f>
        <v>1995</v>
      </c>
      <c r="M5" t="str">
        <f>'raw data'!F7</f>
        <v>25 - 29 years</v>
      </c>
      <c r="N5">
        <f>'raw data'!G7</f>
        <v>938013</v>
      </c>
      <c r="O5">
        <f t="shared" si="7"/>
        <v>942960</v>
      </c>
      <c r="P5">
        <f t="shared" si="8"/>
        <v>937771</v>
      </c>
      <c r="Q5">
        <f t="shared" si="9"/>
        <v>946720</v>
      </c>
      <c r="R5">
        <f t="shared" si="10"/>
        <v>940036</v>
      </c>
      <c r="S5">
        <f t="shared" si="11"/>
        <v>948949</v>
      </c>
      <c r="T5">
        <f t="shared" si="12"/>
        <v>921121</v>
      </c>
      <c r="U5">
        <f t="shared" si="13"/>
        <v>921144</v>
      </c>
    </row>
    <row r="6" spans="1:21" ht="12.75">
      <c r="A6">
        <f>'raw data'!A8</f>
        <v>1995</v>
      </c>
      <c r="B6" t="str">
        <f>'raw data'!B8</f>
        <v>30 - 34 years</v>
      </c>
      <c r="C6">
        <f>'raw data'!C8</f>
        <v>75464</v>
      </c>
      <c r="D6">
        <f t="shared" si="0"/>
        <v>73568</v>
      </c>
      <c r="E6">
        <f t="shared" si="1"/>
        <v>75238</v>
      </c>
      <c r="F6">
        <f t="shared" si="2"/>
        <v>75940</v>
      </c>
      <c r="G6">
        <f t="shared" si="3"/>
        <v>77524</v>
      </c>
      <c r="H6">
        <f t="shared" si="4"/>
        <v>79475</v>
      </c>
      <c r="I6">
        <f t="shared" si="5"/>
        <v>82794</v>
      </c>
      <c r="J6">
        <f t="shared" si="6"/>
        <v>84544</v>
      </c>
      <c r="L6">
        <f>'raw data'!E8</f>
        <v>1995</v>
      </c>
      <c r="M6" t="str">
        <f>'raw data'!F8</f>
        <v>30 - 34 years</v>
      </c>
      <c r="N6">
        <f>'raw data'!G8</f>
        <v>792167</v>
      </c>
      <c r="O6">
        <f t="shared" si="7"/>
        <v>784529</v>
      </c>
      <c r="P6">
        <f t="shared" si="8"/>
        <v>771545</v>
      </c>
      <c r="Q6">
        <f t="shared" si="9"/>
        <v>771559</v>
      </c>
      <c r="R6">
        <f t="shared" si="10"/>
        <v>771922</v>
      </c>
      <c r="S6">
        <f t="shared" si="11"/>
        <v>804738</v>
      </c>
      <c r="T6">
        <f t="shared" si="12"/>
        <v>813694</v>
      </c>
      <c r="U6">
        <f t="shared" si="13"/>
        <v>818693</v>
      </c>
    </row>
    <row r="7" spans="1:21" ht="12.75">
      <c r="A7">
        <f>'raw data'!A9</f>
        <v>1995</v>
      </c>
      <c r="B7" t="str">
        <f>'raw data'!B9</f>
        <v>35 - 39 years</v>
      </c>
      <c r="C7">
        <f>'raw data'!C9</f>
        <v>37168</v>
      </c>
      <c r="D7">
        <f t="shared" si="0"/>
        <v>37960</v>
      </c>
      <c r="E7">
        <f t="shared" si="1"/>
        <v>40028</v>
      </c>
      <c r="F7">
        <f t="shared" si="2"/>
        <v>41908</v>
      </c>
      <c r="G7">
        <f t="shared" si="3"/>
        <v>43206</v>
      </c>
      <c r="H7">
        <f t="shared" si="4"/>
        <v>43645</v>
      </c>
      <c r="I7">
        <f t="shared" si="5"/>
        <v>45335</v>
      </c>
      <c r="J7">
        <f t="shared" si="6"/>
        <v>45626</v>
      </c>
      <c r="L7">
        <f>'raw data'!E9</f>
        <v>1995</v>
      </c>
      <c r="M7" t="str">
        <f>'raw data'!F9</f>
        <v>35 - 39 years</v>
      </c>
      <c r="N7">
        <f>'raw data'!G9</f>
        <v>328217</v>
      </c>
      <c r="O7">
        <f t="shared" si="7"/>
        <v>341374</v>
      </c>
      <c r="P7">
        <f t="shared" si="8"/>
        <v>347993</v>
      </c>
      <c r="Q7">
        <f t="shared" si="9"/>
        <v>359424</v>
      </c>
      <c r="R7">
        <f t="shared" si="10"/>
        <v>366494</v>
      </c>
      <c r="S7">
        <f t="shared" si="11"/>
        <v>382733</v>
      </c>
      <c r="T7">
        <f t="shared" si="12"/>
        <v>380383</v>
      </c>
      <c r="U7">
        <f t="shared" si="13"/>
        <v>380574</v>
      </c>
    </row>
    <row r="8" spans="1:21" ht="12.75">
      <c r="A8">
        <f>'raw data'!A10</f>
        <v>1995</v>
      </c>
      <c r="B8" t="str">
        <f>'raw data'!B10</f>
        <v>40 - 44 years</v>
      </c>
      <c r="C8">
        <f>'raw data'!C10</f>
        <v>7667</v>
      </c>
      <c r="D8">
        <f t="shared" si="0"/>
        <v>8173</v>
      </c>
      <c r="E8">
        <f t="shared" si="1"/>
        <v>8915</v>
      </c>
      <c r="F8">
        <f t="shared" si="2"/>
        <v>9554</v>
      </c>
      <c r="G8">
        <f t="shared" si="3"/>
        <v>9763</v>
      </c>
      <c r="H8">
        <f t="shared" si="4"/>
        <v>10556</v>
      </c>
      <c r="I8">
        <f t="shared" si="5"/>
        <v>11159</v>
      </c>
      <c r="J8">
        <f t="shared" si="6"/>
        <v>11597</v>
      </c>
      <c r="L8">
        <f>'raw data'!E10</f>
        <v>1995</v>
      </c>
      <c r="M8" t="str">
        <f>'raw data'!F10</f>
        <v>40 - 44 years</v>
      </c>
      <c r="N8">
        <f>'raw data'!G10</f>
        <v>56438</v>
      </c>
      <c r="O8">
        <f t="shared" si="7"/>
        <v>60014</v>
      </c>
      <c r="P8">
        <f t="shared" si="8"/>
        <v>63117</v>
      </c>
      <c r="Q8">
        <f t="shared" si="9"/>
        <v>66757</v>
      </c>
      <c r="R8">
        <f t="shared" si="10"/>
        <v>68272</v>
      </c>
      <c r="S8">
        <f t="shared" si="11"/>
        <v>73857</v>
      </c>
      <c r="T8">
        <f t="shared" si="12"/>
        <v>75847</v>
      </c>
      <c r="U8">
        <f t="shared" si="13"/>
        <v>77652</v>
      </c>
    </row>
    <row r="9" spans="1:21" ht="12.75">
      <c r="A9">
        <f>'raw data'!A11</f>
        <v>1995</v>
      </c>
      <c r="B9" t="str">
        <f>'raw data'!B11</f>
        <v>45 - 49 years</v>
      </c>
      <c r="C9">
        <f>'raw data'!C11</f>
        <v>329</v>
      </c>
      <c r="D9">
        <f t="shared" si="0"/>
        <v>337</v>
      </c>
      <c r="E9">
        <f t="shared" si="1"/>
        <v>401</v>
      </c>
      <c r="F9">
        <f t="shared" si="2"/>
        <v>410</v>
      </c>
      <c r="G9">
        <f t="shared" si="3"/>
        <v>498</v>
      </c>
      <c r="H9">
        <f t="shared" si="4"/>
        <v>538</v>
      </c>
      <c r="I9">
        <f t="shared" si="5"/>
        <v>608</v>
      </c>
      <c r="J9">
        <f t="shared" si="6"/>
        <v>669</v>
      </c>
      <c r="L9">
        <f>'raw data'!E11</f>
        <v>1995</v>
      </c>
      <c r="M9" t="str">
        <f>'raw data'!F11</f>
        <v>45 - 49 years</v>
      </c>
      <c r="N9">
        <f>'raw data'!G11</f>
        <v>2039</v>
      </c>
      <c r="O9">
        <f t="shared" si="7"/>
        <v>2295</v>
      </c>
      <c r="P9">
        <f t="shared" si="8"/>
        <v>2355</v>
      </c>
      <c r="Q9">
        <f t="shared" si="9"/>
        <v>2521</v>
      </c>
      <c r="R9">
        <f t="shared" si="10"/>
        <v>2877</v>
      </c>
      <c r="S9">
        <f t="shared" si="11"/>
        <v>3000</v>
      </c>
      <c r="T9">
        <f t="shared" si="12"/>
        <v>3234</v>
      </c>
      <c r="U9">
        <f t="shared" si="13"/>
        <v>3366</v>
      </c>
    </row>
    <row r="10" spans="1:14" ht="12.75">
      <c r="A10">
        <f>'raw data'!A13</f>
        <v>1996</v>
      </c>
      <c r="B10" t="str">
        <f>'raw data'!B13</f>
        <v>Under 15 years</v>
      </c>
      <c r="C10">
        <f>'raw data'!C13</f>
        <v>2270</v>
      </c>
      <c r="L10">
        <f>'raw data'!E13</f>
        <v>1996</v>
      </c>
      <c r="M10" t="str">
        <f>'raw data'!F13</f>
        <v>Under 15 years</v>
      </c>
      <c r="N10">
        <f>'raw data'!G13</f>
        <v>8505</v>
      </c>
    </row>
    <row r="11" spans="1:14" ht="12.75">
      <c r="A11">
        <f>'raw data'!A14</f>
        <v>1996</v>
      </c>
      <c r="B11" t="str">
        <f>'raw data'!B14</f>
        <v>15 - 19 years</v>
      </c>
      <c r="C11">
        <f>'raw data'!C14</f>
        <v>60875</v>
      </c>
      <c r="L11">
        <f>'raw data'!E14</f>
        <v>1996</v>
      </c>
      <c r="M11" t="str">
        <f>'raw data'!F14</f>
        <v>15 - 19 years</v>
      </c>
      <c r="N11">
        <f>'raw data'!G14</f>
        <v>417720</v>
      </c>
    </row>
    <row r="12" spans="1:14" ht="12.75">
      <c r="A12">
        <f>'raw data'!A15</f>
        <v>1996</v>
      </c>
      <c r="B12" t="str">
        <f>'raw data'!B15</f>
        <v>20 - 24 years</v>
      </c>
      <c r="C12">
        <f>'raw data'!C15</f>
        <v>92235</v>
      </c>
      <c r="L12">
        <f>'raw data'!E15</f>
        <v>1996</v>
      </c>
      <c r="M12" t="str">
        <f>'raw data'!F15</f>
        <v>20 - 24 years</v>
      </c>
      <c r="N12">
        <f>'raw data'!G15</f>
        <v>823512</v>
      </c>
    </row>
    <row r="13" spans="1:14" ht="12.75">
      <c r="A13">
        <f>'raw data'!A16</f>
        <v>1996</v>
      </c>
      <c r="B13" t="str">
        <f>'raw data'!B16</f>
        <v>25 - 29 years</v>
      </c>
      <c r="C13">
        <f>'raw data'!C16</f>
        <v>88938</v>
      </c>
      <c r="L13">
        <f>'raw data'!E16</f>
        <v>1996</v>
      </c>
      <c r="M13" t="str">
        <f>'raw data'!F16</f>
        <v>25 - 29 years</v>
      </c>
      <c r="N13">
        <f>'raw data'!G16</f>
        <v>942960</v>
      </c>
    </row>
    <row r="14" spans="1:14" ht="12.75">
      <c r="A14">
        <f>'raw data'!A17</f>
        <v>1996</v>
      </c>
      <c r="B14" t="str">
        <f>'raw data'!B17</f>
        <v>30 - 34 years</v>
      </c>
      <c r="C14">
        <f>'raw data'!C17</f>
        <v>73568</v>
      </c>
      <c r="L14">
        <f>'raw data'!E17</f>
        <v>1996</v>
      </c>
      <c r="M14" t="str">
        <f>'raw data'!F17</f>
        <v>30 - 34 years</v>
      </c>
      <c r="N14">
        <f>'raw data'!G17</f>
        <v>784529</v>
      </c>
    </row>
    <row r="15" spans="1:14" ht="12.75">
      <c r="A15">
        <f>'raw data'!A18</f>
        <v>1996</v>
      </c>
      <c r="B15" t="str">
        <f>'raw data'!B18</f>
        <v>35 - 39 years</v>
      </c>
      <c r="C15">
        <f>'raw data'!C18</f>
        <v>37960</v>
      </c>
      <c r="L15">
        <f>'raw data'!E18</f>
        <v>1996</v>
      </c>
      <c r="M15" t="str">
        <f>'raw data'!F18</f>
        <v>35 - 39 years</v>
      </c>
      <c r="N15">
        <f>'raw data'!G18</f>
        <v>341374</v>
      </c>
    </row>
    <row r="16" spans="1:14" ht="12.75">
      <c r="A16">
        <f>'raw data'!A19</f>
        <v>1996</v>
      </c>
      <c r="B16" t="str">
        <f>'raw data'!B19</f>
        <v>40 - 44 years</v>
      </c>
      <c r="C16">
        <f>'raw data'!C19</f>
        <v>8173</v>
      </c>
      <c r="L16">
        <f>'raw data'!E19</f>
        <v>1996</v>
      </c>
      <c r="M16" t="str">
        <f>'raw data'!F19</f>
        <v>40 - 44 years</v>
      </c>
      <c r="N16">
        <f>'raw data'!G19</f>
        <v>60014</v>
      </c>
    </row>
    <row r="17" spans="1:14" ht="12.75">
      <c r="A17">
        <f>'raw data'!A20</f>
        <v>1996</v>
      </c>
      <c r="B17" t="str">
        <f>'raw data'!B20</f>
        <v>45 - 49 years</v>
      </c>
      <c r="C17">
        <f>'raw data'!C20</f>
        <v>337</v>
      </c>
      <c r="L17">
        <f>'raw data'!E20</f>
        <v>1996</v>
      </c>
      <c r="M17" t="str">
        <f>'raw data'!F20</f>
        <v>45 - 49 years</v>
      </c>
      <c r="N17">
        <f>'raw data'!G20</f>
        <v>2295</v>
      </c>
    </row>
    <row r="18" spans="1:14" ht="12.75">
      <c r="A18">
        <f>'raw data'!A22</f>
        <v>1997</v>
      </c>
      <c r="B18" t="str">
        <f>'raw data'!B22</f>
        <v>Under 15 years</v>
      </c>
      <c r="C18">
        <f>'raw data'!C22</f>
        <v>2068</v>
      </c>
      <c r="L18">
        <f>'raw data'!E22</f>
        <v>1997</v>
      </c>
      <c r="M18" t="str">
        <f>'raw data'!F22</f>
        <v>Under 15 years</v>
      </c>
      <c r="N18">
        <f>'raw data'!G22</f>
        <v>7731</v>
      </c>
    </row>
    <row r="19" spans="1:14" ht="12.75">
      <c r="A19">
        <f>'raw data'!A23</f>
        <v>1997</v>
      </c>
      <c r="B19" t="str">
        <f>'raw data'!B23</f>
        <v>15 - 19 years</v>
      </c>
      <c r="C19">
        <f>'raw data'!C23</f>
        <v>60791</v>
      </c>
      <c r="L19">
        <f>'raw data'!E23</f>
        <v>1997</v>
      </c>
      <c r="M19" t="str">
        <f>'raw data'!F23</f>
        <v>15 - 19 years</v>
      </c>
      <c r="N19">
        <f>'raw data'!G23</f>
        <v>409585</v>
      </c>
    </row>
    <row r="20" spans="1:14" ht="12.75">
      <c r="A20">
        <f>'raw data'!A24</f>
        <v>1997</v>
      </c>
      <c r="B20" t="str">
        <f>'raw data'!B24</f>
        <v>20 - 24 years</v>
      </c>
      <c r="C20">
        <f>'raw data'!C24</f>
        <v>93978</v>
      </c>
      <c r="L20">
        <f>'raw data'!E24</f>
        <v>1997</v>
      </c>
      <c r="M20" t="str">
        <f>'raw data'!F24</f>
        <v>20 - 24 years</v>
      </c>
      <c r="N20">
        <f>'raw data'!G24</f>
        <v>818776</v>
      </c>
    </row>
    <row r="21" spans="1:14" ht="12.75">
      <c r="A21">
        <f>'raw data'!A25</f>
        <v>1997</v>
      </c>
      <c r="B21" t="str">
        <f>'raw data'!B25</f>
        <v>25 - 29 years</v>
      </c>
      <c r="C21">
        <f>'raw data'!C25</f>
        <v>92357</v>
      </c>
      <c r="L21">
        <f>'raw data'!E25</f>
        <v>1997</v>
      </c>
      <c r="M21" t="str">
        <f>'raw data'!F25</f>
        <v>25 - 29 years</v>
      </c>
      <c r="N21">
        <f>'raw data'!G25</f>
        <v>937771</v>
      </c>
    </row>
    <row r="22" spans="1:14" ht="12.75">
      <c r="A22">
        <f>'raw data'!A26</f>
        <v>1997</v>
      </c>
      <c r="B22" t="str">
        <f>'raw data'!B26</f>
        <v>30 - 34 years</v>
      </c>
      <c r="C22">
        <f>'raw data'!C26</f>
        <v>75238</v>
      </c>
      <c r="L22">
        <f>'raw data'!E26</f>
        <v>1997</v>
      </c>
      <c r="M22" t="str">
        <f>'raw data'!F26</f>
        <v>30 - 34 years</v>
      </c>
      <c r="N22">
        <f>'raw data'!G26</f>
        <v>771545</v>
      </c>
    </row>
    <row r="23" spans="1:14" ht="12.75">
      <c r="A23">
        <f>'raw data'!A27</f>
        <v>1997</v>
      </c>
      <c r="B23" t="str">
        <f>'raw data'!B27</f>
        <v>35 - 39 years</v>
      </c>
      <c r="C23">
        <f>'raw data'!C27</f>
        <v>40028</v>
      </c>
      <c r="L23">
        <f>'raw data'!E27</f>
        <v>1997</v>
      </c>
      <c r="M23" t="str">
        <f>'raw data'!F27</f>
        <v>35 - 39 years</v>
      </c>
      <c r="N23">
        <f>'raw data'!G27</f>
        <v>347993</v>
      </c>
    </row>
    <row r="24" spans="1:14" ht="12.75">
      <c r="A24">
        <f>'raw data'!A28</f>
        <v>1997</v>
      </c>
      <c r="B24" t="str">
        <f>'raw data'!B28</f>
        <v>40 - 44 years</v>
      </c>
      <c r="C24">
        <f>'raw data'!C28</f>
        <v>8915</v>
      </c>
      <c r="L24">
        <f>'raw data'!E28</f>
        <v>1997</v>
      </c>
      <c r="M24" t="str">
        <f>'raw data'!F28</f>
        <v>40 - 44 years</v>
      </c>
      <c r="N24">
        <f>'raw data'!G28</f>
        <v>63117</v>
      </c>
    </row>
    <row r="25" spans="1:14" ht="12.75">
      <c r="A25">
        <f>'raw data'!A29</f>
        <v>1997</v>
      </c>
      <c r="B25" t="str">
        <f>'raw data'!B29</f>
        <v>45 - 49 years</v>
      </c>
      <c r="C25">
        <f>'raw data'!C29</f>
        <v>401</v>
      </c>
      <c r="L25">
        <f>'raw data'!E29</f>
        <v>1997</v>
      </c>
      <c r="M25" t="str">
        <f>'raw data'!F29</f>
        <v>45 - 49 years</v>
      </c>
      <c r="N25">
        <f>'raw data'!G29</f>
        <v>2355</v>
      </c>
    </row>
    <row r="26" spans="1:14" ht="12.75">
      <c r="A26">
        <f>'raw data'!A30</f>
        <v>1997</v>
      </c>
      <c r="B26" t="str">
        <f>'raw data'!B30</f>
        <v>50 - 54 years</v>
      </c>
      <c r="C26">
        <f>'raw data'!C30</f>
        <v>10</v>
      </c>
      <c r="L26">
        <f>'raw data'!E30</f>
        <v>1997</v>
      </c>
      <c r="M26" t="str">
        <f>'raw data'!F30</f>
        <v>50 - 54 years</v>
      </c>
      <c r="N26">
        <f>'raw data'!G30</f>
        <v>66</v>
      </c>
    </row>
    <row r="27" spans="1:14" ht="12.75">
      <c r="A27">
        <f>'raw data'!A31</f>
        <v>1998</v>
      </c>
      <c r="B27" t="str">
        <f>'raw data'!B31</f>
        <v>Under 15 years</v>
      </c>
      <c r="C27">
        <f>'raw data'!C31</f>
        <v>1992</v>
      </c>
      <c r="L27">
        <f>'raw data'!E31</f>
        <v>1998</v>
      </c>
      <c r="M27" t="str">
        <f>'raw data'!F31</f>
        <v>Under 15 years</v>
      </c>
      <c r="N27">
        <f>'raw data'!G31</f>
        <v>7194</v>
      </c>
    </row>
    <row r="28" spans="1:14" ht="12.75">
      <c r="A28">
        <f>'raw data'!A32</f>
        <v>1998</v>
      </c>
      <c r="B28" t="str">
        <f>'raw data'!B32</f>
        <v>15 - 19 years</v>
      </c>
      <c r="C28">
        <f>'raw data'!C32</f>
        <v>61523</v>
      </c>
      <c r="L28">
        <f>'raw data'!E32</f>
        <v>1998</v>
      </c>
      <c r="M28" t="str">
        <f>'raw data'!F32</f>
        <v>15 - 19 years</v>
      </c>
      <c r="N28">
        <f>'raw data'!G32</f>
        <v>410242</v>
      </c>
    </row>
    <row r="29" spans="1:14" ht="12.75">
      <c r="A29">
        <f>'raw data'!A33</f>
        <v>1998</v>
      </c>
      <c r="B29" t="str">
        <f>'raw data'!B33</f>
        <v>20 - 24 years</v>
      </c>
      <c r="C29">
        <f>'raw data'!C33</f>
        <v>97772</v>
      </c>
      <c r="L29">
        <f>'raw data'!E33</f>
        <v>1998</v>
      </c>
      <c r="M29" t="str">
        <f>'raw data'!F33</f>
        <v>20 - 24 years</v>
      </c>
      <c r="N29">
        <f>'raw data'!G33</f>
        <v>835766</v>
      </c>
    </row>
    <row r="30" spans="1:14" ht="12.75">
      <c r="A30">
        <f>'raw data'!A34</f>
        <v>1998</v>
      </c>
      <c r="B30" t="str">
        <f>'raw data'!B34</f>
        <v>25 - 29 years</v>
      </c>
      <c r="C30">
        <f>'raw data'!C34</f>
        <v>94777</v>
      </c>
      <c r="L30">
        <f>'raw data'!E34</f>
        <v>1998</v>
      </c>
      <c r="M30" t="str">
        <f>'raw data'!F34</f>
        <v>25 - 29 years</v>
      </c>
      <c r="N30">
        <f>'raw data'!G34</f>
        <v>946720</v>
      </c>
    </row>
    <row r="31" spans="1:14" ht="12.75">
      <c r="A31">
        <f>'raw data'!A35</f>
        <v>1998</v>
      </c>
      <c r="B31" t="str">
        <f>'raw data'!B35</f>
        <v>30 - 34 years</v>
      </c>
      <c r="C31">
        <f>'raw data'!C35</f>
        <v>75940</v>
      </c>
      <c r="L31">
        <f>'raw data'!E35</f>
        <v>1998</v>
      </c>
      <c r="M31" t="str">
        <f>'raw data'!F35</f>
        <v>30 - 34 years</v>
      </c>
      <c r="N31">
        <f>'raw data'!G35</f>
        <v>771559</v>
      </c>
    </row>
    <row r="32" spans="1:14" ht="12.75">
      <c r="A32">
        <f>'raw data'!A36</f>
        <v>1998</v>
      </c>
      <c r="B32" t="str">
        <f>'raw data'!B36</f>
        <v>35 - 39 years</v>
      </c>
      <c r="C32">
        <f>'raw data'!C36</f>
        <v>41908</v>
      </c>
      <c r="L32">
        <f>'raw data'!E36</f>
        <v>1998</v>
      </c>
      <c r="M32" t="str">
        <f>'raw data'!F36</f>
        <v>35 - 39 years</v>
      </c>
      <c r="N32">
        <f>'raw data'!G36</f>
        <v>359424</v>
      </c>
    </row>
    <row r="33" spans="1:14" ht="12.75">
      <c r="A33">
        <f>'raw data'!A37</f>
        <v>1998</v>
      </c>
      <c r="B33" t="str">
        <f>'raw data'!B37</f>
        <v>40 - 44 years</v>
      </c>
      <c r="C33">
        <f>'raw data'!C37</f>
        <v>9554</v>
      </c>
      <c r="L33">
        <f>'raw data'!E37</f>
        <v>1998</v>
      </c>
      <c r="M33" t="str">
        <f>'raw data'!F37</f>
        <v>40 - 44 years</v>
      </c>
      <c r="N33">
        <f>'raw data'!G37</f>
        <v>66757</v>
      </c>
    </row>
    <row r="34" spans="1:14" ht="12.75">
      <c r="A34">
        <f>'raw data'!A38</f>
        <v>1998</v>
      </c>
      <c r="B34" t="str">
        <f>'raw data'!B38</f>
        <v>45 - 49 years</v>
      </c>
      <c r="C34">
        <f>'raw data'!C38</f>
        <v>410</v>
      </c>
      <c r="L34">
        <f>'raw data'!E38</f>
        <v>1998</v>
      </c>
      <c r="M34" t="str">
        <f>'raw data'!F38</f>
        <v>45 - 49 years</v>
      </c>
      <c r="N34">
        <f>'raw data'!G38</f>
        <v>2521</v>
      </c>
    </row>
    <row r="35" spans="1:14" ht="12.75">
      <c r="A35">
        <f>'raw data'!A39</f>
        <v>1998</v>
      </c>
      <c r="B35" t="str">
        <f>'raw data'!B39</f>
        <v>50 - 54 years</v>
      </c>
      <c r="C35">
        <f>'raw data'!C39</f>
        <v>21</v>
      </c>
      <c r="L35">
        <f>'raw data'!E39</f>
        <v>1998</v>
      </c>
      <c r="M35" t="str">
        <f>'raw data'!F39</f>
        <v>50 - 54 years</v>
      </c>
      <c r="N35">
        <f>'raw data'!G39</f>
        <v>78</v>
      </c>
    </row>
    <row r="36" spans="1:14" ht="12.75">
      <c r="A36">
        <f>'raw data'!A40</f>
        <v>1999</v>
      </c>
      <c r="B36" t="str">
        <f>'raw data'!B40</f>
        <v>Under 15 years</v>
      </c>
      <c r="C36">
        <f>'raw data'!C40</f>
        <v>1871</v>
      </c>
      <c r="L36">
        <f>'raw data'!E40</f>
        <v>1999</v>
      </c>
      <c r="M36" t="str">
        <f>'raw data'!F40</f>
        <v>Under 15 years</v>
      </c>
      <c r="N36">
        <f>'raw data'!G40</f>
        <v>6910</v>
      </c>
    </row>
    <row r="37" spans="1:14" ht="12.75">
      <c r="A37">
        <f>'raw data'!A41</f>
        <v>1999</v>
      </c>
      <c r="B37" t="str">
        <f>'raw data'!B41</f>
        <v>15 - 19 years</v>
      </c>
      <c r="C37">
        <f>'raw data'!C41</f>
        <v>60979</v>
      </c>
      <c r="L37">
        <f>'raw data'!E41</f>
        <v>1999</v>
      </c>
      <c r="M37" t="str">
        <f>'raw data'!F41</f>
        <v>15 - 19 years</v>
      </c>
      <c r="N37">
        <f>'raw data'!G41</f>
        <v>401616</v>
      </c>
    </row>
    <row r="38" spans="1:14" ht="12.75">
      <c r="A38">
        <f>'raw data'!A42</f>
        <v>1999</v>
      </c>
      <c r="B38" t="str">
        <f>'raw data'!B42</f>
        <v>20 - 24 years</v>
      </c>
      <c r="C38">
        <f>'raw data'!C42</f>
        <v>99992</v>
      </c>
      <c r="L38">
        <f>'raw data'!E42</f>
        <v>1999</v>
      </c>
      <c r="M38" t="str">
        <f>'raw data'!F42</f>
        <v>20 - 24 years</v>
      </c>
      <c r="N38">
        <f>'raw data'!G42</f>
        <v>848543</v>
      </c>
    </row>
    <row r="39" spans="1:14" ht="12.75">
      <c r="A39">
        <f>'raw data'!A43</f>
        <v>1999</v>
      </c>
      <c r="B39" t="str">
        <f>'raw data'!B43</f>
        <v>25 - 29 years</v>
      </c>
      <c r="C39">
        <f>'raw data'!C43</f>
        <v>95633</v>
      </c>
      <c r="L39">
        <f>'raw data'!E43</f>
        <v>1999</v>
      </c>
      <c r="M39" t="str">
        <f>'raw data'!F43</f>
        <v>25 - 29 years</v>
      </c>
      <c r="N39">
        <f>'raw data'!G43</f>
        <v>940036</v>
      </c>
    </row>
    <row r="40" spans="1:14" ht="12.75">
      <c r="A40">
        <f>'raw data'!A44</f>
        <v>1999</v>
      </c>
      <c r="B40" t="str">
        <f>'raw data'!B44</f>
        <v>30 - 34 years</v>
      </c>
      <c r="C40">
        <f>'raw data'!C44</f>
        <v>77524</v>
      </c>
      <c r="L40">
        <f>'raw data'!E44</f>
        <v>1999</v>
      </c>
      <c r="M40" t="str">
        <f>'raw data'!F44</f>
        <v>30 - 34 years</v>
      </c>
      <c r="N40">
        <f>'raw data'!G44</f>
        <v>771922</v>
      </c>
    </row>
    <row r="41" spans="1:14" ht="12.75">
      <c r="A41">
        <f>'raw data'!A45</f>
        <v>1999</v>
      </c>
      <c r="B41" t="str">
        <f>'raw data'!B45</f>
        <v>35 - 39 years</v>
      </c>
      <c r="C41">
        <f>'raw data'!C45</f>
        <v>43206</v>
      </c>
      <c r="L41">
        <f>'raw data'!E45</f>
        <v>1999</v>
      </c>
      <c r="M41" t="str">
        <f>'raw data'!F45</f>
        <v>35 - 39 years</v>
      </c>
      <c r="N41">
        <f>'raw data'!G45</f>
        <v>366494</v>
      </c>
    </row>
    <row r="42" spans="1:14" ht="12.75">
      <c r="A42">
        <f>'raw data'!A46</f>
        <v>1999</v>
      </c>
      <c r="B42" t="str">
        <f>'raw data'!B46</f>
        <v>40 - 44 years</v>
      </c>
      <c r="C42">
        <f>'raw data'!C46</f>
        <v>9763</v>
      </c>
      <c r="L42">
        <f>'raw data'!E46</f>
        <v>1999</v>
      </c>
      <c r="M42" t="str">
        <f>'raw data'!F46</f>
        <v>40 - 44 years</v>
      </c>
      <c r="N42">
        <f>'raw data'!G46</f>
        <v>68272</v>
      </c>
    </row>
    <row r="43" spans="1:14" ht="12.75">
      <c r="A43">
        <f>'raw data'!A47</f>
        <v>1999</v>
      </c>
      <c r="B43" t="str">
        <f>'raw data'!B47</f>
        <v>45 - 49 years</v>
      </c>
      <c r="C43">
        <f>'raw data'!C47</f>
        <v>498</v>
      </c>
      <c r="L43">
        <f>'raw data'!E47</f>
        <v>1999</v>
      </c>
      <c r="M43" t="str">
        <f>'raw data'!F47</f>
        <v>45 - 49 years</v>
      </c>
      <c r="N43">
        <f>'raw data'!G47</f>
        <v>2877</v>
      </c>
    </row>
    <row r="44" spans="1:14" ht="12.75">
      <c r="A44">
        <f>'raw data'!A48</f>
        <v>1999</v>
      </c>
      <c r="B44" t="str">
        <f>'raw data'!B48</f>
        <v>50 - 54 years</v>
      </c>
      <c r="C44">
        <f>'raw data'!C48</f>
        <v>22</v>
      </c>
      <c r="L44">
        <f>'raw data'!E48</f>
        <v>1999</v>
      </c>
      <c r="M44" t="str">
        <f>'raw data'!F48</f>
        <v>50 - 54 years</v>
      </c>
      <c r="N44">
        <f>'raw data'!G48</f>
        <v>75</v>
      </c>
    </row>
    <row r="45" spans="1:14" ht="12.75">
      <c r="A45">
        <f>'raw data'!A49</f>
        <v>2000</v>
      </c>
      <c r="B45" t="str">
        <f>'raw data'!B49</f>
        <v>Under 15 years</v>
      </c>
      <c r="C45">
        <f>'raw data'!C49</f>
        <v>1741</v>
      </c>
      <c r="L45">
        <f>'raw data'!E49</f>
        <v>2000</v>
      </c>
      <c r="M45" t="str">
        <f>'raw data'!F49</f>
        <v>Under 15 years</v>
      </c>
      <c r="N45">
        <f>'raw data'!G49</f>
        <v>6475</v>
      </c>
    </row>
    <row r="46" spans="1:14" ht="12.75">
      <c r="A46">
        <f>'raw data'!A50</f>
        <v>2000</v>
      </c>
      <c r="B46" t="str">
        <f>'raw data'!B50</f>
        <v>15 - 19 years</v>
      </c>
      <c r="C46">
        <f>'raw data'!C50</f>
        <v>59216</v>
      </c>
      <c r="L46">
        <f>'raw data'!E50</f>
        <v>2000</v>
      </c>
      <c r="M46" t="str">
        <f>'raw data'!F50</f>
        <v>15 - 19 years</v>
      </c>
      <c r="N46">
        <f>'raw data'!G50</f>
        <v>396340</v>
      </c>
    </row>
    <row r="47" spans="1:14" ht="12.75">
      <c r="A47">
        <f>'raw data'!A51</f>
        <v>2000</v>
      </c>
      <c r="B47" t="str">
        <f>'raw data'!B51</f>
        <v>20 - 24 years</v>
      </c>
      <c r="C47">
        <f>'raw data'!C51</f>
        <v>102982</v>
      </c>
      <c r="L47">
        <f>'raw data'!E51</f>
        <v>2000</v>
      </c>
      <c r="M47" t="str">
        <f>'raw data'!F51</f>
        <v>20 - 24 years</v>
      </c>
      <c r="N47">
        <f>'raw data'!G51</f>
        <v>880538</v>
      </c>
    </row>
    <row r="48" spans="1:14" ht="12.75">
      <c r="A48">
        <f>'raw data'!A52</f>
        <v>2000</v>
      </c>
      <c r="B48" t="str">
        <f>'raw data'!B52</f>
        <v>25 - 29 years</v>
      </c>
      <c r="C48">
        <f>'raw data'!C52</f>
        <v>95626</v>
      </c>
      <c r="L48">
        <f>'raw data'!E52</f>
        <v>2000</v>
      </c>
      <c r="M48" t="str">
        <f>'raw data'!F52</f>
        <v>25 - 29 years</v>
      </c>
      <c r="N48">
        <f>'raw data'!G52</f>
        <v>948949</v>
      </c>
    </row>
    <row r="49" spans="1:14" ht="12.75">
      <c r="A49">
        <f>'raw data'!A53</f>
        <v>2000</v>
      </c>
      <c r="B49" t="str">
        <f>'raw data'!B53</f>
        <v>30 - 34 years</v>
      </c>
      <c r="C49">
        <f>'raw data'!C53</f>
        <v>79475</v>
      </c>
      <c r="L49">
        <f>'raw data'!E53</f>
        <v>2000</v>
      </c>
      <c r="M49" t="str">
        <f>'raw data'!F53</f>
        <v>30 - 34 years</v>
      </c>
      <c r="N49">
        <f>'raw data'!G53</f>
        <v>804738</v>
      </c>
    </row>
    <row r="50" spans="1:14" ht="12.75">
      <c r="A50">
        <f>'raw data'!A54</f>
        <v>2000</v>
      </c>
      <c r="B50" t="str">
        <f>'raw data'!B54</f>
        <v>35 - 39 years</v>
      </c>
      <c r="C50">
        <f>'raw data'!C54</f>
        <v>43645</v>
      </c>
      <c r="L50">
        <f>'raw data'!E54</f>
        <v>2000</v>
      </c>
      <c r="M50" t="str">
        <f>'raw data'!F54</f>
        <v>35 - 39 years</v>
      </c>
      <c r="N50">
        <f>'raw data'!G54</f>
        <v>382733</v>
      </c>
    </row>
    <row r="51" spans="1:14" ht="12.75">
      <c r="A51">
        <f>'raw data'!A55</f>
        <v>2000</v>
      </c>
      <c r="B51" t="str">
        <f>'raw data'!B55</f>
        <v>40 - 44 years</v>
      </c>
      <c r="C51">
        <f>'raw data'!C55</f>
        <v>10556</v>
      </c>
      <c r="L51">
        <f>'raw data'!E55</f>
        <v>2000</v>
      </c>
      <c r="M51" t="str">
        <f>'raw data'!F55</f>
        <v>40 - 44 years</v>
      </c>
      <c r="N51">
        <f>'raw data'!G55</f>
        <v>73857</v>
      </c>
    </row>
    <row r="52" spans="1:14" ht="12.75">
      <c r="A52">
        <f>'raw data'!A56</f>
        <v>2000</v>
      </c>
      <c r="B52" t="str">
        <f>'raw data'!B56</f>
        <v>45 - 49 years</v>
      </c>
      <c r="C52">
        <f>'raw data'!C56</f>
        <v>538</v>
      </c>
      <c r="L52">
        <f>'raw data'!E56</f>
        <v>2000</v>
      </c>
      <c r="M52" t="str">
        <f>'raw data'!F56</f>
        <v>45 - 49 years</v>
      </c>
      <c r="N52">
        <f>'raw data'!G56</f>
        <v>3000</v>
      </c>
    </row>
    <row r="53" spans="1:14" ht="12.75">
      <c r="A53">
        <f>'raw data'!A57</f>
        <v>2000</v>
      </c>
      <c r="B53" t="str">
        <f>'raw data'!B57</f>
        <v>50 - 54 years</v>
      </c>
      <c r="C53">
        <f>'raw data'!C57</f>
        <v>26</v>
      </c>
      <c r="L53">
        <f>'raw data'!E57</f>
        <v>2000</v>
      </c>
      <c r="M53" t="str">
        <f>'raw data'!F57</f>
        <v>50 - 54 years</v>
      </c>
      <c r="N53">
        <f>'raw data'!G57</f>
        <v>118</v>
      </c>
    </row>
    <row r="54" spans="1:14" ht="12.75">
      <c r="A54">
        <f>'raw data'!A58</f>
        <v>2001</v>
      </c>
      <c r="B54" t="str">
        <f>'raw data'!B58</f>
        <v>Under 15 years</v>
      </c>
      <c r="C54">
        <f>'raw data'!C58</f>
        <v>1625</v>
      </c>
      <c r="L54">
        <f>'raw data'!E58</f>
        <v>2001</v>
      </c>
      <c r="M54" t="str">
        <f>'raw data'!F58</f>
        <v>Under 15 years</v>
      </c>
      <c r="N54">
        <f>'raw data'!G58</f>
        <v>5918</v>
      </c>
    </row>
    <row r="55" spans="1:14" ht="12.75">
      <c r="A55">
        <f>'raw data'!A59</f>
        <v>2001</v>
      </c>
      <c r="B55" t="str">
        <f>'raw data'!B59</f>
        <v>15 - 19 years</v>
      </c>
      <c r="C55">
        <f>'raw data'!C59</f>
        <v>56970</v>
      </c>
      <c r="L55">
        <f>'raw data'!E59</f>
        <v>2001</v>
      </c>
      <c r="M55" t="str">
        <f>'raw data'!F59</f>
        <v>15 - 19 years</v>
      </c>
      <c r="N55">
        <f>'raw data'!G59</f>
        <v>376731</v>
      </c>
    </row>
    <row r="56" spans="1:14" ht="12.75">
      <c r="A56">
        <f>'raw data'!A60</f>
        <v>2001</v>
      </c>
      <c r="B56" t="str">
        <f>'raw data'!B60</f>
        <v>20 - 24 years</v>
      </c>
      <c r="C56">
        <f>'raw data'!C60</f>
        <v>106285</v>
      </c>
      <c r="L56">
        <f>'raw data'!E60</f>
        <v>2001</v>
      </c>
      <c r="M56" t="str">
        <f>'raw data'!F60</f>
        <v>20 - 24 years</v>
      </c>
      <c r="N56">
        <f>'raw data'!G60</f>
        <v>881113</v>
      </c>
    </row>
    <row r="57" spans="1:14" ht="12.75">
      <c r="A57">
        <f>'raw data'!A61</f>
        <v>2001</v>
      </c>
      <c r="B57" t="str">
        <f>'raw data'!B61</f>
        <v>25 - 29 years</v>
      </c>
      <c r="C57">
        <f>'raw data'!C61</f>
        <v>95702</v>
      </c>
      <c r="L57">
        <f>'raw data'!E61</f>
        <v>2001</v>
      </c>
      <c r="M57" t="str">
        <f>'raw data'!F61</f>
        <v>25 - 29 years</v>
      </c>
      <c r="N57">
        <f>'raw data'!G61</f>
        <v>921121</v>
      </c>
    </row>
    <row r="58" spans="1:14" ht="12.75">
      <c r="A58">
        <f>'raw data'!A62</f>
        <v>2001</v>
      </c>
      <c r="B58" t="str">
        <f>'raw data'!B62</f>
        <v>30 - 34 years</v>
      </c>
      <c r="C58">
        <f>'raw data'!C62</f>
        <v>82794</v>
      </c>
      <c r="L58">
        <f>'raw data'!E62</f>
        <v>2001</v>
      </c>
      <c r="M58" t="str">
        <f>'raw data'!F62</f>
        <v>30 - 34 years</v>
      </c>
      <c r="N58">
        <f>'raw data'!G62</f>
        <v>813694</v>
      </c>
    </row>
    <row r="59" spans="1:14" ht="12.75">
      <c r="A59">
        <f>'raw data'!A63</f>
        <v>2001</v>
      </c>
      <c r="B59" t="str">
        <f>'raw data'!B63</f>
        <v>35 - 39 years</v>
      </c>
      <c r="C59">
        <f>'raw data'!C63</f>
        <v>45335</v>
      </c>
      <c r="L59">
        <f>'raw data'!E63</f>
        <v>2001</v>
      </c>
      <c r="M59" t="str">
        <f>'raw data'!F63</f>
        <v>35 - 39 years</v>
      </c>
      <c r="N59">
        <f>'raw data'!G63</f>
        <v>380383</v>
      </c>
    </row>
    <row r="60" spans="1:14" ht="12.75">
      <c r="A60">
        <f>'raw data'!A64</f>
        <v>2001</v>
      </c>
      <c r="B60" t="str">
        <f>'raw data'!B64</f>
        <v>40 - 44 years</v>
      </c>
      <c r="C60">
        <f>'raw data'!C64</f>
        <v>11159</v>
      </c>
      <c r="L60">
        <f>'raw data'!E64</f>
        <v>2001</v>
      </c>
      <c r="M60" t="str">
        <f>'raw data'!F64</f>
        <v>40 - 44 years</v>
      </c>
      <c r="N60">
        <f>'raw data'!G64</f>
        <v>75847</v>
      </c>
    </row>
    <row r="61" spans="1:14" ht="12.75">
      <c r="A61">
        <f>'raw data'!A65</f>
        <v>2001</v>
      </c>
      <c r="B61" t="str">
        <f>'raw data'!B65</f>
        <v>45 - 49 years</v>
      </c>
      <c r="C61">
        <f>'raw data'!C65</f>
        <v>608</v>
      </c>
      <c r="L61">
        <f>'raw data'!E65</f>
        <v>2001</v>
      </c>
      <c r="M61" t="str">
        <f>'raw data'!F65</f>
        <v>45 - 49 years</v>
      </c>
      <c r="N61">
        <f>'raw data'!G65</f>
        <v>3234</v>
      </c>
    </row>
    <row r="62" spans="1:14" ht="12.75">
      <c r="A62">
        <f>'raw data'!A66</f>
        <v>2001</v>
      </c>
      <c r="B62" t="str">
        <f>'raw data'!B66</f>
        <v>50 - 54 years</v>
      </c>
      <c r="C62">
        <f>'raw data'!C66</f>
        <v>30</v>
      </c>
      <c r="L62">
        <f>'raw data'!E66</f>
        <v>2001</v>
      </c>
      <c r="M62" t="str">
        <f>'raw data'!F66</f>
        <v>50 - 54 years</v>
      </c>
      <c r="N62">
        <f>'raw data'!G66</f>
        <v>102</v>
      </c>
    </row>
    <row r="63" spans="1:14" ht="12.75">
      <c r="A63">
        <f>'raw data'!A67</f>
        <v>2002</v>
      </c>
      <c r="B63" t="str">
        <f>'raw data'!B67</f>
        <v>Under 15 years</v>
      </c>
      <c r="C63">
        <f>'raw data'!C67</f>
        <v>1501</v>
      </c>
      <c r="L63">
        <f>'raw data'!E67</f>
        <v>2002</v>
      </c>
      <c r="M63" t="str">
        <f>'raw data'!F67</f>
        <v>Under 15 years</v>
      </c>
      <c r="N63">
        <f>'raw data'!G67</f>
        <v>5600</v>
      </c>
    </row>
    <row r="64" spans="1:14" ht="12.75">
      <c r="A64">
        <f>'raw data'!A68</f>
        <v>2002</v>
      </c>
      <c r="B64" t="str">
        <f>'raw data'!B68</f>
        <v>15 - 19 years</v>
      </c>
      <c r="C64">
        <f>'raw data'!C68</f>
        <v>54070</v>
      </c>
      <c r="L64">
        <f>'raw data'!E68</f>
        <v>2002</v>
      </c>
      <c r="M64" t="str">
        <f>'raw data'!F68</f>
        <v>15 - 19 years</v>
      </c>
      <c r="N64">
        <f>'raw data'!G68</f>
        <v>359390</v>
      </c>
    </row>
    <row r="65" spans="1:14" ht="12.75">
      <c r="A65">
        <f>'raw data'!A69</f>
        <v>2002</v>
      </c>
      <c r="B65" t="str">
        <f>'raw data'!B69</f>
        <v>20 - 24 years</v>
      </c>
      <c r="C65">
        <f>'raw data'!C69</f>
        <v>107019</v>
      </c>
      <c r="L65">
        <f>'raw data'!E69</f>
        <v>2002</v>
      </c>
      <c r="M65" t="str">
        <f>'raw data'!F69</f>
        <v>20 - 24 years</v>
      </c>
      <c r="N65">
        <f>'raw data'!G69</f>
        <v>880735</v>
      </c>
    </row>
    <row r="66" spans="1:14" ht="12.75">
      <c r="A66">
        <f>'raw data'!A70</f>
        <v>2002</v>
      </c>
      <c r="B66" t="str">
        <f>'raw data'!B70</f>
        <v>25 - 29 years</v>
      </c>
      <c r="C66">
        <f>'raw data'!C70</f>
        <v>96889</v>
      </c>
      <c r="L66">
        <f>'raw data'!E70</f>
        <v>2002</v>
      </c>
      <c r="M66" t="str">
        <f>'raw data'!F70</f>
        <v>25 - 29 years</v>
      </c>
      <c r="N66">
        <f>'raw data'!G70</f>
        <v>921144</v>
      </c>
    </row>
    <row r="67" spans="1:14" ht="12.75">
      <c r="A67">
        <f>'raw data'!A71</f>
        <v>2002</v>
      </c>
      <c r="B67" t="str">
        <f>'raw data'!B71</f>
        <v>30 - 34 years</v>
      </c>
      <c r="C67">
        <f>'raw data'!C71</f>
        <v>84544</v>
      </c>
      <c r="L67">
        <f>'raw data'!E71</f>
        <v>2002</v>
      </c>
      <c r="M67" t="str">
        <f>'raw data'!F71</f>
        <v>30 - 34 years</v>
      </c>
      <c r="N67">
        <f>'raw data'!G71</f>
        <v>818693</v>
      </c>
    </row>
    <row r="68" spans="1:14" ht="12.75">
      <c r="A68">
        <f>'raw data'!A72</f>
        <v>2002</v>
      </c>
      <c r="B68" t="str">
        <f>'raw data'!B72</f>
        <v>35 - 39 years</v>
      </c>
      <c r="C68">
        <f>'raw data'!C72</f>
        <v>45626</v>
      </c>
      <c r="L68">
        <f>'raw data'!E72</f>
        <v>2002</v>
      </c>
      <c r="M68" t="str">
        <f>'raw data'!F72</f>
        <v>35 - 39 years</v>
      </c>
      <c r="N68">
        <f>'raw data'!G72</f>
        <v>380574</v>
      </c>
    </row>
    <row r="69" spans="1:14" ht="12.75">
      <c r="A69">
        <f>'raw data'!A73</f>
        <v>2002</v>
      </c>
      <c r="B69" t="str">
        <f>'raw data'!B73</f>
        <v>40 - 44 years</v>
      </c>
      <c r="C69">
        <f>'raw data'!C73</f>
        <v>11597</v>
      </c>
      <c r="L69">
        <f>'raw data'!E73</f>
        <v>2002</v>
      </c>
      <c r="M69" t="str">
        <f>'raw data'!F73</f>
        <v>40 - 44 years</v>
      </c>
      <c r="N69">
        <f>'raw data'!G73</f>
        <v>77652</v>
      </c>
    </row>
    <row r="70" spans="1:14" ht="12.75">
      <c r="A70">
        <f>'raw data'!A74</f>
        <v>2002</v>
      </c>
      <c r="B70" t="str">
        <f>'raw data'!B74</f>
        <v>45 - 49 years</v>
      </c>
      <c r="C70">
        <f>'raw data'!C74</f>
        <v>669</v>
      </c>
      <c r="L70">
        <f>'raw data'!E74</f>
        <v>2002</v>
      </c>
      <c r="M70" t="str">
        <f>'raw data'!F74</f>
        <v>45 - 49 years</v>
      </c>
      <c r="N70">
        <f>'raw data'!G74</f>
        <v>3366</v>
      </c>
    </row>
    <row r="71" spans="1:14" ht="12.75">
      <c r="A71">
        <f>'raw data'!A75</f>
        <v>2002</v>
      </c>
      <c r="B71" t="str">
        <f>'raw data'!B75</f>
        <v>50 - 54 years</v>
      </c>
      <c r="C71">
        <f>'raw data'!C75</f>
        <v>26</v>
      </c>
      <c r="L71">
        <f>'raw data'!E75</f>
        <v>2002</v>
      </c>
      <c r="M71" t="str">
        <f>'raw data'!F75</f>
        <v>50 - 54 years</v>
      </c>
      <c r="N71">
        <f>'raw data'!G75</f>
        <v>118</v>
      </c>
    </row>
    <row r="72" spans="1:14" ht="12.75">
      <c r="A72">
        <f>'raw data'!A76</f>
        <v>0</v>
      </c>
      <c r="B72">
        <f>'raw data'!B76</f>
        <v>0</v>
      </c>
      <c r="C72">
        <f>'raw data'!C76</f>
        <v>0</v>
      </c>
      <c r="L72">
        <f>'raw data'!E76</f>
        <v>0</v>
      </c>
      <c r="M72">
        <f>'raw data'!F76</f>
        <v>0</v>
      </c>
      <c r="N72">
        <f>'raw data'!G76</f>
        <v>0</v>
      </c>
    </row>
    <row r="73" spans="1:14" ht="12.75">
      <c r="A73" t="str">
        <f>'raw data'!A77</f>
        <v>Totals</v>
      </c>
      <c r="B73">
        <f>'raw data'!B77</f>
        <v>0</v>
      </c>
      <c r="C73">
        <f>'raw data'!C77</f>
        <v>3077215</v>
      </c>
      <c r="L73" t="str">
        <f>'raw data'!E77</f>
        <v>Totals</v>
      </c>
      <c r="M73">
        <f>'raw data'!F77</f>
        <v>0</v>
      </c>
      <c r="N73">
        <f>'raw data'!G77</f>
        <v>27341971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workbookViewId="0" topLeftCell="A1">
      <selection activeCell="A1" sqref="A1"/>
    </sheetView>
  </sheetViews>
  <sheetFormatPr defaultColWidth="9.140625" defaultRowHeight="12.75"/>
  <cols>
    <col min="1" max="1" width="22.28125" style="0" customWidth="1"/>
    <col min="2" max="2" width="20.57421875" style="0" bestFit="1" customWidth="1"/>
    <col min="3" max="3" width="11.7109375" style="0" bestFit="1" customWidth="1"/>
    <col min="5" max="5" width="22.28125" style="0" customWidth="1"/>
    <col min="6" max="6" width="20.57421875" style="0" bestFit="1" customWidth="1"/>
    <col min="7" max="7" width="13.00390625" style="0" bestFit="1" customWidth="1"/>
  </cols>
  <sheetData>
    <row r="1" spans="1:5" ht="12.75">
      <c r="A1" t="s">
        <v>48</v>
      </c>
      <c r="E1" t="s">
        <v>47</v>
      </c>
    </row>
    <row r="3" spans="1:7" ht="12.75">
      <c r="A3" s="1" t="s">
        <v>0</v>
      </c>
      <c r="B3" s="1" t="s">
        <v>1</v>
      </c>
      <c r="C3" s="2" t="s">
        <v>2</v>
      </c>
      <c r="E3" s="1" t="s">
        <v>0</v>
      </c>
      <c r="F3" s="1" t="s">
        <v>1</v>
      </c>
      <c r="G3" s="2" t="s">
        <v>2</v>
      </c>
    </row>
    <row r="4" spans="1:7" ht="12.75">
      <c r="A4" s="3">
        <v>1995</v>
      </c>
      <c r="B4" s="3" t="s">
        <v>3</v>
      </c>
      <c r="C4" s="4">
        <v>2627</v>
      </c>
      <c r="E4" s="3">
        <v>1995</v>
      </c>
      <c r="F4" s="3" t="s">
        <v>3</v>
      </c>
      <c r="G4" s="4">
        <v>9241</v>
      </c>
    </row>
    <row r="5" spans="1:7" ht="12.75">
      <c r="A5" s="3">
        <v>1995</v>
      </c>
      <c r="B5" s="3" t="s">
        <v>4</v>
      </c>
      <c r="C5" s="4">
        <v>62797</v>
      </c>
      <c r="E5" s="3">
        <v>1995</v>
      </c>
      <c r="F5" s="3" t="s">
        <v>4</v>
      </c>
      <c r="G5" s="4">
        <v>424589</v>
      </c>
    </row>
    <row r="6" spans="1:7" ht="12.75">
      <c r="A6" s="3">
        <v>1995</v>
      </c>
      <c r="B6" s="3" t="s">
        <v>5</v>
      </c>
      <c r="C6" s="4">
        <v>94595</v>
      </c>
      <c r="E6" s="3">
        <v>1995</v>
      </c>
      <c r="F6" s="3" t="s">
        <v>5</v>
      </c>
      <c r="G6" s="4">
        <v>842250</v>
      </c>
    </row>
    <row r="7" spans="1:7" ht="12.75">
      <c r="A7" s="3">
        <v>1995</v>
      </c>
      <c r="B7" s="3" t="s">
        <v>6</v>
      </c>
      <c r="C7" s="4">
        <v>88787</v>
      </c>
      <c r="E7" s="3">
        <v>1995</v>
      </c>
      <c r="F7" s="3" t="s">
        <v>6</v>
      </c>
      <c r="G7" s="4">
        <v>938013</v>
      </c>
    </row>
    <row r="8" spans="1:7" ht="12.75">
      <c r="A8" s="3">
        <v>1995</v>
      </c>
      <c r="B8" s="3" t="s">
        <v>7</v>
      </c>
      <c r="C8" s="4">
        <v>75464</v>
      </c>
      <c r="E8" s="3">
        <v>1995</v>
      </c>
      <c r="F8" s="3" t="s">
        <v>7</v>
      </c>
      <c r="G8" s="4">
        <v>792167</v>
      </c>
    </row>
    <row r="9" spans="1:7" ht="12.75">
      <c r="A9" s="3">
        <v>1995</v>
      </c>
      <c r="B9" s="3" t="s">
        <v>8</v>
      </c>
      <c r="C9" s="4">
        <v>37168</v>
      </c>
      <c r="E9" s="3">
        <v>1995</v>
      </c>
      <c r="F9" s="3" t="s">
        <v>8</v>
      </c>
      <c r="G9" s="4">
        <v>328217</v>
      </c>
    </row>
    <row r="10" spans="1:7" ht="12.75">
      <c r="A10" s="3">
        <v>1995</v>
      </c>
      <c r="B10" s="3" t="s">
        <v>9</v>
      </c>
      <c r="C10" s="4">
        <v>7667</v>
      </c>
      <c r="E10" s="3">
        <v>1995</v>
      </c>
      <c r="F10" s="3" t="s">
        <v>9</v>
      </c>
      <c r="G10" s="4">
        <v>56438</v>
      </c>
    </row>
    <row r="11" spans="1:7" ht="12.75">
      <c r="A11" s="3">
        <v>1995</v>
      </c>
      <c r="B11" s="3" t="s">
        <v>10</v>
      </c>
      <c r="C11" s="5">
        <v>329</v>
      </c>
      <c r="E11" s="3">
        <v>1995</v>
      </c>
      <c r="F11" s="3" t="s">
        <v>10</v>
      </c>
      <c r="G11" s="5">
        <v>2039</v>
      </c>
    </row>
    <row r="12" spans="1:7" ht="12.75">
      <c r="A12" s="3"/>
      <c r="B12" s="3"/>
      <c r="C12" s="5"/>
      <c r="E12" s="3"/>
      <c r="F12" s="3"/>
      <c r="G12" s="5"/>
    </row>
    <row r="13" spans="1:7" ht="12.75">
      <c r="A13" s="3">
        <v>1996</v>
      </c>
      <c r="B13" s="3" t="s">
        <v>3</v>
      </c>
      <c r="C13" s="4">
        <v>2270</v>
      </c>
      <c r="E13" s="3">
        <v>1996</v>
      </c>
      <c r="F13" s="3" t="s">
        <v>3</v>
      </c>
      <c r="G13" s="4">
        <v>8505</v>
      </c>
    </row>
    <row r="14" spans="1:7" ht="12.75">
      <c r="A14" s="3">
        <v>1996</v>
      </c>
      <c r="B14" s="3" t="s">
        <v>4</v>
      </c>
      <c r="C14" s="4">
        <v>60875</v>
      </c>
      <c r="E14" s="3">
        <v>1996</v>
      </c>
      <c r="F14" s="3" t="s">
        <v>4</v>
      </c>
      <c r="G14" s="4">
        <v>417720</v>
      </c>
    </row>
    <row r="15" spans="1:7" ht="12.75">
      <c r="A15" s="3">
        <v>1996</v>
      </c>
      <c r="B15" s="3" t="s">
        <v>5</v>
      </c>
      <c r="C15" s="4">
        <v>92235</v>
      </c>
      <c r="E15" s="3">
        <v>1996</v>
      </c>
      <c r="F15" s="3" t="s">
        <v>5</v>
      </c>
      <c r="G15" s="4">
        <v>823512</v>
      </c>
    </row>
    <row r="16" spans="1:7" ht="12.75">
      <c r="A16" s="3">
        <v>1996</v>
      </c>
      <c r="B16" s="3" t="s">
        <v>6</v>
      </c>
      <c r="C16" s="4">
        <v>88938</v>
      </c>
      <c r="E16" s="3">
        <v>1996</v>
      </c>
      <c r="F16" s="3" t="s">
        <v>6</v>
      </c>
      <c r="G16" s="4">
        <v>942960</v>
      </c>
    </row>
    <row r="17" spans="1:7" ht="12.75">
      <c r="A17" s="3">
        <v>1996</v>
      </c>
      <c r="B17" s="3" t="s">
        <v>7</v>
      </c>
      <c r="C17" s="4">
        <v>73568</v>
      </c>
      <c r="E17" s="3">
        <v>1996</v>
      </c>
      <c r="F17" s="3" t="s">
        <v>7</v>
      </c>
      <c r="G17" s="4">
        <v>784529</v>
      </c>
    </row>
    <row r="18" spans="1:7" ht="12.75">
      <c r="A18" s="3">
        <v>1996</v>
      </c>
      <c r="B18" s="3" t="s">
        <v>8</v>
      </c>
      <c r="C18" s="4">
        <v>37960</v>
      </c>
      <c r="E18" s="3">
        <v>1996</v>
      </c>
      <c r="F18" s="3" t="s">
        <v>8</v>
      </c>
      <c r="G18" s="4">
        <v>341374</v>
      </c>
    </row>
    <row r="19" spans="1:7" ht="12.75">
      <c r="A19" s="3">
        <v>1996</v>
      </c>
      <c r="B19" s="3" t="s">
        <v>9</v>
      </c>
      <c r="C19" s="4">
        <v>8173</v>
      </c>
      <c r="E19" s="3">
        <v>1996</v>
      </c>
      <c r="F19" s="3" t="s">
        <v>9</v>
      </c>
      <c r="G19" s="4">
        <v>60014</v>
      </c>
    </row>
    <row r="20" spans="1:7" ht="12.75">
      <c r="A20" s="3">
        <v>1996</v>
      </c>
      <c r="B20" s="3" t="s">
        <v>10</v>
      </c>
      <c r="C20" s="5">
        <v>337</v>
      </c>
      <c r="E20" s="3">
        <v>1996</v>
      </c>
      <c r="F20" s="3" t="s">
        <v>10</v>
      </c>
      <c r="G20" s="5">
        <v>2295</v>
      </c>
    </row>
    <row r="21" spans="1:7" ht="12.75">
      <c r="A21" s="3"/>
      <c r="B21" s="3"/>
      <c r="C21" s="5"/>
      <c r="E21" s="3"/>
      <c r="F21" s="3"/>
      <c r="G21" s="5"/>
    </row>
    <row r="22" spans="1:7" ht="12.75">
      <c r="A22" s="3">
        <v>1997</v>
      </c>
      <c r="B22" s="3" t="s">
        <v>3</v>
      </c>
      <c r="C22" s="4">
        <v>2068</v>
      </c>
      <c r="E22" s="3">
        <v>1997</v>
      </c>
      <c r="F22" s="3" t="s">
        <v>3</v>
      </c>
      <c r="G22" s="4">
        <v>7731</v>
      </c>
    </row>
    <row r="23" spans="1:7" ht="12.75">
      <c r="A23" s="3">
        <v>1997</v>
      </c>
      <c r="B23" s="3" t="s">
        <v>4</v>
      </c>
      <c r="C23" s="4">
        <v>60791</v>
      </c>
      <c r="E23" s="3">
        <v>1997</v>
      </c>
      <c r="F23" s="3" t="s">
        <v>4</v>
      </c>
      <c r="G23" s="4">
        <v>409585</v>
      </c>
    </row>
    <row r="24" spans="1:7" ht="12.75">
      <c r="A24" s="3">
        <v>1997</v>
      </c>
      <c r="B24" s="3" t="s">
        <v>5</v>
      </c>
      <c r="C24" s="4">
        <v>93978</v>
      </c>
      <c r="E24" s="3">
        <v>1997</v>
      </c>
      <c r="F24" s="3" t="s">
        <v>5</v>
      </c>
      <c r="G24" s="4">
        <v>818776</v>
      </c>
    </row>
    <row r="25" spans="1:7" ht="12.75">
      <c r="A25" s="3">
        <v>1997</v>
      </c>
      <c r="B25" s="3" t="s">
        <v>6</v>
      </c>
      <c r="C25" s="4">
        <v>92357</v>
      </c>
      <c r="E25" s="3">
        <v>1997</v>
      </c>
      <c r="F25" s="3" t="s">
        <v>6</v>
      </c>
      <c r="G25" s="4">
        <v>937771</v>
      </c>
    </row>
    <row r="26" spans="1:7" ht="12.75">
      <c r="A26" s="3">
        <v>1997</v>
      </c>
      <c r="B26" s="3" t="s">
        <v>7</v>
      </c>
      <c r="C26" s="4">
        <v>75238</v>
      </c>
      <c r="E26" s="3">
        <v>1997</v>
      </c>
      <c r="F26" s="3" t="s">
        <v>7</v>
      </c>
      <c r="G26" s="4">
        <v>771545</v>
      </c>
    </row>
    <row r="27" spans="1:7" ht="12.75">
      <c r="A27" s="3">
        <v>1997</v>
      </c>
      <c r="B27" s="3" t="s">
        <v>8</v>
      </c>
      <c r="C27" s="4">
        <v>40028</v>
      </c>
      <c r="E27" s="3">
        <v>1997</v>
      </c>
      <c r="F27" s="3" t="s">
        <v>8</v>
      </c>
      <c r="G27" s="4">
        <v>347993</v>
      </c>
    </row>
    <row r="28" spans="1:7" ht="12.75">
      <c r="A28" s="3">
        <v>1997</v>
      </c>
      <c r="B28" s="3" t="s">
        <v>9</v>
      </c>
      <c r="C28" s="4">
        <v>8915</v>
      </c>
      <c r="E28" s="3">
        <v>1997</v>
      </c>
      <c r="F28" s="3" t="s">
        <v>9</v>
      </c>
      <c r="G28" s="4">
        <v>63117</v>
      </c>
    </row>
    <row r="29" spans="1:7" ht="12.75">
      <c r="A29" s="3">
        <v>1997</v>
      </c>
      <c r="B29" s="3" t="s">
        <v>10</v>
      </c>
      <c r="C29" s="5">
        <v>401</v>
      </c>
      <c r="E29" s="3">
        <v>1997</v>
      </c>
      <c r="F29" s="3" t="s">
        <v>10</v>
      </c>
      <c r="G29" s="5">
        <v>2355</v>
      </c>
    </row>
    <row r="30" spans="1:7" ht="12.75">
      <c r="A30" s="3">
        <v>1997</v>
      </c>
      <c r="B30" s="3" t="s">
        <v>11</v>
      </c>
      <c r="C30" s="5">
        <v>10</v>
      </c>
      <c r="E30" s="3">
        <v>1997</v>
      </c>
      <c r="F30" s="3" t="s">
        <v>11</v>
      </c>
      <c r="G30" s="5">
        <v>66</v>
      </c>
    </row>
    <row r="31" spans="1:7" ht="12.75">
      <c r="A31" s="3">
        <v>1998</v>
      </c>
      <c r="B31" s="3" t="s">
        <v>3</v>
      </c>
      <c r="C31" s="4">
        <v>1992</v>
      </c>
      <c r="E31" s="3">
        <v>1998</v>
      </c>
      <c r="F31" s="3" t="s">
        <v>3</v>
      </c>
      <c r="G31" s="4">
        <v>7194</v>
      </c>
    </row>
    <row r="32" spans="1:7" ht="12.75">
      <c r="A32" s="3">
        <v>1998</v>
      </c>
      <c r="B32" s="3" t="s">
        <v>4</v>
      </c>
      <c r="C32" s="4">
        <v>61523</v>
      </c>
      <c r="E32" s="3">
        <v>1998</v>
      </c>
      <c r="F32" s="3" t="s">
        <v>4</v>
      </c>
      <c r="G32" s="4">
        <v>410242</v>
      </c>
    </row>
    <row r="33" spans="1:7" ht="12.75">
      <c r="A33" s="3">
        <v>1998</v>
      </c>
      <c r="B33" s="3" t="s">
        <v>5</v>
      </c>
      <c r="C33" s="4">
        <v>97772</v>
      </c>
      <c r="E33" s="3">
        <v>1998</v>
      </c>
      <c r="F33" s="3" t="s">
        <v>5</v>
      </c>
      <c r="G33" s="4">
        <v>835766</v>
      </c>
    </row>
    <row r="34" spans="1:7" ht="12.75">
      <c r="A34" s="3">
        <v>1998</v>
      </c>
      <c r="B34" s="3" t="s">
        <v>6</v>
      </c>
      <c r="C34" s="4">
        <v>94777</v>
      </c>
      <c r="E34" s="3">
        <v>1998</v>
      </c>
      <c r="F34" s="3" t="s">
        <v>6</v>
      </c>
      <c r="G34" s="4">
        <v>946720</v>
      </c>
    </row>
    <row r="35" spans="1:7" ht="12.75">
      <c r="A35" s="3">
        <v>1998</v>
      </c>
      <c r="B35" s="3" t="s">
        <v>7</v>
      </c>
      <c r="C35" s="4">
        <v>75940</v>
      </c>
      <c r="E35" s="3">
        <v>1998</v>
      </c>
      <c r="F35" s="3" t="s">
        <v>7</v>
      </c>
      <c r="G35" s="4">
        <v>771559</v>
      </c>
    </row>
    <row r="36" spans="1:7" ht="12.75">
      <c r="A36" s="3">
        <v>1998</v>
      </c>
      <c r="B36" s="3" t="s">
        <v>8</v>
      </c>
      <c r="C36" s="4">
        <v>41908</v>
      </c>
      <c r="E36" s="3">
        <v>1998</v>
      </c>
      <c r="F36" s="3" t="s">
        <v>8</v>
      </c>
      <c r="G36" s="4">
        <v>359424</v>
      </c>
    </row>
    <row r="37" spans="1:7" ht="12.75">
      <c r="A37" s="3">
        <v>1998</v>
      </c>
      <c r="B37" s="3" t="s">
        <v>9</v>
      </c>
      <c r="C37" s="4">
        <v>9554</v>
      </c>
      <c r="E37" s="3">
        <v>1998</v>
      </c>
      <c r="F37" s="3" t="s">
        <v>9</v>
      </c>
      <c r="G37" s="4">
        <v>66757</v>
      </c>
    </row>
    <row r="38" spans="1:7" ht="12.75">
      <c r="A38" s="3">
        <v>1998</v>
      </c>
      <c r="B38" s="3" t="s">
        <v>10</v>
      </c>
      <c r="C38" s="5">
        <v>410</v>
      </c>
      <c r="E38" s="3">
        <v>1998</v>
      </c>
      <c r="F38" s="3" t="s">
        <v>10</v>
      </c>
      <c r="G38" s="5">
        <v>2521</v>
      </c>
    </row>
    <row r="39" spans="1:7" ht="12.75">
      <c r="A39" s="3">
        <v>1998</v>
      </c>
      <c r="B39" s="3" t="s">
        <v>11</v>
      </c>
      <c r="C39" s="5">
        <v>21</v>
      </c>
      <c r="E39" s="3">
        <v>1998</v>
      </c>
      <c r="F39" s="3" t="s">
        <v>11</v>
      </c>
      <c r="G39" s="5">
        <v>78</v>
      </c>
    </row>
    <row r="40" spans="1:7" ht="12.75">
      <c r="A40" s="3">
        <v>1999</v>
      </c>
      <c r="B40" s="3" t="s">
        <v>3</v>
      </c>
      <c r="C40" s="4">
        <v>1871</v>
      </c>
      <c r="E40" s="3">
        <v>1999</v>
      </c>
      <c r="F40" s="3" t="s">
        <v>3</v>
      </c>
      <c r="G40" s="4">
        <v>6910</v>
      </c>
    </row>
    <row r="41" spans="1:7" ht="12.75">
      <c r="A41" s="3">
        <v>1999</v>
      </c>
      <c r="B41" s="3" t="s">
        <v>4</v>
      </c>
      <c r="C41" s="4">
        <v>60979</v>
      </c>
      <c r="E41" s="3">
        <v>1999</v>
      </c>
      <c r="F41" s="3" t="s">
        <v>4</v>
      </c>
      <c r="G41" s="4">
        <v>401616</v>
      </c>
    </row>
    <row r="42" spans="1:7" ht="12.75">
      <c r="A42" s="3">
        <v>1999</v>
      </c>
      <c r="B42" s="3" t="s">
        <v>5</v>
      </c>
      <c r="C42" s="4">
        <v>99992</v>
      </c>
      <c r="E42" s="3">
        <v>1999</v>
      </c>
      <c r="F42" s="3" t="s">
        <v>5</v>
      </c>
      <c r="G42" s="4">
        <v>848543</v>
      </c>
    </row>
    <row r="43" spans="1:7" ht="12.75">
      <c r="A43" s="3">
        <v>1999</v>
      </c>
      <c r="B43" s="3" t="s">
        <v>6</v>
      </c>
      <c r="C43" s="4">
        <v>95633</v>
      </c>
      <c r="E43" s="3">
        <v>1999</v>
      </c>
      <c r="F43" s="3" t="s">
        <v>6</v>
      </c>
      <c r="G43" s="4">
        <v>940036</v>
      </c>
    </row>
    <row r="44" spans="1:7" ht="12.75">
      <c r="A44" s="3">
        <v>1999</v>
      </c>
      <c r="B44" s="3" t="s">
        <v>7</v>
      </c>
      <c r="C44" s="4">
        <v>77524</v>
      </c>
      <c r="E44" s="3">
        <v>1999</v>
      </c>
      <c r="F44" s="3" t="s">
        <v>7</v>
      </c>
      <c r="G44" s="4">
        <v>771922</v>
      </c>
    </row>
    <row r="45" spans="1:7" ht="12.75">
      <c r="A45" s="3">
        <v>1999</v>
      </c>
      <c r="B45" s="3" t="s">
        <v>8</v>
      </c>
      <c r="C45" s="4">
        <v>43206</v>
      </c>
      <c r="E45" s="3">
        <v>1999</v>
      </c>
      <c r="F45" s="3" t="s">
        <v>8</v>
      </c>
      <c r="G45" s="4">
        <v>366494</v>
      </c>
    </row>
    <row r="46" spans="1:7" ht="12.75">
      <c r="A46" s="3">
        <v>1999</v>
      </c>
      <c r="B46" s="3" t="s">
        <v>9</v>
      </c>
      <c r="C46" s="4">
        <v>9763</v>
      </c>
      <c r="E46" s="3">
        <v>1999</v>
      </c>
      <c r="F46" s="3" t="s">
        <v>9</v>
      </c>
      <c r="G46" s="4">
        <v>68272</v>
      </c>
    </row>
    <row r="47" spans="1:7" ht="12.75">
      <c r="A47" s="3">
        <v>1999</v>
      </c>
      <c r="B47" s="3" t="s">
        <v>10</v>
      </c>
      <c r="C47" s="5">
        <v>498</v>
      </c>
      <c r="E47" s="3">
        <v>1999</v>
      </c>
      <c r="F47" s="3" t="s">
        <v>10</v>
      </c>
      <c r="G47" s="5">
        <v>2877</v>
      </c>
    </row>
    <row r="48" spans="1:7" ht="12.75">
      <c r="A48" s="3">
        <v>1999</v>
      </c>
      <c r="B48" s="3" t="s">
        <v>11</v>
      </c>
      <c r="C48" s="5">
        <v>22</v>
      </c>
      <c r="E48" s="3">
        <v>1999</v>
      </c>
      <c r="F48" s="3" t="s">
        <v>11</v>
      </c>
      <c r="G48" s="5">
        <v>75</v>
      </c>
    </row>
    <row r="49" spans="1:7" ht="12.75">
      <c r="A49" s="3">
        <v>2000</v>
      </c>
      <c r="B49" s="3" t="s">
        <v>3</v>
      </c>
      <c r="C49" s="4">
        <v>1741</v>
      </c>
      <c r="E49" s="3">
        <v>2000</v>
      </c>
      <c r="F49" s="3" t="s">
        <v>3</v>
      </c>
      <c r="G49" s="4">
        <v>6475</v>
      </c>
    </row>
    <row r="50" spans="1:7" ht="12.75">
      <c r="A50" s="3">
        <v>2000</v>
      </c>
      <c r="B50" s="3" t="s">
        <v>4</v>
      </c>
      <c r="C50" s="4">
        <v>59216</v>
      </c>
      <c r="E50" s="3">
        <v>2000</v>
      </c>
      <c r="F50" s="3" t="s">
        <v>4</v>
      </c>
      <c r="G50" s="4">
        <v>396340</v>
      </c>
    </row>
    <row r="51" spans="1:7" ht="12.75">
      <c r="A51" s="3">
        <v>2000</v>
      </c>
      <c r="B51" s="3" t="s">
        <v>5</v>
      </c>
      <c r="C51" s="4">
        <v>102982</v>
      </c>
      <c r="E51" s="3">
        <v>2000</v>
      </c>
      <c r="F51" s="3" t="s">
        <v>5</v>
      </c>
      <c r="G51" s="4">
        <v>880538</v>
      </c>
    </row>
    <row r="52" spans="1:7" ht="12.75">
      <c r="A52" s="3">
        <v>2000</v>
      </c>
      <c r="B52" s="3" t="s">
        <v>6</v>
      </c>
      <c r="C52" s="4">
        <v>95626</v>
      </c>
      <c r="E52" s="3">
        <v>2000</v>
      </c>
      <c r="F52" s="3" t="s">
        <v>6</v>
      </c>
      <c r="G52" s="4">
        <v>948949</v>
      </c>
    </row>
    <row r="53" spans="1:7" ht="12.75">
      <c r="A53" s="3">
        <v>2000</v>
      </c>
      <c r="B53" s="3" t="s">
        <v>7</v>
      </c>
      <c r="C53" s="4">
        <v>79475</v>
      </c>
      <c r="E53" s="3">
        <v>2000</v>
      </c>
      <c r="F53" s="3" t="s">
        <v>7</v>
      </c>
      <c r="G53" s="4">
        <v>804738</v>
      </c>
    </row>
    <row r="54" spans="1:7" ht="12.75">
      <c r="A54" s="3">
        <v>2000</v>
      </c>
      <c r="B54" s="3" t="s">
        <v>8</v>
      </c>
      <c r="C54" s="4">
        <v>43645</v>
      </c>
      <c r="E54" s="3">
        <v>2000</v>
      </c>
      <c r="F54" s="3" t="s">
        <v>8</v>
      </c>
      <c r="G54" s="4">
        <v>382733</v>
      </c>
    </row>
    <row r="55" spans="1:7" ht="12.75">
      <c r="A55" s="3">
        <v>2000</v>
      </c>
      <c r="B55" s="3" t="s">
        <v>9</v>
      </c>
      <c r="C55" s="4">
        <v>10556</v>
      </c>
      <c r="E55" s="3">
        <v>2000</v>
      </c>
      <c r="F55" s="3" t="s">
        <v>9</v>
      </c>
      <c r="G55" s="4">
        <v>73857</v>
      </c>
    </row>
    <row r="56" spans="1:7" ht="12.75">
      <c r="A56" s="3">
        <v>2000</v>
      </c>
      <c r="B56" s="3" t="s">
        <v>10</v>
      </c>
      <c r="C56" s="5">
        <v>538</v>
      </c>
      <c r="E56" s="3">
        <v>2000</v>
      </c>
      <c r="F56" s="3" t="s">
        <v>10</v>
      </c>
      <c r="G56" s="5">
        <v>3000</v>
      </c>
    </row>
    <row r="57" spans="1:7" ht="12.75">
      <c r="A57" s="3">
        <v>2000</v>
      </c>
      <c r="B57" s="3" t="s">
        <v>11</v>
      </c>
      <c r="C57" s="5">
        <v>26</v>
      </c>
      <c r="E57" s="3">
        <v>2000</v>
      </c>
      <c r="F57" s="3" t="s">
        <v>11</v>
      </c>
      <c r="G57" s="5">
        <v>118</v>
      </c>
    </row>
    <row r="58" spans="1:7" ht="12.75">
      <c r="A58" s="3">
        <v>2001</v>
      </c>
      <c r="B58" s="3" t="s">
        <v>3</v>
      </c>
      <c r="C58" s="4">
        <v>1625</v>
      </c>
      <c r="E58" s="3">
        <v>2001</v>
      </c>
      <c r="F58" s="3" t="s">
        <v>3</v>
      </c>
      <c r="G58" s="4">
        <v>5918</v>
      </c>
    </row>
    <row r="59" spans="1:7" ht="12.75">
      <c r="A59" s="3">
        <v>2001</v>
      </c>
      <c r="B59" s="3" t="s">
        <v>4</v>
      </c>
      <c r="C59" s="4">
        <v>56970</v>
      </c>
      <c r="E59" s="3">
        <v>2001</v>
      </c>
      <c r="F59" s="3" t="s">
        <v>4</v>
      </c>
      <c r="G59" s="4">
        <v>376731</v>
      </c>
    </row>
    <row r="60" spans="1:7" ht="12.75">
      <c r="A60" s="3">
        <v>2001</v>
      </c>
      <c r="B60" s="3" t="s">
        <v>5</v>
      </c>
      <c r="C60" s="4">
        <v>106285</v>
      </c>
      <c r="E60" s="3">
        <v>2001</v>
      </c>
      <c r="F60" s="3" t="s">
        <v>5</v>
      </c>
      <c r="G60" s="4">
        <v>881113</v>
      </c>
    </row>
    <row r="61" spans="1:7" ht="12.75">
      <c r="A61" s="3">
        <v>2001</v>
      </c>
      <c r="B61" s="3" t="s">
        <v>6</v>
      </c>
      <c r="C61" s="4">
        <v>95702</v>
      </c>
      <c r="E61" s="3">
        <v>2001</v>
      </c>
      <c r="F61" s="3" t="s">
        <v>6</v>
      </c>
      <c r="G61" s="4">
        <v>921121</v>
      </c>
    </row>
    <row r="62" spans="1:7" ht="12.75">
      <c r="A62" s="3">
        <v>2001</v>
      </c>
      <c r="B62" s="3" t="s">
        <v>7</v>
      </c>
      <c r="C62" s="4">
        <v>82794</v>
      </c>
      <c r="E62" s="3">
        <v>2001</v>
      </c>
      <c r="F62" s="3" t="s">
        <v>7</v>
      </c>
      <c r="G62" s="4">
        <v>813694</v>
      </c>
    </row>
    <row r="63" spans="1:7" ht="12.75">
      <c r="A63" s="3">
        <v>2001</v>
      </c>
      <c r="B63" s="3" t="s">
        <v>8</v>
      </c>
      <c r="C63" s="4">
        <v>45335</v>
      </c>
      <c r="E63" s="3">
        <v>2001</v>
      </c>
      <c r="F63" s="3" t="s">
        <v>8</v>
      </c>
      <c r="G63" s="4">
        <v>380383</v>
      </c>
    </row>
    <row r="64" spans="1:7" ht="12.75">
      <c r="A64" s="3">
        <v>2001</v>
      </c>
      <c r="B64" s="3" t="s">
        <v>9</v>
      </c>
      <c r="C64" s="4">
        <v>11159</v>
      </c>
      <c r="E64" s="3">
        <v>2001</v>
      </c>
      <c r="F64" s="3" t="s">
        <v>9</v>
      </c>
      <c r="G64" s="4">
        <v>75847</v>
      </c>
    </row>
    <row r="65" spans="1:7" ht="12.75">
      <c r="A65" s="3">
        <v>2001</v>
      </c>
      <c r="B65" s="3" t="s">
        <v>10</v>
      </c>
      <c r="C65" s="5">
        <v>608</v>
      </c>
      <c r="E65" s="3">
        <v>2001</v>
      </c>
      <c r="F65" s="3" t="s">
        <v>10</v>
      </c>
      <c r="G65" s="5">
        <v>3234</v>
      </c>
    </row>
    <row r="66" spans="1:7" ht="12.75">
      <c r="A66" s="3">
        <v>2001</v>
      </c>
      <c r="B66" s="3" t="s">
        <v>11</v>
      </c>
      <c r="C66" s="5">
        <v>30</v>
      </c>
      <c r="E66" s="3">
        <v>2001</v>
      </c>
      <c r="F66" s="3" t="s">
        <v>11</v>
      </c>
      <c r="G66" s="5">
        <v>102</v>
      </c>
    </row>
    <row r="67" spans="1:7" ht="12.75">
      <c r="A67" s="3">
        <v>2002</v>
      </c>
      <c r="B67" s="3" t="s">
        <v>3</v>
      </c>
      <c r="C67" s="4">
        <v>1501</v>
      </c>
      <c r="E67" s="3">
        <v>2002</v>
      </c>
      <c r="F67" s="3" t="s">
        <v>3</v>
      </c>
      <c r="G67" s="4">
        <v>5600</v>
      </c>
    </row>
    <row r="68" spans="1:7" ht="12.75">
      <c r="A68" s="3">
        <v>2002</v>
      </c>
      <c r="B68" s="3" t="s">
        <v>4</v>
      </c>
      <c r="C68" s="4">
        <v>54070</v>
      </c>
      <c r="E68" s="3">
        <v>2002</v>
      </c>
      <c r="F68" s="3" t="s">
        <v>4</v>
      </c>
      <c r="G68" s="4">
        <v>359390</v>
      </c>
    </row>
    <row r="69" spans="1:7" ht="12.75">
      <c r="A69" s="3">
        <v>2002</v>
      </c>
      <c r="B69" s="3" t="s">
        <v>5</v>
      </c>
      <c r="C69" s="4">
        <v>107019</v>
      </c>
      <c r="E69" s="3">
        <v>2002</v>
      </c>
      <c r="F69" s="3" t="s">
        <v>5</v>
      </c>
      <c r="G69" s="4">
        <v>880735</v>
      </c>
    </row>
    <row r="70" spans="1:7" ht="12.75">
      <c r="A70" s="3">
        <v>2002</v>
      </c>
      <c r="B70" s="3" t="s">
        <v>6</v>
      </c>
      <c r="C70" s="4">
        <v>96889</v>
      </c>
      <c r="E70" s="3">
        <v>2002</v>
      </c>
      <c r="F70" s="3" t="s">
        <v>6</v>
      </c>
      <c r="G70" s="4">
        <v>921144</v>
      </c>
    </row>
    <row r="71" spans="1:7" ht="12.75">
      <c r="A71" s="3">
        <v>2002</v>
      </c>
      <c r="B71" s="3" t="s">
        <v>7</v>
      </c>
      <c r="C71" s="4">
        <v>84544</v>
      </c>
      <c r="E71" s="3">
        <v>2002</v>
      </c>
      <c r="F71" s="3" t="s">
        <v>7</v>
      </c>
      <c r="G71" s="4">
        <v>818693</v>
      </c>
    </row>
    <row r="72" spans="1:7" ht="12.75">
      <c r="A72" s="3">
        <v>2002</v>
      </c>
      <c r="B72" s="3" t="s">
        <v>8</v>
      </c>
      <c r="C72" s="4">
        <v>45626</v>
      </c>
      <c r="E72" s="3">
        <v>2002</v>
      </c>
      <c r="F72" s="3" t="s">
        <v>8</v>
      </c>
      <c r="G72" s="4">
        <v>380574</v>
      </c>
    </row>
    <row r="73" spans="1:7" ht="12.75">
      <c r="A73" s="3">
        <v>2002</v>
      </c>
      <c r="B73" s="3" t="s">
        <v>9</v>
      </c>
      <c r="C73" s="4">
        <v>11597</v>
      </c>
      <c r="E73" s="3">
        <v>2002</v>
      </c>
      <c r="F73" s="3" t="s">
        <v>9</v>
      </c>
      <c r="G73" s="4">
        <v>77652</v>
      </c>
    </row>
    <row r="74" spans="1:7" ht="12.75">
      <c r="A74" s="3">
        <v>2002</v>
      </c>
      <c r="B74" s="3" t="s">
        <v>10</v>
      </c>
      <c r="C74" s="5">
        <v>669</v>
      </c>
      <c r="E74" s="3">
        <v>2002</v>
      </c>
      <c r="F74" s="3" t="s">
        <v>10</v>
      </c>
      <c r="G74" s="5">
        <v>3366</v>
      </c>
    </row>
    <row r="75" spans="1:7" ht="12.75">
      <c r="A75" s="3">
        <v>2002</v>
      </c>
      <c r="B75" s="3" t="s">
        <v>11</v>
      </c>
      <c r="C75" s="5">
        <v>26</v>
      </c>
      <c r="E75" s="3">
        <v>2002</v>
      </c>
      <c r="F75" s="3" t="s">
        <v>11</v>
      </c>
      <c r="G75" s="5">
        <v>118</v>
      </c>
    </row>
    <row r="76" spans="1:7" ht="12.75">
      <c r="A76" s="21"/>
      <c r="B76" s="22"/>
      <c r="C76" s="23"/>
      <c r="E76" s="21"/>
      <c r="F76" s="22"/>
      <c r="G76" s="23"/>
    </row>
    <row r="77" spans="1:7" ht="12.75">
      <c r="A77" s="7" t="s">
        <v>12</v>
      </c>
      <c r="B77" s="8"/>
      <c r="C77" s="9">
        <v>3077215</v>
      </c>
      <c r="E77" s="7" t="s">
        <v>12</v>
      </c>
      <c r="F77" s="8"/>
      <c r="G77" s="9">
        <v>27341971</v>
      </c>
    </row>
    <row r="78" spans="1:5" ht="12.75">
      <c r="A78" s="10"/>
      <c r="E78" s="10"/>
    </row>
    <row r="80" spans="1:5" ht="12.75">
      <c r="A80" s="10"/>
      <c r="E80" s="10"/>
    </row>
    <row r="81" spans="1:5" ht="12.75">
      <c r="A81" s="11" t="s">
        <v>13</v>
      </c>
      <c r="E81" s="11" t="s">
        <v>13</v>
      </c>
    </row>
    <row r="82" spans="1:6" ht="25.5">
      <c r="A82" s="11" t="s">
        <v>14</v>
      </c>
      <c r="B82" s="6" t="s">
        <v>15</v>
      </c>
      <c r="E82" s="11" t="s">
        <v>14</v>
      </c>
      <c r="F82" s="6" t="s">
        <v>15</v>
      </c>
    </row>
    <row r="83" spans="1:6" ht="12.75">
      <c r="A83" s="11" t="s">
        <v>16</v>
      </c>
      <c r="B83" s="6" t="s">
        <v>17</v>
      </c>
      <c r="E83" s="11" t="s">
        <v>16</v>
      </c>
      <c r="F83" s="6" t="s">
        <v>17</v>
      </c>
    </row>
    <row r="84" spans="1:6" ht="12.75">
      <c r="A84" s="11" t="s">
        <v>18</v>
      </c>
      <c r="B84" s="6" t="s">
        <v>19</v>
      </c>
      <c r="E84" s="11" t="s">
        <v>18</v>
      </c>
      <c r="F84" s="6" t="s">
        <v>19</v>
      </c>
    </row>
    <row r="85" spans="1:6" ht="12.75">
      <c r="A85" s="11" t="s">
        <v>20</v>
      </c>
      <c r="B85" s="6" t="s">
        <v>21</v>
      </c>
      <c r="E85" s="11" t="s">
        <v>20</v>
      </c>
      <c r="F85" s="6" t="s">
        <v>21</v>
      </c>
    </row>
    <row r="86" spans="1:6" ht="12.75">
      <c r="A86" s="11" t="s">
        <v>22</v>
      </c>
      <c r="B86" s="6" t="s">
        <v>21</v>
      </c>
      <c r="E86" s="11" t="s">
        <v>22</v>
      </c>
      <c r="F86" s="6" t="s">
        <v>21</v>
      </c>
    </row>
    <row r="87" spans="1:6" ht="12.75">
      <c r="A87" s="11" t="s">
        <v>23</v>
      </c>
      <c r="B87" s="6" t="s">
        <v>24</v>
      </c>
      <c r="E87" s="11" t="s">
        <v>23</v>
      </c>
      <c r="F87" s="6" t="s">
        <v>24</v>
      </c>
    </row>
    <row r="88" spans="1:6" ht="12.75">
      <c r="A88" s="11" t="s">
        <v>25</v>
      </c>
      <c r="B88" s="6" t="s">
        <v>21</v>
      </c>
      <c r="E88" s="11" t="s">
        <v>25</v>
      </c>
      <c r="F88" s="6" t="s">
        <v>21</v>
      </c>
    </row>
    <row r="89" spans="1:6" ht="38.25">
      <c r="A89" s="11" t="s">
        <v>26</v>
      </c>
      <c r="B89" s="6" t="s">
        <v>27</v>
      </c>
      <c r="E89" s="11" t="s">
        <v>26</v>
      </c>
      <c r="F89" s="6" t="s">
        <v>27</v>
      </c>
    </row>
    <row r="90" spans="1:6" ht="25.5">
      <c r="A90" s="11" t="s">
        <v>28</v>
      </c>
      <c r="B90" s="6" t="s">
        <v>29</v>
      </c>
      <c r="E90" s="11" t="s">
        <v>28</v>
      </c>
      <c r="F90" s="6" t="s">
        <v>29</v>
      </c>
    </row>
    <row r="91" spans="1:6" ht="38.25">
      <c r="A91" s="11" t="s">
        <v>30</v>
      </c>
      <c r="B91" s="6" t="s">
        <v>31</v>
      </c>
      <c r="E91" s="11" t="s">
        <v>30</v>
      </c>
      <c r="F91" s="6" t="s">
        <v>31</v>
      </c>
    </row>
    <row r="92" spans="1:6" ht="38.25">
      <c r="A92" s="11" t="s">
        <v>32</v>
      </c>
      <c r="B92" s="6" t="s">
        <v>33</v>
      </c>
      <c r="E92" s="11" t="s">
        <v>32</v>
      </c>
      <c r="F92" s="6" t="s">
        <v>46</v>
      </c>
    </row>
    <row r="93" spans="1:6" ht="38.25">
      <c r="A93" s="11" t="s">
        <v>34</v>
      </c>
      <c r="B93" s="6" t="s">
        <v>35</v>
      </c>
      <c r="E93" s="11" t="s">
        <v>34</v>
      </c>
      <c r="F93" s="6" t="s">
        <v>35</v>
      </c>
    </row>
    <row r="94" spans="1:6" ht="12.75">
      <c r="A94" s="11" t="s">
        <v>36</v>
      </c>
      <c r="B94" s="6" t="s">
        <v>0</v>
      </c>
      <c r="E94" s="11" t="s">
        <v>36</v>
      </c>
      <c r="F94" s="6" t="s">
        <v>0</v>
      </c>
    </row>
    <row r="95" spans="1:6" ht="12.75">
      <c r="A95" s="11" t="s">
        <v>37</v>
      </c>
      <c r="B95" s="6" t="s">
        <v>38</v>
      </c>
      <c r="E95" s="11" t="s">
        <v>37</v>
      </c>
      <c r="F95" s="6" t="s">
        <v>38</v>
      </c>
    </row>
    <row r="96" spans="1:5" ht="12.75">
      <c r="A96" s="10"/>
      <c r="E96" s="10"/>
    </row>
    <row r="98" spans="1:5" ht="12.75">
      <c r="A98" s="10"/>
      <c r="E98" s="10"/>
    </row>
    <row r="99" spans="1:6" ht="38.25">
      <c r="A99" s="12" t="s">
        <v>39</v>
      </c>
      <c r="B99" s="14" t="s">
        <v>40</v>
      </c>
      <c r="E99" s="12" t="s">
        <v>39</v>
      </c>
      <c r="F99" s="14" t="s">
        <v>40</v>
      </c>
    </row>
    <row r="100" spans="1:6" ht="204">
      <c r="A100" s="12" t="s">
        <v>41</v>
      </c>
      <c r="B100" s="13" t="s">
        <v>42</v>
      </c>
      <c r="E100" s="12" t="s">
        <v>41</v>
      </c>
      <c r="F100" s="13" t="s">
        <v>42</v>
      </c>
    </row>
    <row r="101" spans="1:6" ht="89.25">
      <c r="A101" s="12" t="s">
        <v>43</v>
      </c>
      <c r="B101" s="13" t="s">
        <v>44</v>
      </c>
      <c r="E101" s="12" t="s">
        <v>43</v>
      </c>
      <c r="F101" s="13" t="s">
        <v>44</v>
      </c>
    </row>
    <row r="102" spans="1:6" ht="12.75">
      <c r="A102" s="12" t="s">
        <v>45</v>
      </c>
      <c r="B102" s="15">
        <v>38607.71365740741</v>
      </c>
      <c r="E102" s="12" t="s">
        <v>45</v>
      </c>
      <c r="F102" s="15">
        <v>38607.714421296296</v>
      </c>
    </row>
  </sheetData>
  <mergeCells count="2">
    <mergeCell ref="A76:C76"/>
    <mergeCell ref="E76:G76"/>
  </mergeCells>
  <hyperlinks>
    <hyperlink ref="B99" r:id="rId1" display="http://wonder.cdc.gov/wonder/help/nata.html"/>
    <hyperlink ref="F99" r:id="rId2" display="http://wonder.cdc.gov/wonder/help/nata.html"/>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IBenowitz</dc:creator>
  <cp:keywords/>
  <dc:description/>
  <cp:lastModifiedBy>Pmurph02</cp:lastModifiedBy>
  <dcterms:created xsi:type="dcterms:W3CDTF">2005-09-12T21:05:27Z</dcterms:created>
  <dcterms:modified xsi:type="dcterms:W3CDTF">2005-12-20T20:55:05Z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