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new calculations" sheetId="1" r:id="rId1"/>
    <sheet name="new Larry's data" sheetId="2" r:id="rId2"/>
    <sheet name="calculations" sheetId="3" r:id="rId3"/>
    <sheet name="Larry's data" sheetId="4" r:id="rId4"/>
    <sheet name="differences" sheetId="5" r:id="rId5"/>
  </sheets>
  <definedNames/>
  <calcPr fullCalcOnLoad="1"/>
</workbook>
</file>

<file path=xl/sharedStrings.xml><?xml version="1.0" encoding="utf-8"?>
<sst xmlns="http://schemas.openxmlformats.org/spreadsheetml/2006/main" count="474" uniqueCount="68">
  <si>
    <t>Race/Ethnicity</t>
  </si>
  <si>
    <t>Within State Out-migrants</t>
  </si>
  <si>
    <t>Within State In-migrants</t>
  </si>
  <si>
    <t>Hispanic</t>
  </si>
  <si>
    <t>New Jersey</t>
  </si>
  <si>
    <t>Total Net Migrants</t>
  </si>
  <si>
    <t>PROPORTION OF STATE EXEMPTIONS</t>
  </si>
  <si>
    <t>Geography</t>
  </si>
  <si>
    <t>DOMESTIC MIGRANTS</t>
  </si>
  <si>
    <t>EXEMPTIONS</t>
  </si>
  <si>
    <t>Non-Hisp. White</t>
  </si>
  <si>
    <t>Non-Hisp. Black</t>
  </si>
  <si>
    <t>Non-Hisp. AIAN</t>
  </si>
  <si>
    <t>Non-Hisp. API</t>
  </si>
  <si>
    <t>Within State In-exemptions</t>
  </si>
  <si>
    <t>Within State Out-exemptions</t>
  </si>
  <si>
    <t>In-migrants from Other States</t>
  </si>
  <si>
    <t>In-exemptions from Other States</t>
  </si>
  <si>
    <t>Out-exemptions to Other States</t>
  </si>
  <si>
    <t>Out-migrants to Other States</t>
  </si>
  <si>
    <t>DIFFERENCES</t>
  </si>
  <si>
    <t>LARRY'S DATA</t>
  </si>
  <si>
    <t>Atlantic Co</t>
  </si>
  <si>
    <t>Bergen Co</t>
  </si>
  <si>
    <t>Burlington Co</t>
  </si>
  <si>
    <t>Camden Co</t>
  </si>
  <si>
    <t>Cape May Co</t>
  </si>
  <si>
    <t>Cumberland Co</t>
  </si>
  <si>
    <t>Essex Co</t>
  </si>
  <si>
    <t>Gloucester Co</t>
  </si>
  <si>
    <t>Hudson Co</t>
  </si>
  <si>
    <t>Hunterdon Co</t>
  </si>
  <si>
    <t>Mercer Co</t>
  </si>
  <si>
    <t>Middlesex Co</t>
  </si>
  <si>
    <t>Monmouth Co</t>
  </si>
  <si>
    <t>Morris Co</t>
  </si>
  <si>
    <t>Ocean Co</t>
  </si>
  <si>
    <t>Passaic Co</t>
  </si>
  <si>
    <t>Salem Co</t>
  </si>
  <si>
    <t>Somerset Co</t>
  </si>
  <si>
    <t>Sussex Co</t>
  </si>
  <si>
    <t>Union Co</t>
  </si>
  <si>
    <t>Warren Co</t>
  </si>
  <si>
    <t>Non-Hispanic White</t>
  </si>
  <si>
    <t>Non-Hispanic Black</t>
  </si>
  <si>
    <t>Non-Hispanic AIAN</t>
  </si>
  <si>
    <t>Non-Hispanic API</t>
  </si>
  <si>
    <t>Atlantic County</t>
  </si>
  <si>
    <t>Bergen County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</si>
  <si>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</si>
  <si>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</si>
  <si>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</si>
  <si>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</si>
  <si>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</si>
  <si>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</si>
  <si>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</si>
  <si>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</si>
  <si>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</si>
  <si>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</si>
  <si>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</si>
  <si>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</si>
  <si>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</si>
  <si>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</t>
  </si>
  <si>
    <t>Salem County</t>
  </si>
  <si>
    <t>Somerset County</t>
  </si>
  <si>
    <t>Sussex County</t>
  </si>
  <si>
    <t>Union County</t>
  </si>
  <si>
    <t>Warren County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</si>
</sst>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\ \ \ \ @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181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2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7" fontId="0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0" fontId="0" fillId="0" borderId="2" xfId="0" applyFont="1" applyFill="1" applyBorder="1" applyAlignment="1">
      <alignment/>
    </xf>
    <xf numFmtId="169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3" fontId="0" fillId="2" borderId="2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181" fontId="0" fillId="2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7" fontId="0" fillId="2" borderId="0" xfId="0" applyNumberFormat="1" applyFont="1" applyFill="1" applyAlignment="1">
      <alignment/>
    </xf>
    <xf numFmtId="0" fontId="0" fillId="2" borderId="5" xfId="0" applyFont="1" applyFill="1" applyBorder="1" applyAlignment="1">
      <alignment/>
    </xf>
    <xf numFmtId="165" fontId="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tabSelected="1" zoomScale="75" zoomScaleNormal="75" workbookViewId="0" topLeftCell="K1">
      <pane ySplit="3" topLeftCell="BM4" activePane="bottomLeft" state="frozen"/>
      <selection pane="topLeft" activeCell="A1" sqref="A1"/>
      <selection pane="bottomLeft" activeCell="P18" activeCellId="1" sqref="N18 P18"/>
    </sheetView>
  </sheetViews>
  <sheetFormatPr defaultColWidth="9.140625" defaultRowHeight="12.75"/>
  <cols>
    <col min="1" max="1" width="16.421875" style="7" bestFit="1" customWidth="1"/>
    <col min="2" max="2" width="14.8515625" style="7" bestFit="1" customWidth="1"/>
    <col min="3" max="6" width="10.57421875" style="7" customWidth="1"/>
    <col min="7" max="7" width="4.140625" style="9" customWidth="1"/>
    <col min="8" max="8" width="14.8515625" style="7" bestFit="1" customWidth="1"/>
    <col min="9" max="11" width="10.7109375" style="7" customWidth="1"/>
    <col min="12" max="12" width="4.140625" style="9" customWidth="1"/>
    <col min="13" max="17" width="10.7109375" style="7" customWidth="1"/>
    <col min="18" max="16384" width="9.140625" style="7" customWidth="1"/>
  </cols>
  <sheetData>
    <row r="1" spans="2:17" s="2" customFormat="1" ht="12.75">
      <c r="B1" s="3"/>
      <c r="C1" s="35" t="s">
        <v>9</v>
      </c>
      <c r="D1" s="35"/>
      <c r="E1" s="35"/>
      <c r="F1" s="35"/>
      <c r="G1" s="4"/>
      <c r="H1" s="35" t="s">
        <v>6</v>
      </c>
      <c r="I1" s="35"/>
      <c r="J1" s="35"/>
      <c r="K1" s="35"/>
      <c r="L1" s="4"/>
      <c r="M1" s="35" t="s">
        <v>8</v>
      </c>
      <c r="N1" s="35"/>
      <c r="O1" s="35"/>
      <c r="P1" s="35"/>
      <c r="Q1" s="35"/>
    </row>
    <row r="2" spans="2:17" ht="12.75">
      <c r="B2" s="8"/>
      <c r="C2" s="8"/>
      <c r="D2" s="8"/>
      <c r="E2" s="8"/>
      <c r="F2" s="8"/>
      <c r="H2" s="8"/>
      <c r="I2" s="8"/>
      <c r="J2" s="8"/>
      <c r="K2" s="8"/>
      <c r="M2" s="8"/>
      <c r="N2" s="8"/>
      <c r="O2" s="8"/>
      <c r="P2" s="8"/>
      <c r="Q2" s="8"/>
    </row>
    <row r="3" spans="1:17" s="12" customFormat="1" ht="51">
      <c r="A3" s="10" t="s">
        <v>7</v>
      </c>
      <c r="B3" s="11" t="s">
        <v>0</v>
      </c>
      <c r="C3" s="1" t="s">
        <v>14</v>
      </c>
      <c r="D3" s="1" t="s">
        <v>15</v>
      </c>
      <c r="E3" s="1" t="s">
        <v>17</v>
      </c>
      <c r="F3" s="1" t="s">
        <v>18</v>
      </c>
      <c r="G3" s="10"/>
      <c r="H3" s="1" t="s">
        <v>14</v>
      </c>
      <c r="I3" s="1" t="s">
        <v>15</v>
      </c>
      <c r="J3" s="1" t="s">
        <v>17</v>
      </c>
      <c r="K3" s="1" t="s">
        <v>18</v>
      </c>
      <c r="L3" s="10"/>
      <c r="M3" s="1" t="s">
        <v>2</v>
      </c>
      <c r="N3" s="1" t="s">
        <v>1</v>
      </c>
      <c r="O3" s="1" t="s">
        <v>16</v>
      </c>
      <c r="P3" s="1" t="s">
        <v>19</v>
      </c>
      <c r="Q3" s="1" t="s">
        <v>5</v>
      </c>
    </row>
    <row r="4" spans="1:17" ht="12.75">
      <c r="A4" s="7" t="s">
        <v>4</v>
      </c>
      <c r="B4" s="14" t="s">
        <v>10</v>
      </c>
      <c r="C4" s="15">
        <v>130811</v>
      </c>
      <c r="D4" s="15">
        <v>130811</v>
      </c>
      <c r="E4" s="15">
        <v>86168</v>
      </c>
      <c r="F4" s="15">
        <v>105299</v>
      </c>
      <c r="H4" s="16">
        <f>C4/C$4</f>
        <v>1</v>
      </c>
      <c r="I4" s="16">
        <f>D4/D$4</f>
        <v>1</v>
      </c>
      <c r="J4" s="16">
        <f>E4/E$4</f>
        <v>1</v>
      </c>
      <c r="K4" s="16">
        <f>F4/F$4</f>
        <v>1</v>
      </c>
      <c r="M4" s="15">
        <v>163182</v>
      </c>
      <c r="N4" s="15">
        <v>163182</v>
      </c>
      <c r="O4" s="15">
        <v>133129</v>
      </c>
      <c r="P4" s="15">
        <v>104229</v>
      </c>
      <c r="Q4" s="15">
        <f aca="true" t="shared" si="0" ref="Q4:Q35">M4-N4+O4-P4</f>
        <v>28900</v>
      </c>
    </row>
    <row r="5" spans="2:17" ht="12.75">
      <c r="B5" s="14" t="s">
        <v>11</v>
      </c>
      <c r="C5" s="15">
        <v>27190</v>
      </c>
      <c r="D5" s="15">
        <v>27190</v>
      </c>
      <c r="E5" s="15">
        <v>17266</v>
      </c>
      <c r="F5" s="15">
        <v>21365</v>
      </c>
      <c r="H5" s="16">
        <f>C5/C$5</f>
        <v>1</v>
      </c>
      <c r="I5" s="16">
        <f>D5/D$5</f>
        <v>1</v>
      </c>
      <c r="J5" s="16">
        <f>E5/E$5</f>
        <v>1</v>
      </c>
      <c r="K5" s="16">
        <f>F5/F$5</f>
        <v>1</v>
      </c>
      <c r="M5" s="15">
        <v>39283</v>
      </c>
      <c r="N5" s="15">
        <v>39283</v>
      </c>
      <c r="O5" s="15">
        <v>31578</v>
      </c>
      <c r="P5" s="15">
        <v>24782</v>
      </c>
      <c r="Q5" s="15">
        <f t="shared" si="0"/>
        <v>6796</v>
      </c>
    </row>
    <row r="6" spans="2:17" ht="12.75">
      <c r="B6" s="14" t="s">
        <v>12</v>
      </c>
      <c r="C6" s="15">
        <v>769</v>
      </c>
      <c r="D6" s="15">
        <v>769</v>
      </c>
      <c r="E6" s="15">
        <v>633</v>
      </c>
      <c r="F6" s="15">
        <v>705</v>
      </c>
      <c r="H6" s="16">
        <f>C6/C$6</f>
        <v>1</v>
      </c>
      <c r="I6" s="16">
        <f>D6/D$6</f>
        <v>1</v>
      </c>
      <c r="J6" s="16">
        <f>E6/E$6</f>
        <v>1</v>
      </c>
      <c r="K6" s="16">
        <f>F6/F$6</f>
        <v>1</v>
      </c>
      <c r="M6" s="15">
        <v>744</v>
      </c>
      <c r="N6" s="15">
        <v>744</v>
      </c>
      <c r="O6" s="15">
        <v>974</v>
      </c>
      <c r="P6" s="15">
        <v>610</v>
      </c>
      <c r="Q6" s="15">
        <f t="shared" si="0"/>
        <v>364</v>
      </c>
    </row>
    <row r="7" spans="2:17" ht="12.75">
      <c r="B7" s="14" t="s">
        <v>13</v>
      </c>
      <c r="C7" s="15">
        <v>20038</v>
      </c>
      <c r="D7" s="15">
        <v>20038</v>
      </c>
      <c r="E7" s="15">
        <v>19636</v>
      </c>
      <c r="F7" s="15">
        <v>18574</v>
      </c>
      <c r="H7" s="16">
        <f>C7/C$7</f>
        <v>1</v>
      </c>
      <c r="I7" s="16">
        <f>D7/D$7</f>
        <v>1</v>
      </c>
      <c r="J7" s="16">
        <f>E7/E$7</f>
        <v>1</v>
      </c>
      <c r="K7" s="16">
        <f>F7/F$7</f>
        <v>1</v>
      </c>
      <c r="M7" s="15">
        <v>25947</v>
      </c>
      <c r="N7" s="15">
        <v>25947</v>
      </c>
      <c r="O7" s="15">
        <v>26467</v>
      </c>
      <c r="P7" s="15">
        <v>24429</v>
      </c>
      <c r="Q7" s="15">
        <f t="shared" si="0"/>
        <v>2038</v>
      </c>
    </row>
    <row r="8" spans="1:17" ht="12.75">
      <c r="A8" s="20"/>
      <c r="B8" s="21" t="s">
        <v>3</v>
      </c>
      <c r="C8" s="22">
        <v>30013</v>
      </c>
      <c r="D8" s="22">
        <v>30013</v>
      </c>
      <c r="E8" s="22">
        <v>19939</v>
      </c>
      <c r="F8" s="22">
        <v>23386</v>
      </c>
      <c r="H8" s="23">
        <f>C8/C$8</f>
        <v>1</v>
      </c>
      <c r="I8" s="23">
        <f>D8/D$8</f>
        <v>1</v>
      </c>
      <c r="J8" s="23">
        <f>E8/E$8</f>
        <v>1</v>
      </c>
      <c r="K8" s="23">
        <f>F8/F$8</f>
        <v>1</v>
      </c>
      <c r="M8" s="22">
        <v>45794</v>
      </c>
      <c r="N8" s="22">
        <v>45794</v>
      </c>
      <c r="O8" s="22">
        <v>36147</v>
      </c>
      <c r="P8" s="22">
        <v>29711</v>
      </c>
      <c r="Q8" s="22">
        <f t="shared" si="0"/>
        <v>6436</v>
      </c>
    </row>
    <row r="9" spans="1:17" ht="12.75">
      <c r="A9" s="24" t="s">
        <v>22</v>
      </c>
      <c r="B9" s="14" t="s">
        <v>10</v>
      </c>
      <c r="C9" s="15">
        <v>3988</v>
      </c>
      <c r="D9" s="15">
        <v>2607</v>
      </c>
      <c r="E9" s="15">
        <v>2892</v>
      </c>
      <c r="F9" s="15">
        <v>2444</v>
      </c>
      <c r="H9" s="16">
        <f>C9/C$4</f>
        <v>0.03048673276712203</v>
      </c>
      <c r="I9" s="16">
        <f>D9/D$4</f>
        <v>0.019929516630864376</v>
      </c>
      <c r="J9" s="16">
        <f>E9/E$4</f>
        <v>0.033562343329310185</v>
      </c>
      <c r="K9" s="16">
        <f>F9/F$4</f>
        <v>0.023210096961984443</v>
      </c>
      <c r="M9" s="15">
        <f>H9*M$4</f>
        <v>4974.886026404507</v>
      </c>
      <c r="N9" s="15">
        <f>I9*N$4</f>
        <v>3252.1383828577104</v>
      </c>
      <c r="O9" s="15">
        <f>J9*O$4</f>
        <v>4468.121205087736</v>
      </c>
      <c r="P9" s="15">
        <f>K9*P$4</f>
        <v>2419.1651962506767</v>
      </c>
      <c r="Q9" s="15">
        <f t="shared" si="0"/>
        <v>3771.703652383856</v>
      </c>
    </row>
    <row r="10" spans="2:17" ht="12.75">
      <c r="B10" s="14" t="s">
        <v>11</v>
      </c>
      <c r="C10" s="15">
        <v>561</v>
      </c>
      <c r="D10" s="15">
        <v>599</v>
      </c>
      <c r="E10" s="15">
        <v>570</v>
      </c>
      <c r="F10" s="15">
        <v>594</v>
      </c>
      <c r="H10" s="16">
        <f>C10/C$5</f>
        <v>0.020632585509378448</v>
      </c>
      <c r="I10" s="16">
        <f>D10/D$5</f>
        <v>0.022030158146377345</v>
      </c>
      <c r="J10" s="16">
        <f>E10/E$5</f>
        <v>0.03301285763929109</v>
      </c>
      <c r="K10" s="16">
        <f>F10/F$5</f>
        <v>0.027802480692721742</v>
      </c>
      <c r="M10" s="15">
        <f>H10*M$5</f>
        <v>810.5098565649135</v>
      </c>
      <c r="N10" s="15">
        <f>I10*N$5</f>
        <v>865.4107024641413</v>
      </c>
      <c r="O10" s="15">
        <f>J10*O$5</f>
        <v>1042.4800185335341</v>
      </c>
      <c r="P10" s="15">
        <f>K10*P$5</f>
        <v>689.0010765270302</v>
      </c>
      <c r="Q10" s="15">
        <f t="shared" si="0"/>
        <v>298.5780961072761</v>
      </c>
    </row>
    <row r="11" spans="2:17" ht="12.75">
      <c r="B11" s="14" t="s">
        <v>12</v>
      </c>
      <c r="C11" s="15">
        <v>20</v>
      </c>
      <c r="D11" s="15">
        <v>17</v>
      </c>
      <c r="E11" s="15">
        <v>14</v>
      </c>
      <c r="F11" s="15">
        <v>14</v>
      </c>
      <c r="H11" s="16">
        <f>C11/C$6</f>
        <v>0.02600780234070221</v>
      </c>
      <c r="I11" s="16">
        <f>D11/D$6</f>
        <v>0.022106631989596878</v>
      </c>
      <c r="J11" s="16">
        <f>E11/E$6</f>
        <v>0.022116903633491312</v>
      </c>
      <c r="K11" s="16">
        <f>F11/F$6</f>
        <v>0.019858156028368795</v>
      </c>
      <c r="M11" s="15">
        <f>H11*M$6</f>
        <v>19.349804941482443</v>
      </c>
      <c r="N11" s="15">
        <f>I11*N$6</f>
        <v>16.447334200260077</v>
      </c>
      <c r="O11" s="15">
        <f>J11*O$6</f>
        <v>21.541864139020536</v>
      </c>
      <c r="P11" s="15">
        <f>K11*P$6</f>
        <v>12.113475177304965</v>
      </c>
      <c r="Q11" s="15">
        <f t="shared" si="0"/>
        <v>12.330859702937937</v>
      </c>
    </row>
    <row r="12" spans="2:17" ht="12.75">
      <c r="B12" s="14" t="s">
        <v>13</v>
      </c>
      <c r="C12" s="15">
        <v>235</v>
      </c>
      <c r="D12" s="15">
        <v>204</v>
      </c>
      <c r="E12" s="15">
        <v>390</v>
      </c>
      <c r="F12" s="15">
        <v>364</v>
      </c>
      <c r="H12" s="16">
        <f>C12/C$7</f>
        <v>0.011727717337059587</v>
      </c>
      <c r="I12" s="16">
        <f>D12/D$7</f>
        <v>0.010180656752170876</v>
      </c>
      <c r="J12" s="16">
        <f>E12/E$7</f>
        <v>0.019861478916276227</v>
      </c>
      <c r="K12" s="16">
        <f>F12/F$7</f>
        <v>0.019597286529557445</v>
      </c>
      <c r="M12" s="15">
        <f>H12*M$7</f>
        <v>304.2990817446851</v>
      </c>
      <c r="N12" s="15">
        <f>I12*N$7</f>
        <v>264.1575007485777</v>
      </c>
      <c r="O12" s="15">
        <f>J12*O$7</f>
        <v>525.6737624770828</v>
      </c>
      <c r="P12" s="15">
        <f>K12*P$7</f>
        <v>478.74211263055884</v>
      </c>
      <c r="Q12" s="15">
        <f t="shared" si="0"/>
        <v>87.07323084263146</v>
      </c>
    </row>
    <row r="13" spans="1:17" ht="12.75">
      <c r="A13" s="20"/>
      <c r="B13" s="21" t="s">
        <v>3</v>
      </c>
      <c r="C13" s="22">
        <v>501</v>
      </c>
      <c r="D13" s="22">
        <v>484</v>
      </c>
      <c r="E13" s="22">
        <v>633</v>
      </c>
      <c r="F13" s="22">
        <v>517</v>
      </c>
      <c r="H13" s="23">
        <f>C13/C$8</f>
        <v>0.016692766467863926</v>
      </c>
      <c r="I13" s="23">
        <f>D13/D$8</f>
        <v>0.016126345250391496</v>
      </c>
      <c r="J13" s="23">
        <f>E13/E$8</f>
        <v>0.03174682782486584</v>
      </c>
      <c r="K13" s="23">
        <f>F13/F$8</f>
        <v>0.022107243650047036</v>
      </c>
      <c r="M13" s="22">
        <f>H13*M$8</f>
        <v>764.4285476293607</v>
      </c>
      <c r="N13" s="22">
        <f>I13*N$8</f>
        <v>738.4898543964282</v>
      </c>
      <c r="O13" s="22">
        <f>J13*O$8</f>
        <v>1147.5525853854256</v>
      </c>
      <c r="P13" s="22">
        <f>K13*P$8</f>
        <v>656.8283160865475</v>
      </c>
      <c r="Q13" s="22">
        <f t="shared" si="0"/>
        <v>516.6629625318106</v>
      </c>
    </row>
    <row r="14" spans="1:17" ht="12.75">
      <c r="A14" s="38" t="s">
        <v>23</v>
      </c>
      <c r="B14" s="39" t="s">
        <v>10</v>
      </c>
      <c r="C14" s="30">
        <v>7902</v>
      </c>
      <c r="D14" s="30">
        <v>11606</v>
      </c>
      <c r="E14" s="30">
        <v>8814</v>
      </c>
      <c r="F14" s="30">
        <v>11386</v>
      </c>
      <c r="H14" s="40">
        <f>C14/C$4</f>
        <v>0.06040776387306878</v>
      </c>
      <c r="I14" s="40">
        <f>D14/D$4</f>
        <v>0.0887234254000046</v>
      </c>
      <c r="J14" s="40">
        <f>E14/E$4</f>
        <v>0.10228855259493083</v>
      </c>
      <c r="K14" s="40">
        <f>F14/F$4</f>
        <v>0.1081301816731403</v>
      </c>
      <c r="M14" s="33">
        <f>H14*M$4</f>
        <v>9857.459724335109</v>
      </c>
      <c r="N14" s="33">
        <f>I14*N$4</f>
        <v>14478.06600362355</v>
      </c>
      <c r="O14" s="33">
        <f>J14*O$4</f>
        <v>13617.572718410547</v>
      </c>
      <c r="P14" s="33">
        <f>K14*P$4</f>
        <v>11270.30070560974</v>
      </c>
      <c r="Q14" s="33">
        <f t="shared" si="0"/>
        <v>-2273.3342664876327</v>
      </c>
    </row>
    <row r="15" spans="1:17" ht="12.75">
      <c r="A15" s="30"/>
      <c r="B15" s="39" t="s">
        <v>11</v>
      </c>
      <c r="C15" s="30">
        <v>949</v>
      </c>
      <c r="D15" s="30">
        <v>1084</v>
      </c>
      <c r="E15" s="30">
        <v>1173</v>
      </c>
      <c r="F15" s="30">
        <v>1459</v>
      </c>
      <c r="H15" s="40">
        <f>C15/C$5</f>
        <v>0.03490253769768297</v>
      </c>
      <c r="I15" s="40">
        <f>D15/D$5</f>
        <v>0.039867598381758</v>
      </c>
      <c r="J15" s="40">
        <f>E15/E$5</f>
        <v>0.06793698598401483</v>
      </c>
      <c r="K15" s="40">
        <f>F15/F$5</f>
        <v>0.06828925813245963</v>
      </c>
      <c r="M15" s="33">
        <f>H15*M$5</f>
        <v>1371.07638837808</v>
      </c>
      <c r="N15" s="33">
        <f>I15*N$5</f>
        <v>1566.1188672305993</v>
      </c>
      <c r="O15" s="33">
        <f>J15*O$5</f>
        <v>2145.3141434032204</v>
      </c>
      <c r="P15" s="33">
        <f>K15*P$5</f>
        <v>1692.3443950386145</v>
      </c>
      <c r="Q15" s="33">
        <f t="shared" si="0"/>
        <v>257.9272695120867</v>
      </c>
    </row>
    <row r="16" spans="1:17" ht="12.75">
      <c r="A16" s="30"/>
      <c r="B16" s="39" t="s">
        <v>12</v>
      </c>
      <c r="C16" s="30">
        <v>53</v>
      </c>
      <c r="D16" s="30">
        <v>97</v>
      </c>
      <c r="E16" s="30">
        <v>74</v>
      </c>
      <c r="F16" s="30">
        <v>97</v>
      </c>
      <c r="H16" s="40">
        <f>C16/C$6</f>
        <v>0.06892067620286085</v>
      </c>
      <c r="I16" s="40">
        <f>D16/D$6</f>
        <v>0.12613784135240572</v>
      </c>
      <c r="J16" s="40">
        <f>E16/E$6</f>
        <v>0.11690363349131122</v>
      </c>
      <c r="K16" s="40">
        <f>F16/F$6</f>
        <v>0.1375886524822695</v>
      </c>
      <c r="M16" s="33">
        <f>H16*M$6</f>
        <v>51.276983094928475</v>
      </c>
      <c r="N16" s="33">
        <f>I16*N$6</f>
        <v>93.84655396618986</v>
      </c>
      <c r="O16" s="33">
        <f>J16*O$6</f>
        <v>113.86413902053712</v>
      </c>
      <c r="P16" s="33">
        <f>K16*P$6</f>
        <v>83.9290780141844</v>
      </c>
      <c r="Q16" s="33">
        <f t="shared" si="0"/>
        <v>-12.634509864908665</v>
      </c>
    </row>
    <row r="17" spans="1:17" ht="12.75">
      <c r="A17" s="30"/>
      <c r="B17" s="39" t="s">
        <v>13</v>
      </c>
      <c r="C17" s="30">
        <v>1924</v>
      </c>
      <c r="D17" s="30">
        <v>2479</v>
      </c>
      <c r="E17" s="30">
        <v>3905</v>
      </c>
      <c r="F17" s="30">
        <v>2953</v>
      </c>
      <c r="H17" s="40">
        <f>C17/C$7</f>
        <v>0.09601756662341551</v>
      </c>
      <c r="I17" s="40">
        <f>D17/D$7</f>
        <v>0.12371494161093921</v>
      </c>
      <c r="J17" s="40">
        <f>E17/E$7</f>
        <v>0.19886942350784273</v>
      </c>
      <c r="K17" s="40">
        <f>F17/F$7</f>
        <v>0.15898567890599763</v>
      </c>
      <c r="M17" s="33">
        <f>H17*M$7</f>
        <v>2491.3678011777624</v>
      </c>
      <c r="N17" s="33">
        <f>I17*N$7</f>
        <v>3210.03158997904</v>
      </c>
      <c r="O17" s="33">
        <f>J17*O$7</f>
        <v>5263.477031982074</v>
      </c>
      <c r="P17" s="33">
        <f>K17*P$7</f>
        <v>3883.861149994616</v>
      </c>
      <c r="Q17" s="33">
        <f t="shared" si="0"/>
        <v>660.9520931861803</v>
      </c>
    </row>
    <row r="18" spans="1:17" ht="12.75">
      <c r="A18" s="41"/>
      <c r="B18" s="42" t="s">
        <v>3</v>
      </c>
      <c r="C18" s="41">
        <v>4226</v>
      </c>
      <c r="D18" s="41">
        <v>3196</v>
      </c>
      <c r="E18" s="41">
        <v>2599</v>
      </c>
      <c r="F18" s="41">
        <v>2576</v>
      </c>
      <c r="H18" s="43">
        <f>C18/C$8</f>
        <v>0.14080565088461666</v>
      </c>
      <c r="I18" s="43">
        <f>D18/D$8</f>
        <v>0.10648718888481658</v>
      </c>
      <c r="J18" s="43">
        <f>E18/E$8</f>
        <v>0.13034756005817744</v>
      </c>
      <c r="K18" s="43">
        <f>F18/F$8</f>
        <v>0.1101513726160951</v>
      </c>
      <c r="M18" s="44">
        <f>H18*M$8</f>
        <v>6448.053976610136</v>
      </c>
      <c r="N18" s="44">
        <f>I18*N$8</f>
        <v>4876.47432779129</v>
      </c>
      <c r="O18" s="44">
        <f>J18*O$8</f>
        <v>4711.6732534229395</v>
      </c>
      <c r="P18" s="44">
        <f>K18*P$8</f>
        <v>3272.7074317968018</v>
      </c>
      <c r="Q18" s="44">
        <f t="shared" si="0"/>
        <v>3010.545470444983</v>
      </c>
    </row>
    <row r="19" spans="1:17" ht="12.75">
      <c r="A19" s="24" t="s">
        <v>24</v>
      </c>
      <c r="B19" s="14" t="s">
        <v>10</v>
      </c>
      <c r="C19" s="7">
        <v>8384</v>
      </c>
      <c r="D19" s="7">
        <v>6269</v>
      </c>
      <c r="E19" s="7">
        <v>6949</v>
      </c>
      <c r="F19" s="7">
        <v>7233</v>
      </c>
      <c r="H19" s="16">
        <f>C19/C$4</f>
        <v>0.06409246928775103</v>
      </c>
      <c r="I19" s="16">
        <f>D19/D$4</f>
        <v>0.047924104241998</v>
      </c>
      <c r="J19" s="16">
        <f>E19/E$4</f>
        <v>0.08064478692786185</v>
      </c>
      <c r="K19" s="16">
        <f>F19/F$4</f>
        <v>0.06869011101719864</v>
      </c>
      <c r="M19" s="15">
        <f>H19*M$4</f>
        <v>10458.737323313788</v>
      </c>
      <c r="N19" s="15">
        <f>I19*N$4</f>
        <v>7820.351178417718</v>
      </c>
      <c r="O19" s="15">
        <f>J19*O$4</f>
        <v>10736.15983891932</v>
      </c>
      <c r="P19" s="15">
        <f>K19*P$4</f>
        <v>7159.501581211597</v>
      </c>
      <c r="Q19" s="15">
        <f t="shared" si="0"/>
        <v>6215.044402603794</v>
      </c>
    </row>
    <row r="20" spans="2:17" ht="12.75">
      <c r="B20" s="14" t="s">
        <v>11</v>
      </c>
      <c r="C20" s="7">
        <v>2331</v>
      </c>
      <c r="D20" s="7">
        <v>1417</v>
      </c>
      <c r="E20" s="7">
        <v>1838</v>
      </c>
      <c r="F20" s="7">
        <v>1709</v>
      </c>
      <c r="H20" s="16">
        <f>C20/C$5</f>
        <v>0.08573004781169548</v>
      </c>
      <c r="I20" s="16">
        <f>D20/D$5</f>
        <v>0.05211474806914307</v>
      </c>
      <c r="J20" s="16">
        <f>E20/E$5</f>
        <v>0.10645198656318777</v>
      </c>
      <c r="K20" s="16">
        <f>F20/F$5</f>
        <v>0.07999063889538965</v>
      </c>
      <c r="M20" s="15">
        <f>H20*M$5</f>
        <v>3367.7334681868333</v>
      </c>
      <c r="N20" s="15">
        <f>I20*N$5</f>
        <v>2047.223648400147</v>
      </c>
      <c r="O20" s="15">
        <f>J20*O$5</f>
        <v>3361.5408316923435</v>
      </c>
      <c r="P20" s="15">
        <f>K20*P$5</f>
        <v>1982.3280131055465</v>
      </c>
      <c r="Q20" s="15">
        <f t="shared" si="0"/>
        <v>2699.7226383734833</v>
      </c>
    </row>
    <row r="21" spans="2:17" ht="12.75">
      <c r="B21" s="14" t="s">
        <v>12</v>
      </c>
      <c r="C21" s="7">
        <v>51</v>
      </c>
      <c r="D21" s="7">
        <v>43</v>
      </c>
      <c r="E21" s="7">
        <v>55</v>
      </c>
      <c r="F21" s="7">
        <v>46</v>
      </c>
      <c r="H21" s="16">
        <f>C21/C$6</f>
        <v>0.06631989596879063</v>
      </c>
      <c r="I21" s="16">
        <f>D21/D$6</f>
        <v>0.055916775032509754</v>
      </c>
      <c r="J21" s="16">
        <f>E21/E$6</f>
        <v>0.08688783570300158</v>
      </c>
      <c r="K21" s="16">
        <f>F21/F$6</f>
        <v>0.06524822695035461</v>
      </c>
      <c r="M21" s="15">
        <f>H21*M$6</f>
        <v>49.34200260078023</v>
      </c>
      <c r="N21" s="15">
        <f>I21*N$6</f>
        <v>41.60208062418726</v>
      </c>
      <c r="O21" s="15">
        <f>J21*O$6</f>
        <v>84.62875197472354</v>
      </c>
      <c r="P21" s="15">
        <f>K21*P$6</f>
        <v>39.80141843971631</v>
      </c>
      <c r="Q21" s="15">
        <f t="shared" si="0"/>
        <v>52.5672555116002</v>
      </c>
    </row>
    <row r="22" spans="2:17" ht="12.75">
      <c r="B22" s="14" t="s">
        <v>13</v>
      </c>
      <c r="C22" s="7">
        <v>825</v>
      </c>
      <c r="D22" s="7">
        <v>397</v>
      </c>
      <c r="E22" s="7">
        <v>645</v>
      </c>
      <c r="F22" s="7">
        <v>501</v>
      </c>
      <c r="H22" s="16">
        <f>C22/C$7</f>
        <v>0.041171773630102805</v>
      </c>
      <c r="I22" s="16">
        <f>D22/D$7</f>
        <v>0.019812356522607048</v>
      </c>
      <c r="J22" s="16">
        <f>E22/E$7</f>
        <v>0.032847830515379914</v>
      </c>
      <c r="K22" s="16">
        <f>F22/F$7</f>
        <v>0.02697318832777</v>
      </c>
      <c r="M22" s="15">
        <f>H22*M$7</f>
        <v>1068.2840103802776</v>
      </c>
      <c r="N22" s="15">
        <f>I22*N$7</f>
        <v>514.071214692085</v>
      </c>
      <c r="O22" s="15">
        <f>J22*O$7</f>
        <v>869.3835302505602</v>
      </c>
      <c r="P22" s="15">
        <f>K22*P$7</f>
        <v>658.9280176590934</v>
      </c>
      <c r="Q22" s="15">
        <f t="shared" si="0"/>
        <v>764.6683082796593</v>
      </c>
    </row>
    <row r="23" spans="1:17" ht="12.75">
      <c r="A23" s="20"/>
      <c r="B23" s="21" t="s">
        <v>3</v>
      </c>
      <c r="C23" s="20">
        <v>928</v>
      </c>
      <c r="D23" s="20">
        <v>536</v>
      </c>
      <c r="E23" s="20">
        <v>679</v>
      </c>
      <c r="F23" s="20">
        <v>604</v>
      </c>
      <c r="H23" s="23">
        <f>C23/C$8</f>
        <v>0.030919934694965515</v>
      </c>
      <c r="I23" s="23">
        <f>D23/D$8</f>
        <v>0.01785892779795422</v>
      </c>
      <c r="J23" s="23">
        <f>E23/E$8</f>
        <v>0.03405386428607252</v>
      </c>
      <c r="K23" s="23">
        <f>F23/F$8</f>
        <v>0.02582741811340118</v>
      </c>
      <c r="M23" s="22">
        <f>H23*M$8</f>
        <v>1415.9474894212508</v>
      </c>
      <c r="N23" s="22">
        <f>I23*N$8</f>
        <v>817.8317395795156</v>
      </c>
      <c r="O23" s="22">
        <f>J23*O$8</f>
        <v>1230.9450323486635</v>
      </c>
      <c r="P23" s="22">
        <f>K23*P$8</f>
        <v>767.3584195672624</v>
      </c>
      <c r="Q23" s="22">
        <f t="shared" si="0"/>
        <v>1061.7023626231362</v>
      </c>
    </row>
    <row r="24" spans="1:17" ht="12.75">
      <c r="A24" s="24" t="s">
        <v>25</v>
      </c>
      <c r="B24" s="14" t="s">
        <v>10</v>
      </c>
      <c r="C24" s="7">
        <v>6936</v>
      </c>
      <c r="D24" s="7">
        <v>9109</v>
      </c>
      <c r="E24" s="7">
        <v>5419</v>
      </c>
      <c r="F24" s="7">
        <v>5409</v>
      </c>
      <c r="H24" s="16">
        <f>C24/C$4</f>
        <v>0.05302306380961846</v>
      </c>
      <c r="I24" s="16">
        <f>D24/D$4</f>
        <v>0.06963481664386023</v>
      </c>
      <c r="J24" s="16">
        <f>E24/E$4</f>
        <v>0.06288877541546746</v>
      </c>
      <c r="K24" s="16">
        <f>F24/F$4</f>
        <v>0.05136800919286983</v>
      </c>
      <c r="M24" s="15">
        <f>H24*M$4</f>
        <v>8652.40959858116</v>
      </c>
      <c r="N24" s="15">
        <f>I24*N$4</f>
        <v>11363.148649578401</v>
      </c>
      <c r="O24" s="15">
        <f>J24*O$4</f>
        <v>8372.319782285767</v>
      </c>
      <c r="P24" s="15">
        <f>K24*P$4</f>
        <v>5354.03623016363</v>
      </c>
      <c r="Q24" s="15">
        <f t="shared" si="0"/>
        <v>307.54450112489667</v>
      </c>
    </row>
    <row r="25" spans="2:17" ht="12.75">
      <c r="B25" s="14" t="s">
        <v>11</v>
      </c>
      <c r="C25" s="7">
        <v>1879</v>
      </c>
      <c r="D25" s="7">
        <v>1669</v>
      </c>
      <c r="E25" s="7">
        <v>1767</v>
      </c>
      <c r="F25" s="7">
        <v>1434</v>
      </c>
      <c r="H25" s="16">
        <f>C25/C$5</f>
        <v>0.0691062890768665</v>
      </c>
      <c r="I25" s="16">
        <f>D25/D$5</f>
        <v>0.06138286134608312</v>
      </c>
      <c r="J25" s="16">
        <f>E25/E$5</f>
        <v>0.10233985868180238</v>
      </c>
      <c r="K25" s="16">
        <f>F25/F$5</f>
        <v>0.06711912005616663</v>
      </c>
      <c r="M25" s="15">
        <f>H25*M$5</f>
        <v>2714.702353806547</v>
      </c>
      <c r="N25" s="15">
        <f>I25*N$5</f>
        <v>2411.302942258183</v>
      </c>
      <c r="O25" s="15">
        <f>J25*O$5</f>
        <v>3231.6880574539555</v>
      </c>
      <c r="P25" s="15">
        <f>K25*P$5</f>
        <v>1663.3460332319214</v>
      </c>
      <c r="Q25" s="15">
        <f t="shared" si="0"/>
        <v>1871.7414357703979</v>
      </c>
    </row>
    <row r="26" spans="2:17" ht="12.75">
      <c r="B26" s="14" t="s">
        <v>12</v>
      </c>
      <c r="C26" s="7">
        <v>47</v>
      </c>
      <c r="D26" s="7">
        <v>15</v>
      </c>
      <c r="E26" s="7">
        <v>36</v>
      </c>
      <c r="F26" s="7">
        <v>38</v>
      </c>
      <c r="H26" s="16">
        <f>C26/C$6</f>
        <v>0.0611183355006502</v>
      </c>
      <c r="I26" s="16">
        <f>D26/D$6</f>
        <v>0.01950585175552666</v>
      </c>
      <c r="J26" s="16">
        <f>E26/E$6</f>
        <v>0.05687203791469194</v>
      </c>
      <c r="K26" s="16">
        <f>F26/F$6</f>
        <v>0.05390070921985816</v>
      </c>
      <c r="M26" s="15">
        <f>H26*M$6</f>
        <v>45.47204161248375</v>
      </c>
      <c r="N26" s="15">
        <f>I26*N$6</f>
        <v>14.512353706111835</v>
      </c>
      <c r="O26" s="15">
        <f>J26*O$6</f>
        <v>55.39336492890995</v>
      </c>
      <c r="P26" s="15">
        <f>K26*P$6</f>
        <v>32.87943262411348</v>
      </c>
      <c r="Q26" s="15">
        <f t="shared" si="0"/>
        <v>53.473620211168395</v>
      </c>
    </row>
    <row r="27" spans="2:17" ht="12.75">
      <c r="B27" s="14" t="s">
        <v>13</v>
      </c>
      <c r="C27" s="7">
        <v>461</v>
      </c>
      <c r="D27" s="7">
        <v>601</v>
      </c>
      <c r="E27" s="7">
        <v>745</v>
      </c>
      <c r="F27" s="7">
        <v>663</v>
      </c>
      <c r="H27" s="16">
        <f>C27/C$7</f>
        <v>0.02300628805269987</v>
      </c>
      <c r="I27" s="16">
        <f>D27/D$7</f>
        <v>0.02999301327477792</v>
      </c>
      <c r="J27" s="16">
        <f>E27/E$7</f>
        <v>0.0379405174169892</v>
      </c>
      <c r="K27" s="16">
        <f>F27/F$7</f>
        <v>0.0356950576074082</v>
      </c>
      <c r="M27" s="15">
        <f>H27*M$7</f>
        <v>596.9441561034035</v>
      </c>
      <c r="N27" s="15">
        <f>I27*N$7</f>
        <v>778.2287154406628</v>
      </c>
      <c r="O27" s="15">
        <f>J27*O$7</f>
        <v>1004.1716744754532</v>
      </c>
      <c r="P27" s="15">
        <f>K27*P$7</f>
        <v>871.994562291375</v>
      </c>
      <c r="Q27" s="15">
        <f t="shared" si="0"/>
        <v>-49.107447153181056</v>
      </c>
    </row>
    <row r="28" spans="1:17" ht="12.75">
      <c r="A28" s="20"/>
      <c r="B28" s="21" t="s">
        <v>3</v>
      </c>
      <c r="C28" s="20">
        <v>846</v>
      </c>
      <c r="D28" s="20">
        <v>847</v>
      </c>
      <c r="E28" s="20">
        <v>1075</v>
      </c>
      <c r="F28" s="20">
        <v>864</v>
      </c>
      <c r="H28" s="23">
        <f>C28/C$8</f>
        <v>0.028187785293039683</v>
      </c>
      <c r="I28" s="23">
        <f>D28/D$8</f>
        <v>0.02822110418818512</v>
      </c>
      <c r="J28" s="23">
        <f>E28/E$8</f>
        <v>0.05391443903906916</v>
      </c>
      <c r="K28" s="23">
        <f>F28/F$8</f>
        <v>0.036945180877448046</v>
      </c>
      <c r="M28" s="22">
        <f>H28*M$8</f>
        <v>1290.8314397094591</v>
      </c>
      <c r="N28" s="22">
        <f>I28*N$8</f>
        <v>1292.3572451937493</v>
      </c>
      <c r="O28" s="22">
        <f>J28*O$8</f>
        <v>1948.8452279452329</v>
      </c>
      <c r="P28" s="22">
        <f>K28*P$8</f>
        <v>1097.678269049859</v>
      </c>
      <c r="Q28" s="22">
        <f t="shared" si="0"/>
        <v>849.6411534110837</v>
      </c>
    </row>
    <row r="29" spans="1:17" ht="12.75">
      <c r="A29" s="24" t="s">
        <v>26</v>
      </c>
      <c r="B29" s="14" t="s">
        <v>10</v>
      </c>
      <c r="C29" s="7">
        <v>1754</v>
      </c>
      <c r="D29" s="7">
        <v>1700</v>
      </c>
      <c r="E29" s="7">
        <v>2441</v>
      </c>
      <c r="F29" s="7">
        <v>1990</v>
      </c>
      <c r="H29" s="16">
        <f>C29/C$4</f>
        <v>0.0134086582932628</v>
      </c>
      <c r="I29" s="16">
        <f>D29/D$4</f>
        <v>0.0129958489729457</v>
      </c>
      <c r="J29" s="16">
        <f>E29/E$4</f>
        <v>0.028328381765852752</v>
      </c>
      <c r="K29" s="16">
        <f>F29/F$4</f>
        <v>0.018898565038604355</v>
      </c>
      <c r="M29" s="15">
        <f>H29*M$4</f>
        <v>2188.0516776112104</v>
      </c>
      <c r="N29" s="15">
        <f>I29*N$4</f>
        <v>2120.6886271032254</v>
      </c>
      <c r="O29" s="15">
        <f>J29*O$4</f>
        <v>3771.329136106211</v>
      </c>
      <c r="P29" s="15">
        <f>K29*P$4</f>
        <v>1969.7785354086934</v>
      </c>
      <c r="Q29" s="15">
        <f t="shared" si="0"/>
        <v>1868.9136512055027</v>
      </c>
    </row>
    <row r="30" spans="2:17" ht="12.75">
      <c r="B30" s="14" t="s">
        <v>11</v>
      </c>
      <c r="C30" s="7">
        <v>119</v>
      </c>
      <c r="D30" s="7">
        <v>187</v>
      </c>
      <c r="E30" s="7">
        <v>112</v>
      </c>
      <c r="F30" s="7">
        <v>120</v>
      </c>
      <c r="H30" s="16">
        <f>C30/C$5</f>
        <v>0.0043766090474439134</v>
      </c>
      <c r="I30" s="16">
        <f>D30/D$5</f>
        <v>0.006877528503126149</v>
      </c>
      <c r="J30" s="16">
        <f>E30/E$5</f>
        <v>0.00648673693965018</v>
      </c>
      <c r="K30" s="16">
        <f>F30/F$5</f>
        <v>0.005616662766206412</v>
      </c>
      <c r="M30" s="15">
        <f>H30*M$5</f>
        <v>171.92633321073924</v>
      </c>
      <c r="N30" s="15">
        <f>I30*N$5</f>
        <v>270.16995218830453</v>
      </c>
      <c r="O30" s="15">
        <f>J30*O$5</f>
        <v>204.83817908027336</v>
      </c>
      <c r="P30" s="15">
        <f>K30*P$5</f>
        <v>139.1921366721273</v>
      </c>
      <c r="Q30" s="15">
        <f t="shared" si="0"/>
        <v>-32.59757656941923</v>
      </c>
    </row>
    <row r="31" spans="2:17" ht="12.75">
      <c r="B31" s="14" t="s">
        <v>12</v>
      </c>
      <c r="C31" s="7">
        <v>7</v>
      </c>
      <c r="D31" s="7">
        <v>3</v>
      </c>
      <c r="E31" s="7">
        <v>9</v>
      </c>
      <c r="F31" s="7">
        <v>20</v>
      </c>
      <c r="H31" s="16">
        <f>C31/C$6</f>
        <v>0.009102730819245773</v>
      </c>
      <c r="I31" s="16">
        <f>D31/D$6</f>
        <v>0.0039011703511053317</v>
      </c>
      <c r="J31" s="16">
        <f>E31/E$6</f>
        <v>0.014218009478672985</v>
      </c>
      <c r="K31" s="16">
        <f>F31/F$6</f>
        <v>0.028368794326241134</v>
      </c>
      <c r="M31" s="15">
        <f>H31*M$6</f>
        <v>6.772431729518855</v>
      </c>
      <c r="N31" s="15">
        <f>I31*N$6</f>
        <v>2.9024707412223667</v>
      </c>
      <c r="O31" s="15">
        <f>J31*O$6</f>
        <v>13.848341232227488</v>
      </c>
      <c r="P31" s="15">
        <f>K31*P$6</f>
        <v>17.30496453900709</v>
      </c>
      <c r="Q31" s="15">
        <f t="shared" si="0"/>
        <v>0.4133376815168859</v>
      </c>
    </row>
    <row r="32" spans="2:17" ht="12.75">
      <c r="B32" s="14" t="s">
        <v>13</v>
      </c>
      <c r="C32" s="7">
        <v>14</v>
      </c>
      <c r="D32" s="7">
        <v>36</v>
      </c>
      <c r="E32" s="7">
        <v>27</v>
      </c>
      <c r="F32" s="7">
        <v>30</v>
      </c>
      <c r="H32" s="16">
        <f>C32/C$7</f>
        <v>0.0006986725222078052</v>
      </c>
      <c r="I32" s="16">
        <f>D32/D$7</f>
        <v>0.0017965864856772133</v>
      </c>
      <c r="J32" s="16">
        <f>E32/E$7</f>
        <v>0.001375025463434508</v>
      </c>
      <c r="K32" s="16">
        <f>F32/F$7</f>
        <v>0.0016151609777107785</v>
      </c>
      <c r="M32" s="15">
        <f>H32*M$7</f>
        <v>18.12845593372592</v>
      </c>
      <c r="N32" s="15">
        <f>I32*N$7</f>
        <v>46.61602954386665</v>
      </c>
      <c r="O32" s="15">
        <f>J32*O$7</f>
        <v>36.39279894072112</v>
      </c>
      <c r="P32" s="15">
        <f>K32*P$7</f>
        <v>39.456767524496605</v>
      </c>
      <c r="Q32" s="15">
        <f t="shared" si="0"/>
        <v>-31.551542193916216</v>
      </c>
    </row>
    <row r="33" spans="1:17" ht="12.75">
      <c r="A33" s="20"/>
      <c r="B33" s="21" t="s">
        <v>3</v>
      </c>
      <c r="C33" s="20">
        <v>75</v>
      </c>
      <c r="D33" s="20">
        <v>90</v>
      </c>
      <c r="E33" s="20">
        <v>53</v>
      </c>
      <c r="F33" s="20">
        <v>88</v>
      </c>
      <c r="H33" s="23">
        <f>C33/C$8</f>
        <v>0.002498917135907773</v>
      </c>
      <c r="I33" s="23">
        <f>D33/D$8</f>
        <v>0.0029987005630893277</v>
      </c>
      <c r="J33" s="23">
        <f>E33/E$8</f>
        <v>0.0026581072270424797</v>
      </c>
      <c r="K33" s="23">
        <f>F33/F$8</f>
        <v>0.0037629350893697085</v>
      </c>
      <c r="M33" s="22">
        <f>H33*M$8</f>
        <v>114.43541132176057</v>
      </c>
      <c r="N33" s="22">
        <f>I33*N$8</f>
        <v>137.32249358611267</v>
      </c>
      <c r="O33" s="22">
        <f>J33*O$8</f>
        <v>96.08260193590452</v>
      </c>
      <c r="P33" s="22">
        <f>K33*P$8</f>
        <v>111.80056444026341</v>
      </c>
      <c r="Q33" s="22">
        <f t="shared" si="0"/>
        <v>-38.605044768711</v>
      </c>
    </row>
    <row r="34" spans="1:17" ht="12.75">
      <c r="A34" s="24" t="s">
        <v>27</v>
      </c>
      <c r="B34" s="14" t="s">
        <v>10</v>
      </c>
      <c r="C34" s="7">
        <v>1534</v>
      </c>
      <c r="D34" s="7">
        <v>1373</v>
      </c>
      <c r="E34" s="7">
        <v>835</v>
      </c>
      <c r="F34" s="7">
        <v>864</v>
      </c>
      <c r="H34" s="16">
        <f>C34/C$4</f>
        <v>0.011726842543822768</v>
      </c>
      <c r="I34" s="16">
        <f>D34/D$4</f>
        <v>0.01049605919991438</v>
      </c>
      <c r="J34" s="16">
        <f>E34/E$4</f>
        <v>0.009690372295979946</v>
      </c>
      <c r="K34" s="16">
        <f>F34/F$4</f>
        <v>0.00820520612731365</v>
      </c>
      <c r="M34" s="15">
        <f>H34*M$4</f>
        <v>1913.609619986087</v>
      </c>
      <c r="N34" s="15">
        <f>I34*N$4</f>
        <v>1712.7679323604284</v>
      </c>
      <c r="O34" s="15">
        <f>J34*O$4</f>
        <v>1290.0695733915143</v>
      </c>
      <c r="P34" s="15">
        <f>K34*P$4</f>
        <v>855.2204294437745</v>
      </c>
      <c r="Q34" s="15">
        <f t="shared" si="0"/>
        <v>635.6908315733983</v>
      </c>
    </row>
    <row r="35" spans="2:17" ht="12.75">
      <c r="B35" s="14" t="s">
        <v>11</v>
      </c>
      <c r="C35" s="7">
        <v>482</v>
      </c>
      <c r="D35" s="7">
        <v>399</v>
      </c>
      <c r="E35" s="7">
        <v>191</v>
      </c>
      <c r="F35" s="7">
        <v>246</v>
      </c>
      <c r="H35" s="16">
        <f>C35/C$5</f>
        <v>0.01772710555351232</v>
      </c>
      <c r="I35" s="16">
        <f>D35/D$5</f>
        <v>0.014674512688488415</v>
      </c>
      <c r="J35" s="16">
        <f>E35/E$5</f>
        <v>0.011062203173867717</v>
      </c>
      <c r="K35" s="16">
        <f>F35/F$5</f>
        <v>0.011514158670723145</v>
      </c>
      <c r="M35" s="15">
        <f>H35*M$5</f>
        <v>696.3738874586244</v>
      </c>
      <c r="N35" s="15">
        <f>I35*N$5</f>
        <v>576.4588819418904</v>
      </c>
      <c r="O35" s="15">
        <f>J35*O$5</f>
        <v>349.32225182439475</v>
      </c>
      <c r="P35" s="15">
        <f>K35*P$5</f>
        <v>285.34388017786097</v>
      </c>
      <c r="Q35" s="15">
        <f t="shared" si="0"/>
        <v>183.89337716326781</v>
      </c>
    </row>
    <row r="36" spans="2:17" ht="12.75">
      <c r="B36" s="14" t="s">
        <v>12</v>
      </c>
      <c r="C36" s="7">
        <v>10</v>
      </c>
      <c r="D36" s="7">
        <v>23</v>
      </c>
      <c r="E36" s="7">
        <v>2</v>
      </c>
      <c r="F36" s="7">
        <v>4</v>
      </c>
      <c r="H36" s="16">
        <f>C36/C$6</f>
        <v>0.013003901170351105</v>
      </c>
      <c r="I36" s="16">
        <f>D36/D$6</f>
        <v>0.02990897269180754</v>
      </c>
      <c r="J36" s="16">
        <f>E36/E$6</f>
        <v>0.00315955766192733</v>
      </c>
      <c r="K36" s="16">
        <f>F36/F$6</f>
        <v>0.005673758865248227</v>
      </c>
      <c r="M36" s="15">
        <f>H36*M$6</f>
        <v>9.674902470741221</v>
      </c>
      <c r="N36" s="15">
        <f>I36*N$6</f>
        <v>22.25227568270481</v>
      </c>
      <c r="O36" s="15">
        <f>J36*O$6</f>
        <v>3.0774091627172195</v>
      </c>
      <c r="P36" s="15">
        <f>K36*P$6</f>
        <v>3.4609929078014185</v>
      </c>
      <c r="Q36" s="15">
        <f aca="true" t="shared" si="1" ref="Q36:Q67">M36-N36+O36-P36</f>
        <v>-12.960956957047788</v>
      </c>
    </row>
    <row r="37" spans="2:17" ht="12.75">
      <c r="B37" s="14" t="s">
        <v>13</v>
      </c>
      <c r="C37" s="7">
        <v>44</v>
      </c>
      <c r="D37" s="7">
        <v>56</v>
      </c>
      <c r="E37" s="7">
        <v>77</v>
      </c>
      <c r="F37" s="7">
        <v>36</v>
      </c>
      <c r="H37" s="16">
        <f>C37/C$7</f>
        <v>0.002195827926938816</v>
      </c>
      <c r="I37" s="16">
        <f>D37/D$7</f>
        <v>0.002794690088831221</v>
      </c>
      <c r="J37" s="16">
        <f>E37/E$7</f>
        <v>0.003921368914239153</v>
      </c>
      <c r="K37" s="16">
        <f>F37/F$7</f>
        <v>0.0019381931732529343</v>
      </c>
      <c r="M37" s="15">
        <f>H37*M$7</f>
        <v>56.975147220281464</v>
      </c>
      <c r="N37" s="15">
        <f>I37*N$7</f>
        <v>72.51382373490368</v>
      </c>
      <c r="O37" s="15">
        <f>J37*O$7</f>
        <v>103.78687105316766</v>
      </c>
      <c r="P37" s="15">
        <f>K37*P$7</f>
        <v>47.348121029395934</v>
      </c>
      <c r="Q37" s="15">
        <f t="shared" si="1"/>
        <v>40.900073509149514</v>
      </c>
    </row>
    <row r="38" spans="1:17" ht="12.75">
      <c r="A38" s="20"/>
      <c r="B38" s="21" t="s">
        <v>3</v>
      </c>
      <c r="C38" s="20">
        <v>482</v>
      </c>
      <c r="D38" s="20">
        <v>399</v>
      </c>
      <c r="E38" s="20">
        <v>371</v>
      </c>
      <c r="F38" s="20">
        <v>383</v>
      </c>
      <c r="H38" s="23">
        <f>C38/C$8</f>
        <v>0.016059707460100624</v>
      </c>
      <c r="I38" s="23">
        <f>D38/D$8</f>
        <v>0.013294239163029353</v>
      </c>
      <c r="J38" s="23">
        <f>E38/E$8</f>
        <v>0.018606750589297356</v>
      </c>
      <c r="K38" s="23">
        <f>F38/F$8</f>
        <v>0.016377319763961343</v>
      </c>
      <c r="M38" s="22">
        <f>H38*M$8</f>
        <v>735.438243427848</v>
      </c>
      <c r="N38" s="22">
        <f>I38*N$8</f>
        <v>608.7963882317662</v>
      </c>
      <c r="O38" s="22">
        <f>J38*O$8</f>
        <v>672.5782135513315</v>
      </c>
      <c r="P38" s="22">
        <f>K38*P$8</f>
        <v>486.58654750705546</v>
      </c>
      <c r="Q38" s="22">
        <f t="shared" si="1"/>
        <v>312.6335212403578</v>
      </c>
    </row>
    <row r="39" spans="1:17" ht="12.75">
      <c r="A39" s="24" t="s">
        <v>28</v>
      </c>
      <c r="B39" s="14" t="s">
        <v>10</v>
      </c>
      <c r="C39" s="7">
        <v>6509</v>
      </c>
      <c r="D39" s="7">
        <v>9777</v>
      </c>
      <c r="E39" s="7">
        <v>4664</v>
      </c>
      <c r="F39" s="7">
        <v>5151</v>
      </c>
      <c r="H39" s="16">
        <f>C39/C$4</f>
        <v>0.04975881233229621</v>
      </c>
      <c r="I39" s="16">
        <f>D39/D$4</f>
        <v>0.0747414208285236</v>
      </c>
      <c r="J39" s="16">
        <f>E39/E$4</f>
        <v>0.05412682202209637</v>
      </c>
      <c r="K39" s="16">
        <f>F39/F$4</f>
        <v>0.048917843474297</v>
      </c>
      <c r="M39" s="15">
        <f>H39*M$4</f>
        <v>8119.742514008761</v>
      </c>
      <c r="N39" s="15">
        <f>I39*N$4</f>
        <v>12196.454533640139</v>
      </c>
      <c r="O39" s="15">
        <f>J39*O$4</f>
        <v>7205.849688979668</v>
      </c>
      <c r="P39" s="15">
        <f>K39*P$4</f>
        <v>5098.657907482502</v>
      </c>
      <c r="Q39" s="15">
        <f t="shared" si="1"/>
        <v>-1969.5202381342124</v>
      </c>
    </row>
    <row r="40" spans="2:17" ht="12.75">
      <c r="B40" s="14" t="s">
        <v>11</v>
      </c>
      <c r="C40" s="7">
        <v>4712</v>
      </c>
      <c r="D40" s="7">
        <v>6080</v>
      </c>
      <c r="E40" s="7">
        <v>3383</v>
      </c>
      <c r="F40" s="7">
        <v>5050</v>
      </c>
      <c r="H40" s="16">
        <f>C40/C$5</f>
        <v>0.17329900698786319</v>
      </c>
      <c r="I40" s="16">
        <f>D40/D$5</f>
        <v>0.22361162191982348</v>
      </c>
      <c r="J40" s="16">
        <f>E40/E$5</f>
        <v>0.19593420595389782</v>
      </c>
      <c r="K40" s="16">
        <f>F40/F$5</f>
        <v>0.23636789141118653</v>
      </c>
      <c r="M40" s="15">
        <f>H40*M$5</f>
        <v>6807.70489150423</v>
      </c>
      <c r="N40" s="15">
        <f>I40*N$5</f>
        <v>8784.135343876425</v>
      </c>
      <c r="O40" s="15">
        <f>J40*O$5</f>
        <v>6187.210355612186</v>
      </c>
      <c r="P40" s="15">
        <f>K40*P$5</f>
        <v>5857.669084952025</v>
      </c>
      <c r="Q40" s="15">
        <f t="shared" si="1"/>
        <v>-1646.8891817120348</v>
      </c>
    </row>
    <row r="41" spans="2:17" ht="12.75">
      <c r="B41" s="14" t="s">
        <v>12</v>
      </c>
      <c r="C41" s="7">
        <v>65</v>
      </c>
      <c r="D41" s="7">
        <v>79</v>
      </c>
      <c r="E41" s="7">
        <v>51</v>
      </c>
      <c r="F41" s="7">
        <v>50</v>
      </c>
      <c r="H41" s="16">
        <f>C41/C$6</f>
        <v>0.08452535760728218</v>
      </c>
      <c r="I41" s="16">
        <f>D41/D$6</f>
        <v>0.10273081924577374</v>
      </c>
      <c r="J41" s="16">
        <f>E41/E$6</f>
        <v>0.08056872037914692</v>
      </c>
      <c r="K41" s="16">
        <f>F41/F$6</f>
        <v>0.07092198581560284</v>
      </c>
      <c r="M41" s="15">
        <f>H41*M$6</f>
        <v>62.88686605981794</v>
      </c>
      <c r="N41" s="15">
        <f>I41*N$6</f>
        <v>76.43172951885566</v>
      </c>
      <c r="O41" s="15">
        <f>J41*O$6</f>
        <v>78.4739336492891</v>
      </c>
      <c r="P41" s="15">
        <f>K41*P$6</f>
        <v>43.262411347517734</v>
      </c>
      <c r="Q41" s="15">
        <f t="shared" si="1"/>
        <v>21.666658842733632</v>
      </c>
    </row>
    <row r="42" spans="2:17" ht="12.75">
      <c r="B42" s="14" t="s">
        <v>13</v>
      </c>
      <c r="C42" s="7">
        <v>1293</v>
      </c>
      <c r="D42" s="7">
        <v>1629</v>
      </c>
      <c r="E42" s="7">
        <v>841</v>
      </c>
      <c r="F42" s="7">
        <v>1055</v>
      </c>
      <c r="H42" s="16">
        <f>C42/C$7</f>
        <v>0.06452739794390658</v>
      </c>
      <c r="I42" s="16">
        <f>D42/D$7</f>
        <v>0.0812955384768939</v>
      </c>
      <c r="J42" s="16">
        <f>E42/E$7</f>
        <v>0.04282949684253412</v>
      </c>
      <c r="K42" s="16">
        <f>F42/F$7</f>
        <v>0.05679982771616238</v>
      </c>
      <c r="M42" s="15">
        <f>H42*M$7</f>
        <v>1674.292394450544</v>
      </c>
      <c r="N42" s="15">
        <f>I42*N$7</f>
        <v>2109.375336859966</v>
      </c>
      <c r="O42" s="15">
        <f>J42*O$7</f>
        <v>1133.5682929313505</v>
      </c>
      <c r="P42" s="15">
        <f>K42*P$7</f>
        <v>1387.5629912781308</v>
      </c>
      <c r="Q42" s="15">
        <f t="shared" si="1"/>
        <v>-689.0776407562023</v>
      </c>
    </row>
    <row r="43" spans="1:17" ht="12.75">
      <c r="A43" s="20"/>
      <c r="B43" s="21" t="s">
        <v>3</v>
      </c>
      <c r="C43" s="20">
        <v>3147</v>
      </c>
      <c r="D43" s="20">
        <v>3839</v>
      </c>
      <c r="E43" s="20">
        <v>1754</v>
      </c>
      <c r="F43" s="20">
        <v>2028</v>
      </c>
      <c r="H43" s="23">
        <f>C43/C$8</f>
        <v>0.10485456302269017</v>
      </c>
      <c r="I43" s="23">
        <f>D43/D$8</f>
        <v>0.12791123846333255</v>
      </c>
      <c r="J43" s="23">
        <f>E43/E$8</f>
        <v>0.08796830332514169</v>
      </c>
      <c r="K43" s="23">
        <f>F43/F$8</f>
        <v>0.08671854955956555</v>
      </c>
      <c r="M43" s="22">
        <f>H43*M$8</f>
        <v>4801.709859061073</v>
      </c>
      <c r="N43" s="22">
        <f>I43*N$8</f>
        <v>5857.567254189851</v>
      </c>
      <c r="O43" s="22">
        <f>J43*O$8</f>
        <v>3179.7902602938966</v>
      </c>
      <c r="P43" s="22">
        <f>K43*P$8</f>
        <v>2576.494825964252</v>
      </c>
      <c r="Q43" s="22">
        <f t="shared" si="1"/>
        <v>-452.56196079913343</v>
      </c>
    </row>
    <row r="44" spans="1:17" ht="12.75">
      <c r="A44" s="24" t="s">
        <v>29</v>
      </c>
      <c r="B44" s="14" t="s">
        <v>10</v>
      </c>
      <c r="C44" s="7">
        <v>6155</v>
      </c>
      <c r="D44" s="7">
        <v>4456</v>
      </c>
      <c r="E44" s="7">
        <v>3712</v>
      </c>
      <c r="F44" s="7">
        <v>2958</v>
      </c>
      <c r="H44" s="16">
        <f>C44/C$4</f>
        <v>0.04705261789910634</v>
      </c>
      <c r="I44" s="16">
        <f>D44/D$4</f>
        <v>0.03406441354320355</v>
      </c>
      <c r="J44" s="16">
        <f>E44/E$4</f>
        <v>0.04307863708105097</v>
      </c>
      <c r="K44" s="16">
        <f>F44/F$4</f>
        <v>0.02809143486642798</v>
      </c>
      <c r="M44" s="15">
        <f>H44*M$4</f>
        <v>7678.1402940119715</v>
      </c>
      <c r="N44" s="15">
        <f>I44*N$4</f>
        <v>5558.699130807042</v>
      </c>
      <c r="O44" s="15">
        <f>J44*O$4</f>
        <v>5735.015875963234</v>
      </c>
      <c r="P44" s="15">
        <f>K44*P$4</f>
        <v>2927.942164692922</v>
      </c>
      <c r="Q44" s="15">
        <f t="shared" si="1"/>
        <v>4926.514874475242</v>
      </c>
    </row>
    <row r="45" spans="2:17" ht="12.75">
      <c r="B45" s="14" t="s">
        <v>11</v>
      </c>
      <c r="C45" s="7">
        <v>1142</v>
      </c>
      <c r="D45" s="7">
        <v>870</v>
      </c>
      <c r="E45" s="7">
        <v>473</v>
      </c>
      <c r="F45" s="7">
        <v>323</v>
      </c>
      <c r="H45" s="16">
        <f>C45/C$5</f>
        <v>0.04200073556454579</v>
      </c>
      <c r="I45" s="16">
        <f>D45/D$5</f>
        <v>0.031997057741816846</v>
      </c>
      <c r="J45" s="16">
        <f>E45/E$5</f>
        <v>0.027394880111201204</v>
      </c>
      <c r="K45" s="16">
        <f>F45/F$5</f>
        <v>0.015118183945705594</v>
      </c>
      <c r="M45" s="15">
        <f>H45*M$5</f>
        <v>1649.9148951820523</v>
      </c>
      <c r="N45" s="15">
        <f>I45*N$5</f>
        <v>1256.9404192717911</v>
      </c>
      <c r="O45" s="15">
        <f>J45*O$5</f>
        <v>865.0755241515117</v>
      </c>
      <c r="P45" s="15">
        <f>K45*P$5</f>
        <v>374.65883454247603</v>
      </c>
      <c r="Q45" s="15">
        <f t="shared" si="1"/>
        <v>883.3911655192968</v>
      </c>
    </row>
    <row r="46" spans="2:17" ht="12.75">
      <c r="B46" s="14" t="s">
        <v>12</v>
      </c>
      <c r="C46" s="7">
        <v>19</v>
      </c>
      <c r="D46" s="7">
        <v>18</v>
      </c>
      <c r="E46" s="7">
        <v>21</v>
      </c>
      <c r="F46" s="7">
        <v>15</v>
      </c>
      <c r="H46" s="16">
        <f>C46/C$6</f>
        <v>0.0247074122236671</v>
      </c>
      <c r="I46" s="16">
        <f>D46/D$6</f>
        <v>0.02340702210663199</v>
      </c>
      <c r="J46" s="16">
        <f>E46/E$6</f>
        <v>0.03317535545023697</v>
      </c>
      <c r="K46" s="16">
        <f>F46/F$6</f>
        <v>0.02127659574468085</v>
      </c>
      <c r="M46" s="15">
        <f>H46*M$6</f>
        <v>18.382314694408322</v>
      </c>
      <c r="N46" s="15">
        <f>I46*N$6</f>
        <v>17.4148244473342</v>
      </c>
      <c r="O46" s="15">
        <f>J46*O$6</f>
        <v>32.312796208530806</v>
      </c>
      <c r="P46" s="15">
        <f>K46*P$6</f>
        <v>12.97872340425532</v>
      </c>
      <c r="Q46" s="15">
        <f t="shared" si="1"/>
        <v>20.301563051349603</v>
      </c>
    </row>
    <row r="47" spans="2:17" ht="12.75">
      <c r="B47" s="14" t="s">
        <v>13</v>
      </c>
      <c r="C47" s="7">
        <v>184</v>
      </c>
      <c r="D47" s="7">
        <v>125</v>
      </c>
      <c r="E47" s="7">
        <v>204</v>
      </c>
      <c r="F47" s="7">
        <v>109</v>
      </c>
      <c r="H47" s="16">
        <f>C47/C$7</f>
        <v>0.009182553149016868</v>
      </c>
      <c r="I47" s="16">
        <f>D47/D$7</f>
        <v>0.006238147519712546</v>
      </c>
      <c r="J47" s="16">
        <f>E47/E$7</f>
        <v>0.010389081279282949</v>
      </c>
      <c r="K47" s="16">
        <f>F47/F$7</f>
        <v>0.005868418219015828</v>
      </c>
      <c r="M47" s="15">
        <f>H47*M$7</f>
        <v>238.25970655754068</v>
      </c>
      <c r="N47" s="15">
        <f>I47*N$7</f>
        <v>161.86121369398143</v>
      </c>
      <c r="O47" s="15">
        <f>J47*O$7</f>
        <v>274.9678142187818</v>
      </c>
      <c r="P47" s="15">
        <f>K47*P$7</f>
        <v>143.35958867233768</v>
      </c>
      <c r="Q47" s="15">
        <f t="shared" si="1"/>
        <v>208.00671841000343</v>
      </c>
    </row>
    <row r="48" spans="1:17" ht="12.75">
      <c r="A48" s="20"/>
      <c r="B48" s="21" t="s">
        <v>3</v>
      </c>
      <c r="C48" s="20">
        <v>493</v>
      </c>
      <c r="D48" s="20">
        <v>412</v>
      </c>
      <c r="E48" s="20">
        <v>200</v>
      </c>
      <c r="F48" s="20">
        <v>152</v>
      </c>
      <c r="H48" s="23">
        <f>C48/C$8</f>
        <v>0.01642621530670043</v>
      </c>
      <c r="I48" s="23">
        <f>D48/D$8</f>
        <v>0.013727384799920035</v>
      </c>
      <c r="J48" s="23">
        <f>E48/E$8</f>
        <v>0.010030593309594263</v>
      </c>
      <c r="K48" s="23">
        <f>F48/F$8</f>
        <v>0.00649961515436586</v>
      </c>
      <c r="M48" s="22">
        <f>H48*M$8</f>
        <v>752.2221037550395</v>
      </c>
      <c r="N48" s="22">
        <f>I48*N$8</f>
        <v>628.631859527538</v>
      </c>
      <c r="O48" s="22">
        <f>J48*O$8</f>
        <v>362.5758563619038</v>
      </c>
      <c r="P48" s="22">
        <f>K48*P$8</f>
        <v>193.11006585136406</v>
      </c>
      <c r="Q48" s="22">
        <f t="shared" si="1"/>
        <v>293.05603473804115</v>
      </c>
    </row>
    <row r="49" spans="1:17" ht="12.75">
      <c r="A49" s="24" t="s">
        <v>30</v>
      </c>
      <c r="B49" s="14" t="s">
        <v>10</v>
      </c>
      <c r="C49" s="7">
        <v>5102</v>
      </c>
      <c r="D49" s="7">
        <v>8755</v>
      </c>
      <c r="E49" s="7">
        <v>6593</v>
      </c>
      <c r="F49" s="7">
        <v>7312</v>
      </c>
      <c r="H49" s="16">
        <f>C49/C$4</f>
        <v>0.039002836152922916</v>
      </c>
      <c r="I49" s="16">
        <f>D49/D$4</f>
        <v>0.06692862221067036</v>
      </c>
      <c r="J49" s="16">
        <f>E49/E$4</f>
        <v>0.07651332281125243</v>
      </c>
      <c r="K49" s="16">
        <f>F49/F$4</f>
        <v>0.06944035555893219</v>
      </c>
      <c r="M49" s="15">
        <f>H49*M$4</f>
        <v>6364.560809106268</v>
      </c>
      <c r="N49" s="15">
        <f>I49*N$4</f>
        <v>10921.546429581611</v>
      </c>
      <c r="O49" s="15">
        <f>J49*O$4</f>
        <v>10186.142152539225</v>
      </c>
      <c r="P49" s="15">
        <f>K49*P$4</f>
        <v>7237.698819551943</v>
      </c>
      <c r="Q49" s="15">
        <f t="shared" si="1"/>
        <v>-1608.5422874880614</v>
      </c>
    </row>
    <row r="50" spans="2:17" ht="12.75">
      <c r="B50" s="14" t="s">
        <v>11</v>
      </c>
      <c r="C50" s="7">
        <v>956</v>
      </c>
      <c r="D50" s="7">
        <v>1780</v>
      </c>
      <c r="E50" s="7">
        <v>1388</v>
      </c>
      <c r="F50" s="7">
        <v>1699</v>
      </c>
      <c r="H50" s="16">
        <f>C50/C$5</f>
        <v>0.03515998528870908</v>
      </c>
      <c r="I50" s="16">
        <f>D50/D$5</f>
        <v>0.06546524457521148</v>
      </c>
      <c r="J50" s="16">
        <f>E50/E$5</f>
        <v>0.08038920421637902</v>
      </c>
      <c r="K50" s="16">
        <f>F50/F$5</f>
        <v>0.07952258366487246</v>
      </c>
      <c r="M50" s="15">
        <f>H50*M$5</f>
        <v>1381.1897020963588</v>
      </c>
      <c r="N50" s="15">
        <f>I50*N$5</f>
        <v>2571.6712026480327</v>
      </c>
      <c r="O50" s="15">
        <f>J50*O$5</f>
        <v>2538.5302907448167</v>
      </c>
      <c r="P50" s="15">
        <f>K50*P$5</f>
        <v>1970.7286683828693</v>
      </c>
      <c r="Q50" s="15">
        <f t="shared" si="1"/>
        <v>-622.6798781897264</v>
      </c>
    </row>
    <row r="51" spans="2:17" ht="12.75">
      <c r="B51" s="14" t="s">
        <v>12</v>
      </c>
      <c r="C51" s="7">
        <v>52</v>
      </c>
      <c r="D51" s="7">
        <v>68</v>
      </c>
      <c r="E51" s="7">
        <v>74</v>
      </c>
      <c r="F51" s="7">
        <v>89</v>
      </c>
      <c r="H51" s="16">
        <f>C51/C$6</f>
        <v>0.06762028608582575</v>
      </c>
      <c r="I51" s="16">
        <f>D51/D$6</f>
        <v>0.08842652795838751</v>
      </c>
      <c r="J51" s="16">
        <f>E51/E$6</f>
        <v>0.11690363349131122</v>
      </c>
      <c r="K51" s="16">
        <f>F51/F$6</f>
        <v>0.12624113475177304</v>
      </c>
      <c r="M51" s="15">
        <f>H51*M$6</f>
        <v>50.30949284785436</v>
      </c>
      <c r="N51" s="15">
        <f>I51*N$6</f>
        <v>65.7893368010403</v>
      </c>
      <c r="O51" s="15">
        <f>J51*O$6</f>
        <v>113.86413902053712</v>
      </c>
      <c r="P51" s="15">
        <f>K51*P$6</f>
        <v>77.00709219858155</v>
      </c>
      <c r="Q51" s="15">
        <f t="shared" si="1"/>
        <v>21.37720286876963</v>
      </c>
    </row>
    <row r="52" spans="2:17" ht="12.75">
      <c r="B52" s="14" t="s">
        <v>13</v>
      </c>
      <c r="C52" s="7">
        <v>1483</v>
      </c>
      <c r="D52" s="7">
        <v>3241</v>
      </c>
      <c r="E52" s="7">
        <v>2513</v>
      </c>
      <c r="F52" s="7">
        <v>2636</v>
      </c>
      <c r="H52" s="16">
        <f>C52/C$7</f>
        <v>0.07400938217386965</v>
      </c>
      <c r="I52" s="16">
        <f>D52/D$7</f>
        <v>0.1617426888911069</v>
      </c>
      <c r="J52" s="16">
        <f>E52/E$7</f>
        <v>0.12797922183744143</v>
      </c>
      <c r="K52" s="16">
        <f>F52/F$7</f>
        <v>0.1419188112415204</v>
      </c>
      <c r="M52" s="15">
        <f>H52*M$7</f>
        <v>1920.3214392653958</v>
      </c>
      <c r="N52" s="15">
        <f>I52*N$7</f>
        <v>4196.737548657551</v>
      </c>
      <c r="O52" s="15">
        <f>J52*O$7</f>
        <v>3387.226064371562</v>
      </c>
      <c r="P52" s="15">
        <f>K52*P$7</f>
        <v>3466.934639819102</v>
      </c>
      <c r="Q52" s="15">
        <f t="shared" si="1"/>
        <v>-2356.124684839695</v>
      </c>
    </row>
    <row r="53" spans="1:17" ht="12.75">
      <c r="A53" s="20"/>
      <c r="B53" s="21" t="s">
        <v>3</v>
      </c>
      <c r="C53" s="20">
        <v>2937</v>
      </c>
      <c r="D53" s="20">
        <v>5905</v>
      </c>
      <c r="E53" s="20">
        <v>3919</v>
      </c>
      <c r="F53" s="20">
        <v>5459</v>
      </c>
      <c r="H53" s="23">
        <f>C53/C$8</f>
        <v>0.0978575950421484</v>
      </c>
      <c r="I53" s="23">
        <f>D53/D$8</f>
        <v>0.19674807583380535</v>
      </c>
      <c r="J53" s="23">
        <f>E53/E$8</f>
        <v>0.19654947590149957</v>
      </c>
      <c r="K53" s="23">
        <f>F53/F$8</f>
        <v>0.2334302574189686</v>
      </c>
      <c r="M53" s="22">
        <f>H53*M$8</f>
        <v>4481.290707360144</v>
      </c>
      <c r="N53" s="22">
        <f>I53*N$8</f>
        <v>9009.881384733282</v>
      </c>
      <c r="O53" s="22">
        <f>J53*O$8</f>
        <v>7104.673905411505</v>
      </c>
      <c r="P53" s="22">
        <f>K53*P$8</f>
        <v>6935.446378174976</v>
      </c>
      <c r="Q53" s="22">
        <f t="shared" si="1"/>
        <v>-4359.36315013661</v>
      </c>
    </row>
    <row r="54" spans="1:17" ht="12.75">
      <c r="A54" s="24" t="s">
        <v>31</v>
      </c>
      <c r="B54" s="14" t="s">
        <v>10</v>
      </c>
      <c r="C54" s="7">
        <v>4070</v>
      </c>
      <c r="D54" s="7">
        <v>2260</v>
      </c>
      <c r="E54" s="7">
        <v>1762</v>
      </c>
      <c r="F54" s="7">
        <v>3124</v>
      </c>
      <c r="H54" s="16">
        <f>C54/C$4</f>
        <v>0.031113591364640588</v>
      </c>
      <c r="I54" s="16">
        <f>D54/D$4</f>
        <v>0.01727683451697487</v>
      </c>
      <c r="J54" s="16">
        <f>E54/E$4</f>
        <v>0.02044842632996008</v>
      </c>
      <c r="K54" s="16">
        <f>F54/F$4</f>
        <v>0.029667898080703522</v>
      </c>
      <c r="M54" s="15">
        <f>H54*M$4</f>
        <v>5077.17806606478</v>
      </c>
      <c r="N54" s="15">
        <f>I54*N$4</f>
        <v>2819.268410148993</v>
      </c>
      <c r="O54" s="15">
        <f>J54*O$4</f>
        <v>2722.278548881255</v>
      </c>
      <c r="P54" s="15">
        <f>K54*P$4</f>
        <v>3092.2553490536475</v>
      </c>
      <c r="Q54" s="15">
        <f t="shared" si="1"/>
        <v>1887.9328557433946</v>
      </c>
    </row>
    <row r="55" spans="2:17" ht="12.75">
      <c r="B55" s="14" t="s">
        <v>11</v>
      </c>
      <c r="C55" s="7">
        <v>112</v>
      </c>
      <c r="D55" s="7">
        <v>60</v>
      </c>
      <c r="E55" s="7">
        <v>73</v>
      </c>
      <c r="F55" s="7">
        <v>70</v>
      </c>
      <c r="H55" s="16">
        <f>C55/C$5</f>
        <v>0.004119161456417801</v>
      </c>
      <c r="I55" s="16">
        <f>D55/D$5</f>
        <v>0.002206693637366679</v>
      </c>
      <c r="J55" s="16">
        <f>E55/E$5</f>
        <v>0.004227962469593421</v>
      </c>
      <c r="K55" s="16">
        <f>F55/F$5</f>
        <v>0.003276386613620407</v>
      </c>
      <c r="M55" s="15">
        <f>H55*M$5</f>
        <v>161.81301949246046</v>
      </c>
      <c r="N55" s="15">
        <f>I55*N$5</f>
        <v>86.68554615667524</v>
      </c>
      <c r="O55" s="15">
        <f>J55*O$5</f>
        <v>133.51059886482105</v>
      </c>
      <c r="P55" s="15">
        <f>K55*P$5</f>
        <v>81.19541305874093</v>
      </c>
      <c r="Q55" s="15">
        <f t="shared" si="1"/>
        <v>127.44265914186532</v>
      </c>
    </row>
    <row r="56" spans="2:17" ht="12.75">
      <c r="B56" s="14" t="s">
        <v>12</v>
      </c>
      <c r="C56" s="7">
        <v>1</v>
      </c>
      <c r="D56" s="7">
        <v>21</v>
      </c>
      <c r="E56" s="7">
        <v>13</v>
      </c>
      <c r="F56" s="7">
        <v>15</v>
      </c>
      <c r="H56" s="16">
        <f>C56/C$6</f>
        <v>0.0013003901170351106</v>
      </c>
      <c r="I56" s="16">
        <f>D56/D$6</f>
        <v>0.027308192457737322</v>
      </c>
      <c r="J56" s="16">
        <f>E56/E$6</f>
        <v>0.020537124802527645</v>
      </c>
      <c r="K56" s="16">
        <f>F56/F$6</f>
        <v>0.02127659574468085</v>
      </c>
      <c r="M56" s="15">
        <f>H56*M$6</f>
        <v>0.9674902470741222</v>
      </c>
      <c r="N56" s="15">
        <f>I56*N$6</f>
        <v>20.317295188556567</v>
      </c>
      <c r="O56" s="15">
        <f>J56*O$6</f>
        <v>20.003159557661927</v>
      </c>
      <c r="P56" s="15">
        <f>K56*P$6</f>
        <v>12.97872340425532</v>
      </c>
      <c r="Q56" s="15">
        <f t="shared" si="1"/>
        <v>-12.325368788075838</v>
      </c>
    </row>
    <row r="57" spans="2:17" ht="12.75">
      <c r="B57" s="14" t="s">
        <v>13</v>
      </c>
      <c r="C57" s="7">
        <v>254</v>
      </c>
      <c r="D57" s="7">
        <v>108</v>
      </c>
      <c r="E57" s="7">
        <v>118</v>
      </c>
      <c r="F57" s="7">
        <v>81</v>
      </c>
      <c r="H57" s="16">
        <f>C57/C$7</f>
        <v>0.012675915760055894</v>
      </c>
      <c r="I57" s="16">
        <f>D57/D$7</f>
        <v>0.00538975945703164</v>
      </c>
      <c r="J57" s="16">
        <f>E57/E$7</f>
        <v>0.0060093705438989614</v>
      </c>
      <c r="K57" s="16">
        <f>F57/F$7</f>
        <v>0.004360934639819102</v>
      </c>
      <c r="M57" s="15">
        <f>H57*M$7</f>
        <v>328.90198622617027</v>
      </c>
      <c r="N57" s="15">
        <f>I57*N$7</f>
        <v>139.84808863159995</v>
      </c>
      <c r="O57" s="15">
        <f>J57*O$7</f>
        <v>159.05001018537382</v>
      </c>
      <c r="P57" s="15">
        <f>K57*P$7</f>
        <v>106.53327231614084</v>
      </c>
      <c r="Q57" s="15">
        <f t="shared" si="1"/>
        <v>241.57063546380334</v>
      </c>
    </row>
    <row r="58" spans="1:17" ht="12.75">
      <c r="A58" s="20"/>
      <c r="B58" s="21" t="s">
        <v>3</v>
      </c>
      <c r="C58" s="20">
        <v>255</v>
      </c>
      <c r="D58" s="20">
        <v>129</v>
      </c>
      <c r="E58" s="20">
        <v>106</v>
      </c>
      <c r="F58" s="20">
        <v>133</v>
      </c>
      <c r="H58" s="23">
        <f>C58/C$8</f>
        <v>0.00849631826208643</v>
      </c>
      <c r="I58" s="23">
        <f>D58/D$8</f>
        <v>0.00429813747376137</v>
      </c>
      <c r="J58" s="23">
        <f>E58/E$8</f>
        <v>0.005316214454084959</v>
      </c>
      <c r="K58" s="23">
        <f>F58/F$8</f>
        <v>0.005687163260070127</v>
      </c>
      <c r="M58" s="22">
        <f>H58*M$8</f>
        <v>389.08039849398597</v>
      </c>
      <c r="N58" s="22">
        <f>I58*N$8</f>
        <v>196.8289074734282</v>
      </c>
      <c r="O58" s="22">
        <f>J58*O$8</f>
        <v>192.16520387180904</v>
      </c>
      <c r="P58" s="22">
        <f>K58*P$8</f>
        <v>168.97130761994356</v>
      </c>
      <c r="Q58" s="22">
        <f t="shared" si="1"/>
        <v>215.44538727242326</v>
      </c>
    </row>
    <row r="59" spans="1:17" ht="12.75">
      <c r="A59" s="24" t="s">
        <v>32</v>
      </c>
      <c r="B59" s="14" t="s">
        <v>10</v>
      </c>
      <c r="C59" s="7">
        <v>4615</v>
      </c>
      <c r="D59" s="7">
        <v>4684</v>
      </c>
      <c r="E59" s="7">
        <v>4106</v>
      </c>
      <c r="F59" s="7">
        <v>5501</v>
      </c>
      <c r="H59" s="16">
        <f>C59/C$4</f>
        <v>0.03527990765302612</v>
      </c>
      <c r="I59" s="16">
        <f>D59/D$4</f>
        <v>0.03580738622898686</v>
      </c>
      <c r="J59" s="16">
        <f>E59/E$4</f>
        <v>0.04765110017639959</v>
      </c>
      <c r="K59" s="16">
        <f>F59/F$4</f>
        <v>0.05224171169716711</v>
      </c>
      <c r="M59" s="15">
        <f>H59*M$4</f>
        <v>5757.045890636108</v>
      </c>
      <c r="N59" s="15">
        <f>I59*N$4</f>
        <v>5843.120899618534</v>
      </c>
      <c r="O59" s="15">
        <f>J59*O$4</f>
        <v>6343.743315383901</v>
      </c>
      <c r="P59" s="15">
        <f>K59*P$4</f>
        <v>5445.101368484031</v>
      </c>
      <c r="Q59" s="15">
        <f t="shared" si="1"/>
        <v>812.5669379174442</v>
      </c>
    </row>
    <row r="60" spans="2:17" ht="12.75">
      <c r="B60" s="14" t="s">
        <v>11</v>
      </c>
      <c r="C60" s="7">
        <v>953</v>
      </c>
      <c r="D60" s="7">
        <v>924</v>
      </c>
      <c r="E60" s="7">
        <v>1066</v>
      </c>
      <c r="F60" s="7">
        <v>1066</v>
      </c>
      <c r="H60" s="16">
        <f>C60/C$5</f>
        <v>0.03504965060684075</v>
      </c>
      <c r="I60" s="16">
        <f>D60/D$5</f>
        <v>0.03398308201544686</v>
      </c>
      <c r="J60" s="16">
        <f>E60/E$5</f>
        <v>0.061739835514884746</v>
      </c>
      <c r="K60" s="16">
        <f>F60/F$5</f>
        <v>0.04989468757313363</v>
      </c>
      <c r="M60" s="15">
        <f>H60*M$5</f>
        <v>1376.8554247885254</v>
      </c>
      <c r="N60" s="15">
        <f>I60*N$5</f>
        <v>1334.9574108127988</v>
      </c>
      <c r="O60" s="15">
        <f>J60*O$5</f>
        <v>1949.6205258890304</v>
      </c>
      <c r="P60" s="15">
        <f>K60*P$5</f>
        <v>1236.4901474373976</v>
      </c>
      <c r="Q60" s="15">
        <f t="shared" si="1"/>
        <v>755.0283924273594</v>
      </c>
    </row>
    <row r="61" spans="2:17" ht="12.75">
      <c r="B61" s="14" t="s">
        <v>12</v>
      </c>
      <c r="C61" s="7">
        <v>34</v>
      </c>
      <c r="D61" s="7">
        <v>15</v>
      </c>
      <c r="E61" s="7">
        <v>27</v>
      </c>
      <c r="F61" s="7">
        <v>27</v>
      </c>
      <c r="H61" s="16">
        <f>C61/C$6</f>
        <v>0.044213263979193757</v>
      </c>
      <c r="I61" s="16">
        <f>D61/D$6</f>
        <v>0.01950585175552666</v>
      </c>
      <c r="J61" s="16">
        <f>E61/E$6</f>
        <v>0.04265402843601896</v>
      </c>
      <c r="K61" s="16">
        <f>F61/F$6</f>
        <v>0.03829787234042553</v>
      </c>
      <c r="M61" s="15">
        <f>H61*M$6</f>
        <v>32.89466840052015</v>
      </c>
      <c r="N61" s="15">
        <f>I61*N$6</f>
        <v>14.512353706111835</v>
      </c>
      <c r="O61" s="15">
        <f>J61*O$6</f>
        <v>41.54502369668247</v>
      </c>
      <c r="P61" s="15">
        <f>K61*P$6</f>
        <v>23.361702127659573</v>
      </c>
      <c r="Q61" s="15">
        <f t="shared" si="1"/>
        <v>36.565636263431216</v>
      </c>
    </row>
    <row r="62" spans="2:17" ht="12.75">
      <c r="B62" s="14" t="s">
        <v>13</v>
      </c>
      <c r="C62" s="7">
        <v>1777</v>
      </c>
      <c r="D62" s="7">
        <v>771</v>
      </c>
      <c r="E62" s="7">
        <v>849</v>
      </c>
      <c r="F62" s="7">
        <v>775</v>
      </c>
      <c r="H62" s="16">
        <f>C62/C$7</f>
        <v>0.08868150514023355</v>
      </c>
      <c r="I62" s="16">
        <f>D62/D$7</f>
        <v>0.038476893901586984</v>
      </c>
      <c r="J62" s="16">
        <f>E62/E$7</f>
        <v>0.043236911794662866</v>
      </c>
      <c r="K62" s="16">
        <f>F62/F$7</f>
        <v>0.04172499192419511</v>
      </c>
      <c r="M62" s="15">
        <f>H62*M$7</f>
        <v>2301.0190138736402</v>
      </c>
      <c r="N62" s="15">
        <f>I62*N$7</f>
        <v>998.3599660644775</v>
      </c>
      <c r="O62" s="15">
        <f>J62*O$7</f>
        <v>1144.3513444693422</v>
      </c>
      <c r="P62" s="15">
        <f>K62*P$7</f>
        <v>1019.2998277161624</v>
      </c>
      <c r="Q62" s="15">
        <f t="shared" si="1"/>
        <v>1427.7105645623424</v>
      </c>
    </row>
    <row r="63" spans="1:17" ht="12.75">
      <c r="A63" s="20"/>
      <c r="B63" s="21" t="s">
        <v>3</v>
      </c>
      <c r="C63" s="20">
        <v>689</v>
      </c>
      <c r="D63" s="20">
        <v>530</v>
      </c>
      <c r="E63" s="20">
        <v>564</v>
      </c>
      <c r="F63" s="20">
        <v>601</v>
      </c>
      <c r="H63" s="23">
        <f>C63/C$8</f>
        <v>0.022956718755206076</v>
      </c>
      <c r="I63" s="23">
        <f>D63/D$8</f>
        <v>0.017659014427081596</v>
      </c>
      <c r="J63" s="23">
        <f>E63/E$8</f>
        <v>0.02828627313305582</v>
      </c>
      <c r="K63" s="23">
        <f>F63/F$8</f>
        <v>0.025699136235354487</v>
      </c>
      <c r="M63" s="22">
        <f>H63*M$8</f>
        <v>1051.279978675907</v>
      </c>
      <c r="N63" s="22">
        <f>I63*N$8</f>
        <v>808.6769066737746</v>
      </c>
      <c r="O63" s="22">
        <f>J63*O$8</f>
        <v>1022.4639149405688</v>
      </c>
      <c r="P63" s="22">
        <f>K63*P$8</f>
        <v>763.5470366886171</v>
      </c>
      <c r="Q63" s="22">
        <f t="shared" si="1"/>
        <v>501.51995025408394</v>
      </c>
    </row>
    <row r="64" spans="1:17" ht="12.75">
      <c r="A64" s="24" t="s">
        <v>33</v>
      </c>
      <c r="B64" s="14" t="s">
        <v>10</v>
      </c>
      <c r="C64" s="7">
        <v>10050</v>
      </c>
      <c r="D64" s="7">
        <v>13536</v>
      </c>
      <c r="E64" s="7">
        <v>6739</v>
      </c>
      <c r="F64" s="7">
        <v>8519</v>
      </c>
      <c r="H64" s="16">
        <f>C64/C$4</f>
        <v>0.07682840128123782</v>
      </c>
      <c r="I64" s="16">
        <f>D64/D$4</f>
        <v>0.10347753629281942</v>
      </c>
      <c r="J64" s="16">
        <f>E64/E$4</f>
        <v>0.0782076873085136</v>
      </c>
      <c r="K64" s="16">
        <f>F64/F$4</f>
        <v>0.08090295254465854</v>
      </c>
      <c r="M64" s="15">
        <f>H64*M$4</f>
        <v>12537.012177874949</v>
      </c>
      <c r="N64" s="15">
        <f>I64*N$4</f>
        <v>16885.671327334858</v>
      </c>
      <c r="O64" s="15">
        <f>J64*O$4</f>
        <v>10411.711203695108</v>
      </c>
      <c r="P64" s="15">
        <f>K64*P$4</f>
        <v>8432.433840777216</v>
      </c>
      <c r="Q64" s="15">
        <f t="shared" si="1"/>
        <v>-2369.381786542017</v>
      </c>
    </row>
    <row r="65" spans="2:17" ht="12.75">
      <c r="B65" s="14" t="s">
        <v>11</v>
      </c>
      <c r="C65" s="7">
        <v>3383</v>
      </c>
      <c r="D65" s="7">
        <v>3037</v>
      </c>
      <c r="E65" s="7">
        <v>1460</v>
      </c>
      <c r="F65" s="7">
        <v>1718</v>
      </c>
      <c r="H65" s="16">
        <f>C65/C$5</f>
        <v>0.12442074292019124</v>
      </c>
      <c r="I65" s="16">
        <f>D65/D$5</f>
        <v>0.1116954762780434</v>
      </c>
      <c r="J65" s="16">
        <f>E65/E$5</f>
        <v>0.08455924939186842</v>
      </c>
      <c r="K65" s="16">
        <f>F65/F$5</f>
        <v>0.08041188860285514</v>
      </c>
      <c r="M65" s="15">
        <f>H65*M$5</f>
        <v>4887.620044133872</v>
      </c>
      <c r="N65" s="15">
        <f>I65*N$5</f>
        <v>4387.733394630379</v>
      </c>
      <c r="O65" s="15">
        <f>J65*O$5</f>
        <v>2670.2119772964206</v>
      </c>
      <c r="P65" s="15">
        <f>K65*P$5</f>
        <v>1992.7674233559562</v>
      </c>
      <c r="Q65" s="15">
        <f t="shared" si="1"/>
        <v>1177.331203443958</v>
      </c>
    </row>
    <row r="66" spans="2:17" ht="12.75">
      <c r="B66" s="14" t="s">
        <v>12</v>
      </c>
      <c r="C66" s="7">
        <v>74</v>
      </c>
      <c r="D66" s="7">
        <v>89</v>
      </c>
      <c r="E66" s="7">
        <v>85</v>
      </c>
      <c r="F66" s="7">
        <v>61</v>
      </c>
      <c r="H66" s="16">
        <f>C66/C$6</f>
        <v>0.09622886866059818</v>
      </c>
      <c r="I66" s="16">
        <f>D66/D$6</f>
        <v>0.11573472041612484</v>
      </c>
      <c r="J66" s="16">
        <f>E66/E$6</f>
        <v>0.13428120063191154</v>
      </c>
      <c r="K66" s="16">
        <f>F66/F$6</f>
        <v>0.08652482269503546</v>
      </c>
      <c r="M66" s="15">
        <f>H66*M$6</f>
        <v>71.59427828348505</v>
      </c>
      <c r="N66" s="15">
        <f>I66*N$6</f>
        <v>86.10663198959688</v>
      </c>
      <c r="O66" s="15">
        <f>J66*O$6</f>
        <v>130.78988941548184</v>
      </c>
      <c r="P66" s="15">
        <f>K66*P$6</f>
        <v>52.780141843971634</v>
      </c>
      <c r="Q66" s="15">
        <f t="shared" si="1"/>
        <v>63.49739386539838</v>
      </c>
    </row>
    <row r="67" spans="2:17" ht="12.75">
      <c r="B67" s="14" t="s">
        <v>13</v>
      </c>
      <c r="C67" s="7">
        <v>4302</v>
      </c>
      <c r="D67" s="7">
        <v>4471</v>
      </c>
      <c r="E67" s="7">
        <v>4990</v>
      </c>
      <c r="F67" s="7">
        <v>4990</v>
      </c>
      <c r="H67" s="16">
        <f>C67/C$7</f>
        <v>0.214692085038427</v>
      </c>
      <c r="I67" s="16">
        <f>D67/D$7</f>
        <v>0.22312606048507835</v>
      </c>
      <c r="J67" s="16">
        <f>E67/E$7</f>
        <v>0.2541250763903035</v>
      </c>
      <c r="K67" s="16">
        <f>F67/F$7</f>
        <v>0.2686551092925595</v>
      </c>
      <c r="M67" s="15">
        <f>H67*M$7</f>
        <v>5570.615530492065</v>
      </c>
      <c r="N67" s="15">
        <f>I67*N$7</f>
        <v>5789.451891406328</v>
      </c>
      <c r="O67" s="15">
        <f>J67*O$7</f>
        <v>6725.928396822163</v>
      </c>
      <c r="P67" s="15">
        <f>K67*P$7</f>
        <v>6562.975664907935</v>
      </c>
      <c r="Q67" s="15">
        <f t="shared" si="1"/>
        <v>-55.8836290000354</v>
      </c>
    </row>
    <row r="68" spans="1:17" ht="12.75">
      <c r="A68" s="20"/>
      <c r="B68" s="21" t="s">
        <v>3</v>
      </c>
      <c r="C68" s="20">
        <v>3307</v>
      </c>
      <c r="D68" s="20">
        <v>2973</v>
      </c>
      <c r="E68" s="20">
        <v>1893</v>
      </c>
      <c r="F68" s="20">
        <v>2154</v>
      </c>
      <c r="H68" s="23">
        <f>C68/C$8</f>
        <v>0.11018558624596009</v>
      </c>
      <c r="I68" s="23">
        <f>D68/D$8</f>
        <v>0.09905707526738414</v>
      </c>
      <c r="J68" s="23">
        <f>E68/E$8</f>
        <v>0.0949395656753097</v>
      </c>
      <c r="K68" s="23">
        <f>F68/F$8</f>
        <v>0.09210638843752672</v>
      </c>
      <c r="M68" s="22">
        <f>H68*M$8</f>
        <v>5045.838736547496</v>
      </c>
      <c r="N68" s="22">
        <f>I68*N$8</f>
        <v>4536.219704794589</v>
      </c>
      <c r="O68" s="22">
        <f>J68*O$8</f>
        <v>3431.7804804654197</v>
      </c>
      <c r="P68" s="22">
        <f>K68*P$8</f>
        <v>2736.5729068673563</v>
      </c>
      <c r="Q68" s="22">
        <f aca="true" t="shared" si="2" ref="Q68:Q99">M68-N68+O68-P68</f>
        <v>1204.8266053509706</v>
      </c>
    </row>
    <row r="69" spans="1:17" ht="12.75">
      <c r="A69" s="24" t="s">
        <v>34</v>
      </c>
      <c r="B69" s="14" t="s">
        <v>10</v>
      </c>
      <c r="C69" s="7">
        <v>10230</v>
      </c>
      <c r="D69" s="7">
        <v>9648</v>
      </c>
      <c r="E69" s="7">
        <v>7792</v>
      </c>
      <c r="F69" s="7">
        <v>8423</v>
      </c>
      <c r="H69" s="16">
        <f>C69/C$4</f>
        <v>0.07820443234896148</v>
      </c>
      <c r="I69" s="16">
        <f>D69/D$4</f>
        <v>0.0737552652299883</v>
      </c>
      <c r="J69" s="16">
        <f>E69/E$4</f>
        <v>0.09042800111410268</v>
      </c>
      <c r="K69" s="16">
        <f>F69/F$4</f>
        <v>0.07999126297495703</v>
      </c>
      <c r="M69" s="15">
        <f>H69*M$4</f>
        <v>12761.555679568231</v>
      </c>
      <c r="N69" s="15">
        <f>I69*N$4</f>
        <v>12035.531690759952</v>
      </c>
      <c r="O69" s="15">
        <f>J69*O$4</f>
        <v>12038.589360319376</v>
      </c>
      <c r="P69" s="15">
        <f>K69*P$4</f>
        <v>8337.409348616795</v>
      </c>
      <c r="Q69" s="15">
        <f t="shared" si="2"/>
        <v>4427.204000510861</v>
      </c>
    </row>
    <row r="70" spans="2:17" ht="12.75">
      <c r="B70" s="14" t="s">
        <v>11</v>
      </c>
      <c r="C70" s="7">
        <v>868</v>
      </c>
      <c r="D70" s="7">
        <v>804</v>
      </c>
      <c r="E70" s="7">
        <v>687</v>
      </c>
      <c r="F70" s="7">
        <v>1003</v>
      </c>
      <c r="H70" s="16">
        <f>C70/C$5</f>
        <v>0.031923501287237956</v>
      </c>
      <c r="I70" s="16">
        <f>D70/D$5</f>
        <v>0.029569694740713498</v>
      </c>
      <c r="J70" s="16">
        <f>E70/E$5</f>
        <v>0.03978918104946137</v>
      </c>
      <c r="K70" s="16">
        <f>F70/F$5</f>
        <v>0.04694593962087526</v>
      </c>
      <c r="M70" s="15">
        <f>H70*M$5</f>
        <v>1254.0509010665687</v>
      </c>
      <c r="N70" s="15">
        <f>I70*N$5</f>
        <v>1161.5863184994485</v>
      </c>
      <c r="O70" s="15">
        <f>J70*O$5</f>
        <v>1256.4627591798912</v>
      </c>
      <c r="P70" s="15">
        <f>K70*P$5</f>
        <v>1163.4142756845306</v>
      </c>
      <c r="Q70" s="15">
        <f t="shared" si="2"/>
        <v>185.5130660624809</v>
      </c>
    </row>
    <row r="71" spans="2:17" ht="12.75">
      <c r="B71" s="14" t="s">
        <v>12</v>
      </c>
      <c r="C71" s="7">
        <v>49</v>
      </c>
      <c r="D71" s="7">
        <v>25</v>
      </c>
      <c r="E71" s="7">
        <v>51</v>
      </c>
      <c r="F71" s="7">
        <v>47</v>
      </c>
      <c r="H71" s="16">
        <f>C71/C$6</f>
        <v>0.06371911573472042</v>
      </c>
      <c r="I71" s="16">
        <f>D71/D$6</f>
        <v>0.032509752925877766</v>
      </c>
      <c r="J71" s="16">
        <f>E71/E$6</f>
        <v>0.08056872037914692</v>
      </c>
      <c r="K71" s="16">
        <f>F71/F$6</f>
        <v>0.06666666666666667</v>
      </c>
      <c r="M71" s="15">
        <f>H71*M$6</f>
        <v>47.40702210663199</v>
      </c>
      <c r="N71" s="15">
        <f>I71*N$6</f>
        <v>24.187256176853058</v>
      </c>
      <c r="O71" s="15">
        <f>J71*O$6</f>
        <v>78.4739336492891</v>
      </c>
      <c r="P71" s="15">
        <f>K71*P$6</f>
        <v>40.666666666666664</v>
      </c>
      <c r="Q71" s="15">
        <f t="shared" si="2"/>
        <v>61.02703291240136</v>
      </c>
    </row>
    <row r="72" spans="2:17" ht="12.75">
      <c r="B72" s="14" t="s">
        <v>13</v>
      </c>
      <c r="C72" s="7">
        <v>956</v>
      </c>
      <c r="D72" s="7">
        <v>742</v>
      </c>
      <c r="E72" s="7">
        <v>784</v>
      </c>
      <c r="F72" s="7">
        <v>770</v>
      </c>
      <c r="H72" s="16">
        <f>C72/C$7</f>
        <v>0.04770935223076155</v>
      </c>
      <c r="I72" s="16">
        <f>D72/D$7</f>
        <v>0.037029643677013675</v>
      </c>
      <c r="J72" s="16">
        <f>E72/E$7</f>
        <v>0.03992666530861683</v>
      </c>
      <c r="K72" s="16">
        <f>F72/F$7</f>
        <v>0.04145579842790998</v>
      </c>
      <c r="M72" s="15">
        <f>H72*M$7</f>
        <v>1237.91456233157</v>
      </c>
      <c r="N72" s="15">
        <f>I72*N$7</f>
        <v>960.8081644874738</v>
      </c>
      <c r="O72" s="15">
        <f>J72*O$7</f>
        <v>1056.7390507231617</v>
      </c>
      <c r="P72" s="15">
        <f>K72*P$7</f>
        <v>1012.7236997954129</v>
      </c>
      <c r="Q72" s="15">
        <f t="shared" si="2"/>
        <v>321.12174877184486</v>
      </c>
    </row>
    <row r="73" spans="1:17" ht="12.75">
      <c r="A73" s="20"/>
      <c r="B73" s="21" t="s">
        <v>3</v>
      </c>
      <c r="C73" s="20">
        <v>968</v>
      </c>
      <c r="D73" s="20">
        <v>886</v>
      </c>
      <c r="E73" s="20">
        <v>753</v>
      </c>
      <c r="F73" s="20">
        <v>746</v>
      </c>
      <c r="H73" s="23">
        <f>C73/C$8</f>
        <v>0.03225269050078299</v>
      </c>
      <c r="I73" s="23">
        <f>D73/D$8</f>
        <v>0.029520541098857163</v>
      </c>
      <c r="J73" s="23">
        <f>E73/E$8</f>
        <v>0.037765183810622396</v>
      </c>
      <c r="K73" s="23">
        <f>F73/F$8</f>
        <v>0.03189942700761139</v>
      </c>
      <c r="M73" s="22">
        <f>H73*M$8</f>
        <v>1476.9797087928564</v>
      </c>
      <c r="N73" s="22">
        <f>I73*N$8</f>
        <v>1351.863659081065</v>
      </c>
      <c r="O73" s="22">
        <f>J73*O$8</f>
        <v>1365.0980992025677</v>
      </c>
      <c r="P73" s="22">
        <f>K73*P$8</f>
        <v>947.763875823142</v>
      </c>
      <c r="Q73" s="22">
        <f t="shared" si="2"/>
        <v>542.4502730912171</v>
      </c>
    </row>
    <row r="74" spans="1:17" ht="12.75">
      <c r="A74" s="24" t="s">
        <v>35</v>
      </c>
      <c r="B74" s="14" t="s">
        <v>10</v>
      </c>
      <c r="C74" s="7">
        <v>10669</v>
      </c>
      <c r="D74" s="7">
        <v>9435</v>
      </c>
      <c r="E74" s="7">
        <v>5361</v>
      </c>
      <c r="F74" s="7">
        <v>8099</v>
      </c>
      <c r="H74" s="16">
        <f>C74/C$4</f>
        <v>0.08156041923079864</v>
      </c>
      <c r="I74" s="16">
        <f>D74/D$4</f>
        <v>0.07212696179984864</v>
      </c>
      <c r="J74" s="16">
        <f>E74/E$4</f>
        <v>0.06221567171107604</v>
      </c>
      <c r="K74" s="16">
        <f>F74/F$4</f>
        <v>0.07691431067721441</v>
      </c>
      <c r="M74" s="15">
        <f>H74*M$4</f>
        <v>13309.192330920183</v>
      </c>
      <c r="N74" s="15">
        <f>I74*N$4</f>
        <v>11769.8218804229</v>
      </c>
      <c r="O74" s="15">
        <f>J74*O$4</f>
        <v>8282.710159223841</v>
      </c>
      <c r="P74" s="15">
        <f>K74*P$4</f>
        <v>8016.701687575381</v>
      </c>
      <c r="Q74" s="15">
        <f t="shared" si="2"/>
        <v>1805.3789221457437</v>
      </c>
    </row>
    <row r="75" spans="2:17" ht="12.75">
      <c r="B75" s="14" t="s">
        <v>11</v>
      </c>
      <c r="C75" s="7">
        <v>654</v>
      </c>
      <c r="D75" s="7">
        <v>501</v>
      </c>
      <c r="E75" s="7">
        <v>342</v>
      </c>
      <c r="F75" s="7">
        <v>430</v>
      </c>
      <c r="H75" s="16">
        <f>C75/C$5</f>
        <v>0.0240529606472968</v>
      </c>
      <c r="I75" s="16">
        <f>D75/D$5</f>
        <v>0.018425891872011768</v>
      </c>
      <c r="J75" s="16">
        <f>E75/E$5</f>
        <v>0.019807714583574654</v>
      </c>
      <c r="K75" s="16">
        <f>F75/F$5</f>
        <v>0.020126374912239644</v>
      </c>
      <c r="M75" s="15">
        <f>H75*M$5</f>
        <v>944.8724531077603</v>
      </c>
      <c r="N75" s="15">
        <f>I75*N$5</f>
        <v>723.8243104082383</v>
      </c>
      <c r="O75" s="15">
        <f>J75*O$5</f>
        <v>625.4880111201204</v>
      </c>
      <c r="P75" s="15">
        <f>K75*P$5</f>
        <v>498.7718230751229</v>
      </c>
      <c r="Q75" s="15">
        <f t="shared" si="2"/>
        <v>347.76433074451955</v>
      </c>
    </row>
    <row r="76" spans="2:17" ht="12.75">
      <c r="B76" s="14" t="s">
        <v>12</v>
      </c>
      <c r="C76" s="7">
        <v>47</v>
      </c>
      <c r="D76" s="7">
        <v>35</v>
      </c>
      <c r="E76" s="7">
        <v>20</v>
      </c>
      <c r="F76" s="7">
        <v>43</v>
      </c>
      <c r="H76" s="16">
        <f>C76/C$6</f>
        <v>0.0611183355006502</v>
      </c>
      <c r="I76" s="16">
        <f>D76/D$6</f>
        <v>0.045513654096228866</v>
      </c>
      <c r="J76" s="16">
        <f>E76/E$6</f>
        <v>0.0315955766192733</v>
      </c>
      <c r="K76" s="16">
        <f>F76/F$6</f>
        <v>0.06099290780141844</v>
      </c>
      <c r="M76" s="15">
        <f>H76*M$6</f>
        <v>45.47204161248375</v>
      </c>
      <c r="N76" s="15">
        <f>I76*N$6</f>
        <v>33.86215864759428</v>
      </c>
      <c r="O76" s="15">
        <f>J76*O$6</f>
        <v>30.774091627172194</v>
      </c>
      <c r="P76" s="15">
        <f>K76*P$6</f>
        <v>37.205673758865245</v>
      </c>
      <c r="Q76" s="15">
        <f t="shared" si="2"/>
        <v>5.178300833196417</v>
      </c>
    </row>
    <row r="77" spans="2:17" ht="12.75">
      <c r="B77" s="14" t="s">
        <v>13</v>
      </c>
      <c r="C77" s="7">
        <v>1581</v>
      </c>
      <c r="D77" s="7">
        <v>1177</v>
      </c>
      <c r="E77" s="7">
        <v>1079</v>
      </c>
      <c r="F77" s="7">
        <v>1125</v>
      </c>
      <c r="H77" s="16">
        <f>C77/C$7</f>
        <v>0.07890008982932428</v>
      </c>
      <c r="I77" s="16">
        <f>D77/D$7</f>
        <v>0.05873839704561334</v>
      </c>
      <c r="J77" s="16">
        <f>E77/E$7</f>
        <v>0.05495009166836423</v>
      </c>
      <c r="K77" s="16">
        <f>F77/F$7</f>
        <v>0.060568536664154196</v>
      </c>
      <c r="M77" s="15">
        <f>H77*M$7</f>
        <v>2047.2206308014772</v>
      </c>
      <c r="N77" s="15">
        <f>I77*N$7</f>
        <v>1524.0851881425292</v>
      </c>
      <c r="O77" s="15">
        <f>J77*O$7</f>
        <v>1454.364076186596</v>
      </c>
      <c r="P77" s="15">
        <f>K77*P$7</f>
        <v>1479.6287821686228</v>
      </c>
      <c r="Q77" s="15">
        <f t="shared" si="2"/>
        <v>497.8707366769213</v>
      </c>
    </row>
    <row r="78" spans="1:17" ht="12.75">
      <c r="A78" s="20"/>
      <c r="B78" s="21" t="s">
        <v>3</v>
      </c>
      <c r="C78" s="20">
        <v>1289</v>
      </c>
      <c r="D78" s="20">
        <v>894</v>
      </c>
      <c r="E78" s="20">
        <v>554</v>
      </c>
      <c r="F78" s="20">
        <v>870</v>
      </c>
      <c r="H78" s="23">
        <f>C78/C$8</f>
        <v>0.04294805584246826</v>
      </c>
      <c r="I78" s="23">
        <f>D78/D$8</f>
        <v>0.02978709226002066</v>
      </c>
      <c r="J78" s="23">
        <f>E78/E$8</f>
        <v>0.027784743467576107</v>
      </c>
      <c r="K78" s="23">
        <f>F78/F$8</f>
        <v>0.037201744633541436</v>
      </c>
      <c r="M78" s="22">
        <f>H78*M$8</f>
        <v>1966.7632692499915</v>
      </c>
      <c r="N78" s="22">
        <f>I78*N$8</f>
        <v>1364.0701029553861</v>
      </c>
      <c r="O78" s="22">
        <f>J78*O$8</f>
        <v>1004.3351221224735</v>
      </c>
      <c r="P78" s="22">
        <f>K78*P$8</f>
        <v>1105.3010348071496</v>
      </c>
      <c r="Q78" s="22">
        <f t="shared" si="2"/>
        <v>501.7272536099292</v>
      </c>
    </row>
    <row r="79" spans="1:17" ht="12.75">
      <c r="A79" s="24" t="s">
        <v>36</v>
      </c>
      <c r="B79" s="14" t="s">
        <v>10</v>
      </c>
      <c r="C79" s="7">
        <v>13848</v>
      </c>
      <c r="D79" s="7">
        <v>6747</v>
      </c>
      <c r="E79" s="7">
        <v>6028</v>
      </c>
      <c r="F79" s="7">
        <v>6806</v>
      </c>
      <c r="H79" s="16">
        <f>C79/C$4</f>
        <v>0.1058626568102071</v>
      </c>
      <c r="I79" s="16">
        <f>D79/D$4</f>
        <v>0.051578231188508614</v>
      </c>
      <c r="J79" s="16">
        <f>E79/E$4</f>
        <v>0.06995636431157738</v>
      </c>
      <c r="K79" s="16">
        <f>F79/F$4</f>
        <v>0.06463499178529711</v>
      </c>
      <c r="M79" s="15">
        <f>H79*M$4</f>
        <v>17274.880063603214</v>
      </c>
      <c r="N79" s="15">
        <f>I79*N$4</f>
        <v>8416.638921803213</v>
      </c>
      <c r="O79" s="15">
        <f>J79*O$4</f>
        <v>9313.220824435984</v>
      </c>
      <c r="P79" s="15">
        <f>K79*P$4</f>
        <v>6736.840558789732</v>
      </c>
      <c r="Q79" s="15">
        <f t="shared" si="2"/>
        <v>11434.621407446251</v>
      </c>
    </row>
    <row r="80" spans="2:17" ht="12.75">
      <c r="B80" s="14" t="s">
        <v>11</v>
      </c>
      <c r="C80" s="7">
        <v>653</v>
      </c>
      <c r="D80" s="7">
        <v>520</v>
      </c>
      <c r="E80" s="7">
        <v>259</v>
      </c>
      <c r="F80" s="7">
        <v>420</v>
      </c>
      <c r="H80" s="16">
        <f>C80/C$5</f>
        <v>0.024016182420007356</v>
      </c>
      <c r="I80" s="16">
        <f>D80/D$5</f>
        <v>0.019124678190511217</v>
      </c>
      <c r="J80" s="16">
        <f>E80/E$5</f>
        <v>0.01500057917294104</v>
      </c>
      <c r="K80" s="16">
        <f>F80/F$5</f>
        <v>0.019658319681722443</v>
      </c>
      <c r="M80" s="15">
        <f>H80*M$5</f>
        <v>943.427694005149</v>
      </c>
      <c r="N80" s="15">
        <f>I80*N$5</f>
        <v>751.2747333578521</v>
      </c>
      <c r="O80" s="15">
        <f>J80*O$5</f>
        <v>473.68828912313217</v>
      </c>
      <c r="P80" s="15">
        <f>K80*P$5</f>
        <v>487.1724783524456</v>
      </c>
      <c r="Q80" s="15">
        <f t="shared" si="2"/>
        <v>178.66877141798335</v>
      </c>
    </row>
    <row r="81" spans="2:17" ht="12.75">
      <c r="B81" s="14" t="s">
        <v>12</v>
      </c>
      <c r="C81" s="7">
        <v>46</v>
      </c>
      <c r="D81" s="7">
        <v>36</v>
      </c>
      <c r="E81" s="7">
        <v>28</v>
      </c>
      <c r="F81" s="7">
        <v>19</v>
      </c>
      <c r="H81" s="16">
        <f>C81/C$6</f>
        <v>0.05981794538361508</v>
      </c>
      <c r="I81" s="16">
        <f>D81/D$6</f>
        <v>0.04681404421326398</v>
      </c>
      <c r="J81" s="16">
        <f>E81/E$6</f>
        <v>0.044233807266982623</v>
      </c>
      <c r="K81" s="16">
        <f>F81/F$6</f>
        <v>0.02695035460992908</v>
      </c>
      <c r="M81" s="15">
        <f>H81*M$6</f>
        <v>44.50455136540962</v>
      </c>
      <c r="N81" s="15">
        <f>I81*N$6</f>
        <v>34.8296488946684</v>
      </c>
      <c r="O81" s="15">
        <f>J81*O$6</f>
        <v>43.08372827804107</v>
      </c>
      <c r="P81" s="15">
        <f>K81*P$6</f>
        <v>16.43971631205674</v>
      </c>
      <c r="Q81" s="15">
        <f t="shared" si="2"/>
        <v>36.31891443672555</v>
      </c>
    </row>
    <row r="82" spans="2:17" ht="12.75">
      <c r="B82" s="14" t="s">
        <v>13</v>
      </c>
      <c r="C82" s="7">
        <v>342</v>
      </c>
      <c r="D82" s="7">
        <v>276</v>
      </c>
      <c r="E82" s="7">
        <v>233</v>
      </c>
      <c r="F82" s="7">
        <v>216</v>
      </c>
      <c r="H82" s="16">
        <f>C82/C$7</f>
        <v>0.017067571613933526</v>
      </c>
      <c r="I82" s="16">
        <f>D82/D$7</f>
        <v>0.013773829723525302</v>
      </c>
      <c r="J82" s="16">
        <f>E82/E$7</f>
        <v>0.011865960480749643</v>
      </c>
      <c r="K82" s="16">
        <f>F82/F$7</f>
        <v>0.011629159039517604</v>
      </c>
      <c r="M82" s="15">
        <f>H82*M$7</f>
        <v>442.8522806667332</v>
      </c>
      <c r="N82" s="15">
        <f>I82*N$7</f>
        <v>357.389559836311</v>
      </c>
      <c r="O82" s="15">
        <f>J82*O$7</f>
        <v>314.0563760440008</v>
      </c>
      <c r="P82" s="15">
        <f>K82*P$7</f>
        <v>284.0887261763756</v>
      </c>
      <c r="Q82" s="15">
        <f t="shared" si="2"/>
        <v>115.4303706980474</v>
      </c>
    </row>
    <row r="83" spans="1:17" ht="12.75">
      <c r="A83" s="20"/>
      <c r="B83" s="21" t="s">
        <v>3</v>
      </c>
      <c r="C83" s="20">
        <v>1156</v>
      </c>
      <c r="D83" s="20">
        <v>497</v>
      </c>
      <c r="E83" s="20">
        <v>499</v>
      </c>
      <c r="F83" s="20">
        <v>499</v>
      </c>
      <c r="H83" s="23">
        <f>C83/C$8</f>
        <v>0.038516642788125145</v>
      </c>
      <c r="I83" s="23">
        <f>D83/D$8</f>
        <v>0.016559490887282178</v>
      </c>
      <c r="J83" s="23">
        <f>E83/E$8</f>
        <v>0.025026330307437686</v>
      </c>
      <c r="K83" s="23">
        <f>F83/F$8</f>
        <v>0.02133755238176687</v>
      </c>
      <c r="M83" s="22">
        <f>H83*M$8</f>
        <v>1763.8311398394028</v>
      </c>
      <c r="N83" s="22">
        <f>I83*N$8</f>
        <v>758.3253256922001</v>
      </c>
      <c r="O83" s="22">
        <f>J83*O$8</f>
        <v>904.6267616229501</v>
      </c>
      <c r="P83" s="22">
        <f>K83*P$8</f>
        <v>633.9600188146755</v>
      </c>
      <c r="Q83" s="22">
        <f t="shared" si="2"/>
        <v>1276.1725569554774</v>
      </c>
    </row>
    <row r="84" spans="1:17" ht="12.75">
      <c r="A84" s="24" t="s">
        <v>37</v>
      </c>
      <c r="B84" s="14" t="s">
        <v>10</v>
      </c>
      <c r="C84" s="7">
        <v>6604</v>
      </c>
      <c r="D84" s="7">
        <v>7979</v>
      </c>
      <c r="E84" s="7">
        <v>2278</v>
      </c>
      <c r="F84" s="7">
        <v>3922</v>
      </c>
      <c r="H84" s="16">
        <f>C84/C$4</f>
        <v>0.05048505095137259</v>
      </c>
      <c r="I84" s="16">
        <f>D84/D$4</f>
        <v>0.06099639938537279</v>
      </c>
      <c r="J84" s="16">
        <f>E84/E$4</f>
        <v>0.026436728251787205</v>
      </c>
      <c r="K84" s="16">
        <f>F84/F$4</f>
        <v>0.03724631762884738</v>
      </c>
      <c r="M84" s="15">
        <f>H84*M$4</f>
        <v>8238.251584346881</v>
      </c>
      <c r="N84" s="15">
        <f>I84*N$4</f>
        <v>9953.514444503902</v>
      </c>
      <c r="O84" s="15">
        <f>J84*O$4</f>
        <v>3519.4951954321787</v>
      </c>
      <c r="P84" s="15">
        <f>K84*P$4</f>
        <v>3882.146440137133</v>
      </c>
      <c r="Q84" s="15">
        <f t="shared" si="2"/>
        <v>-2077.914104861976</v>
      </c>
    </row>
    <row r="85" spans="2:17" ht="12.75">
      <c r="B85" s="14" t="s">
        <v>11</v>
      </c>
      <c r="C85" s="7">
        <v>833</v>
      </c>
      <c r="D85" s="7">
        <v>1222</v>
      </c>
      <c r="E85" s="7">
        <v>506</v>
      </c>
      <c r="F85" s="7">
        <v>1111</v>
      </c>
      <c r="H85" s="16">
        <f>C85/C$5</f>
        <v>0.030636263332107394</v>
      </c>
      <c r="I85" s="16">
        <f>D85/D$5</f>
        <v>0.04494299374770136</v>
      </c>
      <c r="J85" s="16">
        <f>E85/E$5</f>
        <v>0.029306150816633847</v>
      </c>
      <c r="K85" s="16">
        <f>F85/F$5</f>
        <v>0.052000936110461034</v>
      </c>
      <c r="M85" s="15">
        <f>H85*M$5</f>
        <v>1203.4843324751748</v>
      </c>
      <c r="N85" s="15">
        <f>I85*N$5</f>
        <v>1765.4956233909525</v>
      </c>
      <c r="O85" s="15">
        <f>J85*O$5</f>
        <v>925.4296304876636</v>
      </c>
      <c r="P85" s="15">
        <f>K85*P$5</f>
        <v>1288.6871986894453</v>
      </c>
      <c r="Q85" s="15">
        <f t="shared" si="2"/>
        <v>-925.2688591175593</v>
      </c>
    </row>
    <row r="86" spans="2:17" ht="12.75">
      <c r="B86" s="14" t="s">
        <v>12</v>
      </c>
      <c r="C86" s="7">
        <v>51</v>
      </c>
      <c r="D86" s="7">
        <v>43</v>
      </c>
      <c r="E86" s="7">
        <v>21</v>
      </c>
      <c r="F86" s="7">
        <v>42</v>
      </c>
      <c r="H86" s="16">
        <f>C86/C$6</f>
        <v>0.06631989596879063</v>
      </c>
      <c r="I86" s="16">
        <f>D86/D$6</f>
        <v>0.055916775032509754</v>
      </c>
      <c r="J86" s="16">
        <f>E86/E$6</f>
        <v>0.03317535545023697</v>
      </c>
      <c r="K86" s="16">
        <f>F86/F$6</f>
        <v>0.059574468085106386</v>
      </c>
      <c r="M86" s="15">
        <f>H86*M$6</f>
        <v>49.34200260078023</v>
      </c>
      <c r="N86" s="15">
        <f>I86*N$6</f>
        <v>41.60208062418726</v>
      </c>
      <c r="O86" s="15">
        <f>J86*O$6</f>
        <v>32.312796208530806</v>
      </c>
      <c r="P86" s="15">
        <f>K86*P$6</f>
        <v>36.340425531914896</v>
      </c>
      <c r="Q86" s="15">
        <f t="shared" si="2"/>
        <v>3.712292653208884</v>
      </c>
    </row>
    <row r="87" spans="2:17" ht="12.75">
      <c r="B87" s="14" t="s">
        <v>13</v>
      </c>
      <c r="C87" s="7">
        <v>861</v>
      </c>
      <c r="D87" s="7">
        <v>985</v>
      </c>
      <c r="E87" s="7">
        <v>476</v>
      </c>
      <c r="F87" s="7">
        <v>573</v>
      </c>
      <c r="H87" s="16">
        <f>C87/C$7</f>
        <v>0.042968360115780015</v>
      </c>
      <c r="I87" s="16">
        <f>D87/D$7</f>
        <v>0.04915660245533486</v>
      </c>
      <c r="J87" s="16">
        <f>E87/E$7</f>
        <v>0.024241189651660215</v>
      </c>
      <c r="K87" s="16">
        <f>F87/F$7</f>
        <v>0.03084957467427587</v>
      </c>
      <c r="M87" s="15">
        <f>H87*M$7</f>
        <v>1114.900039924144</v>
      </c>
      <c r="N87" s="15">
        <f>I87*N$7</f>
        <v>1275.4663639085736</v>
      </c>
      <c r="O87" s="15">
        <f>J87*O$7</f>
        <v>641.5915665104909</v>
      </c>
      <c r="P87" s="15">
        <f>K87*P$7</f>
        <v>753.6242597178853</v>
      </c>
      <c r="Q87" s="15">
        <f t="shared" si="2"/>
        <v>-272.5990171918239</v>
      </c>
    </row>
    <row r="88" spans="1:17" ht="12.75">
      <c r="A88" s="20"/>
      <c r="B88" s="21" t="s">
        <v>3</v>
      </c>
      <c r="C88" s="20">
        <v>2508</v>
      </c>
      <c r="D88" s="20">
        <v>3181</v>
      </c>
      <c r="E88" s="20">
        <v>1839</v>
      </c>
      <c r="F88" s="20">
        <v>2624</v>
      </c>
      <c r="H88" s="23">
        <f>C88/C$8</f>
        <v>0.08356378902475593</v>
      </c>
      <c r="I88" s="23">
        <f>D88/D$8</f>
        <v>0.10598740545763502</v>
      </c>
      <c r="J88" s="23">
        <f>E88/E$8</f>
        <v>0.09223130548171925</v>
      </c>
      <c r="K88" s="23">
        <f>F88/F$8</f>
        <v>0.11220388266484221</v>
      </c>
      <c r="M88" s="22">
        <f>H88*M$8</f>
        <v>3826.720154599673</v>
      </c>
      <c r="N88" s="22">
        <f>I88*N$8</f>
        <v>4853.587245526938</v>
      </c>
      <c r="O88" s="22">
        <f>J88*O$8</f>
        <v>3333.8849992477058</v>
      </c>
      <c r="P88" s="22">
        <f>K88*P$8</f>
        <v>3333.689557855127</v>
      </c>
      <c r="Q88" s="22">
        <f t="shared" si="2"/>
        <v>-1026.6716495346864</v>
      </c>
    </row>
    <row r="89" spans="1:17" ht="12.75">
      <c r="A89" s="24" t="s">
        <v>38</v>
      </c>
      <c r="B89" s="14" t="s">
        <v>10</v>
      </c>
      <c r="C89" s="7">
        <v>1092</v>
      </c>
      <c r="D89" s="7">
        <v>918</v>
      </c>
      <c r="E89" s="7">
        <v>686</v>
      </c>
      <c r="F89" s="7">
        <v>829</v>
      </c>
      <c r="H89" s="16">
        <f>C89/C$4</f>
        <v>0.008347921810856885</v>
      </c>
      <c r="I89" s="16">
        <f>D89/D$4</f>
        <v>0.007017758445390678</v>
      </c>
      <c r="J89" s="16">
        <f>E89/E$4</f>
        <v>0.00796119208987095</v>
      </c>
      <c r="K89" s="16">
        <f>F89/F$4</f>
        <v>0.007872819305026639</v>
      </c>
      <c r="M89" s="15">
        <f>H89*M$4</f>
        <v>1362.230576939248</v>
      </c>
      <c r="N89" s="15">
        <f>I89*N$4</f>
        <v>1145.1718586357417</v>
      </c>
      <c r="O89" s="15">
        <f>J89*O$4</f>
        <v>1059.8655417324296</v>
      </c>
      <c r="P89" s="15">
        <f>K89*P$4</f>
        <v>820.5760833436216</v>
      </c>
      <c r="Q89" s="15">
        <f t="shared" si="2"/>
        <v>456.3481766923144</v>
      </c>
    </row>
    <row r="90" spans="2:17" ht="12.75">
      <c r="B90" s="14" t="s">
        <v>11</v>
      </c>
      <c r="C90" s="7">
        <v>193</v>
      </c>
      <c r="D90" s="7">
        <v>237</v>
      </c>
      <c r="E90" s="7">
        <v>128</v>
      </c>
      <c r="F90" s="7">
        <v>176</v>
      </c>
      <c r="H90" s="16">
        <f>C90/C$5</f>
        <v>0.007098197866862817</v>
      </c>
      <c r="I90" s="16">
        <f>D90/D$5</f>
        <v>0.008716439867598381</v>
      </c>
      <c r="J90" s="16">
        <f>E90/E$5</f>
        <v>0.007413413645314491</v>
      </c>
      <c r="K90" s="16">
        <f>F90/F$5</f>
        <v>0.008237772057102738</v>
      </c>
      <c r="M90" s="15">
        <f>H90*M$5</f>
        <v>278.83850680397205</v>
      </c>
      <c r="N90" s="15">
        <f>I90*N$5</f>
        <v>342.4079073188672</v>
      </c>
      <c r="O90" s="15">
        <f>J90*O$5</f>
        <v>234.10077609174098</v>
      </c>
      <c r="P90" s="15">
        <f>K90*P$5</f>
        <v>204.14846711912006</v>
      </c>
      <c r="Q90" s="15">
        <f t="shared" si="2"/>
        <v>-33.61709154227424</v>
      </c>
    </row>
    <row r="91" spans="2:17" ht="12.75">
      <c r="B91" s="14" t="s">
        <v>12</v>
      </c>
      <c r="C91" s="7">
        <v>0</v>
      </c>
      <c r="D91" s="7">
        <v>5</v>
      </c>
      <c r="E91" s="7">
        <v>3</v>
      </c>
      <c r="F91" s="7">
        <v>5</v>
      </c>
      <c r="H91" s="16">
        <f>C91/C$6</f>
        <v>0</v>
      </c>
      <c r="I91" s="16">
        <f>D91/D$6</f>
        <v>0.006501950585175552</v>
      </c>
      <c r="J91" s="16">
        <f>E91/E$6</f>
        <v>0.004739336492890996</v>
      </c>
      <c r="K91" s="16">
        <f>F91/F$6</f>
        <v>0.0070921985815602835</v>
      </c>
      <c r="M91" s="15">
        <f>H91*M$6</f>
        <v>0</v>
      </c>
      <c r="N91" s="15">
        <f>I91*N$6</f>
        <v>4.837451235370611</v>
      </c>
      <c r="O91" s="15">
        <f>J91*O$6</f>
        <v>4.61611374407583</v>
      </c>
      <c r="P91" s="15">
        <f>K91*P$6</f>
        <v>4.326241134751773</v>
      </c>
      <c r="Q91" s="15">
        <f t="shared" si="2"/>
        <v>-4.547578626046554</v>
      </c>
    </row>
    <row r="92" spans="2:17" ht="12.75">
      <c r="B92" s="14" t="s">
        <v>13</v>
      </c>
      <c r="C92" s="7">
        <v>16</v>
      </c>
      <c r="D92" s="7">
        <v>24</v>
      </c>
      <c r="E92" s="7">
        <v>8</v>
      </c>
      <c r="F92" s="7">
        <v>18</v>
      </c>
      <c r="H92" s="16">
        <f>C92/C$7</f>
        <v>0.0007984828825232059</v>
      </c>
      <c r="I92" s="16">
        <f>D92/D$7</f>
        <v>0.001197724323784809</v>
      </c>
      <c r="J92" s="16">
        <f>E92/E$7</f>
        <v>0.00040741495212874313</v>
      </c>
      <c r="K92" s="16">
        <f>F92/F$7</f>
        <v>0.0009690965866264671</v>
      </c>
      <c r="M92" s="15">
        <f>H92*M$7</f>
        <v>20.718235352829623</v>
      </c>
      <c r="N92" s="15">
        <f>I92*N$7</f>
        <v>31.07735302924444</v>
      </c>
      <c r="O92" s="15">
        <f>J92*O$7</f>
        <v>10.783051537991444</v>
      </c>
      <c r="P92" s="15">
        <f>K92*P$7</f>
        <v>23.674060514697967</v>
      </c>
      <c r="Q92" s="15">
        <f t="shared" si="2"/>
        <v>-23.250126653121338</v>
      </c>
    </row>
    <row r="93" spans="1:17" ht="12.75">
      <c r="A93" s="20"/>
      <c r="B93" s="21" t="s">
        <v>3</v>
      </c>
      <c r="C93" s="20">
        <v>117</v>
      </c>
      <c r="D93" s="20">
        <v>123</v>
      </c>
      <c r="E93" s="20">
        <v>54</v>
      </c>
      <c r="F93" s="20">
        <v>71</v>
      </c>
      <c r="H93" s="23">
        <f>C93/C$8</f>
        <v>0.0038983107320161264</v>
      </c>
      <c r="I93" s="23">
        <f>D93/D$8</f>
        <v>0.004098224102888748</v>
      </c>
      <c r="J93" s="23">
        <f>E93/E$8</f>
        <v>0.002708260193590451</v>
      </c>
      <c r="K93" s="23">
        <f>F93/F$8</f>
        <v>0.0030360044471051057</v>
      </c>
      <c r="M93" s="22">
        <f>H93*M$8</f>
        <v>178.5192416619465</v>
      </c>
      <c r="N93" s="22">
        <f>I93*N$8</f>
        <v>187.6740745676873</v>
      </c>
      <c r="O93" s="22">
        <f>J93*O$8</f>
        <v>97.89548121771404</v>
      </c>
      <c r="P93" s="22">
        <f>K93*P$8</f>
        <v>90.20272812793979</v>
      </c>
      <c r="Q93" s="22">
        <f t="shared" si="2"/>
        <v>-1.4620798159665753</v>
      </c>
    </row>
    <row r="94" spans="1:17" ht="12.75">
      <c r="A94" s="24" t="s">
        <v>39</v>
      </c>
      <c r="B94" s="14" t="s">
        <v>10</v>
      </c>
      <c r="C94" s="7">
        <v>7098</v>
      </c>
      <c r="D94" s="7">
        <v>6861</v>
      </c>
      <c r="E94" s="7">
        <v>2895</v>
      </c>
      <c r="F94" s="7">
        <v>5075</v>
      </c>
      <c r="H94" s="16">
        <f>C94/C$4</f>
        <v>0.054261491770569756</v>
      </c>
      <c r="I94" s="16">
        <f>D94/D$4</f>
        <v>0.052449717531400264</v>
      </c>
      <c r="J94" s="16">
        <f>E94/E$4</f>
        <v>0.03359715903815802</v>
      </c>
      <c r="K94" s="16">
        <f>F94/F$4</f>
        <v>0.04819608923161663</v>
      </c>
      <c r="M94" s="15">
        <f>H94*M$4</f>
        <v>8854.498750105115</v>
      </c>
      <c r="N94" s="15">
        <f>I94*N$4</f>
        <v>8558.849806208958</v>
      </c>
      <c r="O94" s="15">
        <f>J94*O$4</f>
        <v>4472.756185590939</v>
      </c>
      <c r="P94" s="15">
        <f>K94*P$4</f>
        <v>5023.43018452217</v>
      </c>
      <c r="Q94" s="15">
        <f t="shared" si="2"/>
        <v>-255.02505503507473</v>
      </c>
    </row>
    <row r="95" spans="2:17" ht="12.75">
      <c r="B95" s="14" t="s">
        <v>11</v>
      </c>
      <c r="C95" s="7">
        <v>1683</v>
      </c>
      <c r="D95" s="7">
        <v>1307</v>
      </c>
      <c r="E95" s="7">
        <v>473</v>
      </c>
      <c r="F95" s="7">
        <v>646</v>
      </c>
      <c r="H95" s="16">
        <f>C95/C$5</f>
        <v>0.061897756528135346</v>
      </c>
      <c r="I95" s="16">
        <f>D95/D$5</f>
        <v>0.04806914306730416</v>
      </c>
      <c r="J95" s="16">
        <f>E95/E$5</f>
        <v>0.027394880111201204</v>
      </c>
      <c r="K95" s="16">
        <f>F95/F$5</f>
        <v>0.030236367891411188</v>
      </c>
      <c r="M95" s="15">
        <f>H95*M$5</f>
        <v>2431.529569694741</v>
      </c>
      <c r="N95" s="15">
        <f>I95*N$5</f>
        <v>1888.3001471129091</v>
      </c>
      <c r="O95" s="15">
        <f>J95*O$5</f>
        <v>865.0755241515117</v>
      </c>
      <c r="P95" s="15">
        <f>K95*P$5</f>
        <v>749.3176690849521</v>
      </c>
      <c r="Q95" s="15">
        <f t="shared" si="2"/>
        <v>658.9872776483915</v>
      </c>
    </row>
    <row r="96" spans="2:17" ht="12.75">
      <c r="B96" s="14" t="s">
        <v>12</v>
      </c>
      <c r="C96" s="7">
        <v>59</v>
      </c>
      <c r="D96" s="7">
        <v>47</v>
      </c>
      <c r="E96" s="7">
        <v>14</v>
      </c>
      <c r="F96" s="7">
        <v>33</v>
      </c>
      <c r="H96" s="16">
        <f>C96/C$6</f>
        <v>0.07672301690507152</v>
      </c>
      <c r="I96" s="16">
        <f>D96/D$6</f>
        <v>0.0611183355006502</v>
      </c>
      <c r="J96" s="16">
        <f>E96/E$6</f>
        <v>0.022116903633491312</v>
      </c>
      <c r="K96" s="16">
        <f>F96/F$6</f>
        <v>0.04680851063829787</v>
      </c>
      <c r="M96" s="15">
        <f>H96*M$6</f>
        <v>57.081924577373215</v>
      </c>
      <c r="N96" s="15">
        <f>I96*N$6</f>
        <v>45.47204161248375</v>
      </c>
      <c r="O96" s="15">
        <f>J96*O$6</f>
        <v>21.541864139020536</v>
      </c>
      <c r="P96" s="15">
        <f>K96*P$6</f>
        <v>28.5531914893617</v>
      </c>
      <c r="Q96" s="15">
        <f t="shared" si="2"/>
        <v>4.598555614548296</v>
      </c>
    </row>
    <row r="97" spans="2:17" ht="12.75">
      <c r="B97" s="14" t="s">
        <v>13</v>
      </c>
      <c r="C97" s="7">
        <v>2102</v>
      </c>
      <c r="D97" s="7">
        <v>1165</v>
      </c>
      <c r="E97" s="7">
        <v>1017</v>
      </c>
      <c r="F97" s="7">
        <v>869</v>
      </c>
      <c r="H97" s="16">
        <f>C97/C$7</f>
        <v>0.10490068869148618</v>
      </c>
      <c r="I97" s="16">
        <f>D97/D$7</f>
        <v>0.05813953488372093</v>
      </c>
      <c r="J97" s="16">
        <f>E97/E$7</f>
        <v>0.05179262578936647</v>
      </c>
      <c r="K97" s="16">
        <f>F97/F$7</f>
        <v>0.04678582965435555</v>
      </c>
      <c r="M97" s="15">
        <f>H97*M$7</f>
        <v>2721.858169477992</v>
      </c>
      <c r="N97" s="15">
        <f>I97*N$7</f>
        <v>1508.546511627907</v>
      </c>
      <c r="O97" s="15">
        <f>J97*O$7</f>
        <v>1370.7954267671623</v>
      </c>
      <c r="P97" s="15">
        <f>K97*P$7</f>
        <v>1142.9310326262516</v>
      </c>
      <c r="Q97" s="15">
        <f t="shared" si="2"/>
        <v>1441.1760519909953</v>
      </c>
    </row>
    <row r="98" spans="1:17" ht="12.75">
      <c r="A98" s="20"/>
      <c r="B98" s="21" t="s">
        <v>3</v>
      </c>
      <c r="C98" s="20">
        <v>1763</v>
      </c>
      <c r="D98" s="20">
        <v>1344</v>
      </c>
      <c r="E98" s="20">
        <v>485</v>
      </c>
      <c r="F98" s="20">
        <v>624</v>
      </c>
      <c r="H98" s="23">
        <f>C98/C$8</f>
        <v>0.05874121214140539</v>
      </c>
      <c r="I98" s="23">
        <f>D98/D$8</f>
        <v>0.0447805950754673</v>
      </c>
      <c r="J98" s="23">
        <f>E98/E$8</f>
        <v>0.024324188775766087</v>
      </c>
      <c r="K98" s="23">
        <f>F98/F$8</f>
        <v>0.026682630633712477</v>
      </c>
      <c r="M98" s="22">
        <f>H98*M$8</f>
        <v>2689.9950688035183</v>
      </c>
      <c r="N98" s="22">
        <f>I98*N$8</f>
        <v>2050.6825708859496</v>
      </c>
      <c r="O98" s="22">
        <f>J98*O$8</f>
        <v>879.2464516776167</v>
      </c>
      <c r="P98" s="22">
        <f>K98*P$8</f>
        <v>792.7676387582314</v>
      </c>
      <c r="Q98" s="22">
        <f t="shared" si="2"/>
        <v>725.7913108369539</v>
      </c>
    </row>
    <row r="99" spans="1:17" ht="12.75">
      <c r="A99" s="24" t="s">
        <v>40</v>
      </c>
      <c r="B99" s="14" t="s">
        <v>10</v>
      </c>
      <c r="C99" s="7">
        <v>4740</v>
      </c>
      <c r="D99" s="7">
        <v>2664</v>
      </c>
      <c r="E99" s="7">
        <v>1735</v>
      </c>
      <c r="F99" s="7">
        <v>2992</v>
      </c>
      <c r="H99" s="16">
        <f>C99/C$4</f>
        <v>0.036235484783389775</v>
      </c>
      <c r="I99" s="16">
        <f>D99/D$4</f>
        <v>0.020365259802310205</v>
      </c>
      <c r="J99" s="16">
        <f>E99/E$4</f>
        <v>0.02013508495032959</v>
      </c>
      <c r="K99" s="16">
        <f>F99/F$4</f>
        <v>0.028414324922363936</v>
      </c>
      <c r="M99" s="15">
        <f>H99*M$4</f>
        <v>5912.97887792311</v>
      </c>
      <c r="N99" s="15">
        <f>I99*N$4</f>
        <v>3323.2438250605837</v>
      </c>
      <c r="O99" s="15">
        <f>J99*O$4</f>
        <v>2680.563724352428</v>
      </c>
      <c r="P99" s="15">
        <f>K99*P$4</f>
        <v>2961.5966723330707</v>
      </c>
      <c r="Q99" s="15">
        <f t="shared" si="2"/>
        <v>2308.7021048818838</v>
      </c>
    </row>
    <row r="100" spans="2:17" ht="12.75">
      <c r="B100" s="14" t="s">
        <v>11</v>
      </c>
      <c r="C100" s="7">
        <v>172</v>
      </c>
      <c r="D100" s="7">
        <v>76</v>
      </c>
      <c r="E100" s="7">
        <v>47</v>
      </c>
      <c r="F100" s="7">
        <v>47</v>
      </c>
      <c r="H100" s="16">
        <f>C100/C$5</f>
        <v>0.006325855093784479</v>
      </c>
      <c r="I100" s="16">
        <f>D100/D$5</f>
        <v>0.0027951452739977934</v>
      </c>
      <c r="J100" s="16">
        <f>E100/E$5</f>
        <v>0.0027221128228889146</v>
      </c>
      <c r="K100" s="16">
        <f>F100/F$5</f>
        <v>0.0021998595834308446</v>
      </c>
      <c r="M100" s="15">
        <f>H100*M$5</f>
        <v>248.4985656491357</v>
      </c>
      <c r="N100" s="15">
        <f>I100*N$5</f>
        <v>109.80169179845532</v>
      </c>
      <c r="O100" s="15">
        <f>J100*O$5</f>
        <v>85.95887872118614</v>
      </c>
      <c r="P100" s="15">
        <f>K100*P$5</f>
        <v>54.51692019658319</v>
      </c>
      <c r="Q100" s="15">
        <f>M100-N100+O100-P100</f>
        <v>170.13883237528333</v>
      </c>
    </row>
    <row r="101" spans="2:17" ht="12.75">
      <c r="B101" s="14" t="s">
        <v>12</v>
      </c>
      <c r="C101" s="7">
        <v>18</v>
      </c>
      <c r="D101" s="7">
        <v>16</v>
      </c>
      <c r="E101" s="7">
        <v>14</v>
      </c>
      <c r="F101" s="7">
        <v>9</v>
      </c>
      <c r="H101" s="16">
        <f>C101/C$6</f>
        <v>0.02340702210663199</v>
      </c>
      <c r="I101" s="16">
        <f>D101/D$6</f>
        <v>0.02080624187256177</v>
      </c>
      <c r="J101" s="16">
        <f>E101/E$6</f>
        <v>0.022116903633491312</v>
      </c>
      <c r="K101" s="16">
        <f>F101/F$6</f>
        <v>0.01276595744680851</v>
      </c>
      <c r="M101" s="15">
        <f>H101*M$6</f>
        <v>17.4148244473342</v>
      </c>
      <c r="N101" s="15">
        <f>I101*N$6</f>
        <v>15.479843953185956</v>
      </c>
      <c r="O101" s="15">
        <f>J101*O$6</f>
        <v>21.541864139020536</v>
      </c>
      <c r="P101" s="15">
        <f>K101*P$6</f>
        <v>7.787234042553191</v>
      </c>
      <c r="Q101" s="15">
        <f>M101-N101+O101-P101</f>
        <v>15.68961059061559</v>
      </c>
    </row>
    <row r="102" spans="2:17" ht="12.75">
      <c r="B102" s="14" t="s">
        <v>13</v>
      </c>
      <c r="C102" s="7">
        <v>213</v>
      </c>
      <c r="D102" s="7">
        <v>95</v>
      </c>
      <c r="E102" s="7">
        <v>54</v>
      </c>
      <c r="F102" s="7">
        <v>88</v>
      </c>
      <c r="H102" s="16">
        <f>C102/C$7</f>
        <v>0.010629803373590178</v>
      </c>
      <c r="I102" s="16">
        <f>D102/D$7</f>
        <v>0.004740992114981535</v>
      </c>
      <c r="J102" s="16">
        <f>E102/E$7</f>
        <v>0.002750050926869016</v>
      </c>
      <c r="K102" s="16">
        <f>F102/F$7</f>
        <v>0.004737805534618284</v>
      </c>
      <c r="M102" s="15">
        <f>H102*M$7</f>
        <v>275.81150813454434</v>
      </c>
      <c r="N102" s="15">
        <f>I102*N$7</f>
        <v>123.01452240742589</v>
      </c>
      <c r="O102" s="15">
        <f>J102*O$7</f>
        <v>72.78559788144224</v>
      </c>
      <c r="P102" s="15">
        <f>K102*P$7</f>
        <v>115.73985140519007</v>
      </c>
      <c r="Q102" s="15">
        <f>M102-N102+O102-P102</f>
        <v>109.84273220337063</v>
      </c>
    </row>
    <row r="103" spans="1:17" ht="12.75">
      <c r="A103" s="20"/>
      <c r="B103" s="21" t="s">
        <v>3</v>
      </c>
      <c r="C103" s="20">
        <v>530</v>
      </c>
      <c r="D103" s="20">
        <v>269</v>
      </c>
      <c r="E103" s="20">
        <v>107</v>
      </c>
      <c r="F103" s="20">
        <v>162</v>
      </c>
      <c r="H103" s="23">
        <f>C103/C$8</f>
        <v>0.017659014427081596</v>
      </c>
      <c r="I103" s="23">
        <f>D103/D$8</f>
        <v>0.008962782794122546</v>
      </c>
      <c r="J103" s="23">
        <f>E103/E$8</f>
        <v>0.005366367420632931</v>
      </c>
      <c r="K103" s="23">
        <f>F103/F$8</f>
        <v>0.006927221414521508</v>
      </c>
      <c r="M103" s="22">
        <f>H103*M$8</f>
        <v>808.6769066737746</v>
      </c>
      <c r="N103" s="22">
        <f>I103*N$8</f>
        <v>410.4416752740479</v>
      </c>
      <c r="O103" s="22">
        <f>J103*O$8</f>
        <v>193.97808315361854</v>
      </c>
      <c r="P103" s="22">
        <f>K103*P$8</f>
        <v>205.81467544684853</v>
      </c>
      <c r="Q103" s="22">
        <f>M103-N103+O103-P103</f>
        <v>386.3986391064968</v>
      </c>
    </row>
    <row r="104" spans="1:17" ht="12.75">
      <c r="A104" s="24" t="s">
        <v>41</v>
      </c>
      <c r="B104" s="14" t="s">
        <v>10</v>
      </c>
      <c r="C104" s="7">
        <v>5912</v>
      </c>
      <c r="D104" s="7">
        <v>8735</v>
      </c>
      <c r="E104" s="7">
        <v>3109</v>
      </c>
      <c r="F104" s="7">
        <v>4314</v>
      </c>
      <c r="H104" s="16">
        <f>C104/C$4</f>
        <v>0.0451949759576794</v>
      </c>
      <c r="I104" s="16">
        <f>D104/D$4</f>
        <v>0.06677572986981217</v>
      </c>
      <c r="J104" s="16">
        <f>E104/E$4</f>
        <v>0.03608067960263671</v>
      </c>
      <c r="K104" s="16">
        <f>F104/F$4</f>
        <v>0.04096905003846191</v>
      </c>
      <c r="M104" s="15">
        <f>H104*M$4</f>
        <v>7375.00656672604</v>
      </c>
      <c r="N104" s="15">
        <f>I104*N$4</f>
        <v>10896.59715161569</v>
      </c>
      <c r="O104" s="15">
        <f>J104*O$4</f>
        <v>4803.3847948194225</v>
      </c>
      <c r="P104" s="15">
        <f>K104*P$4</f>
        <v>4270.163116458846</v>
      </c>
      <c r="Q104" s="15">
        <f>M104-N104+O104-P104</f>
        <v>-2988.3689065290737</v>
      </c>
    </row>
    <row r="105" spans="2:17" ht="12.75">
      <c r="B105" s="14" t="s">
        <v>11</v>
      </c>
      <c r="C105" s="7">
        <v>4308</v>
      </c>
      <c r="D105" s="7">
        <v>4367</v>
      </c>
      <c r="E105" s="7">
        <v>1227</v>
      </c>
      <c r="F105" s="7">
        <v>1919</v>
      </c>
      <c r="H105" s="16">
        <f>C105/C$5</f>
        <v>0.15844060316292755</v>
      </c>
      <c r="I105" s="16">
        <f>D105/D$5</f>
        <v>0.1606105185730048</v>
      </c>
      <c r="J105" s="16">
        <f>E105/E$5</f>
        <v>0.07106451986563188</v>
      </c>
      <c r="K105" s="16">
        <f>F105/F$5</f>
        <v>0.08981979873625087</v>
      </c>
      <c r="M105" s="15">
        <f>H105*M$5</f>
        <v>6224.022214049282</v>
      </c>
      <c r="N105" s="15">
        <f>I105*N$5</f>
        <v>6309.263001103347</v>
      </c>
      <c r="O105" s="15">
        <f>J105*O$5</f>
        <v>2244.0754083169236</v>
      </c>
      <c r="P105" s="15">
        <f>K105*P$5</f>
        <v>2225.914252281769</v>
      </c>
      <c r="Q105" s="15">
        <f>M105-N105+O105-P105</f>
        <v>-67.07963101891028</v>
      </c>
    </row>
    <row r="106" spans="2:17" ht="12.75">
      <c r="B106" s="14" t="s">
        <v>12</v>
      </c>
      <c r="C106" s="7">
        <v>48</v>
      </c>
      <c r="D106" s="7">
        <v>73</v>
      </c>
      <c r="E106" s="7">
        <v>19</v>
      </c>
      <c r="F106" s="7">
        <v>29</v>
      </c>
      <c r="H106" s="16">
        <f>C106/C$6</f>
        <v>0.06241872561768531</v>
      </c>
      <c r="I106" s="16">
        <f>D106/D$6</f>
        <v>0.09492847854356307</v>
      </c>
      <c r="J106" s="16">
        <f>E106/E$6</f>
        <v>0.030015797788309637</v>
      </c>
      <c r="K106" s="16">
        <f>F106/F$6</f>
        <v>0.04113475177304964</v>
      </c>
      <c r="M106" s="15">
        <f>H106*M$6</f>
        <v>46.43953185955787</v>
      </c>
      <c r="N106" s="15">
        <f>I106*N$6</f>
        <v>70.62678803641091</v>
      </c>
      <c r="O106" s="15">
        <f>J106*O$6</f>
        <v>29.235387045813585</v>
      </c>
      <c r="P106" s="15">
        <f>K106*P$6</f>
        <v>25.092198581560282</v>
      </c>
      <c r="Q106" s="15">
        <f>M106-N106+O106-P106</f>
        <v>-20.044067712599745</v>
      </c>
    </row>
    <row r="107" spans="2:17" ht="12.75">
      <c r="B107" s="14" t="s">
        <v>13</v>
      </c>
      <c r="C107" s="7">
        <v>923</v>
      </c>
      <c r="D107" s="7">
        <v>1376</v>
      </c>
      <c r="E107" s="7">
        <v>600</v>
      </c>
      <c r="F107" s="7">
        <v>632</v>
      </c>
      <c r="H107" s="16">
        <f>C107/C$7</f>
        <v>0.04606248128555744</v>
      </c>
      <c r="I107" s="16">
        <f>D107/D$7</f>
        <v>0.06866952789699571</v>
      </c>
      <c r="J107" s="16">
        <f>E107/E$7</f>
        <v>0.030556121409655735</v>
      </c>
      <c r="K107" s="16">
        <f>F107/F$7</f>
        <v>0.034026057930440404</v>
      </c>
      <c r="M107" s="15">
        <f>H107*M$7</f>
        <v>1195.183201916359</v>
      </c>
      <c r="N107" s="15">
        <f>I107*N$7</f>
        <v>1781.7682403433475</v>
      </c>
      <c r="O107" s="15">
        <f>J107*O$7</f>
        <v>808.7288653493583</v>
      </c>
      <c r="P107" s="15">
        <f>K107*P$7</f>
        <v>831.2225691827286</v>
      </c>
      <c r="Q107" s="15">
        <f>M107-N107+O107-P107</f>
        <v>-609.0787422603589</v>
      </c>
    </row>
    <row r="108" spans="1:17" ht="12.75">
      <c r="A108" s="20"/>
      <c r="B108" s="21" t="s">
        <v>3</v>
      </c>
      <c r="C108" s="20">
        <v>3384</v>
      </c>
      <c r="D108" s="20">
        <v>3359</v>
      </c>
      <c r="E108" s="20">
        <v>1695</v>
      </c>
      <c r="F108" s="20">
        <v>2033</v>
      </c>
      <c r="H108" s="23">
        <f>C108/C$8</f>
        <v>0.11275114117215873</v>
      </c>
      <c r="I108" s="23">
        <f>D108/D$8</f>
        <v>0.1119181687935228</v>
      </c>
      <c r="J108" s="23">
        <f>E108/E$8</f>
        <v>0.08500927829881137</v>
      </c>
      <c r="K108" s="23">
        <f>F108/F$8</f>
        <v>0.08693235268964337</v>
      </c>
      <c r="M108" s="22">
        <f>H108*M$8</f>
        <v>5163.3257588378365</v>
      </c>
      <c r="N108" s="22">
        <f>I108*N$8</f>
        <v>5125.180621730583</v>
      </c>
      <c r="O108" s="22">
        <f>J108*O$8</f>
        <v>3072.8303826671345</v>
      </c>
      <c r="P108" s="22">
        <f>K108*P$8</f>
        <v>2582.8471307619943</v>
      </c>
      <c r="Q108" s="22">
        <f>M108-N108+O108-P108</f>
        <v>528.1283890123937</v>
      </c>
    </row>
    <row r="109" spans="1:17" ht="12.75">
      <c r="A109" s="24" t="s">
        <v>42</v>
      </c>
      <c r="B109" s="14" t="s">
        <v>10</v>
      </c>
      <c r="C109" s="7">
        <v>3619</v>
      </c>
      <c r="D109" s="7">
        <v>1692</v>
      </c>
      <c r="E109" s="7">
        <v>1358</v>
      </c>
      <c r="F109" s="7">
        <v>2948</v>
      </c>
      <c r="H109" s="16">
        <f>C109/C$4</f>
        <v>0.027665869078288524</v>
      </c>
      <c r="I109" s="16">
        <f>D109/D$4</f>
        <v>0.012934692036602427</v>
      </c>
      <c r="J109" s="16">
        <f>E109/E$4</f>
        <v>0.01575991087178535</v>
      </c>
      <c r="K109" s="16">
        <f>F109/F$4</f>
        <v>0.027996467202917406</v>
      </c>
      <c r="M109" s="15">
        <f>H109*M$4</f>
        <v>4514.571847933278</v>
      </c>
      <c r="N109" s="15">
        <f>I109*N$4</f>
        <v>2110.708915916857</v>
      </c>
      <c r="O109" s="15">
        <f>J109*O$4</f>
        <v>2098.101174449912</v>
      </c>
      <c r="P109" s="15">
        <f>K109*P$4</f>
        <v>2918.0437800928785</v>
      </c>
      <c r="Q109" s="15">
        <f>M109-N109+O109-P109</f>
        <v>1583.9203263734544</v>
      </c>
    </row>
    <row r="110" spans="2:17" ht="12.75">
      <c r="B110" s="14" t="s">
        <v>11</v>
      </c>
      <c r="C110" s="7">
        <v>247</v>
      </c>
      <c r="D110" s="7">
        <v>50</v>
      </c>
      <c r="E110" s="7">
        <v>103</v>
      </c>
      <c r="F110" s="7">
        <v>125</v>
      </c>
      <c r="H110" s="16">
        <f>C110/C$5</f>
        <v>0.009084222140492829</v>
      </c>
      <c r="I110" s="16">
        <f>D110/D$5</f>
        <v>0.0018389113644722325</v>
      </c>
      <c r="J110" s="16">
        <f>E110/E$5</f>
        <v>0.005965481292714004</v>
      </c>
      <c r="K110" s="16">
        <f>F110/F$5</f>
        <v>0.005850690381465013</v>
      </c>
      <c r="M110" s="15">
        <f>H110*M$5</f>
        <v>356.85549834497976</v>
      </c>
      <c r="N110" s="15">
        <f>I110*N$5</f>
        <v>72.23795513056271</v>
      </c>
      <c r="O110" s="15">
        <f>J110*O$5</f>
        <v>188.37796826132282</v>
      </c>
      <c r="P110" s="15">
        <f>K110*P$5</f>
        <v>144.99180903346596</v>
      </c>
      <c r="Q110" s="15">
        <f>M110-N110+O110-P110</f>
        <v>328.00370244227395</v>
      </c>
    </row>
    <row r="111" spans="2:17" ht="12.75">
      <c r="B111" s="14" t="s">
        <v>12</v>
      </c>
      <c r="C111" s="7">
        <v>18</v>
      </c>
      <c r="D111" s="7">
        <v>1</v>
      </c>
      <c r="E111" s="7">
        <v>2</v>
      </c>
      <c r="F111" s="7">
        <v>2</v>
      </c>
      <c r="H111" s="16">
        <f>C111/C$6</f>
        <v>0.02340702210663199</v>
      </c>
      <c r="I111" s="16">
        <f>D111/D$6</f>
        <v>0.0013003901170351106</v>
      </c>
      <c r="J111" s="16">
        <f>E111/E$6</f>
        <v>0.00315955766192733</v>
      </c>
      <c r="K111" s="16">
        <f>F111/F$6</f>
        <v>0.0028368794326241137</v>
      </c>
      <c r="M111" s="15">
        <f>H111*M$6</f>
        <v>17.4148244473342</v>
      </c>
      <c r="N111" s="15">
        <f>I111*N$6</f>
        <v>0.9674902470741222</v>
      </c>
      <c r="O111" s="15">
        <f>J111*O$6</f>
        <v>3.0774091627172195</v>
      </c>
      <c r="P111" s="15">
        <f>K111*P$6</f>
        <v>1.7304964539007093</v>
      </c>
      <c r="Q111" s="15">
        <f>M111-N111+O111-P111</f>
        <v>17.79424690907659</v>
      </c>
    </row>
    <row r="112" spans="2:17" ht="12.75">
      <c r="B112" s="14" t="s">
        <v>13</v>
      </c>
      <c r="C112" s="7">
        <v>248</v>
      </c>
      <c r="D112" s="7">
        <v>80</v>
      </c>
      <c r="E112" s="7">
        <v>81</v>
      </c>
      <c r="F112" s="7">
        <v>90</v>
      </c>
      <c r="H112" s="16">
        <f>C112/C$7</f>
        <v>0.012376484679109692</v>
      </c>
      <c r="I112" s="16">
        <f>D112/D$7</f>
        <v>0.00399241441261603</v>
      </c>
      <c r="J112" s="16">
        <f>E112/E$7</f>
        <v>0.004125076390303524</v>
      </c>
      <c r="K112" s="16">
        <f>F112/F$7</f>
        <v>0.004845482933132335</v>
      </c>
      <c r="M112" s="15">
        <f>H112*M$7</f>
        <v>321.1326479688592</v>
      </c>
      <c r="N112" s="15">
        <f>I112*N$7</f>
        <v>103.59117676414812</v>
      </c>
      <c r="O112" s="15">
        <f>J112*O$7</f>
        <v>109.17839682216336</v>
      </c>
      <c r="P112" s="15">
        <f>K112*P$7</f>
        <v>118.37030257348982</v>
      </c>
      <c r="Q112" s="15">
        <f>M112-N112+O112-P112</f>
        <v>208.34956545338463</v>
      </c>
    </row>
    <row r="113" spans="1:17" ht="12.75">
      <c r="A113" s="20"/>
      <c r="B113" s="21" t="s">
        <v>3</v>
      </c>
      <c r="C113" s="20">
        <v>412</v>
      </c>
      <c r="D113" s="20">
        <v>120</v>
      </c>
      <c r="E113" s="20">
        <v>107</v>
      </c>
      <c r="F113" s="20">
        <v>198</v>
      </c>
      <c r="G113" s="20"/>
      <c r="H113" s="23">
        <f>C113/C$8</f>
        <v>0.013727384799920035</v>
      </c>
      <c r="I113" s="23">
        <f>D113/D$8</f>
        <v>0.003998267417452437</v>
      </c>
      <c r="J113" s="23">
        <f>E113/E$8</f>
        <v>0.005366367420632931</v>
      </c>
      <c r="K113" s="23">
        <f>F113/F$8</f>
        <v>0.008466603951081843</v>
      </c>
      <c r="L113" s="20"/>
      <c r="M113" s="22">
        <f>H113*M$8</f>
        <v>628.631859527538</v>
      </c>
      <c r="N113" s="22">
        <f>I113*N$8</f>
        <v>183.0966581148169</v>
      </c>
      <c r="O113" s="22">
        <f>J113*O$8</f>
        <v>193.97808315361854</v>
      </c>
      <c r="P113" s="22">
        <f>K113*P$8</f>
        <v>251.55126999059263</v>
      </c>
      <c r="Q113" s="22">
        <f>M113-N113+O113-P113</f>
        <v>387.962014575747</v>
      </c>
    </row>
  </sheetData>
  <mergeCells count="3">
    <mergeCell ref="M1:Q1"/>
    <mergeCell ref="C1:F1"/>
    <mergeCell ref="H1:K1"/>
  </mergeCells>
  <printOptions/>
  <pageMargins left="0.75" right="0.75" top="0.75" bottom="0.5" header="0.5" footer="0.25"/>
  <pageSetup fitToHeight="0" fitToWidth="1" horizontalDpi="600" verticalDpi="600" orientation="landscape" scale="6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27"/>
  <sheetViews>
    <sheetView zoomScale="75" zoomScaleNormal="75" workbookViewId="0" topLeftCell="A1">
      <selection activeCell="M4" sqref="M4:P8"/>
    </sheetView>
  </sheetViews>
  <sheetFormatPr defaultColWidth="9.140625" defaultRowHeight="12.75"/>
  <cols>
    <col min="3" max="6" width="10.7109375" style="7" customWidth="1"/>
    <col min="7" max="7" width="4.28125" style="7" customWidth="1"/>
    <col min="8" max="11" width="10.7109375" style="7" customWidth="1"/>
    <col min="12" max="12" width="4.28125" style="7" customWidth="1"/>
    <col min="13" max="17" width="10.7109375" style="7" customWidth="1"/>
    <col min="18" max="18" width="9.140625" style="7" customWidth="1"/>
  </cols>
  <sheetData>
    <row r="1" spans="3:18" ht="12.7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3:17" ht="12.75">
      <c r="C2" s="35" t="s">
        <v>21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3:18" ht="51">
      <c r="C3" s="1" t="s">
        <v>14</v>
      </c>
      <c r="D3" s="1" t="s">
        <v>15</v>
      </c>
      <c r="E3" s="1" t="s">
        <v>17</v>
      </c>
      <c r="F3" s="1" t="s">
        <v>18</v>
      </c>
      <c r="G3" s="10"/>
      <c r="H3" s="1" t="s">
        <v>14</v>
      </c>
      <c r="I3" s="1" t="s">
        <v>15</v>
      </c>
      <c r="J3" s="1" t="s">
        <v>17</v>
      </c>
      <c r="K3" s="1" t="s">
        <v>18</v>
      </c>
      <c r="L3" s="10"/>
      <c r="M3" s="1" t="s">
        <v>2</v>
      </c>
      <c r="N3" s="1" t="s">
        <v>1</v>
      </c>
      <c r="O3" s="1" t="s">
        <v>16</v>
      </c>
      <c r="P3" s="1" t="s">
        <v>19</v>
      </c>
      <c r="Q3" s="1" t="s">
        <v>5</v>
      </c>
      <c r="R3" s="12"/>
    </row>
    <row r="4" spans="1:17" ht="12.75">
      <c r="A4" t="s">
        <v>4</v>
      </c>
      <c r="B4" t="s">
        <v>43</v>
      </c>
      <c r="C4">
        <v>130811</v>
      </c>
      <c r="D4">
        <v>130811</v>
      </c>
      <c r="E4">
        <v>86168</v>
      </c>
      <c r="F4">
        <v>105299</v>
      </c>
      <c r="G4"/>
      <c r="H4">
        <v>1</v>
      </c>
      <c r="I4">
        <v>1</v>
      </c>
      <c r="J4">
        <v>1</v>
      </c>
      <c r="K4">
        <v>1</v>
      </c>
      <c r="L4"/>
      <c r="M4">
        <v>163182</v>
      </c>
      <c r="N4">
        <v>163182</v>
      </c>
      <c r="O4">
        <v>133129</v>
      </c>
      <c r="P4">
        <v>104229</v>
      </c>
      <c r="Q4" s="7">
        <f>M4-N4+O4-P4</f>
        <v>28900</v>
      </c>
    </row>
    <row r="5" spans="2:17" ht="12.75">
      <c r="B5" t="s">
        <v>44</v>
      </c>
      <c r="C5">
        <v>27190</v>
      </c>
      <c r="D5">
        <v>27190</v>
      </c>
      <c r="E5">
        <v>17266</v>
      </c>
      <c r="F5">
        <v>21365</v>
      </c>
      <c r="G5"/>
      <c r="H5">
        <v>1</v>
      </c>
      <c r="I5">
        <v>1</v>
      </c>
      <c r="J5">
        <v>1</v>
      </c>
      <c r="K5">
        <v>1</v>
      </c>
      <c r="L5"/>
      <c r="M5">
        <v>39283</v>
      </c>
      <c r="N5">
        <v>39283</v>
      </c>
      <c r="O5">
        <v>31578</v>
      </c>
      <c r="P5">
        <v>24782</v>
      </c>
      <c r="Q5" s="7">
        <f aca="true" t="shared" si="0" ref="Q5:Q68">M5-N5+O5-P5</f>
        <v>6796</v>
      </c>
    </row>
    <row r="6" spans="2:17" ht="12.75">
      <c r="B6" t="s">
        <v>45</v>
      </c>
      <c r="C6">
        <v>769</v>
      </c>
      <c r="D6">
        <v>769</v>
      </c>
      <c r="E6">
        <v>633</v>
      </c>
      <c r="F6">
        <v>705</v>
      </c>
      <c r="G6"/>
      <c r="H6">
        <v>1</v>
      </c>
      <c r="I6">
        <v>1</v>
      </c>
      <c r="J6">
        <v>1</v>
      </c>
      <c r="K6">
        <v>1</v>
      </c>
      <c r="L6"/>
      <c r="M6">
        <v>744</v>
      </c>
      <c r="N6">
        <v>744</v>
      </c>
      <c r="O6">
        <v>974</v>
      </c>
      <c r="P6">
        <v>610</v>
      </c>
      <c r="Q6" s="7">
        <f t="shared" si="0"/>
        <v>364</v>
      </c>
    </row>
    <row r="7" spans="2:17" ht="12.75">
      <c r="B7" t="s">
        <v>46</v>
      </c>
      <c r="C7">
        <v>20038</v>
      </c>
      <c r="D7">
        <v>20038</v>
      </c>
      <c r="E7">
        <v>19636</v>
      </c>
      <c r="F7">
        <v>18574</v>
      </c>
      <c r="G7"/>
      <c r="H7">
        <v>1</v>
      </c>
      <c r="I7">
        <v>1</v>
      </c>
      <c r="J7">
        <v>1</v>
      </c>
      <c r="K7">
        <v>1</v>
      </c>
      <c r="L7"/>
      <c r="M7">
        <v>25947</v>
      </c>
      <c r="N7">
        <v>25947</v>
      </c>
      <c r="O7">
        <v>26467</v>
      </c>
      <c r="P7">
        <v>24429</v>
      </c>
      <c r="Q7" s="7">
        <f t="shared" si="0"/>
        <v>2038</v>
      </c>
    </row>
    <row r="8" spans="2:17" ht="12.75">
      <c r="B8" t="s">
        <v>3</v>
      </c>
      <c r="C8">
        <v>30013</v>
      </c>
      <c r="D8">
        <v>30013</v>
      </c>
      <c r="E8">
        <v>19939</v>
      </c>
      <c r="F8">
        <v>23386</v>
      </c>
      <c r="G8"/>
      <c r="H8">
        <v>1</v>
      </c>
      <c r="I8">
        <v>1</v>
      </c>
      <c r="J8">
        <v>1</v>
      </c>
      <c r="K8">
        <v>1</v>
      </c>
      <c r="L8"/>
      <c r="M8">
        <v>45794</v>
      </c>
      <c r="N8">
        <v>45794</v>
      </c>
      <c r="O8">
        <v>36147</v>
      </c>
      <c r="P8">
        <v>29711</v>
      </c>
      <c r="Q8" s="7">
        <f t="shared" si="0"/>
        <v>6436</v>
      </c>
    </row>
    <row r="9" spans="1:17" ht="12.75">
      <c r="A9" t="s">
        <v>47</v>
      </c>
      <c r="B9" t="s">
        <v>43</v>
      </c>
      <c r="C9">
        <v>3988</v>
      </c>
      <c r="D9">
        <v>2607</v>
      </c>
      <c r="E9">
        <v>2892</v>
      </c>
      <c r="F9">
        <v>2444</v>
      </c>
      <c r="G9"/>
      <c r="H9">
        <v>0.030487</v>
      </c>
      <c r="I9">
        <v>0.01993</v>
      </c>
      <c r="J9">
        <v>0.033562</v>
      </c>
      <c r="K9">
        <v>0.02321</v>
      </c>
      <c r="L9"/>
      <c r="M9">
        <v>4975</v>
      </c>
      <c r="N9">
        <v>3252</v>
      </c>
      <c r="O9">
        <v>4468</v>
      </c>
      <c r="P9">
        <v>2419</v>
      </c>
      <c r="Q9" s="7">
        <f t="shared" si="0"/>
        <v>3772</v>
      </c>
    </row>
    <row r="10" spans="2:17" ht="12.75">
      <c r="B10" t="s">
        <v>44</v>
      </c>
      <c r="C10">
        <v>561</v>
      </c>
      <c r="D10">
        <v>599</v>
      </c>
      <c r="E10">
        <v>570</v>
      </c>
      <c r="F10">
        <v>594</v>
      </c>
      <c r="G10"/>
      <c r="H10">
        <v>0.020633</v>
      </c>
      <c r="I10">
        <v>0.02203</v>
      </c>
      <c r="J10">
        <v>0.033013</v>
      </c>
      <c r="K10">
        <v>0.027802</v>
      </c>
      <c r="L10"/>
      <c r="M10">
        <v>811</v>
      </c>
      <c r="N10">
        <v>865</v>
      </c>
      <c r="O10">
        <v>1042</v>
      </c>
      <c r="P10">
        <v>689</v>
      </c>
      <c r="Q10" s="7">
        <f t="shared" si="0"/>
        <v>299</v>
      </c>
    </row>
    <row r="11" spans="2:17" ht="12.75">
      <c r="B11" t="s">
        <v>45</v>
      </c>
      <c r="C11">
        <v>20</v>
      </c>
      <c r="D11">
        <v>17</v>
      </c>
      <c r="E11">
        <v>14</v>
      </c>
      <c r="F11">
        <v>14</v>
      </c>
      <c r="G11"/>
      <c r="H11">
        <v>0.026008</v>
      </c>
      <c r="I11">
        <v>0.022107</v>
      </c>
      <c r="J11">
        <v>0.022117</v>
      </c>
      <c r="K11">
        <v>0.019858</v>
      </c>
      <c r="L11"/>
      <c r="M11">
        <v>19</v>
      </c>
      <c r="N11">
        <v>16</v>
      </c>
      <c r="O11">
        <v>22</v>
      </c>
      <c r="P11">
        <v>12</v>
      </c>
      <c r="Q11" s="7">
        <f t="shared" si="0"/>
        <v>13</v>
      </c>
    </row>
    <row r="12" spans="2:17" ht="12.75">
      <c r="B12" t="s">
        <v>46</v>
      </c>
      <c r="C12">
        <v>235</v>
      </c>
      <c r="D12">
        <v>204</v>
      </c>
      <c r="E12">
        <v>390</v>
      </c>
      <c r="F12">
        <v>364</v>
      </c>
      <c r="G12"/>
      <c r="H12">
        <v>0.011728</v>
      </c>
      <c r="I12">
        <v>0.010181</v>
      </c>
      <c r="J12">
        <v>0.019861</v>
      </c>
      <c r="K12">
        <v>0.019597</v>
      </c>
      <c r="L12"/>
      <c r="M12">
        <v>304</v>
      </c>
      <c r="N12">
        <v>264</v>
      </c>
      <c r="O12">
        <v>526</v>
      </c>
      <c r="P12">
        <v>479</v>
      </c>
      <c r="Q12" s="7">
        <f t="shared" si="0"/>
        <v>87</v>
      </c>
    </row>
    <row r="13" spans="2:17" ht="12.75">
      <c r="B13" t="s">
        <v>3</v>
      </c>
      <c r="C13">
        <v>501</v>
      </c>
      <c r="D13">
        <v>484</v>
      </c>
      <c r="E13">
        <v>633</v>
      </c>
      <c r="F13">
        <v>517</v>
      </c>
      <c r="G13"/>
      <c r="H13">
        <v>0.016693</v>
      </c>
      <c r="I13">
        <v>0.016126</v>
      </c>
      <c r="J13">
        <v>0.031747</v>
      </c>
      <c r="K13">
        <v>0.022107</v>
      </c>
      <c r="L13"/>
      <c r="M13">
        <v>764</v>
      </c>
      <c r="N13">
        <v>738</v>
      </c>
      <c r="O13">
        <v>1148</v>
      </c>
      <c r="P13">
        <v>657</v>
      </c>
      <c r="Q13" s="7">
        <f t="shared" si="0"/>
        <v>517</v>
      </c>
    </row>
    <row r="14" spans="1:17" ht="12.75">
      <c r="A14" t="s">
        <v>48</v>
      </c>
      <c r="B14" t="s">
        <v>43</v>
      </c>
      <c r="C14">
        <v>7902</v>
      </c>
      <c r="D14">
        <v>11606</v>
      </c>
      <c r="E14">
        <v>8814</v>
      </c>
      <c r="F14">
        <v>11386</v>
      </c>
      <c r="G14"/>
      <c r="H14">
        <v>0.060408</v>
      </c>
      <c r="I14">
        <v>0.088723</v>
      </c>
      <c r="J14">
        <v>0.102289</v>
      </c>
      <c r="K14">
        <v>0.10813</v>
      </c>
      <c r="L14"/>
      <c r="M14">
        <v>9857</v>
      </c>
      <c r="N14">
        <v>14478</v>
      </c>
      <c r="O14">
        <v>13618</v>
      </c>
      <c r="P14">
        <v>11270</v>
      </c>
      <c r="Q14" s="7">
        <f t="shared" si="0"/>
        <v>-2273</v>
      </c>
    </row>
    <row r="15" spans="2:17" ht="12.75">
      <c r="B15" t="s">
        <v>44</v>
      </c>
      <c r="C15">
        <v>949</v>
      </c>
      <c r="D15">
        <v>1084</v>
      </c>
      <c r="E15">
        <v>1173</v>
      </c>
      <c r="F15">
        <v>1459</v>
      </c>
      <c r="G15"/>
      <c r="H15">
        <v>0.034903</v>
      </c>
      <c r="I15">
        <v>0.039868</v>
      </c>
      <c r="J15">
        <v>0.067937</v>
      </c>
      <c r="K15">
        <v>0.068289</v>
      </c>
      <c r="L15"/>
      <c r="M15">
        <v>1371</v>
      </c>
      <c r="N15">
        <v>1566</v>
      </c>
      <c r="O15">
        <v>2145</v>
      </c>
      <c r="P15">
        <v>1692</v>
      </c>
      <c r="Q15" s="7">
        <f t="shared" si="0"/>
        <v>258</v>
      </c>
    </row>
    <row r="16" spans="2:17" ht="12.75">
      <c r="B16" t="s">
        <v>45</v>
      </c>
      <c r="C16">
        <v>53</v>
      </c>
      <c r="D16">
        <v>97</v>
      </c>
      <c r="E16">
        <v>74</v>
      </c>
      <c r="F16">
        <v>97</v>
      </c>
      <c r="G16"/>
      <c r="H16">
        <v>0.068921</v>
      </c>
      <c r="I16">
        <v>0.126138</v>
      </c>
      <c r="J16">
        <v>0.116904</v>
      </c>
      <c r="K16">
        <v>0.137589</v>
      </c>
      <c r="L16"/>
      <c r="M16">
        <v>51</v>
      </c>
      <c r="N16">
        <v>94</v>
      </c>
      <c r="O16">
        <v>114</v>
      </c>
      <c r="P16">
        <v>84</v>
      </c>
      <c r="Q16" s="7">
        <f t="shared" si="0"/>
        <v>-13</v>
      </c>
    </row>
    <row r="17" spans="2:17" ht="12.75">
      <c r="B17" t="s">
        <v>46</v>
      </c>
      <c r="C17">
        <v>1924</v>
      </c>
      <c r="D17">
        <v>2479</v>
      </c>
      <c r="E17">
        <v>3905</v>
      </c>
      <c r="F17">
        <v>2953</v>
      </c>
      <c r="G17"/>
      <c r="H17">
        <v>0.096018</v>
      </c>
      <c r="I17">
        <v>0.123715</v>
      </c>
      <c r="J17">
        <v>0.198869</v>
      </c>
      <c r="K17">
        <v>0.158986</v>
      </c>
      <c r="L17"/>
      <c r="M17">
        <v>2491</v>
      </c>
      <c r="N17">
        <v>3210</v>
      </c>
      <c r="O17">
        <v>5264</v>
      </c>
      <c r="P17">
        <v>3884</v>
      </c>
      <c r="Q17" s="7">
        <f t="shared" si="0"/>
        <v>661</v>
      </c>
    </row>
    <row r="18" spans="2:17" ht="12.75">
      <c r="B18" t="s">
        <v>3</v>
      </c>
      <c r="C18">
        <v>4226</v>
      </c>
      <c r="D18">
        <v>3196</v>
      </c>
      <c r="E18">
        <v>2599</v>
      </c>
      <c r="F18">
        <v>2576</v>
      </c>
      <c r="G18"/>
      <c r="H18">
        <v>0.140806</v>
      </c>
      <c r="I18">
        <v>0.106487</v>
      </c>
      <c r="J18">
        <v>0.130348</v>
      </c>
      <c r="K18">
        <v>0.110151</v>
      </c>
      <c r="L18"/>
      <c r="M18">
        <v>6448</v>
      </c>
      <c r="N18">
        <v>4876</v>
      </c>
      <c r="O18">
        <v>4712</v>
      </c>
      <c r="P18">
        <v>3273</v>
      </c>
      <c r="Q18" s="7">
        <f t="shared" si="0"/>
        <v>3011</v>
      </c>
    </row>
    <row r="19" spans="1:17" ht="12.75">
      <c r="A19" t="s">
        <v>49</v>
      </c>
      <c r="B19" t="s">
        <v>43</v>
      </c>
      <c r="C19">
        <v>8384</v>
      </c>
      <c r="D19">
        <v>6269</v>
      </c>
      <c r="E19">
        <v>6949</v>
      </c>
      <c r="F19">
        <v>7233</v>
      </c>
      <c r="G19"/>
      <c r="H19">
        <v>0.064092</v>
      </c>
      <c r="I19">
        <v>0.047924</v>
      </c>
      <c r="J19">
        <v>0.080645</v>
      </c>
      <c r="K19">
        <v>0.06869</v>
      </c>
      <c r="L19"/>
      <c r="M19">
        <v>10459</v>
      </c>
      <c r="N19">
        <v>7820</v>
      </c>
      <c r="O19">
        <v>10736</v>
      </c>
      <c r="P19">
        <v>7159</v>
      </c>
      <c r="Q19" s="7">
        <f t="shared" si="0"/>
        <v>6216</v>
      </c>
    </row>
    <row r="20" spans="2:17" ht="12.75">
      <c r="B20" t="s">
        <v>44</v>
      </c>
      <c r="C20">
        <v>2331</v>
      </c>
      <c r="D20">
        <v>1417</v>
      </c>
      <c r="E20">
        <v>1838</v>
      </c>
      <c r="F20">
        <v>1709</v>
      </c>
      <c r="G20"/>
      <c r="H20">
        <v>0.08573</v>
      </c>
      <c r="I20">
        <v>0.052115</v>
      </c>
      <c r="J20">
        <v>0.106452</v>
      </c>
      <c r="K20">
        <v>0.079991</v>
      </c>
      <c r="L20"/>
      <c r="M20">
        <v>3368</v>
      </c>
      <c r="N20">
        <v>2047</v>
      </c>
      <c r="O20">
        <v>3362</v>
      </c>
      <c r="P20">
        <v>1982</v>
      </c>
      <c r="Q20" s="7">
        <f t="shared" si="0"/>
        <v>2701</v>
      </c>
    </row>
    <row r="21" spans="2:17" ht="12.75">
      <c r="B21" t="s">
        <v>45</v>
      </c>
      <c r="C21">
        <v>51</v>
      </c>
      <c r="D21">
        <v>43</v>
      </c>
      <c r="E21">
        <v>55</v>
      </c>
      <c r="F21">
        <v>46</v>
      </c>
      <c r="G21"/>
      <c r="H21">
        <v>0.06632</v>
      </c>
      <c r="I21">
        <v>0.055917</v>
      </c>
      <c r="J21">
        <v>0.086888</v>
      </c>
      <c r="K21">
        <v>0.065248</v>
      </c>
      <c r="L21"/>
      <c r="M21">
        <v>49</v>
      </c>
      <c r="N21">
        <v>42</v>
      </c>
      <c r="O21">
        <v>85</v>
      </c>
      <c r="P21">
        <v>40</v>
      </c>
      <c r="Q21" s="7">
        <f t="shared" si="0"/>
        <v>52</v>
      </c>
    </row>
    <row r="22" spans="2:17" ht="12.75">
      <c r="B22" t="s">
        <v>46</v>
      </c>
      <c r="C22">
        <v>825</v>
      </c>
      <c r="D22">
        <v>397</v>
      </c>
      <c r="E22">
        <v>645</v>
      </c>
      <c r="F22">
        <v>501</v>
      </c>
      <c r="G22"/>
      <c r="H22">
        <v>0.041172</v>
      </c>
      <c r="I22">
        <v>0.019812</v>
      </c>
      <c r="J22">
        <v>0.032848</v>
      </c>
      <c r="K22">
        <v>0.026973</v>
      </c>
      <c r="L22"/>
      <c r="M22">
        <v>1068</v>
      </c>
      <c r="N22">
        <v>514</v>
      </c>
      <c r="O22">
        <v>869</v>
      </c>
      <c r="P22">
        <v>659</v>
      </c>
      <c r="Q22" s="7">
        <f t="shared" si="0"/>
        <v>764</v>
      </c>
    </row>
    <row r="23" spans="2:17" ht="12.75">
      <c r="B23" t="s">
        <v>3</v>
      </c>
      <c r="C23">
        <v>928</v>
      </c>
      <c r="D23">
        <v>536</v>
      </c>
      <c r="E23">
        <v>679</v>
      </c>
      <c r="F23">
        <v>604</v>
      </c>
      <c r="G23"/>
      <c r="H23">
        <v>0.03092</v>
      </c>
      <c r="I23">
        <v>0.017859</v>
      </c>
      <c r="J23">
        <v>0.034054</v>
      </c>
      <c r="K23">
        <v>0.025827</v>
      </c>
      <c r="L23"/>
      <c r="M23">
        <v>1416</v>
      </c>
      <c r="N23">
        <v>818</v>
      </c>
      <c r="O23">
        <v>1231</v>
      </c>
      <c r="P23">
        <v>767</v>
      </c>
      <c r="Q23" s="7">
        <f t="shared" si="0"/>
        <v>1062</v>
      </c>
    </row>
    <row r="24" spans="1:17" ht="12.75">
      <c r="A24" t="s">
        <v>50</v>
      </c>
      <c r="B24" t="s">
        <v>43</v>
      </c>
      <c r="C24">
        <v>6936</v>
      </c>
      <c r="D24">
        <v>9109</v>
      </c>
      <c r="E24">
        <v>5419</v>
      </c>
      <c r="F24">
        <v>5409</v>
      </c>
      <c r="G24"/>
      <c r="H24">
        <v>0.053023</v>
      </c>
      <c r="I24">
        <v>0.069635</v>
      </c>
      <c r="J24">
        <v>0.062889</v>
      </c>
      <c r="K24">
        <v>0.051368</v>
      </c>
      <c r="L24"/>
      <c r="M24">
        <v>8652</v>
      </c>
      <c r="N24">
        <v>11363</v>
      </c>
      <c r="O24">
        <v>8372</v>
      </c>
      <c r="P24">
        <v>5354</v>
      </c>
      <c r="Q24" s="7">
        <f t="shared" si="0"/>
        <v>307</v>
      </c>
    </row>
    <row r="25" spans="2:17" ht="12.75">
      <c r="B25" t="s">
        <v>44</v>
      </c>
      <c r="C25">
        <v>1879</v>
      </c>
      <c r="D25">
        <v>1669</v>
      </c>
      <c r="E25">
        <v>1767</v>
      </c>
      <c r="F25">
        <v>1434</v>
      </c>
      <c r="G25"/>
      <c r="H25">
        <v>0.069106</v>
      </c>
      <c r="I25">
        <v>0.061383</v>
      </c>
      <c r="J25">
        <v>0.10234</v>
      </c>
      <c r="K25">
        <v>0.067119</v>
      </c>
      <c r="L25"/>
      <c r="M25">
        <v>2715</v>
      </c>
      <c r="N25">
        <v>2411</v>
      </c>
      <c r="O25">
        <v>3232</v>
      </c>
      <c r="P25">
        <v>1663</v>
      </c>
      <c r="Q25" s="7">
        <f t="shared" si="0"/>
        <v>1873</v>
      </c>
    </row>
    <row r="26" spans="2:17" ht="12.75">
      <c r="B26" t="s">
        <v>45</v>
      </c>
      <c r="C26">
        <v>47</v>
      </c>
      <c r="D26">
        <v>15</v>
      </c>
      <c r="E26">
        <v>36</v>
      </c>
      <c r="F26">
        <v>38</v>
      </c>
      <c r="G26"/>
      <c r="H26">
        <v>0.061118</v>
      </c>
      <c r="I26">
        <v>0.019506</v>
      </c>
      <c r="J26">
        <v>0.056872</v>
      </c>
      <c r="K26">
        <v>0.053901</v>
      </c>
      <c r="L26"/>
      <c r="M26">
        <v>45</v>
      </c>
      <c r="N26">
        <v>15</v>
      </c>
      <c r="O26">
        <v>55</v>
      </c>
      <c r="P26">
        <v>33</v>
      </c>
      <c r="Q26" s="7">
        <f t="shared" si="0"/>
        <v>52</v>
      </c>
    </row>
    <row r="27" spans="2:17" ht="12.75">
      <c r="B27" t="s">
        <v>46</v>
      </c>
      <c r="C27">
        <v>461</v>
      </c>
      <c r="D27">
        <v>601</v>
      </c>
      <c r="E27">
        <v>745</v>
      </c>
      <c r="F27">
        <v>663</v>
      </c>
      <c r="G27"/>
      <c r="H27">
        <v>0.023006</v>
      </c>
      <c r="I27">
        <v>0.029993</v>
      </c>
      <c r="J27">
        <v>0.037941</v>
      </c>
      <c r="K27">
        <v>0.035695</v>
      </c>
      <c r="L27"/>
      <c r="M27">
        <v>597</v>
      </c>
      <c r="N27">
        <v>778</v>
      </c>
      <c r="O27">
        <v>1004</v>
      </c>
      <c r="P27">
        <v>872</v>
      </c>
      <c r="Q27" s="7">
        <f t="shared" si="0"/>
        <v>-49</v>
      </c>
    </row>
    <row r="28" spans="2:17" ht="12.75">
      <c r="B28" t="s">
        <v>3</v>
      </c>
      <c r="C28">
        <v>846</v>
      </c>
      <c r="D28">
        <v>847</v>
      </c>
      <c r="E28">
        <v>1075</v>
      </c>
      <c r="F28">
        <v>864</v>
      </c>
      <c r="G28"/>
      <c r="H28">
        <v>0.028188</v>
      </c>
      <c r="I28">
        <v>0.028221</v>
      </c>
      <c r="J28">
        <v>0.053914</v>
      </c>
      <c r="K28">
        <v>0.036945</v>
      </c>
      <c r="L28"/>
      <c r="M28">
        <v>1291</v>
      </c>
      <c r="N28">
        <v>1292</v>
      </c>
      <c r="O28">
        <v>1949</v>
      </c>
      <c r="P28">
        <v>1098</v>
      </c>
      <c r="Q28" s="7">
        <f t="shared" si="0"/>
        <v>850</v>
      </c>
    </row>
    <row r="29" spans="1:17" ht="12.75">
      <c r="A29" t="s">
        <v>51</v>
      </c>
      <c r="B29" t="s">
        <v>43</v>
      </c>
      <c r="C29">
        <v>1754</v>
      </c>
      <c r="D29">
        <v>1700</v>
      </c>
      <c r="E29">
        <v>2441</v>
      </c>
      <c r="F29">
        <v>1990</v>
      </c>
      <c r="G29"/>
      <c r="H29">
        <v>0.013409</v>
      </c>
      <c r="I29">
        <v>0.012996</v>
      </c>
      <c r="J29">
        <v>0.028328</v>
      </c>
      <c r="K29">
        <v>0.018899</v>
      </c>
      <c r="L29"/>
      <c r="M29">
        <v>2188</v>
      </c>
      <c r="N29">
        <v>2121</v>
      </c>
      <c r="O29">
        <v>3771</v>
      </c>
      <c r="P29">
        <v>1970</v>
      </c>
      <c r="Q29" s="7">
        <f t="shared" si="0"/>
        <v>1868</v>
      </c>
    </row>
    <row r="30" spans="2:17" ht="12.75">
      <c r="B30" t="s">
        <v>44</v>
      </c>
      <c r="C30">
        <v>119</v>
      </c>
      <c r="D30">
        <v>187</v>
      </c>
      <c r="E30">
        <v>112</v>
      </c>
      <c r="F30">
        <v>120</v>
      </c>
      <c r="G30"/>
      <c r="H30">
        <v>0.004377</v>
      </c>
      <c r="I30">
        <v>0.006878</v>
      </c>
      <c r="J30">
        <v>0.006487</v>
      </c>
      <c r="K30">
        <v>0.005617</v>
      </c>
      <c r="L30"/>
      <c r="M30">
        <v>172</v>
      </c>
      <c r="N30">
        <v>270</v>
      </c>
      <c r="O30">
        <v>205</v>
      </c>
      <c r="P30">
        <v>139</v>
      </c>
      <c r="Q30" s="7">
        <f t="shared" si="0"/>
        <v>-32</v>
      </c>
    </row>
    <row r="31" spans="2:17" ht="12.75">
      <c r="B31" t="s">
        <v>45</v>
      </c>
      <c r="C31">
        <v>7</v>
      </c>
      <c r="D31">
        <v>3</v>
      </c>
      <c r="E31">
        <v>9</v>
      </c>
      <c r="F31">
        <v>20</v>
      </c>
      <c r="G31"/>
      <c r="H31">
        <v>0.009103</v>
      </c>
      <c r="I31">
        <v>0.003901</v>
      </c>
      <c r="J31">
        <v>0.014218</v>
      </c>
      <c r="K31">
        <v>0.028369</v>
      </c>
      <c r="L31"/>
      <c r="M31">
        <v>7</v>
      </c>
      <c r="N31">
        <v>3</v>
      </c>
      <c r="O31">
        <v>14</v>
      </c>
      <c r="P31">
        <v>17</v>
      </c>
      <c r="Q31" s="7">
        <f t="shared" si="0"/>
        <v>1</v>
      </c>
    </row>
    <row r="32" spans="2:17" ht="12.75">
      <c r="B32" t="s">
        <v>46</v>
      </c>
      <c r="C32">
        <v>14</v>
      </c>
      <c r="D32">
        <v>36</v>
      </c>
      <c r="E32">
        <v>27</v>
      </c>
      <c r="F32">
        <v>30</v>
      </c>
      <c r="G32"/>
      <c r="H32">
        <v>0.000699</v>
      </c>
      <c r="I32">
        <v>0.001797</v>
      </c>
      <c r="J32">
        <v>0.001375</v>
      </c>
      <c r="K32">
        <v>0.001615</v>
      </c>
      <c r="L32"/>
      <c r="M32">
        <v>18</v>
      </c>
      <c r="N32">
        <v>47</v>
      </c>
      <c r="O32">
        <v>36</v>
      </c>
      <c r="P32">
        <v>39</v>
      </c>
      <c r="Q32" s="7">
        <f t="shared" si="0"/>
        <v>-32</v>
      </c>
    </row>
    <row r="33" spans="2:17" ht="12.75">
      <c r="B33" t="s">
        <v>3</v>
      </c>
      <c r="C33">
        <v>75</v>
      </c>
      <c r="D33">
        <v>90</v>
      </c>
      <c r="E33">
        <v>53</v>
      </c>
      <c r="F33">
        <v>88</v>
      </c>
      <c r="G33"/>
      <c r="H33">
        <v>0.002499</v>
      </c>
      <c r="I33">
        <v>0.002999</v>
      </c>
      <c r="J33">
        <v>0.002658</v>
      </c>
      <c r="K33">
        <v>0.003763</v>
      </c>
      <c r="L33"/>
      <c r="M33">
        <v>114</v>
      </c>
      <c r="N33">
        <v>137</v>
      </c>
      <c r="O33">
        <v>96</v>
      </c>
      <c r="P33">
        <v>112</v>
      </c>
      <c r="Q33" s="7">
        <f t="shared" si="0"/>
        <v>-39</v>
      </c>
    </row>
    <row r="34" spans="1:17" ht="12.75">
      <c r="A34" t="s">
        <v>52</v>
      </c>
      <c r="B34" t="s">
        <v>43</v>
      </c>
      <c r="C34">
        <v>1534</v>
      </c>
      <c r="D34">
        <v>1373</v>
      </c>
      <c r="E34">
        <v>835</v>
      </c>
      <c r="F34">
        <v>864</v>
      </c>
      <c r="G34"/>
      <c r="H34">
        <v>0.011727</v>
      </c>
      <c r="I34">
        <v>0.010496</v>
      </c>
      <c r="J34">
        <v>0.00969</v>
      </c>
      <c r="K34">
        <v>0.008205</v>
      </c>
      <c r="L34"/>
      <c r="M34">
        <v>1914</v>
      </c>
      <c r="N34">
        <v>1713</v>
      </c>
      <c r="O34">
        <v>1290</v>
      </c>
      <c r="P34">
        <v>855</v>
      </c>
      <c r="Q34" s="7">
        <f t="shared" si="0"/>
        <v>636</v>
      </c>
    </row>
    <row r="35" spans="2:17" ht="12.75">
      <c r="B35" t="s">
        <v>44</v>
      </c>
      <c r="C35">
        <v>482</v>
      </c>
      <c r="D35">
        <v>399</v>
      </c>
      <c r="E35">
        <v>191</v>
      </c>
      <c r="F35">
        <v>246</v>
      </c>
      <c r="G35"/>
      <c r="H35">
        <v>0.017727</v>
      </c>
      <c r="I35">
        <v>0.014675</v>
      </c>
      <c r="J35">
        <v>0.011062</v>
      </c>
      <c r="K35">
        <v>0.011514</v>
      </c>
      <c r="L35"/>
      <c r="M35">
        <v>696</v>
      </c>
      <c r="N35">
        <v>576</v>
      </c>
      <c r="O35">
        <v>349</v>
      </c>
      <c r="P35">
        <v>285</v>
      </c>
      <c r="Q35" s="7">
        <f t="shared" si="0"/>
        <v>184</v>
      </c>
    </row>
    <row r="36" spans="2:17" ht="12.75">
      <c r="B36" t="s">
        <v>45</v>
      </c>
      <c r="C36">
        <v>10</v>
      </c>
      <c r="D36">
        <v>23</v>
      </c>
      <c r="E36">
        <v>2</v>
      </c>
      <c r="F36">
        <v>4</v>
      </c>
      <c r="G36"/>
      <c r="H36">
        <v>0.013004</v>
      </c>
      <c r="I36">
        <v>0.029909</v>
      </c>
      <c r="J36">
        <v>0.00316</v>
      </c>
      <c r="K36">
        <v>0.005674</v>
      </c>
      <c r="L36"/>
      <c r="M36">
        <v>10</v>
      </c>
      <c r="N36">
        <v>22</v>
      </c>
      <c r="O36">
        <v>3</v>
      </c>
      <c r="P36">
        <v>3</v>
      </c>
      <c r="Q36" s="7">
        <f t="shared" si="0"/>
        <v>-12</v>
      </c>
    </row>
    <row r="37" spans="2:17" ht="12.75">
      <c r="B37" t="s">
        <v>46</v>
      </c>
      <c r="C37">
        <v>44</v>
      </c>
      <c r="D37">
        <v>56</v>
      </c>
      <c r="E37">
        <v>77</v>
      </c>
      <c r="F37">
        <v>36</v>
      </c>
      <c r="G37"/>
      <c r="H37">
        <v>0.002196</v>
      </c>
      <c r="I37">
        <v>0.002795</v>
      </c>
      <c r="J37">
        <v>0.003921</v>
      </c>
      <c r="K37">
        <v>0.001938</v>
      </c>
      <c r="L37"/>
      <c r="M37">
        <v>57</v>
      </c>
      <c r="N37">
        <v>73</v>
      </c>
      <c r="O37">
        <v>104</v>
      </c>
      <c r="P37">
        <v>47</v>
      </c>
      <c r="Q37" s="7">
        <f t="shared" si="0"/>
        <v>41</v>
      </c>
    </row>
    <row r="38" spans="2:17" ht="12.75">
      <c r="B38" t="s">
        <v>3</v>
      </c>
      <c r="C38">
        <v>482</v>
      </c>
      <c r="D38">
        <v>399</v>
      </c>
      <c r="E38">
        <v>371</v>
      </c>
      <c r="F38">
        <v>383</v>
      </c>
      <c r="G38"/>
      <c r="H38">
        <v>0.01606</v>
      </c>
      <c r="I38">
        <v>0.013294</v>
      </c>
      <c r="J38">
        <v>0.018607</v>
      </c>
      <c r="K38">
        <v>0.016377</v>
      </c>
      <c r="L38"/>
      <c r="M38">
        <v>735</v>
      </c>
      <c r="N38">
        <v>609</v>
      </c>
      <c r="O38">
        <v>673</v>
      </c>
      <c r="P38">
        <v>487</v>
      </c>
      <c r="Q38" s="7">
        <f t="shared" si="0"/>
        <v>312</v>
      </c>
    </row>
    <row r="39" spans="1:17" ht="12.75">
      <c r="A39" t="s">
        <v>53</v>
      </c>
      <c r="B39" t="s">
        <v>43</v>
      </c>
      <c r="C39">
        <v>6509</v>
      </c>
      <c r="D39">
        <v>9777</v>
      </c>
      <c r="E39">
        <v>4664</v>
      </c>
      <c r="F39">
        <v>5151</v>
      </c>
      <c r="G39"/>
      <c r="H39">
        <v>0.049759</v>
      </c>
      <c r="I39">
        <v>0.074741</v>
      </c>
      <c r="J39">
        <v>0.054127</v>
      </c>
      <c r="K39">
        <v>0.048918</v>
      </c>
      <c r="L39"/>
      <c r="M39">
        <v>8120</v>
      </c>
      <c r="N39">
        <v>12196</v>
      </c>
      <c r="O39">
        <v>7206</v>
      </c>
      <c r="P39">
        <v>5099</v>
      </c>
      <c r="Q39" s="7">
        <f t="shared" si="0"/>
        <v>-1969</v>
      </c>
    </row>
    <row r="40" spans="2:17" ht="12.75">
      <c r="B40" t="s">
        <v>44</v>
      </c>
      <c r="C40">
        <v>4712</v>
      </c>
      <c r="D40">
        <v>6080</v>
      </c>
      <c r="E40">
        <v>3383</v>
      </c>
      <c r="F40">
        <v>5050</v>
      </c>
      <c r="G40"/>
      <c r="H40">
        <v>0.173299</v>
      </c>
      <c r="I40">
        <v>0.223612</v>
      </c>
      <c r="J40">
        <v>0.195934</v>
      </c>
      <c r="K40">
        <v>0.236368</v>
      </c>
      <c r="L40"/>
      <c r="M40">
        <v>6808</v>
      </c>
      <c r="N40">
        <v>8784</v>
      </c>
      <c r="O40">
        <v>6187</v>
      </c>
      <c r="P40">
        <v>5858</v>
      </c>
      <c r="Q40" s="7">
        <f t="shared" si="0"/>
        <v>-1647</v>
      </c>
    </row>
    <row r="41" spans="2:17" ht="12.75">
      <c r="B41" t="s">
        <v>45</v>
      </c>
      <c r="C41">
        <v>65</v>
      </c>
      <c r="D41">
        <v>79</v>
      </c>
      <c r="E41">
        <v>51</v>
      </c>
      <c r="F41">
        <v>50</v>
      </c>
      <c r="G41"/>
      <c r="H41">
        <v>0.084525</v>
      </c>
      <c r="I41">
        <v>0.102731</v>
      </c>
      <c r="J41">
        <v>0.080569</v>
      </c>
      <c r="K41">
        <v>0.070922</v>
      </c>
      <c r="L41"/>
      <c r="M41">
        <v>63</v>
      </c>
      <c r="N41">
        <v>76</v>
      </c>
      <c r="O41">
        <v>78</v>
      </c>
      <c r="P41">
        <v>43</v>
      </c>
      <c r="Q41" s="7">
        <f t="shared" si="0"/>
        <v>22</v>
      </c>
    </row>
    <row r="42" spans="2:17" ht="12.75">
      <c r="B42" t="s">
        <v>46</v>
      </c>
      <c r="C42">
        <v>1293</v>
      </c>
      <c r="D42">
        <v>1629</v>
      </c>
      <c r="E42">
        <v>841</v>
      </c>
      <c r="F42">
        <v>1055</v>
      </c>
      <c r="G42"/>
      <c r="H42">
        <v>0.064527</v>
      </c>
      <c r="I42">
        <v>0.081296</v>
      </c>
      <c r="J42">
        <v>0.042829</v>
      </c>
      <c r="K42">
        <v>0.0568</v>
      </c>
      <c r="L42"/>
      <c r="M42">
        <v>1674</v>
      </c>
      <c r="N42">
        <v>2109</v>
      </c>
      <c r="O42">
        <v>1134</v>
      </c>
      <c r="P42">
        <v>1388</v>
      </c>
      <c r="Q42" s="7">
        <f t="shared" si="0"/>
        <v>-689</v>
      </c>
    </row>
    <row r="43" spans="2:17" ht="12.75">
      <c r="B43" t="s">
        <v>3</v>
      </c>
      <c r="C43">
        <v>3147</v>
      </c>
      <c r="D43">
        <v>3839</v>
      </c>
      <c r="E43">
        <v>1754</v>
      </c>
      <c r="F43">
        <v>2028</v>
      </c>
      <c r="G43"/>
      <c r="H43">
        <v>0.104855</v>
      </c>
      <c r="I43">
        <v>0.127911</v>
      </c>
      <c r="J43">
        <v>0.087968</v>
      </c>
      <c r="K43">
        <v>0.086719</v>
      </c>
      <c r="L43"/>
      <c r="M43">
        <v>4802</v>
      </c>
      <c r="N43">
        <v>5858</v>
      </c>
      <c r="O43">
        <v>3180</v>
      </c>
      <c r="P43">
        <v>2577</v>
      </c>
      <c r="Q43" s="7">
        <f t="shared" si="0"/>
        <v>-453</v>
      </c>
    </row>
    <row r="44" spans="1:17" ht="12.75">
      <c r="A44" t="s">
        <v>54</v>
      </c>
      <c r="B44" t="s">
        <v>43</v>
      </c>
      <c r="C44">
        <v>6155</v>
      </c>
      <c r="D44">
        <v>4456</v>
      </c>
      <c r="E44">
        <v>3712</v>
      </c>
      <c r="F44">
        <v>2958</v>
      </c>
      <c r="G44"/>
      <c r="H44">
        <v>0.047053</v>
      </c>
      <c r="I44">
        <v>0.034064</v>
      </c>
      <c r="J44">
        <v>0.043079</v>
      </c>
      <c r="K44">
        <v>0.028091</v>
      </c>
      <c r="L44"/>
      <c r="M44">
        <v>7678</v>
      </c>
      <c r="N44">
        <v>5559</v>
      </c>
      <c r="O44">
        <v>5735</v>
      </c>
      <c r="P44">
        <v>2928</v>
      </c>
      <c r="Q44" s="7">
        <f t="shared" si="0"/>
        <v>4926</v>
      </c>
    </row>
    <row r="45" spans="2:17" ht="12.75">
      <c r="B45" t="s">
        <v>44</v>
      </c>
      <c r="C45">
        <v>1142</v>
      </c>
      <c r="D45">
        <v>870</v>
      </c>
      <c r="E45">
        <v>473</v>
      </c>
      <c r="F45">
        <v>323</v>
      </c>
      <c r="G45"/>
      <c r="H45">
        <v>0.042001</v>
      </c>
      <c r="I45">
        <v>0.031997</v>
      </c>
      <c r="J45">
        <v>0.027395</v>
      </c>
      <c r="K45">
        <v>0.015118</v>
      </c>
      <c r="L45"/>
      <c r="M45">
        <v>1650</v>
      </c>
      <c r="N45">
        <v>1257</v>
      </c>
      <c r="O45">
        <v>865</v>
      </c>
      <c r="P45">
        <v>375</v>
      </c>
      <c r="Q45" s="7">
        <f t="shared" si="0"/>
        <v>883</v>
      </c>
    </row>
    <row r="46" spans="2:17" ht="12.75">
      <c r="B46" t="s">
        <v>45</v>
      </c>
      <c r="C46">
        <v>19</v>
      </c>
      <c r="D46">
        <v>18</v>
      </c>
      <c r="E46">
        <v>21</v>
      </c>
      <c r="F46">
        <v>15</v>
      </c>
      <c r="G46"/>
      <c r="H46">
        <v>0.024707</v>
      </c>
      <c r="I46">
        <v>0.023407</v>
      </c>
      <c r="J46">
        <v>0.033175</v>
      </c>
      <c r="K46">
        <v>0.021277</v>
      </c>
      <c r="L46"/>
      <c r="M46">
        <v>18</v>
      </c>
      <c r="N46">
        <v>17</v>
      </c>
      <c r="O46">
        <v>32</v>
      </c>
      <c r="P46">
        <v>13</v>
      </c>
      <c r="Q46" s="7">
        <f t="shared" si="0"/>
        <v>20</v>
      </c>
    </row>
    <row r="47" spans="2:17" ht="12.75">
      <c r="B47" t="s">
        <v>46</v>
      </c>
      <c r="C47">
        <v>184</v>
      </c>
      <c r="D47">
        <v>125</v>
      </c>
      <c r="E47">
        <v>204</v>
      </c>
      <c r="F47">
        <v>109</v>
      </c>
      <c r="G47"/>
      <c r="H47">
        <v>0.009183</v>
      </c>
      <c r="I47">
        <v>0.006238</v>
      </c>
      <c r="J47">
        <v>0.010389</v>
      </c>
      <c r="K47">
        <v>0.005868</v>
      </c>
      <c r="L47"/>
      <c r="M47">
        <v>238</v>
      </c>
      <c r="N47">
        <v>162</v>
      </c>
      <c r="O47">
        <v>275</v>
      </c>
      <c r="P47">
        <v>143</v>
      </c>
      <c r="Q47" s="7">
        <f t="shared" si="0"/>
        <v>208</v>
      </c>
    </row>
    <row r="48" spans="2:17" ht="12.75">
      <c r="B48" t="s">
        <v>3</v>
      </c>
      <c r="C48">
        <v>493</v>
      </c>
      <c r="D48">
        <v>412</v>
      </c>
      <c r="E48">
        <v>200</v>
      </c>
      <c r="F48">
        <v>152</v>
      </c>
      <c r="G48"/>
      <c r="H48">
        <v>0.016426</v>
      </c>
      <c r="I48">
        <v>0.013727</v>
      </c>
      <c r="J48">
        <v>0.010031</v>
      </c>
      <c r="K48">
        <v>0.0065</v>
      </c>
      <c r="L48"/>
      <c r="M48">
        <v>752</v>
      </c>
      <c r="N48">
        <v>629</v>
      </c>
      <c r="O48">
        <v>363</v>
      </c>
      <c r="P48">
        <v>193</v>
      </c>
      <c r="Q48" s="7">
        <f t="shared" si="0"/>
        <v>293</v>
      </c>
    </row>
    <row r="49" spans="1:17" ht="12.75">
      <c r="A49" t="s">
        <v>55</v>
      </c>
      <c r="B49" t="s">
        <v>43</v>
      </c>
      <c r="C49">
        <v>5102</v>
      </c>
      <c r="D49">
        <v>8755</v>
      </c>
      <c r="E49">
        <v>6593</v>
      </c>
      <c r="F49">
        <v>7312</v>
      </c>
      <c r="G49"/>
      <c r="H49">
        <v>0.039003</v>
      </c>
      <c r="I49">
        <v>0.066929</v>
      </c>
      <c r="J49">
        <v>0.076513</v>
      </c>
      <c r="K49">
        <v>0.06944</v>
      </c>
      <c r="L49"/>
      <c r="M49">
        <v>6365</v>
      </c>
      <c r="N49">
        <v>10922</v>
      </c>
      <c r="O49">
        <v>10186</v>
      </c>
      <c r="P49">
        <v>7238</v>
      </c>
      <c r="Q49" s="7">
        <f t="shared" si="0"/>
        <v>-1609</v>
      </c>
    </row>
    <row r="50" spans="2:17" ht="12.75">
      <c r="B50" t="s">
        <v>44</v>
      </c>
      <c r="C50">
        <v>956</v>
      </c>
      <c r="D50">
        <v>1780</v>
      </c>
      <c r="E50">
        <v>1388</v>
      </c>
      <c r="F50">
        <v>1699</v>
      </c>
      <c r="G50"/>
      <c r="H50">
        <v>0.03516</v>
      </c>
      <c r="I50">
        <v>0.065465</v>
      </c>
      <c r="J50">
        <v>0.080389</v>
      </c>
      <c r="K50">
        <v>0.079523</v>
      </c>
      <c r="L50"/>
      <c r="M50">
        <v>1381</v>
      </c>
      <c r="N50">
        <v>2572</v>
      </c>
      <c r="O50">
        <v>2539</v>
      </c>
      <c r="P50">
        <v>1971</v>
      </c>
      <c r="Q50" s="7">
        <f t="shared" si="0"/>
        <v>-623</v>
      </c>
    </row>
    <row r="51" spans="2:17" ht="12.75">
      <c r="B51" t="s">
        <v>45</v>
      </c>
      <c r="C51">
        <v>52</v>
      </c>
      <c r="D51">
        <v>68</v>
      </c>
      <c r="E51">
        <v>74</v>
      </c>
      <c r="F51">
        <v>89</v>
      </c>
      <c r="G51"/>
      <c r="H51">
        <v>0.06762</v>
      </c>
      <c r="I51">
        <v>0.088427</v>
      </c>
      <c r="J51">
        <v>0.116904</v>
      </c>
      <c r="K51">
        <v>0.126241</v>
      </c>
      <c r="L51"/>
      <c r="M51">
        <v>50</v>
      </c>
      <c r="N51">
        <v>66</v>
      </c>
      <c r="O51">
        <v>114</v>
      </c>
      <c r="P51">
        <v>77</v>
      </c>
      <c r="Q51" s="7">
        <f t="shared" si="0"/>
        <v>21</v>
      </c>
    </row>
    <row r="52" spans="2:17" ht="12.75">
      <c r="B52" t="s">
        <v>46</v>
      </c>
      <c r="C52">
        <v>1483</v>
      </c>
      <c r="D52">
        <v>3241</v>
      </c>
      <c r="E52">
        <v>2513</v>
      </c>
      <c r="F52">
        <v>2636</v>
      </c>
      <c r="G52"/>
      <c r="H52">
        <v>0.074009</v>
      </c>
      <c r="I52">
        <v>0.161743</v>
      </c>
      <c r="J52">
        <v>0.127979</v>
      </c>
      <c r="K52">
        <v>0.141919</v>
      </c>
      <c r="L52"/>
      <c r="M52">
        <v>1920</v>
      </c>
      <c r="N52">
        <v>4197</v>
      </c>
      <c r="O52">
        <v>3387</v>
      </c>
      <c r="P52">
        <v>3467</v>
      </c>
      <c r="Q52" s="7">
        <f t="shared" si="0"/>
        <v>-2357</v>
      </c>
    </row>
    <row r="53" spans="2:17" ht="12.75">
      <c r="B53" t="s">
        <v>3</v>
      </c>
      <c r="C53">
        <v>2937</v>
      </c>
      <c r="D53">
        <v>5905</v>
      </c>
      <c r="E53">
        <v>3919</v>
      </c>
      <c r="F53">
        <v>5459</v>
      </c>
      <c r="G53"/>
      <c r="H53">
        <v>0.097858</v>
      </c>
      <c r="I53">
        <v>0.196748</v>
      </c>
      <c r="J53">
        <v>0.196549</v>
      </c>
      <c r="K53">
        <v>0.23343</v>
      </c>
      <c r="L53"/>
      <c r="M53">
        <v>4481</v>
      </c>
      <c r="N53">
        <v>9010</v>
      </c>
      <c r="O53">
        <v>7105</v>
      </c>
      <c r="P53">
        <v>6935</v>
      </c>
      <c r="Q53" s="7">
        <f t="shared" si="0"/>
        <v>-4359</v>
      </c>
    </row>
    <row r="54" spans="1:17" ht="12.75">
      <c r="A54" t="s">
        <v>56</v>
      </c>
      <c r="B54" t="s">
        <v>43</v>
      </c>
      <c r="C54">
        <v>4070</v>
      </c>
      <c r="D54">
        <v>2260</v>
      </c>
      <c r="E54">
        <v>1762</v>
      </c>
      <c r="F54">
        <v>3124</v>
      </c>
      <c r="G54"/>
      <c r="H54">
        <v>0.031114</v>
      </c>
      <c r="I54">
        <v>0.017277</v>
      </c>
      <c r="J54">
        <v>0.020448</v>
      </c>
      <c r="K54">
        <v>0.029668</v>
      </c>
      <c r="L54"/>
      <c r="M54">
        <v>5077</v>
      </c>
      <c r="N54">
        <v>2819</v>
      </c>
      <c r="O54">
        <v>2722</v>
      </c>
      <c r="P54">
        <v>3092</v>
      </c>
      <c r="Q54" s="7">
        <f t="shared" si="0"/>
        <v>1888</v>
      </c>
    </row>
    <row r="55" spans="2:17" ht="12.75">
      <c r="B55" t="s">
        <v>44</v>
      </c>
      <c r="C55">
        <v>112</v>
      </c>
      <c r="D55">
        <v>60</v>
      </c>
      <c r="E55">
        <v>73</v>
      </c>
      <c r="F55">
        <v>70</v>
      </c>
      <c r="G55"/>
      <c r="H55">
        <v>0.004119</v>
      </c>
      <c r="I55">
        <v>0.002207</v>
      </c>
      <c r="J55">
        <v>0.004228</v>
      </c>
      <c r="K55">
        <v>0.003276</v>
      </c>
      <c r="L55"/>
      <c r="M55">
        <v>162</v>
      </c>
      <c r="N55">
        <v>87</v>
      </c>
      <c r="O55">
        <v>134</v>
      </c>
      <c r="P55">
        <v>81</v>
      </c>
      <c r="Q55" s="7">
        <f t="shared" si="0"/>
        <v>128</v>
      </c>
    </row>
    <row r="56" spans="2:17" ht="12.75">
      <c r="B56" t="s">
        <v>45</v>
      </c>
      <c r="C56">
        <v>1</v>
      </c>
      <c r="D56">
        <v>21</v>
      </c>
      <c r="E56">
        <v>13</v>
      </c>
      <c r="F56">
        <v>15</v>
      </c>
      <c r="G56"/>
      <c r="H56">
        <v>0.0013</v>
      </c>
      <c r="I56">
        <v>0.027308</v>
      </c>
      <c r="J56">
        <v>0.020537</v>
      </c>
      <c r="K56">
        <v>0.021277</v>
      </c>
      <c r="L56"/>
      <c r="M56">
        <v>1</v>
      </c>
      <c r="N56">
        <v>20</v>
      </c>
      <c r="O56">
        <v>20</v>
      </c>
      <c r="P56">
        <v>13</v>
      </c>
      <c r="Q56" s="7">
        <f t="shared" si="0"/>
        <v>-12</v>
      </c>
    </row>
    <row r="57" spans="2:17" ht="12.75">
      <c r="B57" t="s">
        <v>46</v>
      </c>
      <c r="C57">
        <v>254</v>
      </c>
      <c r="D57">
        <v>108</v>
      </c>
      <c r="E57">
        <v>118</v>
      </c>
      <c r="F57">
        <v>81</v>
      </c>
      <c r="G57"/>
      <c r="H57">
        <v>0.012676</v>
      </c>
      <c r="I57">
        <v>0.00539</v>
      </c>
      <c r="J57">
        <v>0.006009</v>
      </c>
      <c r="K57">
        <v>0.004361</v>
      </c>
      <c r="L57"/>
      <c r="M57">
        <v>329</v>
      </c>
      <c r="N57">
        <v>140</v>
      </c>
      <c r="O57">
        <v>159</v>
      </c>
      <c r="P57">
        <v>107</v>
      </c>
      <c r="Q57" s="7">
        <f t="shared" si="0"/>
        <v>241</v>
      </c>
    </row>
    <row r="58" spans="2:17" ht="12.75">
      <c r="B58" t="s">
        <v>3</v>
      </c>
      <c r="C58">
        <v>255</v>
      </c>
      <c r="D58">
        <v>129</v>
      </c>
      <c r="E58">
        <v>106</v>
      </c>
      <c r="F58">
        <v>133</v>
      </c>
      <c r="G58"/>
      <c r="H58">
        <v>0.008496</v>
      </c>
      <c r="I58">
        <v>0.004298</v>
      </c>
      <c r="J58">
        <v>0.005316</v>
      </c>
      <c r="K58">
        <v>0.005687</v>
      </c>
      <c r="L58"/>
      <c r="M58">
        <v>389</v>
      </c>
      <c r="N58">
        <v>197</v>
      </c>
      <c r="O58">
        <v>192</v>
      </c>
      <c r="P58">
        <v>169</v>
      </c>
      <c r="Q58" s="7">
        <f t="shared" si="0"/>
        <v>215</v>
      </c>
    </row>
    <row r="59" spans="1:17" ht="12.75">
      <c r="A59" t="s">
        <v>57</v>
      </c>
      <c r="B59" t="s">
        <v>43</v>
      </c>
      <c r="C59">
        <v>4615</v>
      </c>
      <c r="D59">
        <v>4684</v>
      </c>
      <c r="E59">
        <v>4106</v>
      </c>
      <c r="F59">
        <v>5501</v>
      </c>
      <c r="G59"/>
      <c r="H59">
        <v>0.03528</v>
      </c>
      <c r="I59">
        <v>0.035807</v>
      </c>
      <c r="J59">
        <v>0.047651</v>
      </c>
      <c r="K59">
        <v>0.052242</v>
      </c>
      <c r="L59"/>
      <c r="M59">
        <v>5757</v>
      </c>
      <c r="N59">
        <v>5843</v>
      </c>
      <c r="O59">
        <v>6344</v>
      </c>
      <c r="P59">
        <v>5445</v>
      </c>
      <c r="Q59" s="7">
        <f t="shared" si="0"/>
        <v>813</v>
      </c>
    </row>
    <row r="60" spans="2:17" ht="12.75">
      <c r="B60" t="s">
        <v>44</v>
      </c>
      <c r="C60">
        <v>953</v>
      </c>
      <c r="D60">
        <v>924</v>
      </c>
      <c r="E60">
        <v>1066</v>
      </c>
      <c r="F60">
        <v>1066</v>
      </c>
      <c r="G60"/>
      <c r="H60">
        <v>0.03505</v>
      </c>
      <c r="I60">
        <v>0.033983</v>
      </c>
      <c r="J60">
        <v>0.06174</v>
      </c>
      <c r="K60">
        <v>0.049895</v>
      </c>
      <c r="L60"/>
      <c r="M60">
        <v>1377</v>
      </c>
      <c r="N60">
        <v>1335</v>
      </c>
      <c r="O60">
        <v>1950</v>
      </c>
      <c r="P60">
        <v>1236</v>
      </c>
      <c r="Q60" s="7">
        <f t="shared" si="0"/>
        <v>756</v>
      </c>
    </row>
    <row r="61" spans="2:17" ht="12.75">
      <c r="B61" t="s">
        <v>45</v>
      </c>
      <c r="C61">
        <v>34</v>
      </c>
      <c r="D61">
        <v>15</v>
      </c>
      <c r="E61">
        <v>27</v>
      </c>
      <c r="F61">
        <v>27</v>
      </c>
      <c r="G61"/>
      <c r="H61">
        <v>0.044213</v>
      </c>
      <c r="I61">
        <v>0.019506</v>
      </c>
      <c r="J61">
        <v>0.042654</v>
      </c>
      <c r="K61">
        <v>0.038298</v>
      </c>
      <c r="L61"/>
      <c r="M61">
        <v>33</v>
      </c>
      <c r="N61">
        <v>15</v>
      </c>
      <c r="O61">
        <v>42</v>
      </c>
      <c r="P61">
        <v>23</v>
      </c>
      <c r="Q61" s="7">
        <f t="shared" si="0"/>
        <v>37</v>
      </c>
    </row>
    <row r="62" spans="2:17" ht="12.75">
      <c r="B62" t="s">
        <v>46</v>
      </c>
      <c r="C62">
        <v>1777</v>
      </c>
      <c r="D62">
        <v>771</v>
      </c>
      <c r="E62">
        <v>849</v>
      </c>
      <c r="F62">
        <v>775</v>
      </c>
      <c r="G62"/>
      <c r="H62">
        <v>0.088682</v>
      </c>
      <c r="I62">
        <v>0.038477</v>
      </c>
      <c r="J62">
        <v>0.043237</v>
      </c>
      <c r="K62">
        <v>0.041725</v>
      </c>
      <c r="L62"/>
      <c r="M62">
        <v>2301</v>
      </c>
      <c r="N62">
        <v>998</v>
      </c>
      <c r="O62">
        <v>1144</v>
      </c>
      <c r="P62">
        <v>1019</v>
      </c>
      <c r="Q62" s="7">
        <f t="shared" si="0"/>
        <v>1428</v>
      </c>
    </row>
    <row r="63" spans="2:17" ht="12.75">
      <c r="B63" t="s">
        <v>3</v>
      </c>
      <c r="C63">
        <v>689</v>
      </c>
      <c r="D63">
        <v>530</v>
      </c>
      <c r="E63">
        <v>564</v>
      </c>
      <c r="F63">
        <v>601</v>
      </c>
      <c r="G63"/>
      <c r="H63">
        <v>0.022957</v>
      </c>
      <c r="I63">
        <v>0.017659</v>
      </c>
      <c r="J63">
        <v>0.028286</v>
      </c>
      <c r="K63">
        <v>0.025699</v>
      </c>
      <c r="L63"/>
      <c r="M63">
        <v>1051</v>
      </c>
      <c r="N63">
        <v>809</v>
      </c>
      <c r="O63">
        <v>1022</v>
      </c>
      <c r="P63">
        <v>764</v>
      </c>
      <c r="Q63" s="7">
        <f t="shared" si="0"/>
        <v>500</v>
      </c>
    </row>
    <row r="64" spans="1:17" ht="12.75">
      <c r="A64" t="s">
        <v>58</v>
      </c>
      <c r="B64" t="s">
        <v>43</v>
      </c>
      <c r="C64">
        <v>10050</v>
      </c>
      <c r="D64">
        <v>13536</v>
      </c>
      <c r="E64">
        <v>6739</v>
      </c>
      <c r="F64">
        <v>8519</v>
      </c>
      <c r="G64"/>
      <c r="H64">
        <v>0.076828</v>
      </c>
      <c r="I64">
        <v>0.103478</v>
      </c>
      <c r="J64">
        <v>0.078208</v>
      </c>
      <c r="K64">
        <v>0.080903</v>
      </c>
      <c r="L64"/>
      <c r="M64">
        <v>12537</v>
      </c>
      <c r="N64">
        <v>16886</v>
      </c>
      <c r="O64">
        <v>10412</v>
      </c>
      <c r="P64">
        <v>8432</v>
      </c>
      <c r="Q64" s="7">
        <f t="shared" si="0"/>
        <v>-2369</v>
      </c>
    </row>
    <row r="65" spans="2:17" ht="12.75">
      <c r="B65" t="s">
        <v>44</v>
      </c>
      <c r="C65">
        <v>3383</v>
      </c>
      <c r="D65">
        <v>3037</v>
      </c>
      <c r="E65">
        <v>1460</v>
      </c>
      <c r="F65">
        <v>1718</v>
      </c>
      <c r="G65"/>
      <c r="H65">
        <v>0.124421</v>
      </c>
      <c r="I65">
        <v>0.111695</v>
      </c>
      <c r="J65">
        <v>0.084559</v>
      </c>
      <c r="K65">
        <v>0.080412</v>
      </c>
      <c r="L65"/>
      <c r="M65">
        <v>4888</v>
      </c>
      <c r="N65">
        <v>4388</v>
      </c>
      <c r="O65">
        <v>2670</v>
      </c>
      <c r="P65">
        <v>1993</v>
      </c>
      <c r="Q65" s="7">
        <f t="shared" si="0"/>
        <v>1177</v>
      </c>
    </row>
    <row r="66" spans="2:17" ht="12.75">
      <c r="B66" t="s">
        <v>45</v>
      </c>
      <c r="C66">
        <v>74</v>
      </c>
      <c r="D66">
        <v>89</v>
      </c>
      <c r="E66">
        <v>85</v>
      </c>
      <c r="F66">
        <v>61</v>
      </c>
      <c r="G66"/>
      <c r="H66">
        <v>0.096229</v>
      </c>
      <c r="I66">
        <v>0.115735</v>
      </c>
      <c r="J66">
        <v>0.134281</v>
      </c>
      <c r="K66">
        <v>0.086525</v>
      </c>
      <c r="L66"/>
      <c r="M66">
        <v>72</v>
      </c>
      <c r="N66">
        <v>86</v>
      </c>
      <c r="O66">
        <v>131</v>
      </c>
      <c r="P66">
        <v>53</v>
      </c>
      <c r="Q66" s="7">
        <f t="shared" si="0"/>
        <v>64</v>
      </c>
    </row>
    <row r="67" spans="2:17" ht="12.75">
      <c r="B67" t="s">
        <v>46</v>
      </c>
      <c r="C67">
        <v>4302</v>
      </c>
      <c r="D67">
        <v>4471</v>
      </c>
      <c r="E67">
        <v>4990</v>
      </c>
      <c r="F67">
        <v>4990</v>
      </c>
      <c r="G67"/>
      <c r="H67">
        <v>0.214692</v>
      </c>
      <c r="I67">
        <v>0.223126</v>
      </c>
      <c r="J67">
        <v>0.254125</v>
      </c>
      <c r="K67">
        <v>0.268655</v>
      </c>
      <c r="L67"/>
      <c r="M67">
        <v>5571</v>
      </c>
      <c r="N67">
        <v>5789</v>
      </c>
      <c r="O67">
        <v>6726</v>
      </c>
      <c r="P67">
        <v>6563</v>
      </c>
      <c r="Q67" s="7">
        <f t="shared" si="0"/>
        <v>-55</v>
      </c>
    </row>
    <row r="68" spans="2:17" ht="12.75">
      <c r="B68" t="s">
        <v>3</v>
      </c>
      <c r="C68">
        <v>3307</v>
      </c>
      <c r="D68">
        <v>2973</v>
      </c>
      <c r="E68">
        <v>1893</v>
      </c>
      <c r="F68">
        <v>2154</v>
      </c>
      <c r="G68"/>
      <c r="H68">
        <v>0.110186</v>
      </c>
      <c r="I68">
        <v>0.099057</v>
      </c>
      <c r="J68">
        <v>0.09494</v>
      </c>
      <c r="K68">
        <v>0.092106</v>
      </c>
      <c r="L68"/>
      <c r="M68">
        <v>5046</v>
      </c>
      <c r="N68">
        <v>4536</v>
      </c>
      <c r="O68">
        <v>3432</v>
      </c>
      <c r="P68">
        <v>2737</v>
      </c>
      <c r="Q68" s="7">
        <f t="shared" si="0"/>
        <v>1205</v>
      </c>
    </row>
    <row r="69" spans="1:17" ht="12.75">
      <c r="A69" t="s">
        <v>59</v>
      </c>
      <c r="B69" t="s">
        <v>43</v>
      </c>
      <c r="C69">
        <v>10230</v>
      </c>
      <c r="D69">
        <v>9648</v>
      </c>
      <c r="E69">
        <v>7792</v>
      </c>
      <c r="F69">
        <v>8423</v>
      </c>
      <c r="G69"/>
      <c r="H69">
        <v>0.078204</v>
      </c>
      <c r="I69">
        <v>0.073755</v>
      </c>
      <c r="J69">
        <v>0.090428</v>
      </c>
      <c r="K69">
        <v>0.079991</v>
      </c>
      <c r="L69"/>
      <c r="M69">
        <v>12762</v>
      </c>
      <c r="N69">
        <v>12036</v>
      </c>
      <c r="O69">
        <v>12039</v>
      </c>
      <c r="P69">
        <v>8337</v>
      </c>
      <c r="Q69" s="7">
        <f aca="true" t="shared" si="1" ref="Q69:Q113">M69-N69+O69-P69</f>
        <v>4428</v>
      </c>
    </row>
    <row r="70" spans="2:17" ht="12.75">
      <c r="B70" t="s">
        <v>44</v>
      </c>
      <c r="C70">
        <v>868</v>
      </c>
      <c r="D70">
        <v>804</v>
      </c>
      <c r="E70">
        <v>687</v>
      </c>
      <c r="F70">
        <v>1003</v>
      </c>
      <c r="G70"/>
      <c r="H70">
        <v>0.031924</v>
      </c>
      <c r="I70">
        <v>0.02957</v>
      </c>
      <c r="J70">
        <v>0.039789</v>
      </c>
      <c r="K70">
        <v>0.046946</v>
      </c>
      <c r="L70"/>
      <c r="M70">
        <v>1254</v>
      </c>
      <c r="N70">
        <v>1162</v>
      </c>
      <c r="O70">
        <v>1256</v>
      </c>
      <c r="P70">
        <v>1163</v>
      </c>
      <c r="Q70" s="7">
        <f t="shared" si="1"/>
        <v>185</v>
      </c>
    </row>
    <row r="71" spans="2:17" ht="12.75">
      <c r="B71" t="s">
        <v>45</v>
      </c>
      <c r="C71">
        <v>49</v>
      </c>
      <c r="D71">
        <v>25</v>
      </c>
      <c r="E71">
        <v>51</v>
      </c>
      <c r="F71">
        <v>47</v>
      </c>
      <c r="G71"/>
      <c r="H71">
        <v>0.063719</v>
      </c>
      <c r="I71">
        <v>0.03251</v>
      </c>
      <c r="J71">
        <v>0.080569</v>
      </c>
      <c r="K71">
        <v>0.066667</v>
      </c>
      <c r="L71"/>
      <c r="M71">
        <v>47</v>
      </c>
      <c r="N71">
        <v>24</v>
      </c>
      <c r="O71">
        <v>78</v>
      </c>
      <c r="P71">
        <v>41</v>
      </c>
      <c r="Q71" s="7">
        <f t="shared" si="1"/>
        <v>60</v>
      </c>
    </row>
    <row r="72" spans="2:17" ht="12.75">
      <c r="B72" t="s">
        <v>46</v>
      </c>
      <c r="C72">
        <v>956</v>
      </c>
      <c r="D72">
        <v>742</v>
      </c>
      <c r="E72">
        <v>784</v>
      </c>
      <c r="F72">
        <v>770</v>
      </c>
      <c r="G72"/>
      <c r="H72">
        <v>0.047709</v>
      </c>
      <c r="I72">
        <v>0.03703</v>
      </c>
      <c r="J72">
        <v>0.039927</v>
      </c>
      <c r="K72">
        <v>0.041456</v>
      </c>
      <c r="L72"/>
      <c r="M72">
        <v>1238</v>
      </c>
      <c r="N72">
        <v>961</v>
      </c>
      <c r="O72">
        <v>1057</v>
      </c>
      <c r="P72">
        <v>1013</v>
      </c>
      <c r="Q72" s="7">
        <f t="shared" si="1"/>
        <v>321</v>
      </c>
    </row>
    <row r="73" spans="2:17" ht="12.75">
      <c r="B73" t="s">
        <v>3</v>
      </c>
      <c r="C73">
        <v>968</v>
      </c>
      <c r="D73">
        <v>886</v>
      </c>
      <c r="E73">
        <v>753</v>
      </c>
      <c r="F73">
        <v>746</v>
      </c>
      <c r="G73"/>
      <c r="H73">
        <v>0.032253</v>
      </c>
      <c r="I73">
        <v>0.029521</v>
      </c>
      <c r="J73">
        <v>0.037765</v>
      </c>
      <c r="K73">
        <v>0.031899</v>
      </c>
      <c r="L73"/>
      <c r="M73">
        <v>1477</v>
      </c>
      <c r="N73">
        <v>1352</v>
      </c>
      <c r="O73">
        <v>1365</v>
      </c>
      <c r="P73">
        <v>948</v>
      </c>
      <c r="Q73" s="7">
        <f t="shared" si="1"/>
        <v>542</v>
      </c>
    </row>
    <row r="74" spans="1:17" ht="12.75">
      <c r="A74" t="s">
        <v>60</v>
      </c>
      <c r="B74" t="s">
        <v>43</v>
      </c>
      <c r="C74">
        <v>10669</v>
      </c>
      <c r="D74">
        <v>9435</v>
      </c>
      <c r="E74">
        <v>5361</v>
      </c>
      <c r="F74">
        <v>8099</v>
      </c>
      <c r="G74"/>
      <c r="H74">
        <v>0.08156</v>
      </c>
      <c r="I74">
        <v>0.072127</v>
      </c>
      <c r="J74">
        <v>0.062216</v>
      </c>
      <c r="K74">
        <v>0.076914</v>
      </c>
      <c r="L74"/>
      <c r="M74">
        <v>13309</v>
      </c>
      <c r="N74">
        <v>11770</v>
      </c>
      <c r="O74">
        <v>8283</v>
      </c>
      <c r="P74">
        <v>8017</v>
      </c>
      <c r="Q74" s="7">
        <f t="shared" si="1"/>
        <v>1805</v>
      </c>
    </row>
    <row r="75" spans="2:17" ht="12.75">
      <c r="B75" t="s">
        <v>44</v>
      </c>
      <c r="C75">
        <v>654</v>
      </c>
      <c r="D75">
        <v>501</v>
      </c>
      <c r="E75">
        <v>342</v>
      </c>
      <c r="F75">
        <v>430</v>
      </c>
      <c r="G75"/>
      <c r="H75">
        <v>0.024053</v>
      </c>
      <c r="I75">
        <v>0.018426</v>
      </c>
      <c r="J75">
        <v>0.019808</v>
      </c>
      <c r="K75">
        <v>0.020126</v>
      </c>
      <c r="L75"/>
      <c r="M75">
        <v>945</v>
      </c>
      <c r="N75">
        <v>724</v>
      </c>
      <c r="O75">
        <v>625</v>
      </c>
      <c r="P75">
        <v>499</v>
      </c>
      <c r="Q75" s="7">
        <f t="shared" si="1"/>
        <v>347</v>
      </c>
    </row>
    <row r="76" spans="2:17" ht="12.75">
      <c r="B76" t="s">
        <v>45</v>
      </c>
      <c r="C76">
        <v>47</v>
      </c>
      <c r="D76">
        <v>35</v>
      </c>
      <c r="E76">
        <v>20</v>
      </c>
      <c r="F76">
        <v>43</v>
      </c>
      <c r="G76"/>
      <c r="H76">
        <v>0.061118</v>
      </c>
      <c r="I76">
        <v>0.045514</v>
      </c>
      <c r="J76">
        <v>0.031596</v>
      </c>
      <c r="K76">
        <v>0.060993</v>
      </c>
      <c r="L76"/>
      <c r="M76">
        <v>45</v>
      </c>
      <c r="N76">
        <v>34</v>
      </c>
      <c r="O76">
        <v>31</v>
      </c>
      <c r="P76">
        <v>37</v>
      </c>
      <c r="Q76" s="7">
        <f t="shared" si="1"/>
        <v>5</v>
      </c>
    </row>
    <row r="77" spans="2:17" ht="12.75">
      <c r="B77" t="s">
        <v>46</v>
      </c>
      <c r="C77">
        <v>1581</v>
      </c>
      <c r="D77">
        <v>1177</v>
      </c>
      <c r="E77">
        <v>1079</v>
      </c>
      <c r="F77">
        <v>1125</v>
      </c>
      <c r="G77"/>
      <c r="H77">
        <v>0.0789</v>
      </c>
      <c r="I77">
        <v>0.058738</v>
      </c>
      <c r="J77">
        <v>0.05495</v>
      </c>
      <c r="K77">
        <v>0.060569</v>
      </c>
      <c r="L77"/>
      <c r="M77">
        <v>2047</v>
      </c>
      <c r="N77">
        <v>1524</v>
      </c>
      <c r="O77">
        <v>1454</v>
      </c>
      <c r="P77">
        <v>1480</v>
      </c>
      <c r="Q77" s="7">
        <f t="shared" si="1"/>
        <v>497</v>
      </c>
    </row>
    <row r="78" spans="2:17" ht="12.75">
      <c r="B78" t="s">
        <v>3</v>
      </c>
      <c r="C78">
        <v>1289</v>
      </c>
      <c r="D78">
        <v>894</v>
      </c>
      <c r="E78">
        <v>554</v>
      </c>
      <c r="F78">
        <v>870</v>
      </c>
      <c r="G78"/>
      <c r="H78">
        <v>0.042948</v>
      </c>
      <c r="I78">
        <v>0.029787</v>
      </c>
      <c r="J78">
        <v>0.027785</v>
      </c>
      <c r="K78">
        <v>0.037202</v>
      </c>
      <c r="L78"/>
      <c r="M78">
        <v>1967</v>
      </c>
      <c r="N78">
        <v>1364</v>
      </c>
      <c r="O78">
        <v>1004</v>
      </c>
      <c r="P78">
        <v>1105</v>
      </c>
      <c r="Q78" s="7">
        <f t="shared" si="1"/>
        <v>502</v>
      </c>
    </row>
    <row r="79" spans="1:17" ht="12.75">
      <c r="A79" t="s">
        <v>61</v>
      </c>
      <c r="B79" t="s">
        <v>43</v>
      </c>
      <c r="C79">
        <v>13848</v>
      </c>
      <c r="D79">
        <v>6747</v>
      </c>
      <c r="E79">
        <v>6028</v>
      </c>
      <c r="F79">
        <v>6806</v>
      </c>
      <c r="G79"/>
      <c r="H79">
        <v>0.105863</v>
      </c>
      <c r="I79">
        <v>0.051578</v>
      </c>
      <c r="J79">
        <v>0.069956</v>
      </c>
      <c r="K79">
        <v>0.064635</v>
      </c>
      <c r="L79"/>
      <c r="M79">
        <v>17275</v>
      </c>
      <c r="N79">
        <v>8417</v>
      </c>
      <c r="O79">
        <v>9313</v>
      </c>
      <c r="P79">
        <v>6737</v>
      </c>
      <c r="Q79" s="7">
        <f t="shared" si="1"/>
        <v>11434</v>
      </c>
    </row>
    <row r="80" spans="2:17" ht="12.75">
      <c r="B80" t="s">
        <v>44</v>
      </c>
      <c r="C80">
        <v>653</v>
      </c>
      <c r="D80">
        <v>520</v>
      </c>
      <c r="E80">
        <v>259</v>
      </c>
      <c r="F80">
        <v>420</v>
      </c>
      <c r="G80"/>
      <c r="H80">
        <v>0.024016</v>
      </c>
      <c r="I80">
        <v>0.019125</v>
      </c>
      <c r="J80">
        <v>0.015001</v>
      </c>
      <c r="K80">
        <v>0.019658</v>
      </c>
      <c r="L80"/>
      <c r="M80">
        <v>943</v>
      </c>
      <c r="N80">
        <v>751</v>
      </c>
      <c r="O80">
        <v>474</v>
      </c>
      <c r="P80">
        <v>487</v>
      </c>
      <c r="Q80" s="7">
        <f t="shared" si="1"/>
        <v>179</v>
      </c>
    </row>
    <row r="81" spans="2:17" ht="12.75">
      <c r="B81" t="s">
        <v>45</v>
      </c>
      <c r="C81">
        <v>46</v>
      </c>
      <c r="D81">
        <v>36</v>
      </c>
      <c r="E81">
        <v>28</v>
      </c>
      <c r="F81">
        <v>19</v>
      </c>
      <c r="G81"/>
      <c r="H81">
        <v>0.059818</v>
      </c>
      <c r="I81">
        <v>0.046814</v>
      </c>
      <c r="J81">
        <v>0.044234</v>
      </c>
      <c r="K81">
        <v>0.02695</v>
      </c>
      <c r="L81"/>
      <c r="M81">
        <v>44</v>
      </c>
      <c r="N81">
        <v>35</v>
      </c>
      <c r="O81">
        <v>43</v>
      </c>
      <c r="P81">
        <v>16</v>
      </c>
      <c r="Q81" s="7">
        <f t="shared" si="1"/>
        <v>36</v>
      </c>
    </row>
    <row r="82" spans="2:17" ht="12.75">
      <c r="B82" t="s">
        <v>46</v>
      </c>
      <c r="C82">
        <v>342</v>
      </c>
      <c r="D82">
        <v>276</v>
      </c>
      <c r="E82">
        <v>233</v>
      </c>
      <c r="F82">
        <v>216</v>
      </c>
      <c r="G82"/>
      <c r="H82">
        <v>0.017068</v>
      </c>
      <c r="I82">
        <v>0.013774</v>
      </c>
      <c r="J82">
        <v>0.011866</v>
      </c>
      <c r="K82">
        <v>0.011629</v>
      </c>
      <c r="L82"/>
      <c r="M82">
        <v>443</v>
      </c>
      <c r="N82">
        <v>357</v>
      </c>
      <c r="O82">
        <v>314</v>
      </c>
      <c r="P82">
        <v>284</v>
      </c>
      <c r="Q82" s="7">
        <f t="shared" si="1"/>
        <v>116</v>
      </c>
    </row>
    <row r="83" spans="2:17" ht="12.75">
      <c r="B83" t="s">
        <v>3</v>
      </c>
      <c r="C83">
        <v>1156</v>
      </c>
      <c r="D83">
        <v>497</v>
      </c>
      <c r="E83">
        <v>499</v>
      </c>
      <c r="F83">
        <v>499</v>
      </c>
      <c r="G83"/>
      <c r="H83">
        <v>0.038517</v>
      </c>
      <c r="I83">
        <v>0.016559</v>
      </c>
      <c r="J83">
        <v>0.025026</v>
      </c>
      <c r="K83">
        <v>0.021338</v>
      </c>
      <c r="L83"/>
      <c r="M83">
        <v>1764</v>
      </c>
      <c r="N83">
        <v>758</v>
      </c>
      <c r="O83">
        <v>905</v>
      </c>
      <c r="P83">
        <v>634</v>
      </c>
      <c r="Q83" s="7">
        <f t="shared" si="1"/>
        <v>1277</v>
      </c>
    </row>
    <row r="84" spans="1:17" ht="12.75">
      <c r="A84" t="s">
        <v>62</v>
      </c>
      <c r="B84" t="s">
        <v>43</v>
      </c>
      <c r="C84">
        <v>6604</v>
      </c>
      <c r="D84">
        <v>7979</v>
      </c>
      <c r="E84">
        <v>2278</v>
      </c>
      <c r="F84">
        <v>3922</v>
      </c>
      <c r="G84"/>
      <c r="H84">
        <v>0.050485</v>
      </c>
      <c r="I84">
        <v>0.060996</v>
      </c>
      <c r="J84">
        <v>0.026437</v>
      </c>
      <c r="K84">
        <v>0.037246</v>
      </c>
      <c r="L84"/>
      <c r="M84">
        <v>8238</v>
      </c>
      <c r="N84">
        <v>9953</v>
      </c>
      <c r="O84">
        <v>3519</v>
      </c>
      <c r="P84">
        <v>3882</v>
      </c>
      <c r="Q84" s="7">
        <f t="shared" si="1"/>
        <v>-2078</v>
      </c>
    </row>
    <row r="85" spans="2:17" ht="12.75">
      <c r="B85" t="s">
        <v>44</v>
      </c>
      <c r="C85">
        <v>833</v>
      </c>
      <c r="D85">
        <v>1222</v>
      </c>
      <c r="E85">
        <v>506</v>
      </c>
      <c r="F85">
        <v>1111</v>
      </c>
      <c r="G85"/>
      <c r="H85">
        <v>0.030636</v>
      </c>
      <c r="I85">
        <v>0.044943</v>
      </c>
      <c r="J85">
        <v>0.029306</v>
      </c>
      <c r="K85">
        <v>0.052001</v>
      </c>
      <c r="L85"/>
      <c r="M85">
        <v>1203</v>
      </c>
      <c r="N85">
        <v>1765</v>
      </c>
      <c r="O85">
        <v>925</v>
      </c>
      <c r="P85">
        <v>1289</v>
      </c>
      <c r="Q85" s="7">
        <f t="shared" si="1"/>
        <v>-926</v>
      </c>
    </row>
    <row r="86" spans="2:17" ht="12.75">
      <c r="B86" t="s">
        <v>45</v>
      </c>
      <c r="C86">
        <v>51</v>
      </c>
      <c r="D86">
        <v>43</v>
      </c>
      <c r="E86">
        <v>21</v>
      </c>
      <c r="F86">
        <v>42</v>
      </c>
      <c r="G86"/>
      <c r="H86">
        <v>0.06632</v>
      </c>
      <c r="I86">
        <v>0.055917</v>
      </c>
      <c r="J86">
        <v>0.033175</v>
      </c>
      <c r="K86">
        <v>0.059574</v>
      </c>
      <c r="L86"/>
      <c r="M86">
        <v>49</v>
      </c>
      <c r="N86">
        <v>42</v>
      </c>
      <c r="O86">
        <v>32</v>
      </c>
      <c r="P86">
        <v>36</v>
      </c>
      <c r="Q86" s="7">
        <f t="shared" si="1"/>
        <v>3</v>
      </c>
    </row>
    <row r="87" spans="2:17" ht="12.75">
      <c r="B87" t="s">
        <v>46</v>
      </c>
      <c r="C87">
        <v>861</v>
      </c>
      <c r="D87">
        <v>985</v>
      </c>
      <c r="E87">
        <v>476</v>
      </c>
      <c r="F87">
        <v>573</v>
      </c>
      <c r="G87"/>
      <c r="H87">
        <v>0.042968</v>
      </c>
      <c r="I87">
        <v>0.049157</v>
      </c>
      <c r="J87">
        <v>0.024241</v>
      </c>
      <c r="K87">
        <v>0.03085</v>
      </c>
      <c r="L87"/>
      <c r="M87">
        <v>1115</v>
      </c>
      <c r="N87">
        <v>1275</v>
      </c>
      <c r="O87">
        <v>642</v>
      </c>
      <c r="P87">
        <v>754</v>
      </c>
      <c r="Q87" s="7">
        <f t="shared" si="1"/>
        <v>-272</v>
      </c>
    </row>
    <row r="88" spans="2:17" ht="12.75">
      <c r="B88" t="s">
        <v>3</v>
      </c>
      <c r="C88">
        <v>2508</v>
      </c>
      <c r="D88">
        <v>3181</v>
      </c>
      <c r="E88">
        <v>1839</v>
      </c>
      <c r="F88">
        <v>2624</v>
      </c>
      <c r="G88"/>
      <c r="H88">
        <v>0.083564</v>
      </c>
      <c r="I88">
        <v>0.105987</v>
      </c>
      <c r="J88">
        <v>0.092231</v>
      </c>
      <c r="K88">
        <v>0.112204</v>
      </c>
      <c r="L88"/>
      <c r="M88">
        <v>3827</v>
      </c>
      <c r="N88">
        <v>4854</v>
      </c>
      <c r="O88">
        <v>3334</v>
      </c>
      <c r="P88">
        <v>3334</v>
      </c>
      <c r="Q88" s="7">
        <f t="shared" si="1"/>
        <v>-1027</v>
      </c>
    </row>
    <row r="89" spans="1:17" ht="12.75">
      <c r="A89" t="s">
        <v>63</v>
      </c>
      <c r="B89" t="s">
        <v>43</v>
      </c>
      <c r="C89">
        <v>1092</v>
      </c>
      <c r="D89">
        <v>918</v>
      </c>
      <c r="E89">
        <v>686</v>
      </c>
      <c r="F89">
        <v>829</v>
      </c>
      <c r="G89"/>
      <c r="H89">
        <v>0.008348</v>
      </c>
      <c r="I89">
        <v>0.007018</v>
      </c>
      <c r="J89">
        <v>0.007961</v>
      </c>
      <c r="K89">
        <v>0.007873</v>
      </c>
      <c r="L89"/>
      <c r="M89">
        <v>1362</v>
      </c>
      <c r="N89">
        <v>1145</v>
      </c>
      <c r="O89">
        <v>1060</v>
      </c>
      <c r="P89">
        <v>821</v>
      </c>
      <c r="Q89" s="7">
        <f t="shared" si="1"/>
        <v>456</v>
      </c>
    </row>
    <row r="90" spans="2:17" ht="12.75">
      <c r="B90" t="s">
        <v>44</v>
      </c>
      <c r="C90">
        <v>193</v>
      </c>
      <c r="D90">
        <v>237</v>
      </c>
      <c r="E90">
        <v>128</v>
      </c>
      <c r="F90">
        <v>176</v>
      </c>
      <c r="G90"/>
      <c r="H90">
        <v>0.007098</v>
      </c>
      <c r="I90">
        <v>0.008716</v>
      </c>
      <c r="J90">
        <v>0.007413</v>
      </c>
      <c r="K90">
        <v>0.008238</v>
      </c>
      <c r="L90"/>
      <c r="M90">
        <v>279</v>
      </c>
      <c r="N90">
        <v>342</v>
      </c>
      <c r="O90">
        <v>234</v>
      </c>
      <c r="P90">
        <v>204</v>
      </c>
      <c r="Q90" s="7">
        <f t="shared" si="1"/>
        <v>-33</v>
      </c>
    </row>
    <row r="91" spans="2:17" ht="12.75">
      <c r="B91" t="s">
        <v>45</v>
      </c>
      <c r="C91">
        <v>0</v>
      </c>
      <c r="D91">
        <v>5</v>
      </c>
      <c r="E91">
        <v>3</v>
      </c>
      <c r="F91">
        <v>5</v>
      </c>
      <c r="G91"/>
      <c r="H91">
        <v>0</v>
      </c>
      <c r="I91">
        <v>0.006502</v>
      </c>
      <c r="J91">
        <v>0.004739</v>
      </c>
      <c r="K91">
        <v>0.007092</v>
      </c>
      <c r="L91"/>
      <c r="M91">
        <v>0</v>
      </c>
      <c r="N91">
        <v>5</v>
      </c>
      <c r="O91">
        <v>5</v>
      </c>
      <c r="P91">
        <v>4</v>
      </c>
      <c r="Q91" s="7">
        <f t="shared" si="1"/>
        <v>-4</v>
      </c>
    </row>
    <row r="92" spans="2:17" ht="12.75">
      <c r="B92" t="s">
        <v>46</v>
      </c>
      <c r="C92">
        <v>16</v>
      </c>
      <c r="D92">
        <v>24</v>
      </c>
      <c r="E92">
        <v>8</v>
      </c>
      <c r="F92">
        <v>18</v>
      </c>
      <c r="G92"/>
      <c r="H92">
        <v>0.000798</v>
      </c>
      <c r="I92">
        <v>0.001198</v>
      </c>
      <c r="J92">
        <v>0.000407</v>
      </c>
      <c r="K92">
        <v>0.000969</v>
      </c>
      <c r="L92"/>
      <c r="M92">
        <v>21</v>
      </c>
      <c r="N92">
        <v>31</v>
      </c>
      <c r="O92">
        <v>11</v>
      </c>
      <c r="P92">
        <v>24</v>
      </c>
      <c r="Q92" s="7">
        <f t="shared" si="1"/>
        <v>-23</v>
      </c>
    </row>
    <row r="93" spans="2:17" ht="12.75">
      <c r="B93" t="s">
        <v>3</v>
      </c>
      <c r="C93">
        <v>117</v>
      </c>
      <c r="D93">
        <v>123</v>
      </c>
      <c r="E93">
        <v>54</v>
      </c>
      <c r="F93">
        <v>71</v>
      </c>
      <c r="G93"/>
      <c r="H93">
        <v>0.003898</v>
      </c>
      <c r="I93">
        <v>0.004098</v>
      </c>
      <c r="J93">
        <v>0.002708</v>
      </c>
      <c r="K93">
        <v>0.003036</v>
      </c>
      <c r="L93"/>
      <c r="M93">
        <v>179</v>
      </c>
      <c r="N93">
        <v>188</v>
      </c>
      <c r="O93">
        <v>98</v>
      </c>
      <c r="P93">
        <v>90</v>
      </c>
      <c r="Q93" s="7">
        <f t="shared" si="1"/>
        <v>-1</v>
      </c>
    </row>
    <row r="94" spans="1:17" ht="12.75">
      <c r="A94" t="s">
        <v>64</v>
      </c>
      <c r="B94" t="s">
        <v>43</v>
      </c>
      <c r="C94">
        <v>7098</v>
      </c>
      <c r="D94">
        <v>6861</v>
      </c>
      <c r="E94">
        <v>2895</v>
      </c>
      <c r="F94">
        <v>5075</v>
      </c>
      <c r="G94"/>
      <c r="H94">
        <v>0.054261</v>
      </c>
      <c r="I94">
        <v>0.05245</v>
      </c>
      <c r="J94">
        <v>0.033597</v>
      </c>
      <c r="K94">
        <v>0.048196</v>
      </c>
      <c r="L94"/>
      <c r="M94">
        <v>8854</v>
      </c>
      <c r="N94">
        <v>8559</v>
      </c>
      <c r="O94">
        <v>4473</v>
      </c>
      <c r="P94">
        <v>5023</v>
      </c>
      <c r="Q94" s="7">
        <f t="shared" si="1"/>
        <v>-255</v>
      </c>
    </row>
    <row r="95" spans="2:17" ht="12.75">
      <c r="B95" t="s">
        <v>44</v>
      </c>
      <c r="C95">
        <v>1683</v>
      </c>
      <c r="D95">
        <v>1307</v>
      </c>
      <c r="E95">
        <v>473</v>
      </c>
      <c r="F95">
        <v>646</v>
      </c>
      <c r="G95"/>
      <c r="H95">
        <v>0.061898</v>
      </c>
      <c r="I95">
        <v>0.048069</v>
      </c>
      <c r="J95">
        <v>0.027395</v>
      </c>
      <c r="K95">
        <v>0.030236</v>
      </c>
      <c r="L95"/>
      <c r="M95">
        <v>2432</v>
      </c>
      <c r="N95">
        <v>1888</v>
      </c>
      <c r="O95">
        <v>865</v>
      </c>
      <c r="P95">
        <v>749</v>
      </c>
      <c r="Q95" s="7">
        <f t="shared" si="1"/>
        <v>660</v>
      </c>
    </row>
    <row r="96" spans="2:17" ht="12.75">
      <c r="B96" t="s">
        <v>45</v>
      </c>
      <c r="C96">
        <v>59</v>
      </c>
      <c r="D96">
        <v>47</v>
      </c>
      <c r="E96">
        <v>14</v>
      </c>
      <c r="F96">
        <v>33</v>
      </c>
      <c r="G96"/>
      <c r="H96">
        <v>0.076723</v>
      </c>
      <c r="I96">
        <v>0.061118</v>
      </c>
      <c r="J96">
        <v>0.022117</v>
      </c>
      <c r="K96">
        <v>0.046809</v>
      </c>
      <c r="L96"/>
      <c r="M96">
        <v>57</v>
      </c>
      <c r="N96">
        <v>45</v>
      </c>
      <c r="O96">
        <v>22</v>
      </c>
      <c r="P96">
        <v>29</v>
      </c>
      <c r="Q96" s="7">
        <f t="shared" si="1"/>
        <v>5</v>
      </c>
    </row>
    <row r="97" spans="2:17" ht="12.75">
      <c r="B97" t="s">
        <v>46</v>
      </c>
      <c r="C97">
        <v>2102</v>
      </c>
      <c r="D97">
        <v>1165</v>
      </c>
      <c r="E97">
        <v>1017</v>
      </c>
      <c r="F97">
        <v>869</v>
      </c>
      <c r="G97"/>
      <c r="H97">
        <v>0.104901</v>
      </c>
      <c r="I97">
        <v>0.05814</v>
      </c>
      <c r="J97">
        <v>0.051793</v>
      </c>
      <c r="K97">
        <v>0.046786</v>
      </c>
      <c r="L97"/>
      <c r="M97">
        <v>2722</v>
      </c>
      <c r="N97">
        <v>1509</v>
      </c>
      <c r="O97">
        <v>1371</v>
      </c>
      <c r="P97">
        <v>1143</v>
      </c>
      <c r="Q97" s="7">
        <f t="shared" si="1"/>
        <v>1441</v>
      </c>
    </row>
    <row r="98" spans="2:17" ht="12.75">
      <c r="B98" t="s">
        <v>3</v>
      </c>
      <c r="C98">
        <v>1763</v>
      </c>
      <c r="D98">
        <v>1344</v>
      </c>
      <c r="E98">
        <v>485</v>
      </c>
      <c r="F98">
        <v>624</v>
      </c>
      <c r="G98"/>
      <c r="H98">
        <v>0.058741</v>
      </c>
      <c r="I98">
        <v>0.044781</v>
      </c>
      <c r="J98">
        <v>0.024324</v>
      </c>
      <c r="K98">
        <v>0.026683</v>
      </c>
      <c r="L98"/>
      <c r="M98">
        <v>2690</v>
      </c>
      <c r="N98">
        <v>2051</v>
      </c>
      <c r="O98">
        <v>879</v>
      </c>
      <c r="P98">
        <v>793</v>
      </c>
      <c r="Q98" s="7">
        <f t="shared" si="1"/>
        <v>725</v>
      </c>
    </row>
    <row r="99" spans="1:17" ht="12.75">
      <c r="A99" t="s">
        <v>65</v>
      </c>
      <c r="B99" t="s">
        <v>43</v>
      </c>
      <c r="C99">
        <v>4740</v>
      </c>
      <c r="D99">
        <v>2664</v>
      </c>
      <c r="E99">
        <v>1735</v>
      </c>
      <c r="F99">
        <v>2992</v>
      </c>
      <c r="G99"/>
      <c r="H99">
        <v>0.036235</v>
      </c>
      <c r="I99">
        <v>0.020365</v>
      </c>
      <c r="J99">
        <v>0.020135</v>
      </c>
      <c r="K99">
        <v>0.028414</v>
      </c>
      <c r="L99"/>
      <c r="M99">
        <v>5913</v>
      </c>
      <c r="N99">
        <v>3323</v>
      </c>
      <c r="O99">
        <v>2681</v>
      </c>
      <c r="P99">
        <v>2962</v>
      </c>
      <c r="Q99" s="7">
        <f t="shared" si="1"/>
        <v>2309</v>
      </c>
    </row>
    <row r="100" spans="2:17" ht="12.75">
      <c r="B100" t="s">
        <v>44</v>
      </c>
      <c r="C100">
        <v>172</v>
      </c>
      <c r="D100">
        <v>76</v>
      </c>
      <c r="E100">
        <v>47</v>
      </c>
      <c r="F100">
        <v>47</v>
      </c>
      <c r="G100"/>
      <c r="H100">
        <v>0.006326</v>
      </c>
      <c r="I100">
        <v>0.002795</v>
      </c>
      <c r="J100">
        <v>0.002722</v>
      </c>
      <c r="K100">
        <v>0.0022</v>
      </c>
      <c r="L100"/>
      <c r="M100">
        <v>248</v>
      </c>
      <c r="N100">
        <v>110</v>
      </c>
      <c r="O100">
        <v>86</v>
      </c>
      <c r="P100">
        <v>55</v>
      </c>
      <c r="Q100" s="7">
        <f t="shared" si="1"/>
        <v>169</v>
      </c>
    </row>
    <row r="101" spans="2:17" ht="12.75">
      <c r="B101" t="s">
        <v>45</v>
      </c>
      <c r="C101">
        <v>18</v>
      </c>
      <c r="D101">
        <v>16</v>
      </c>
      <c r="E101">
        <v>14</v>
      </c>
      <c r="F101">
        <v>9</v>
      </c>
      <c r="G101"/>
      <c r="H101">
        <v>0.023407</v>
      </c>
      <c r="I101">
        <v>0.020806</v>
      </c>
      <c r="J101">
        <v>0.022117</v>
      </c>
      <c r="K101">
        <v>0.012766</v>
      </c>
      <c r="L101"/>
      <c r="M101">
        <v>17</v>
      </c>
      <c r="N101">
        <v>15</v>
      </c>
      <c r="O101">
        <v>22</v>
      </c>
      <c r="P101">
        <v>8</v>
      </c>
      <c r="Q101" s="7">
        <f t="shared" si="1"/>
        <v>16</v>
      </c>
    </row>
    <row r="102" spans="2:17" ht="12.75">
      <c r="B102" t="s">
        <v>46</v>
      </c>
      <c r="C102">
        <v>213</v>
      </c>
      <c r="D102">
        <v>95</v>
      </c>
      <c r="E102">
        <v>54</v>
      </c>
      <c r="F102">
        <v>88</v>
      </c>
      <c r="G102"/>
      <c r="H102">
        <v>0.01063</v>
      </c>
      <c r="I102">
        <v>0.004741</v>
      </c>
      <c r="J102">
        <v>0.00275</v>
      </c>
      <c r="K102">
        <v>0.004738</v>
      </c>
      <c r="L102"/>
      <c r="M102">
        <v>276</v>
      </c>
      <c r="N102">
        <v>123</v>
      </c>
      <c r="O102">
        <v>73</v>
      </c>
      <c r="P102">
        <v>116</v>
      </c>
      <c r="Q102" s="7">
        <f t="shared" si="1"/>
        <v>110</v>
      </c>
    </row>
    <row r="103" spans="2:17" ht="12.75">
      <c r="B103" t="s">
        <v>3</v>
      </c>
      <c r="C103">
        <v>530</v>
      </c>
      <c r="D103">
        <v>269</v>
      </c>
      <c r="E103">
        <v>107</v>
      </c>
      <c r="F103">
        <v>162</v>
      </c>
      <c r="G103"/>
      <c r="H103">
        <v>0.017659</v>
      </c>
      <c r="I103">
        <v>0.008963</v>
      </c>
      <c r="J103">
        <v>0.005366</v>
      </c>
      <c r="K103">
        <v>0.006927</v>
      </c>
      <c r="L103"/>
      <c r="M103">
        <v>809</v>
      </c>
      <c r="N103">
        <v>410</v>
      </c>
      <c r="O103">
        <v>194</v>
      </c>
      <c r="P103">
        <v>206</v>
      </c>
      <c r="Q103" s="7">
        <f t="shared" si="1"/>
        <v>387</v>
      </c>
    </row>
    <row r="104" spans="1:17" ht="12.75">
      <c r="A104" t="s">
        <v>66</v>
      </c>
      <c r="B104" t="s">
        <v>43</v>
      </c>
      <c r="C104">
        <v>5912</v>
      </c>
      <c r="D104">
        <v>8735</v>
      </c>
      <c r="E104">
        <v>3109</v>
      </c>
      <c r="F104">
        <v>4314</v>
      </c>
      <c r="G104"/>
      <c r="H104">
        <v>0.045195</v>
      </c>
      <c r="I104">
        <v>0.066776</v>
      </c>
      <c r="J104">
        <v>0.036081</v>
      </c>
      <c r="K104">
        <v>0.040969</v>
      </c>
      <c r="L104"/>
      <c r="M104">
        <v>7375</v>
      </c>
      <c r="N104">
        <v>10897</v>
      </c>
      <c r="O104">
        <v>4803</v>
      </c>
      <c r="P104">
        <v>4270</v>
      </c>
      <c r="Q104" s="7">
        <f t="shared" si="1"/>
        <v>-2989</v>
      </c>
    </row>
    <row r="105" spans="2:17" ht="12.75">
      <c r="B105" t="s">
        <v>44</v>
      </c>
      <c r="C105">
        <v>4308</v>
      </c>
      <c r="D105">
        <v>4367</v>
      </c>
      <c r="E105">
        <v>1227</v>
      </c>
      <c r="F105">
        <v>1919</v>
      </c>
      <c r="G105"/>
      <c r="H105">
        <v>0.158441</v>
      </c>
      <c r="I105">
        <v>0.160611</v>
      </c>
      <c r="J105">
        <v>0.071065</v>
      </c>
      <c r="K105">
        <v>0.08982</v>
      </c>
      <c r="L105"/>
      <c r="M105">
        <v>6224</v>
      </c>
      <c r="N105">
        <v>6309</v>
      </c>
      <c r="O105">
        <v>2244</v>
      </c>
      <c r="P105">
        <v>2226</v>
      </c>
      <c r="Q105" s="7">
        <f t="shared" si="1"/>
        <v>-67</v>
      </c>
    </row>
    <row r="106" spans="2:17" ht="12.75">
      <c r="B106" t="s">
        <v>45</v>
      </c>
      <c r="C106">
        <v>48</v>
      </c>
      <c r="D106">
        <v>73</v>
      </c>
      <c r="E106">
        <v>19</v>
      </c>
      <c r="F106">
        <v>29</v>
      </c>
      <c r="G106"/>
      <c r="H106">
        <v>0.062419</v>
      </c>
      <c r="I106">
        <v>0.094928</v>
      </c>
      <c r="J106">
        <v>0.030016</v>
      </c>
      <c r="K106">
        <v>0.041135</v>
      </c>
      <c r="L106"/>
      <c r="M106">
        <v>46</v>
      </c>
      <c r="N106">
        <v>71</v>
      </c>
      <c r="O106">
        <v>29</v>
      </c>
      <c r="P106">
        <v>25</v>
      </c>
      <c r="Q106" s="7">
        <f t="shared" si="1"/>
        <v>-21</v>
      </c>
    </row>
    <row r="107" spans="2:17" ht="12.75">
      <c r="B107" t="s">
        <v>46</v>
      </c>
      <c r="C107">
        <v>923</v>
      </c>
      <c r="D107">
        <v>1376</v>
      </c>
      <c r="E107">
        <v>600</v>
      </c>
      <c r="F107">
        <v>632</v>
      </c>
      <c r="G107"/>
      <c r="H107">
        <v>0.046062</v>
      </c>
      <c r="I107">
        <v>0.06867</v>
      </c>
      <c r="J107">
        <v>0.030556</v>
      </c>
      <c r="K107">
        <v>0.034026</v>
      </c>
      <c r="L107"/>
      <c r="M107">
        <v>1195</v>
      </c>
      <c r="N107">
        <v>1782</v>
      </c>
      <c r="O107">
        <v>809</v>
      </c>
      <c r="P107">
        <v>831</v>
      </c>
      <c r="Q107" s="7">
        <f t="shared" si="1"/>
        <v>-609</v>
      </c>
    </row>
    <row r="108" spans="2:17" ht="12.75">
      <c r="B108" t="s">
        <v>3</v>
      </c>
      <c r="C108">
        <v>3384</v>
      </c>
      <c r="D108">
        <v>3359</v>
      </c>
      <c r="E108">
        <v>1695</v>
      </c>
      <c r="F108">
        <v>2033</v>
      </c>
      <c r="G108"/>
      <c r="H108">
        <v>0.112751</v>
      </c>
      <c r="I108">
        <v>0.111918</v>
      </c>
      <c r="J108">
        <v>0.085009</v>
      </c>
      <c r="K108">
        <v>0.086932</v>
      </c>
      <c r="L108"/>
      <c r="M108">
        <v>5163</v>
      </c>
      <c r="N108">
        <v>5125</v>
      </c>
      <c r="O108">
        <v>3073</v>
      </c>
      <c r="P108">
        <v>2583</v>
      </c>
      <c r="Q108" s="7">
        <f t="shared" si="1"/>
        <v>528</v>
      </c>
    </row>
    <row r="109" spans="1:17" ht="12.75">
      <c r="A109" t="s">
        <v>67</v>
      </c>
      <c r="B109" t="s">
        <v>43</v>
      </c>
      <c r="C109">
        <v>3619</v>
      </c>
      <c r="D109">
        <v>1692</v>
      </c>
      <c r="E109">
        <v>1358</v>
      </c>
      <c r="F109">
        <v>2948</v>
      </c>
      <c r="G109"/>
      <c r="H109">
        <v>0.027666</v>
      </c>
      <c r="I109">
        <v>0.012935</v>
      </c>
      <c r="J109">
        <v>0.01576</v>
      </c>
      <c r="K109">
        <v>0.027996</v>
      </c>
      <c r="L109"/>
      <c r="M109">
        <v>4515</v>
      </c>
      <c r="N109">
        <v>2111</v>
      </c>
      <c r="O109">
        <v>2098</v>
      </c>
      <c r="P109">
        <v>2918</v>
      </c>
      <c r="Q109" s="7">
        <f t="shared" si="1"/>
        <v>1584</v>
      </c>
    </row>
    <row r="110" spans="2:17" ht="12.75">
      <c r="B110" t="s">
        <v>44</v>
      </c>
      <c r="C110">
        <v>247</v>
      </c>
      <c r="D110">
        <v>50</v>
      </c>
      <c r="E110">
        <v>103</v>
      </c>
      <c r="F110">
        <v>125</v>
      </c>
      <c r="G110"/>
      <c r="H110">
        <v>0.009084</v>
      </c>
      <c r="I110">
        <v>0.001839</v>
      </c>
      <c r="J110">
        <v>0.005965</v>
      </c>
      <c r="K110">
        <v>0.005851</v>
      </c>
      <c r="L110"/>
      <c r="M110">
        <v>357</v>
      </c>
      <c r="N110">
        <v>72</v>
      </c>
      <c r="O110">
        <v>188</v>
      </c>
      <c r="P110">
        <v>145</v>
      </c>
      <c r="Q110" s="7">
        <f t="shared" si="1"/>
        <v>328</v>
      </c>
    </row>
    <row r="111" spans="2:17" ht="12.75">
      <c r="B111" t="s">
        <v>45</v>
      </c>
      <c r="C111">
        <v>18</v>
      </c>
      <c r="D111">
        <v>1</v>
      </c>
      <c r="E111">
        <v>2</v>
      </c>
      <c r="F111">
        <v>2</v>
      </c>
      <c r="G111"/>
      <c r="H111">
        <v>0.023407</v>
      </c>
      <c r="I111">
        <v>0.0013</v>
      </c>
      <c r="J111">
        <v>0.00316</v>
      </c>
      <c r="K111">
        <v>0.002837</v>
      </c>
      <c r="L111"/>
      <c r="M111">
        <v>17</v>
      </c>
      <c r="N111">
        <v>1</v>
      </c>
      <c r="O111">
        <v>3</v>
      </c>
      <c r="P111">
        <v>2</v>
      </c>
      <c r="Q111" s="7">
        <f t="shared" si="1"/>
        <v>17</v>
      </c>
    </row>
    <row r="112" spans="2:17" ht="12.75">
      <c r="B112" t="s">
        <v>46</v>
      </c>
      <c r="C112">
        <v>248</v>
      </c>
      <c r="D112">
        <v>80</v>
      </c>
      <c r="E112">
        <v>81</v>
      </c>
      <c r="F112">
        <v>90</v>
      </c>
      <c r="G112"/>
      <c r="H112">
        <v>0.012376</v>
      </c>
      <c r="I112">
        <v>0.003992</v>
      </c>
      <c r="J112">
        <v>0.004125</v>
      </c>
      <c r="K112">
        <v>0.004845</v>
      </c>
      <c r="L112"/>
      <c r="M112">
        <v>321</v>
      </c>
      <c r="N112">
        <v>104</v>
      </c>
      <c r="O112">
        <v>109</v>
      </c>
      <c r="P112">
        <v>118</v>
      </c>
      <c r="Q112" s="7">
        <f t="shared" si="1"/>
        <v>208</v>
      </c>
    </row>
    <row r="113" spans="2:17" ht="12.75">
      <c r="B113" t="s">
        <v>3</v>
      </c>
      <c r="C113">
        <v>412</v>
      </c>
      <c r="D113">
        <v>120</v>
      </c>
      <c r="E113">
        <v>107</v>
      </c>
      <c r="F113">
        <v>198</v>
      </c>
      <c r="G113"/>
      <c r="H113">
        <v>0.013727</v>
      </c>
      <c r="I113">
        <v>0.003998</v>
      </c>
      <c r="J113">
        <v>0.005366</v>
      </c>
      <c r="K113">
        <v>0.008467</v>
      </c>
      <c r="L113"/>
      <c r="M113">
        <v>629</v>
      </c>
      <c r="N113">
        <v>183</v>
      </c>
      <c r="O113">
        <v>194</v>
      </c>
      <c r="P113">
        <v>252</v>
      </c>
      <c r="Q113" s="7">
        <f t="shared" si="1"/>
        <v>388</v>
      </c>
    </row>
    <row r="122" spans="3:16" ht="12.75">
      <c r="C122" s="17"/>
      <c r="D122" s="17"/>
      <c r="E122" s="17"/>
      <c r="F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4" spans="3:16" ht="12.75">
      <c r="C124" s="17"/>
      <c r="D124" s="17"/>
      <c r="E124" s="17"/>
      <c r="F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7" spans="8:17" ht="12.75">
      <c r="H127" s="28"/>
      <c r="I127" s="28"/>
      <c r="J127" s="28"/>
      <c r="K127" s="28"/>
      <c r="M127" s="29"/>
      <c r="N127" s="29"/>
      <c r="O127" s="29"/>
      <c r="P127" s="29"/>
      <c r="Q127" s="29"/>
    </row>
  </sheetData>
  <mergeCells count="1">
    <mergeCell ref="C2:Q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6.421875" style="7" bestFit="1" customWidth="1"/>
    <col min="2" max="2" width="14.8515625" style="7" bestFit="1" customWidth="1"/>
    <col min="3" max="6" width="10.57421875" style="7" customWidth="1"/>
    <col min="7" max="7" width="4.140625" style="9" customWidth="1"/>
    <col min="8" max="8" width="14.8515625" style="7" bestFit="1" customWidth="1"/>
    <col min="9" max="11" width="10.7109375" style="7" customWidth="1"/>
    <col min="12" max="12" width="4.140625" style="9" customWidth="1"/>
    <col min="13" max="17" width="10.7109375" style="7" customWidth="1"/>
    <col min="18" max="16384" width="9.140625" style="7" customWidth="1"/>
  </cols>
  <sheetData>
    <row r="1" spans="2:17" s="2" customFormat="1" ht="12.75">
      <c r="B1" s="3"/>
      <c r="C1" s="35" t="s">
        <v>9</v>
      </c>
      <c r="D1" s="35"/>
      <c r="E1" s="35"/>
      <c r="F1" s="35"/>
      <c r="G1" s="4"/>
      <c r="H1" s="35" t="s">
        <v>6</v>
      </c>
      <c r="I1" s="35"/>
      <c r="J1" s="35"/>
      <c r="K1" s="35"/>
      <c r="L1" s="4"/>
      <c r="M1" s="35" t="s">
        <v>8</v>
      </c>
      <c r="N1" s="35"/>
      <c r="O1" s="35"/>
      <c r="P1" s="35"/>
      <c r="Q1" s="35"/>
    </row>
    <row r="2" spans="2:17" ht="12.75">
      <c r="B2" s="8"/>
      <c r="C2" s="8"/>
      <c r="D2" s="8"/>
      <c r="E2" s="8"/>
      <c r="F2" s="8"/>
      <c r="H2" s="8"/>
      <c r="I2" s="8"/>
      <c r="J2" s="8"/>
      <c r="K2" s="8"/>
      <c r="M2" s="8"/>
      <c r="N2" s="8"/>
      <c r="O2" s="8"/>
      <c r="P2" s="8"/>
      <c r="Q2" s="8"/>
    </row>
    <row r="3" spans="1:17" s="12" customFormat="1" ht="51">
      <c r="A3" s="10" t="s">
        <v>7</v>
      </c>
      <c r="B3" s="11" t="s">
        <v>0</v>
      </c>
      <c r="C3" s="1" t="s">
        <v>14</v>
      </c>
      <c r="D3" s="1" t="s">
        <v>15</v>
      </c>
      <c r="E3" s="1" t="s">
        <v>17</v>
      </c>
      <c r="F3" s="1" t="s">
        <v>18</v>
      </c>
      <c r="G3" s="10"/>
      <c r="H3" s="1" t="s">
        <v>14</v>
      </c>
      <c r="I3" s="1" t="s">
        <v>15</v>
      </c>
      <c r="J3" s="1" t="s">
        <v>17</v>
      </c>
      <c r="K3" s="1" t="s">
        <v>18</v>
      </c>
      <c r="L3" s="10"/>
      <c r="M3" s="1" t="s">
        <v>2</v>
      </c>
      <c r="N3" s="1" t="s">
        <v>1</v>
      </c>
      <c r="O3" s="1" t="s">
        <v>16</v>
      </c>
      <c r="P3" s="1" t="s">
        <v>19</v>
      </c>
      <c r="Q3" s="1" t="s">
        <v>5</v>
      </c>
    </row>
    <row r="4" spans="1:17" ht="12.75">
      <c r="A4" s="7" t="s">
        <v>4</v>
      </c>
      <c r="B4" s="14" t="s">
        <v>10</v>
      </c>
      <c r="C4" s="15">
        <v>130811</v>
      </c>
      <c r="D4" s="15">
        <v>130811</v>
      </c>
      <c r="E4" s="15">
        <v>86168</v>
      </c>
      <c r="F4" s="15">
        <v>105299</v>
      </c>
      <c r="H4" s="16">
        <f>C4/C$4</f>
        <v>1</v>
      </c>
      <c r="I4" s="16">
        <f>D4/D$4</f>
        <v>1</v>
      </c>
      <c r="J4" s="16">
        <f>E4/E$4</f>
        <v>1</v>
      </c>
      <c r="K4" s="16">
        <f>F4/F$4</f>
        <v>1</v>
      </c>
      <c r="M4" s="15">
        <v>159123</v>
      </c>
      <c r="N4" s="15">
        <v>159123</v>
      </c>
      <c r="O4" s="15">
        <v>104567</v>
      </c>
      <c r="P4" s="15">
        <v>125199</v>
      </c>
      <c r="Q4" s="15">
        <f aca="true" t="shared" si="0" ref="Q4:Q35">M4-N4+O4-P4</f>
        <v>-20632</v>
      </c>
    </row>
    <row r="5" spans="2:17" ht="12.75">
      <c r="B5" s="14" t="s">
        <v>11</v>
      </c>
      <c r="C5" s="15">
        <v>27190</v>
      </c>
      <c r="D5" s="15">
        <v>27190</v>
      </c>
      <c r="E5" s="15">
        <v>17266</v>
      </c>
      <c r="F5" s="15">
        <v>21365</v>
      </c>
      <c r="H5" s="16">
        <f>C5/C$5</f>
        <v>1</v>
      </c>
      <c r="I5" s="16">
        <f>D5/D$5</f>
        <v>1</v>
      </c>
      <c r="J5" s="16">
        <f>E5/E$5</f>
        <v>1</v>
      </c>
      <c r="K5" s="16">
        <f>F5/F$5</f>
        <v>1</v>
      </c>
      <c r="M5" s="15">
        <v>36852</v>
      </c>
      <c r="N5" s="15">
        <v>36852</v>
      </c>
      <c r="O5" s="15">
        <v>24565</v>
      </c>
      <c r="P5" s="15">
        <v>28712</v>
      </c>
      <c r="Q5" s="15">
        <f t="shared" si="0"/>
        <v>-4147</v>
      </c>
    </row>
    <row r="6" spans="2:17" ht="12.75">
      <c r="B6" s="14" t="s">
        <v>12</v>
      </c>
      <c r="C6" s="15">
        <v>769</v>
      </c>
      <c r="D6" s="15">
        <v>769</v>
      </c>
      <c r="E6" s="15">
        <v>633</v>
      </c>
      <c r="F6" s="15">
        <v>705</v>
      </c>
      <c r="H6" s="16">
        <f>C6/C$6</f>
        <v>1</v>
      </c>
      <c r="I6" s="16">
        <f>D6/D$6</f>
        <v>1</v>
      </c>
      <c r="J6" s="16">
        <f>E6/E$6</f>
        <v>1</v>
      </c>
      <c r="K6" s="16">
        <f>F6/F$6</f>
        <v>1</v>
      </c>
      <c r="M6" s="15">
        <v>711</v>
      </c>
      <c r="N6" s="15">
        <v>711</v>
      </c>
      <c r="O6" s="15">
        <v>803</v>
      </c>
      <c r="P6" s="15">
        <v>615</v>
      </c>
      <c r="Q6" s="15">
        <f t="shared" si="0"/>
        <v>188</v>
      </c>
    </row>
    <row r="7" spans="2:17" ht="12.75">
      <c r="B7" s="14" t="s">
        <v>13</v>
      </c>
      <c r="C7" s="15">
        <v>20038</v>
      </c>
      <c r="D7" s="15">
        <v>20038</v>
      </c>
      <c r="E7" s="15">
        <v>19636</v>
      </c>
      <c r="F7" s="15">
        <v>18574</v>
      </c>
      <c r="H7" s="16">
        <f>C7/C$7</f>
        <v>1</v>
      </c>
      <c r="I7" s="16">
        <f>D7/D$7</f>
        <v>1</v>
      </c>
      <c r="J7" s="16">
        <f>E7/E$7</f>
        <v>1</v>
      </c>
      <c r="K7" s="16">
        <f>F7/F$7</f>
        <v>1</v>
      </c>
      <c r="M7" s="15">
        <v>26423</v>
      </c>
      <c r="N7" s="15">
        <v>26423</v>
      </c>
      <c r="O7" s="15">
        <v>27362</v>
      </c>
      <c r="P7" s="15">
        <v>23035</v>
      </c>
      <c r="Q7" s="15">
        <f t="shared" si="0"/>
        <v>4327</v>
      </c>
    </row>
    <row r="8" spans="1:17" ht="12.75">
      <c r="A8" s="20"/>
      <c r="B8" s="21" t="s">
        <v>3</v>
      </c>
      <c r="C8" s="22">
        <v>30013</v>
      </c>
      <c r="D8" s="22">
        <v>30013</v>
      </c>
      <c r="E8" s="22">
        <v>19939</v>
      </c>
      <c r="F8" s="22">
        <v>23386</v>
      </c>
      <c r="H8" s="23">
        <f>C8/C$8</f>
        <v>1</v>
      </c>
      <c r="I8" s="23">
        <f>D8/D$8</f>
        <v>1</v>
      </c>
      <c r="J8" s="23">
        <f>E8/E$8</f>
        <v>1</v>
      </c>
      <c r="K8" s="23">
        <f>F8/F$8</f>
        <v>1</v>
      </c>
      <c r="M8" s="22">
        <v>44982</v>
      </c>
      <c r="N8" s="22">
        <v>44982</v>
      </c>
      <c r="O8" s="22">
        <v>31505</v>
      </c>
      <c r="P8" s="22">
        <v>33656</v>
      </c>
      <c r="Q8" s="22">
        <f t="shared" si="0"/>
        <v>-2151</v>
      </c>
    </row>
    <row r="9" spans="1:17" ht="12.75">
      <c r="A9" s="24" t="s">
        <v>22</v>
      </c>
      <c r="B9" s="14" t="s">
        <v>10</v>
      </c>
      <c r="C9" s="15">
        <v>3988</v>
      </c>
      <c r="D9" s="15">
        <v>2607</v>
      </c>
      <c r="E9" s="15">
        <v>2892</v>
      </c>
      <c r="F9" s="15">
        <v>2444</v>
      </c>
      <c r="H9" s="16">
        <f>C9/C$4</f>
        <v>0.03048673276712203</v>
      </c>
      <c r="I9" s="16">
        <f>D9/D$4</f>
        <v>0.019929516630864376</v>
      </c>
      <c r="J9" s="16">
        <f>E9/E$4</f>
        <v>0.033562343329310185</v>
      </c>
      <c r="K9" s="16">
        <f>F9/F$4</f>
        <v>0.023210096961984443</v>
      </c>
      <c r="M9" s="15">
        <f>H9*M$4</f>
        <v>4851.140378102759</v>
      </c>
      <c r="N9" s="15">
        <f>I9*N$4</f>
        <v>3171.244474853032</v>
      </c>
      <c r="O9" s="15">
        <f>J9*O$4</f>
        <v>3509.513554915978</v>
      </c>
      <c r="P9" s="15">
        <f>K9*P$4</f>
        <v>2905.8809295434903</v>
      </c>
      <c r="Q9" s="15">
        <f t="shared" si="0"/>
        <v>2283.528528622215</v>
      </c>
    </row>
    <row r="10" spans="2:17" ht="12.75">
      <c r="B10" s="14" t="s">
        <v>11</v>
      </c>
      <c r="C10" s="15">
        <v>561</v>
      </c>
      <c r="D10" s="15">
        <v>599</v>
      </c>
      <c r="E10" s="15">
        <v>570</v>
      </c>
      <c r="F10" s="15">
        <v>594</v>
      </c>
      <c r="H10" s="16">
        <f>C10/C$5</f>
        <v>0.020632585509378448</v>
      </c>
      <c r="I10" s="16">
        <f>D10/D$5</f>
        <v>0.022030158146377345</v>
      </c>
      <c r="J10" s="16">
        <f>E10/E$5</f>
        <v>0.03301285763929109</v>
      </c>
      <c r="K10" s="16">
        <f>F10/F$5</f>
        <v>0.027802480692721742</v>
      </c>
      <c r="M10" s="15">
        <f>H10*M$5</f>
        <v>760.3520411916146</v>
      </c>
      <c r="N10" s="15">
        <f>I10*N$5</f>
        <v>811.8553880102979</v>
      </c>
      <c r="O10" s="15">
        <f>J10*O$5</f>
        <v>810.9608479091856</v>
      </c>
      <c r="P10" s="15">
        <f>K10*P$5</f>
        <v>798.2648256494267</v>
      </c>
      <c r="Q10" s="15">
        <f t="shared" si="0"/>
        <v>-38.80732455892439</v>
      </c>
    </row>
    <row r="11" spans="2:17" ht="12.75">
      <c r="B11" s="14" t="s">
        <v>12</v>
      </c>
      <c r="C11" s="15">
        <v>20</v>
      </c>
      <c r="D11" s="15">
        <v>17</v>
      </c>
      <c r="E11" s="15">
        <v>14</v>
      </c>
      <c r="F11" s="15">
        <v>14</v>
      </c>
      <c r="H11" s="16">
        <f>C11/C$6</f>
        <v>0.02600780234070221</v>
      </c>
      <c r="I11" s="16">
        <f>D11/D$6</f>
        <v>0.022106631989596878</v>
      </c>
      <c r="J11" s="16">
        <f>E11/E$6</f>
        <v>0.022116903633491312</v>
      </c>
      <c r="K11" s="16">
        <f>F11/F$6</f>
        <v>0.019858156028368795</v>
      </c>
      <c r="M11" s="15">
        <f>H11*M$6</f>
        <v>18.49154746423927</v>
      </c>
      <c r="N11" s="15">
        <f>I11*N$6</f>
        <v>15.71781534460338</v>
      </c>
      <c r="O11" s="15">
        <f>J11*O$6</f>
        <v>17.759873617693522</v>
      </c>
      <c r="P11" s="15">
        <f>K11*P$6</f>
        <v>12.212765957446809</v>
      </c>
      <c r="Q11" s="15">
        <f t="shared" si="0"/>
        <v>8.320839779882604</v>
      </c>
    </row>
    <row r="12" spans="2:17" ht="12.75">
      <c r="B12" s="14" t="s">
        <v>13</v>
      </c>
      <c r="C12" s="15">
        <v>235</v>
      </c>
      <c r="D12" s="15">
        <v>204</v>
      </c>
      <c r="E12" s="15">
        <v>390</v>
      </c>
      <c r="F12" s="15">
        <v>364</v>
      </c>
      <c r="H12" s="16">
        <f>C12/C$7</f>
        <v>0.011727717337059587</v>
      </c>
      <c r="I12" s="16">
        <f>D12/D$7</f>
        <v>0.010180656752170876</v>
      </c>
      <c r="J12" s="16">
        <f>E12/E$7</f>
        <v>0.019861478916276227</v>
      </c>
      <c r="K12" s="16">
        <f>F12/F$7</f>
        <v>0.019597286529557445</v>
      </c>
      <c r="M12" s="15">
        <f>H12*M$7</f>
        <v>309.8814751971255</v>
      </c>
      <c r="N12" s="15">
        <f>I12*N$7</f>
        <v>269.00349336261104</v>
      </c>
      <c r="O12" s="15">
        <f>J12*O$7</f>
        <v>543.4497861071501</v>
      </c>
      <c r="P12" s="15">
        <f>K12*P$7</f>
        <v>451.42349520835575</v>
      </c>
      <c r="Q12" s="15">
        <f t="shared" si="0"/>
        <v>132.9042727333088</v>
      </c>
    </row>
    <row r="13" spans="1:17" ht="12.75">
      <c r="A13" s="20"/>
      <c r="B13" s="21" t="s">
        <v>3</v>
      </c>
      <c r="C13" s="22">
        <v>501</v>
      </c>
      <c r="D13" s="22">
        <v>484</v>
      </c>
      <c r="E13" s="22">
        <v>633</v>
      </c>
      <c r="F13" s="22">
        <v>517</v>
      </c>
      <c r="H13" s="23">
        <f>C13/C$8</f>
        <v>0.016692766467863926</v>
      </c>
      <c r="I13" s="23">
        <f>D13/D$8</f>
        <v>0.016126345250391496</v>
      </c>
      <c r="J13" s="23">
        <f>E13/E$8</f>
        <v>0.03174682782486584</v>
      </c>
      <c r="K13" s="23">
        <f>F13/F$8</f>
        <v>0.022107243650047036</v>
      </c>
      <c r="M13" s="22">
        <f>H13*M$8</f>
        <v>750.8740212574551</v>
      </c>
      <c r="N13" s="22">
        <f>I13*N$8</f>
        <v>725.3952620531103</v>
      </c>
      <c r="O13" s="22">
        <f>J13*O$8</f>
        <v>1000.1838106223983</v>
      </c>
      <c r="P13" s="22">
        <f>K13*P$8</f>
        <v>744.0413922859831</v>
      </c>
      <c r="Q13" s="22">
        <f t="shared" si="0"/>
        <v>281.62117754075996</v>
      </c>
    </row>
    <row r="14" spans="1:17" ht="12.75">
      <c r="A14" s="24" t="s">
        <v>23</v>
      </c>
      <c r="B14" s="14" t="s">
        <v>10</v>
      </c>
      <c r="C14" s="7">
        <v>7902</v>
      </c>
      <c r="D14" s="7">
        <v>11606</v>
      </c>
      <c r="E14" s="7">
        <v>8814</v>
      </c>
      <c r="F14" s="7">
        <v>11386</v>
      </c>
      <c r="H14" s="16">
        <f>C14/C$4</f>
        <v>0.06040776387306878</v>
      </c>
      <c r="I14" s="16">
        <f>D14/D$4</f>
        <v>0.0887234254000046</v>
      </c>
      <c r="J14" s="16">
        <f>E14/E$4</f>
        <v>0.10228855259493083</v>
      </c>
      <c r="K14" s="16">
        <f>F14/F$4</f>
        <v>0.1081301816731403</v>
      </c>
      <c r="M14" s="15">
        <f>H14*M$4</f>
        <v>9612.264610774324</v>
      </c>
      <c r="N14" s="15">
        <f>I14*N$4</f>
        <v>14117.937619924931</v>
      </c>
      <c r="O14" s="15">
        <f>J14*O$4</f>
        <v>10696.007079194133</v>
      </c>
      <c r="P14" s="15">
        <f>K14*P$4</f>
        <v>13537.790615295493</v>
      </c>
      <c r="Q14" s="15">
        <f t="shared" si="0"/>
        <v>-7347.456545251967</v>
      </c>
    </row>
    <row r="15" spans="2:17" ht="12.75">
      <c r="B15" s="14" t="s">
        <v>11</v>
      </c>
      <c r="C15" s="7">
        <v>949</v>
      </c>
      <c r="D15" s="7">
        <v>1084</v>
      </c>
      <c r="E15" s="7">
        <v>1173</v>
      </c>
      <c r="F15" s="7">
        <v>1459</v>
      </c>
      <c r="H15" s="16">
        <f>C15/C$5</f>
        <v>0.03490253769768297</v>
      </c>
      <c r="I15" s="16">
        <f>D15/D$5</f>
        <v>0.039867598381758</v>
      </c>
      <c r="J15" s="16">
        <f>E15/E$5</f>
        <v>0.06793698598401483</v>
      </c>
      <c r="K15" s="16">
        <f>F15/F$5</f>
        <v>0.06828925813245963</v>
      </c>
      <c r="M15" s="15">
        <f>H15*M$5</f>
        <v>1286.2283192350128</v>
      </c>
      <c r="N15" s="15">
        <f>I15*N$5</f>
        <v>1469.2007355645458</v>
      </c>
      <c r="O15" s="15">
        <f>J15*O$5</f>
        <v>1668.8720606973243</v>
      </c>
      <c r="P15" s="15">
        <f>K15*P$5</f>
        <v>1960.721179499181</v>
      </c>
      <c r="Q15" s="15">
        <f t="shared" si="0"/>
        <v>-474.82153513138974</v>
      </c>
    </row>
    <row r="16" spans="2:17" ht="12.75">
      <c r="B16" s="14" t="s">
        <v>12</v>
      </c>
      <c r="C16" s="7">
        <v>53</v>
      </c>
      <c r="D16" s="7">
        <v>97</v>
      </c>
      <c r="E16" s="7">
        <v>74</v>
      </c>
      <c r="F16" s="7">
        <v>97</v>
      </c>
      <c r="H16" s="16">
        <f>C16/C$6</f>
        <v>0.06892067620286085</v>
      </c>
      <c r="I16" s="16">
        <f>D16/D$6</f>
        <v>0.12613784135240572</v>
      </c>
      <c r="J16" s="16">
        <f>E16/E$6</f>
        <v>0.11690363349131122</v>
      </c>
      <c r="K16" s="16">
        <f>F16/F$6</f>
        <v>0.1375886524822695</v>
      </c>
      <c r="M16" s="15">
        <f>H16*M$6</f>
        <v>49.00260078023407</v>
      </c>
      <c r="N16" s="15">
        <f>I16*N$6</f>
        <v>89.68400520156047</v>
      </c>
      <c r="O16" s="15">
        <f>J16*O$6</f>
        <v>93.87361769352292</v>
      </c>
      <c r="P16" s="15">
        <f>K16*P$6</f>
        <v>84.61702127659575</v>
      </c>
      <c r="Q16" s="15">
        <f t="shared" si="0"/>
        <v>-31.42480800439923</v>
      </c>
    </row>
    <row r="17" spans="2:17" ht="12.75">
      <c r="B17" s="14" t="s">
        <v>13</v>
      </c>
      <c r="C17" s="7">
        <v>1924</v>
      </c>
      <c r="D17" s="7">
        <v>2479</v>
      </c>
      <c r="E17" s="7">
        <v>3905</v>
      </c>
      <c r="F17" s="7">
        <v>2953</v>
      </c>
      <c r="H17" s="16">
        <f>C17/C$7</f>
        <v>0.09601756662341551</v>
      </c>
      <c r="I17" s="16">
        <f>D17/D$7</f>
        <v>0.12371494161093921</v>
      </c>
      <c r="J17" s="16">
        <f>E17/E$7</f>
        <v>0.19886942350784273</v>
      </c>
      <c r="K17" s="16">
        <f>F17/F$7</f>
        <v>0.15898567890599763</v>
      </c>
      <c r="M17" s="15">
        <f>H17*M$7</f>
        <v>2537.072162890508</v>
      </c>
      <c r="N17" s="15">
        <f>I17*N$7</f>
        <v>3268.9199021858467</v>
      </c>
      <c r="O17" s="15">
        <f>J17*O$7</f>
        <v>5441.465166021593</v>
      </c>
      <c r="P17" s="15">
        <f>K17*P$7</f>
        <v>3662.2351135996555</v>
      </c>
      <c r="Q17" s="15">
        <f t="shared" si="0"/>
        <v>1047.3823131265985</v>
      </c>
    </row>
    <row r="18" spans="1:17" ht="12.75">
      <c r="A18" s="20"/>
      <c r="B18" s="21" t="s">
        <v>3</v>
      </c>
      <c r="C18" s="20">
        <v>4226</v>
      </c>
      <c r="D18" s="20">
        <v>3196</v>
      </c>
      <c r="E18" s="20">
        <v>2599</v>
      </c>
      <c r="F18" s="20">
        <v>2576</v>
      </c>
      <c r="H18" s="23">
        <f>C18/C$8</f>
        <v>0.14080565088461666</v>
      </c>
      <c r="I18" s="23">
        <f>D18/D$8</f>
        <v>0.10648718888481658</v>
      </c>
      <c r="J18" s="23">
        <f>E18/E$8</f>
        <v>0.13034756005817744</v>
      </c>
      <c r="K18" s="23">
        <f>F18/F$8</f>
        <v>0.1101513726160951</v>
      </c>
      <c r="M18" s="22">
        <f>H18*M$8</f>
        <v>6333.719788091827</v>
      </c>
      <c r="N18" s="22">
        <f>I18*N$8</f>
        <v>4790.00673041682</v>
      </c>
      <c r="O18" s="22">
        <f>J18*O$8</f>
        <v>4106.59987963288</v>
      </c>
      <c r="P18" s="22">
        <f>K18*P$8</f>
        <v>3707.254596767297</v>
      </c>
      <c r="Q18" s="22">
        <f t="shared" si="0"/>
        <v>1943.0583405405905</v>
      </c>
    </row>
    <row r="19" spans="1:17" ht="12.75">
      <c r="A19" s="24" t="s">
        <v>24</v>
      </c>
      <c r="B19" s="14" t="s">
        <v>10</v>
      </c>
      <c r="C19" s="7">
        <v>8384</v>
      </c>
      <c r="D19" s="7">
        <v>6269</v>
      </c>
      <c r="E19" s="7">
        <v>6949</v>
      </c>
      <c r="F19" s="7">
        <v>7233</v>
      </c>
      <c r="H19" s="16">
        <f>C19/C$4</f>
        <v>0.06409246928775103</v>
      </c>
      <c r="I19" s="16">
        <f>D19/D$4</f>
        <v>0.047924104241998</v>
      </c>
      <c r="J19" s="16">
        <f>E19/E$4</f>
        <v>0.08064478692786185</v>
      </c>
      <c r="K19" s="16">
        <f>F19/F$4</f>
        <v>0.06869011101719864</v>
      </c>
      <c r="M19" s="15">
        <f>H19*M$4</f>
        <v>10198.585990474807</v>
      </c>
      <c r="N19" s="15">
        <f>I19*N$4</f>
        <v>7625.827239299448</v>
      </c>
      <c r="O19" s="15">
        <f>J19*O$4</f>
        <v>8432.78343468573</v>
      </c>
      <c r="P19" s="15">
        <f>K19*P$4</f>
        <v>8599.933209242254</v>
      </c>
      <c r="Q19" s="15">
        <f t="shared" si="0"/>
        <v>2405.608976618836</v>
      </c>
    </row>
    <row r="20" spans="2:17" ht="12.75">
      <c r="B20" s="14" t="s">
        <v>11</v>
      </c>
      <c r="C20" s="7">
        <v>2331</v>
      </c>
      <c r="D20" s="7">
        <v>1417</v>
      </c>
      <c r="E20" s="7">
        <v>1838</v>
      </c>
      <c r="F20" s="7">
        <v>1709</v>
      </c>
      <c r="H20" s="16">
        <f>C20/C$5</f>
        <v>0.08573004781169548</v>
      </c>
      <c r="I20" s="16">
        <f>D20/D$5</f>
        <v>0.05211474806914307</v>
      </c>
      <c r="J20" s="16">
        <f>E20/E$5</f>
        <v>0.10645198656318777</v>
      </c>
      <c r="K20" s="16">
        <f>F20/F$5</f>
        <v>0.07999063889538965</v>
      </c>
      <c r="M20" s="15">
        <f>H20*M$5</f>
        <v>3159.3237219566017</v>
      </c>
      <c r="N20" s="15">
        <f>I20*N$5</f>
        <v>1920.5326958440603</v>
      </c>
      <c r="O20" s="15">
        <f>J20*O$5</f>
        <v>2614.9930499247075</v>
      </c>
      <c r="P20" s="15">
        <f>K20*P$5</f>
        <v>2296.6912239644275</v>
      </c>
      <c r="Q20" s="15">
        <f t="shared" si="0"/>
        <v>1557.0928520728216</v>
      </c>
    </row>
    <row r="21" spans="2:17" ht="12.75">
      <c r="B21" s="14" t="s">
        <v>12</v>
      </c>
      <c r="C21" s="7">
        <v>51</v>
      </c>
      <c r="D21" s="7">
        <v>43</v>
      </c>
      <c r="E21" s="7">
        <v>55</v>
      </c>
      <c r="F21" s="7">
        <v>46</v>
      </c>
      <c r="H21" s="16">
        <f>C21/C$6</f>
        <v>0.06631989596879063</v>
      </c>
      <c r="I21" s="16">
        <f>D21/D$6</f>
        <v>0.055916775032509754</v>
      </c>
      <c r="J21" s="16">
        <f>E21/E$6</f>
        <v>0.08688783570300158</v>
      </c>
      <c r="K21" s="16">
        <f>F21/F$6</f>
        <v>0.06524822695035461</v>
      </c>
      <c r="M21" s="15">
        <f>H21*M$6</f>
        <v>47.15344603381014</v>
      </c>
      <c r="N21" s="15">
        <f>I21*N$6</f>
        <v>39.75682704811444</v>
      </c>
      <c r="O21" s="15">
        <f>J21*O$6</f>
        <v>69.77093206951027</v>
      </c>
      <c r="P21" s="15">
        <f>K21*P$6</f>
        <v>40.12765957446808</v>
      </c>
      <c r="Q21" s="15">
        <f t="shared" si="0"/>
        <v>37.03989148073788</v>
      </c>
    </row>
    <row r="22" spans="2:17" ht="12.75">
      <c r="B22" s="14" t="s">
        <v>13</v>
      </c>
      <c r="C22" s="7">
        <v>825</v>
      </c>
      <c r="D22" s="7">
        <v>397</v>
      </c>
      <c r="E22" s="7">
        <v>645</v>
      </c>
      <c r="F22" s="7">
        <v>501</v>
      </c>
      <c r="H22" s="16">
        <f>C22/C$7</f>
        <v>0.041171773630102805</v>
      </c>
      <c r="I22" s="16">
        <f>D22/D$7</f>
        <v>0.019812356522607048</v>
      </c>
      <c r="J22" s="16">
        <f>E22/E$7</f>
        <v>0.032847830515379914</v>
      </c>
      <c r="K22" s="16">
        <f>F22/F$7</f>
        <v>0.02697318832777</v>
      </c>
      <c r="M22" s="15">
        <f>H22*M$7</f>
        <v>1087.8817746282064</v>
      </c>
      <c r="N22" s="15">
        <f>I22*N$7</f>
        <v>523.5018963968461</v>
      </c>
      <c r="O22" s="15">
        <f>J22*O$7</f>
        <v>898.7823385618252</v>
      </c>
      <c r="P22" s="15">
        <f>K22*P$7</f>
        <v>621.3273931301819</v>
      </c>
      <c r="Q22" s="15">
        <f t="shared" si="0"/>
        <v>841.8348236630036</v>
      </c>
    </row>
    <row r="23" spans="1:17" ht="12.75">
      <c r="A23" s="20"/>
      <c r="B23" s="21" t="s">
        <v>3</v>
      </c>
      <c r="C23" s="20">
        <v>928</v>
      </c>
      <c r="D23" s="20">
        <v>536</v>
      </c>
      <c r="E23" s="20">
        <v>679</v>
      </c>
      <c r="F23" s="20">
        <v>604</v>
      </c>
      <c r="H23" s="23">
        <f>C23/C$8</f>
        <v>0.030919934694965515</v>
      </c>
      <c r="I23" s="23">
        <f>D23/D$8</f>
        <v>0.01785892779795422</v>
      </c>
      <c r="J23" s="23">
        <f>E23/E$8</f>
        <v>0.03405386428607252</v>
      </c>
      <c r="K23" s="23">
        <f>F23/F$8</f>
        <v>0.02582741811340118</v>
      </c>
      <c r="M23" s="22">
        <f>H23*M$8</f>
        <v>1390.8405024489389</v>
      </c>
      <c r="N23" s="22">
        <f>I23*N$8</f>
        <v>803.3302902075767</v>
      </c>
      <c r="O23" s="22">
        <f>J23*O$8</f>
        <v>1072.8669943327147</v>
      </c>
      <c r="P23" s="22">
        <f>K23*P$8</f>
        <v>869.2475840246301</v>
      </c>
      <c r="Q23" s="22">
        <f t="shared" si="0"/>
        <v>791.1296225494467</v>
      </c>
    </row>
    <row r="24" spans="1:17" ht="12.75">
      <c r="A24" s="24" t="s">
        <v>25</v>
      </c>
      <c r="B24" s="14" t="s">
        <v>10</v>
      </c>
      <c r="C24" s="7">
        <v>6936</v>
      </c>
      <c r="D24" s="7">
        <v>9109</v>
      </c>
      <c r="E24" s="7">
        <v>5419</v>
      </c>
      <c r="F24" s="7">
        <v>5409</v>
      </c>
      <c r="H24" s="16">
        <f>C24/C$4</f>
        <v>0.05302306380961846</v>
      </c>
      <c r="I24" s="16">
        <f>D24/D$4</f>
        <v>0.06963481664386023</v>
      </c>
      <c r="J24" s="16">
        <f>E24/E$4</f>
        <v>0.06288877541546746</v>
      </c>
      <c r="K24" s="16">
        <f>F24/F$4</f>
        <v>0.05136800919286983</v>
      </c>
      <c r="M24" s="15">
        <f>H24*M$4</f>
        <v>8437.188982577918</v>
      </c>
      <c r="N24" s="15">
        <f>I24*N$4</f>
        <v>11080.500928820971</v>
      </c>
      <c r="O24" s="15">
        <f>J24*O$4</f>
        <v>6576.090578869186</v>
      </c>
      <c r="P24" s="15">
        <f>K24*P$4</f>
        <v>6431.22338293811</v>
      </c>
      <c r="Q24" s="15">
        <f t="shared" si="0"/>
        <v>-2498.4447503119773</v>
      </c>
    </row>
    <row r="25" spans="2:17" ht="12.75">
      <c r="B25" s="14" t="s">
        <v>11</v>
      </c>
      <c r="C25" s="7">
        <v>1879</v>
      </c>
      <c r="D25" s="7">
        <v>1669</v>
      </c>
      <c r="E25" s="7">
        <v>1767</v>
      </c>
      <c r="F25" s="7">
        <v>1434</v>
      </c>
      <c r="H25" s="16">
        <f>C25/C$5</f>
        <v>0.0691062890768665</v>
      </c>
      <c r="I25" s="16">
        <f>D25/D$5</f>
        <v>0.06138286134608312</v>
      </c>
      <c r="J25" s="16">
        <f>E25/E$5</f>
        <v>0.10233985868180238</v>
      </c>
      <c r="K25" s="16">
        <f>F25/F$5</f>
        <v>0.06711912005616663</v>
      </c>
      <c r="M25" s="15">
        <f>H25*M$5</f>
        <v>2546.704965060684</v>
      </c>
      <c r="N25" s="15">
        <f>I25*N$5</f>
        <v>2262.081206325855</v>
      </c>
      <c r="O25" s="15">
        <f>J25*O$5</f>
        <v>2513.9786285184755</v>
      </c>
      <c r="P25" s="15">
        <f>K25*P$5</f>
        <v>1927.1241750526563</v>
      </c>
      <c r="Q25" s="15">
        <f t="shared" si="0"/>
        <v>871.4782122006484</v>
      </c>
    </row>
    <row r="26" spans="2:17" ht="12.75">
      <c r="B26" s="14" t="s">
        <v>12</v>
      </c>
      <c r="C26" s="7">
        <v>47</v>
      </c>
      <c r="D26" s="7">
        <v>15</v>
      </c>
      <c r="E26" s="7">
        <v>36</v>
      </c>
      <c r="F26" s="7">
        <v>38</v>
      </c>
      <c r="H26" s="16">
        <f>C26/C$6</f>
        <v>0.0611183355006502</v>
      </c>
      <c r="I26" s="16">
        <f>D26/D$6</f>
        <v>0.01950585175552666</v>
      </c>
      <c r="J26" s="16">
        <f>E26/E$6</f>
        <v>0.05687203791469194</v>
      </c>
      <c r="K26" s="16">
        <f>F26/F$6</f>
        <v>0.05390070921985816</v>
      </c>
      <c r="M26" s="15">
        <f>H26*M$6</f>
        <v>43.45513654096229</v>
      </c>
      <c r="N26" s="15">
        <f>I26*N$6</f>
        <v>13.868660598179455</v>
      </c>
      <c r="O26" s="15">
        <f>J26*O$6</f>
        <v>45.66824644549763</v>
      </c>
      <c r="P26" s="15">
        <f>K26*P$6</f>
        <v>33.148936170212764</v>
      </c>
      <c r="Q26" s="15">
        <f t="shared" si="0"/>
        <v>42.105786218067706</v>
      </c>
    </row>
    <row r="27" spans="2:17" ht="12.75">
      <c r="B27" s="14" t="s">
        <v>13</v>
      </c>
      <c r="C27" s="7">
        <v>461</v>
      </c>
      <c r="D27" s="7">
        <v>601</v>
      </c>
      <c r="E27" s="7">
        <v>745</v>
      </c>
      <c r="F27" s="7">
        <v>663</v>
      </c>
      <c r="H27" s="16">
        <f>C27/C$7</f>
        <v>0.02300628805269987</v>
      </c>
      <c r="I27" s="16">
        <f>D27/D$7</f>
        <v>0.02999301327477792</v>
      </c>
      <c r="J27" s="16">
        <f>E27/E$7</f>
        <v>0.0379405174169892</v>
      </c>
      <c r="K27" s="16">
        <f>F27/F$7</f>
        <v>0.0356950576074082</v>
      </c>
      <c r="M27" s="15">
        <f>H27*M$7</f>
        <v>607.8951492164887</v>
      </c>
      <c r="N27" s="15">
        <f>I27*N$7</f>
        <v>792.505389759457</v>
      </c>
      <c r="O27" s="15">
        <f>J27*O$7</f>
        <v>1038.1284375636585</v>
      </c>
      <c r="P27" s="15">
        <f>K27*P$7</f>
        <v>822.2356519866479</v>
      </c>
      <c r="Q27" s="15">
        <f t="shared" si="0"/>
        <v>31.2825450340423</v>
      </c>
    </row>
    <row r="28" spans="1:17" ht="12.75">
      <c r="A28" s="20"/>
      <c r="B28" s="21" t="s">
        <v>3</v>
      </c>
      <c r="C28" s="20">
        <v>846</v>
      </c>
      <c r="D28" s="20">
        <v>847</v>
      </c>
      <c r="E28" s="20">
        <v>1075</v>
      </c>
      <c r="F28" s="20">
        <v>864</v>
      </c>
      <c r="H28" s="23">
        <f>C28/C$8</f>
        <v>0.028187785293039683</v>
      </c>
      <c r="I28" s="23">
        <f>D28/D$8</f>
        <v>0.02822110418818512</v>
      </c>
      <c r="J28" s="23">
        <f>E28/E$8</f>
        <v>0.05391443903906916</v>
      </c>
      <c r="K28" s="23">
        <f>F28/F$8</f>
        <v>0.036945180877448046</v>
      </c>
      <c r="M28" s="22">
        <f>H28*M$8</f>
        <v>1267.942958051511</v>
      </c>
      <c r="N28" s="22">
        <f>I28*N$8</f>
        <v>1269.441708592943</v>
      </c>
      <c r="O28" s="22">
        <f>J28*O$8</f>
        <v>1698.5744019258739</v>
      </c>
      <c r="P28" s="22">
        <f>K28*P$8</f>
        <v>1243.4270076113914</v>
      </c>
      <c r="Q28" s="22">
        <f t="shared" si="0"/>
        <v>453.64864377305025</v>
      </c>
    </row>
    <row r="29" spans="1:17" ht="12.75">
      <c r="A29" s="24" t="s">
        <v>26</v>
      </c>
      <c r="B29" s="14" t="s">
        <v>10</v>
      </c>
      <c r="C29" s="7">
        <v>1754</v>
      </c>
      <c r="D29" s="7">
        <v>1700</v>
      </c>
      <c r="E29" s="7">
        <v>2441</v>
      </c>
      <c r="F29" s="7">
        <v>1990</v>
      </c>
      <c r="H29" s="16">
        <f>C29/C$4</f>
        <v>0.0134086582932628</v>
      </c>
      <c r="I29" s="16">
        <f>D29/D$4</f>
        <v>0.0129958489729457</v>
      </c>
      <c r="J29" s="16">
        <f>E29/E$4</f>
        <v>0.028328381765852752</v>
      </c>
      <c r="K29" s="16">
        <f>F29/F$4</f>
        <v>0.018898565038604355</v>
      </c>
      <c r="M29" s="15">
        <f>H29*M$4</f>
        <v>2133.6259335988566</v>
      </c>
      <c r="N29" s="15">
        <f>I29*N$4</f>
        <v>2067.9384761220385</v>
      </c>
      <c r="O29" s="15">
        <f>J29*O$4</f>
        <v>2962.213896109925</v>
      </c>
      <c r="P29" s="15">
        <f>K29*P$4</f>
        <v>2366.0814442682267</v>
      </c>
      <c r="Q29" s="15">
        <f t="shared" si="0"/>
        <v>661.8199093185162</v>
      </c>
    </row>
    <row r="30" spans="2:17" ht="12.75">
      <c r="B30" s="14" t="s">
        <v>11</v>
      </c>
      <c r="C30" s="7">
        <v>119</v>
      </c>
      <c r="D30" s="7">
        <v>187</v>
      </c>
      <c r="E30" s="7">
        <v>112</v>
      </c>
      <c r="F30" s="7">
        <v>120</v>
      </c>
      <c r="H30" s="16">
        <f>C30/C$5</f>
        <v>0.0043766090474439134</v>
      </c>
      <c r="I30" s="16">
        <f>D30/D$5</f>
        <v>0.006877528503126149</v>
      </c>
      <c r="J30" s="16">
        <f>E30/E$5</f>
        <v>0.00648673693965018</v>
      </c>
      <c r="K30" s="16">
        <f>F30/F$5</f>
        <v>0.005616662766206412</v>
      </c>
      <c r="M30" s="15">
        <f>H30*M$5</f>
        <v>161.2867966164031</v>
      </c>
      <c r="N30" s="15">
        <f>I30*N$5</f>
        <v>253.45068039720485</v>
      </c>
      <c r="O30" s="15">
        <f>J30*O$5</f>
        <v>159.34669292250666</v>
      </c>
      <c r="P30" s="15">
        <f>K30*P$5</f>
        <v>161.26562134331851</v>
      </c>
      <c r="Q30" s="15">
        <f t="shared" si="0"/>
        <v>-94.08281220161359</v>
      </c>
    </row>
    <row r="31" spans="2:17" ht="12.75">
      <c r="B31" s="14" t="s">
        <v>12</v>
      </c>
      <c r="C31" s="7">
        <v>7</v>
      </c>
      <c r="D31" s="7">
        <v>3</v>
      </c>
      <c r="E31" s="7">
        <v>9</v>
      </c>
      <c r="F31" s="7">
        <v>20</v>
      </c>
      <c r="H31" s="16">
        <f>C31/C$6</f>
        <v>0.009102730819245773</v>
      </c>
      <c r="I31" s="16">
        <f>D31/D$6</f>
        <v>0.0039011703511053317</v>
      </c>
      <c r="J31" s="16">
        <f>E31/E$6</f>
        <v>0.014218009478672985</v>
      </c>
      <c r="K31" s="16">
        <f>F31/F$6</f>
        <v>0.028368794326241134</v>
      </c>
      <c r="M31" s="15">
        <f>H31*M$6</f>
        <v>6.4720416124837445</v>
      </c>
      <c r="N31" s="15">
        <f>I31*N$6</f>
        <v>2.773732119635891</v>
      </c>
      <c r="O31" s="15">
        <f>J31*O$6</f>
        <v>11.417061611374407</v>
      </c>
      <c r="P31" s="15">
        <f>K31*P$6</f>
        <v>17.4468085106383</v>
      </c>
      <c r="Q31" s="15">
        <f t="shared" si="0"/>
        <v>-2.331437406416038</v>
      </c>
    </row>
    <row r="32" spans="2:17" ht="12.75">
      <c r="B32" s="14" t="s">
        <v>13</v>
      </c>
      <c r="C32" s="7">
        <v>14</v>
      </c>
      <c r="D32" s="7">
        <v>36</v>
      </c>
      <c r="E32" s="7">
        <v>27</v>
      </c>
      <c r="F32" s="7">
        <v>30</v>
      </c>
      <c r="H32" s="16">
        <f>C32/C$7</f>
        <v>0.0006986725222078052</v>
      </c>
      <c r="I32" s="16">
        <f>D32/D$7</f>
        <v>0.0017965864856772133</v>
      </c>
      <c r="J32" s="16">
        <f>E32/E$7</f>
        <v>0.001375025463434508</v>
      </c>
      <c r="K32" s="16">
        <f>F32/F$7</f>
        <v>0.0016151609777107785</v>
      </c>
      <c r="M32" s="15">
        <f>H32*M$7</f>
        <v>18.461024054296836</v>
      </c>
      <c r="N32" s="15">
        <f>I32*N$7</f>
        <v>47.471204711049005</v>
      </c>
      <c r="O32" s="15">
        <f>J32*O$7</f>
        <v>37.623446730495004</v>
      </c>
      <c r="P32" s="15">
        <f>K32*P$7</f>
        <v>37.20523312156778</v>
      </c>
      <c r="Q32" s="15">
        <f t="shared" si="0"/>
        <v>-28.591967047824944</v>
      </c>
    </row>
    <row r="33" spans="1:17" ht="12.75">
      <c r="A33" s="20"/>
      <c r="B33" s="21" t="s">
        <v>3</v>
      </c>
      <c r="C33" s="20">
        <v>75</v>
      </c>
      <c r="D33" s="20">
        <v>90</v>
      </c>
      <c r="E33" s="20">
        <v>53</v>
      </c>
      <c r="F33" s="20">
        <v>88</v>
      </c>
      <c r="H33" s="23">
        <f>C33/C$8</f>
        <v>0.002498917135907773</v>
      </c>
      <c r="I33" s="23">
        <f>D33/D$8</f>
        <v>0.0029987005630893277</v>
      </c>
      <c r="J33" s="23">
        <f>E33/E$8</f>
        <v>0.0026581072270424797</v>
      </c>
      <c r="K33" s="23">
        <f>F33/F$8</f>
        <v>0.0037629350893697085</v>
      </c>
      <c r="M33" s="22">
        <f>H33*M$8</f>
        <v>112.40629060740345</v>
      </c>
      <c r="N33" s="22">
        <f>I33*N$8</f>
        <v>134.88754872888413</v>
      </c>
      <c r="O33" s="22">
        <f>J33*O$8</f>
        <v>83.74366818797333</v>
      </c>
      <c r="P33" s="22">
        <f>K33*P$8</f>
        <v>126.64534336782691</v>
      </c>
      <c r="Q33" s="22">
        <f t="shared" si="0"/>
        <v>-65.38293330133426</v>
      </c>
    </row>
    <row r="34" spans="1:17" ht="12.75">
      <c r="A34" s="24" t="s">
        <v>27</v>
      </c>
      <c r="B34" s="14" t="s">
        <v>10</v>
      </c>
      <c r="C34" s="7">
        <v>1534</v>
      </c>
      <c r="D34" s="7">
        <v>1373</v>
      </c>
      <c r="E34" s="7">
        <v>835</v>
      </c>
      <c r="F34" s="7">
        <v>864</v>
      </c>
      <c r="H34" s="16">
        <f>C34/C$4</f>
        <v>0.011726842543822768</v>
      </c>
      <c r="I34" s="16">
        <f>D34/D$4</f>
        <v>0.01049605919991438</v>
      </c>
      <c r="J34" s="16">
        <f>E34/E$4</f>
        <v>0.009690372295979946</v>
      </c>
      <c r="K34" s="16">
        <f>F34/F$4</f>
        <v>0.00820520612731365</v>
      </c>
      <c r="M34" s="15">
        <f>H34*M$4</f>
        <v>1866.0103661007101</v>
      </c>
      <c r="N34" s="15">
        <f>I34*N$4</f>
        <v>1670.164428067976</v>
      </c>
      <c r="O34" s="15">
        <f>J34*O$4</f>
        <v>1013.293159873735</v>
      </c>
      <c r="P34" s="15">
        <f>K34*P$4</f>
        <v>1027.2836019335418</v>
      </c>
      <c r="Q34" s="15">
        <f t="shared" si="0"/>
        <v>181.85549597292743</v>
      </c>
    </row>
    <row r="35" spans="2:17" ht="12.75">
      <c r="B35" s="14" t="s">
        <v>11</v>
      </c>
      <c r="C35" s="7">
        <v>482</v>
      </c>
      <c r="D35" s="7">
        <v>399</v>
      </c>
      <c r="E35" s="7">
        <v>191</v>
      </c>
      <c r="F35" s="7">
        <v>246</v>
      </c>
      <c r="H35" s="16">
        <f>C35/C$5</f>
        <v>0.01772710555351232</v>
      </c>
      <c r="I35" s="16">
        <f>D35/D$5</f>
        <v>0.014674512688488415</v>
      </c>
      <c r="J35" s="16">
        <f>E35/E$5</f>
        <v>0.011062203173867717</v>
      </c>
      <c r="K35" s="16">
        <f>F35/F$5</f>
        <v>0.011514158670723145</v>
      </c>
      <c r="M35" s="15">
        <f>H35*M$5</f>
        <v>653.279293858036</v>
      </c>
      <c r="N35" s="15">
        <f>I35*N$5</f>
        <v>540.7851415961751</v>
      </c>
      <c r="O35" s="15">
        <f>J35*O$5</f>
        <v>271.74302096606044</v>
      </c>
      <c r="P35" s="15">
        <f>K35*P$5</f>
        <v>330.59452375380295</v>
      </c>
      <c r="Q35" s="15">
        <f t="shared" si="0"/>
        <v>53.6426494741184</v>
      </c>
    </row>
    <row r="36" spans="2:17" ht="12.75">
      <c r="B36" s="14" t="s">
        <v>12</v>
      </c>
      <c r="C36" s="7">
        <v>10</v>
      </c>
      <c r="D36" s="7">
        <v>23</v>
      </c>
      <c r="E36" s="7">
        <v>2</v>
      </c>
      <c r="F36" s="7">
        <v>4</v>
      </c>
      <c r="H36" s="16">
        <f>C36/C$6</f>
        <v>0.013003901170351105</v>
      </c>
      <c r="I36" s="16">
        <f>D36/D$6</f>
        <v>0.02990897269180754</v>
      </c>
      <c r="J36" s="16">
        <f>E36/E$6</f>
        <v>0.00315955766192733</v>
      </c>
      <c r="K36" s="16">
        <f>F36/F$6</f>
        <v>0.005673758865248227</v>
      </c>
      <c r="M36" s="15">
        <f>H36*M$6</f>
        <v>9.245773732119636</v>
      </c>
      <c r="N36" s="15">
        <f>I36*N$6</f>
        <v>21.265279583875163</v>
      </c>
      <c r="O36" s="15">
        <f>J36*O$6</f>
        <v>2.537124802527646</v>
      </c>
      <c r="P36" s="15">
        <f>K36*P$6</f>
        <v>3.4893617021276597</v>
      </c>
      <c r="Q36" s="15">
        <f aca="true" t="shared" si="1" ref="Q36:Q67">M36-N36+O36-P36</f>
        <v>-12.97174275135554</v>
      </c>
    </row>
    <row r="37" spans="2:17" ht="12.75">
      <c r="B37" s="14" t="s">
        <v>13</v>
      </c>
      <c r="C37" s="7">
        <v>44</v>
      </c>
      <c r="D37" s="7">
        <v>56</v>
      </c>
      <c r="E37" s="7">
        <v>77</v>
      </c>
      <c r="F37" s="7">
        <v>36</v>
      </c>
      <c r="H37" s="16">
        <f>C37/C$7</f>
        <v>0.002195827926938816</v>
      </c>
      <c r="I37" s="16">
        <f>D37/D$7</f>
        <v>0.002794690088831221</v>
      </c>
      <c r="J37" s="16">
        <f>E37/E$7</f>
        <v>0.003921368914239153</v>
      </c>
      <c r="K37" s="16">
        <f>F37/F$7</f>
        <v>0.0019381931732529343</v>
      </c>
      <c r="M37" s="15">
        <f>H37*M$7</f>
        <v>58.02036131350434</v>
      </c>
      <c r="N37" s="15">
        <f>I37*N$7</f>
        <v>73.84409621718734</v>
      </c>
      <c r="O37" s="15">
        <f>J37*O$7</f>
        <v>107.2964962314117</v>
      </c>
      <c r="P37" s="15">
        <f>K37*P$7</f>
        <v>44.646279745881344</v>
      </c>
      <c r="Q37" s="15">
        <f t="shared" si="1"/>
        <v>46.82648158184735</v>
      </c>
    </row>
    <row r="38" spans="1:17" ht="12.75">
      <c r="A38" s="20"/>
      <c r="B38" s="21" t="s">
        <v>3</v>
      </c>
      <c r="C38" s="20">
        <v>482</v>
      </c>
      <c r="D38" s="20">
        <v>399</v>
      </c>
      <c r="E38" s="20">
        <v>371</v>
      </c>
      <c r="F38" s="20">
        <v>383</v>
      </c>
      <c r="H38" s="23">
        <f>C38/C$8</f>
        <v>0.016059707460100624</v>
      </c>
      <c r="I38" s="23">
        <f>D38/D$8</f>
        <v>0.013294239163029353</v>
      </c>
      <c r="J38" s="23">
        <f>E38/E$8</f>
        <v>0.018606750589297356</v>
      </c>
      <c r="K38" s="23">
        <f>F38/F$8</f>
        <v>0.016377319763961343</v>
      </c>
      <c r="M38" s="22">
        <f>H38*M$8</f>
        <v>722.3977609702463</v>
      </c>
      <c r="N38" s="22">
        <f>I38*N$8</f>
        <v>598.0014660313864</v>
      </c>
      <c r="O38" s="22">
        <f>J38*O$8</f>
        <v>586.2056773158132</v>
      </c>
      <c r="P38" s="22">
        <f>K38*P$8</f>
        <v>551.195073975883</v>
      </c>
      <c r="Q38" s="22">
        <f t="shared" si="1"/>
        <v>159.4068982787901</v>
      </c>
    </row>
    <row r="39" spans="1:17" ht="12.75">
      <c r="A39" s="24" t="s">
        <v>28</v>
      </c>
      <c r="B39" s="14" t="s">
        <v>10</v>
      </c>
      <c r="C39" s="7">
        <v>6509</v>
      </c>
      <c r="D39" s="7">
        <v>9777</v>
      </c>
      <c r="E39" s="7">
        <v>4664</v>
      </c>
      <c r="F39" s="7">
        <v>5151</v>
      </c>
      <c r="H39" s="16">
        <f>C39/C$4</f>
        <v>0.04975881233229621</v>
      </c>
      <c r="I39" s="16">
        <f>D39/D$4</f>
        <v>0.0747414208285236</v>
      </c>
      <c r="J39" s="16">
        <f>E39/E$4</f>
        <v>0.05412682202209637</v>
      </c>
      <c r="K39" s="16">
        <f>F39/F$4</f>
        <v>0.048917843474297</v>
      </c>
      <c r="M39" s="15">
        <f>H39*M$4</f>
        <v>7917.77149475197</v>
      </c>
      <c r="N39" s="15">
        <f>I39*N$4</f>
        <v>11893.07910649716</v>
      </c>
      <c r="O39" s="15">
        <f>J39*O$4</f>
        <v>5659.879398384552</v>
      </c>
      <c r="P39" s="15">
        <f>K39*P$4</f>
        <v>6124.46508513851</v>
      </c>
      <c r="Q39" s="15">
        <f t="shared" si="1"/>
        <v>-4439.893298499149</v>
      </c>
    </row>
    <row r="40" spans="2:17" ht="12.75">
      <c r="B40" s="14" t="s">
        <v>11</v>
      </c>
      <c r="C40" s="7">
        <v>4712</v>
      </c>
      <c r="D40" s="7">
        <v>6080</v>
      </c>
      <c r="E40" s="7">
        <v>3383</v>
      </c>
      <c r="F40" s="7">
        <v>5050</v>
      </c>
      <c r="H40" s="16">
        <f>C40/C$5</f>
        <v>0.17329900698786319</v>
      </c>
      <c r="I40" s="16">
        <f>D40/D$5</f>
        <v>0.22361162191982348</v>
      </c>
      <c r="J40" s="16">
        <f>E40/E$5</f>
        <v>0.19593420595389782</v>
      </c>
      <c r="K40" s="16">
        <f>F40/F$5</f>
        <v>0.23636789141118653</v>
      </c>
      <c r="M40" s="15">
        <f>H40*M$5</f>
        <v>6386.415005516734</v>
      </c>
      <c r="N40" s="15">
        <f>I40*N$5</f>
        <v>8240.535490989334</v>
      </c>
      <c r="O40" s="15">
        <f>J40*O$5</f>
        <v>4813.1237692575</v>
      </c>
      <c r="P40" s="15">
        <f>K40*P$5</f>
        <v>6786.594898197987</v>
      </c>
      <c r="Q40" s="15">
        <f t="shared" si="1"/>
        <v>-3827.591614413088</v>
      </c>
    </row>
    <row r="41" spans="2:17" ht="12.75">
      <c r="B41" s="14" t="s">
        <v>12</v>
      </c>
      <c r="C41" s="7">
        <v>65</v>
      </c>
      <c r="D41" s="7">
        <v>79</v>
      </c>
      <c r="E41" s="7">
        <v>51</v>
      </c>
      <c r="F41" s="7">
        <v>50</v>
      </c>
      <c r="H41" s="16">
        <f>C41/C$6</f>
        <v>0.08452535760728218</v>
      </c>
      <c r="I41" s="16">
        <f>D41/D$6</f>
        <v>0.10273081924577374</v>
      </c>
      <c r="J41" s="16">
        <f>E41/E$6</f>
        <v>0.08056872037914692</v>
      </c>
      <c r="K41" s="16">
        <f>F41/F$6</f>
        <v>0.07092198581560284</v>
      </c>
      <c r="M41" s="15">
        <f>H41*M$6</f>
        <v>60.09752925877763</v>
      </c>
      <c r="N41" s="15">
        <f>I41*N$6</f>
        <v>73.04161248374513</v>
      </c>
      <c r="O41" s="15">
        <f>J41*O$6</f>
        <v>64.69668246445498</v>
      </c>
      <c r="P41" s="15">
        <f>K41*P$6</f>
        <v>43.61702127659575</v>
      </c>
      <c r="Q41" s="15">
        <f t="shared" si="1"/>
        <v>8.13557796289173</v>
      </c>
    </row>
    <row r="42" spans="2:17" ht="12.75">
      <c r="B42" s="14" t="s">
        <v>13</v>
      </c>
      <c r="C42" s="7">
        <v>1293</v>
      </c>
      <c r="D42" s="7">
        <v>1629</v>
      </c>
      <c r="E42" s="7">
        <v>841</v>
      </c>
      <c r="F42" s="7">
        <v>1055</v>
      </c>
      <c r="H42" s="16">
        <f>C42/C$7</f>
        <v>0.06452739794390658</v>
      </c>
      <c r="I42" s="16">
        <f>D42/D$7</f>
        <v>0.0812955384768939</v>
      </c>
      <c r="J42" s="16">
        <f>E42/E$7</f>
        <v>0.04282949684253412</v>
      </c>
      <c r="K42" s="16">
        <f>F42/F$7</f>
        <v>0.05679982771616238</v>
      </c>
      <c r="M42" s="15">
        <f>H42*M$7</f>
        <v>1705.0074358718434</v>
      </c>
      <c r="N42" s="15">
        <f>I42*N$7</f>
        <v>2148.0720131749677</v>
      </c>
      <c r="O42" s="15">
        <f>J42*O$7</f>
        <v>1171.9006926054185</v>
      </c>
      <c r="P42" s="15">
        <f>K42*P$7</f>
        <v>1308.3840314418003</v>
      </c>
      <c r="Q42" s="15">
        <f t="shared" si="1"/>
        <v>-579.547916139506</v>
      </c>
    </row>
    <row r="43" spans="1:17" ht="12.75">
      <c r="A43" s="20"/>
      <c r="B43" s="21" t="s">
        <v>3</v>
      </c>
      <c r="C43" s="20">
        <v>3147</v>
      </c>
      <c r="D43" s="20">
        <v>3839</v>
      </c>
      <c r="E43" s="20">
        <v>1754</v>
      </c>
      <c r="F43" s="20">
        <v>2028</v>
      </c>
      <c r="H43" s="23">
        <f>C43/C$8</f>
        <v>0.10485456302269017</v>
      </c>
      <c r="I43" s="23">
        <f>D43/D$8</f>
        <v>0.12791123846333255</v>
      </c>
      <c r="J43" s="23">
        <f>E43/E$8</f>
        <v>0.08796830332514169</v>
      </c>
      <c r="K43" s="23">
        <f>F43/F$8</f>
        <v>0.08671854955956555</v>
      </c>
      <c r="M43" s="22">
        <f>H43*M$8</f>
        <v>4716.567953886649</v>
      </c>
      <c r="N43" s="22">
        <f>I43*N$8</f>
        <v>5753.703328557624</v>
      </c>
      <c r="O43" s="22">
        <f>J43*O$8</f>
        <v>2771.441396258589</v>
      </c>
      <c r="P43" s="22">
        <f>K43*P$8</f>
        <v>2918.599503976738</v>
      </c>
      <c r="Q43" s="22">
        <f t="shared" si="1"/>
        <v>-1184.2934823891246</v>
      </c>
    </row>
    <row r="44" spans="1:17" ht="12.75">
      <c r="A44" s="24" t="s">
        <v>29</v>
      </c>
      <c r="B44" s="14" t="s">
        <v>10</v>
      </c>
      <c r="C44" s="7">
        <v>6155</v>
      </c>
      <c r="D44" s="7">
        <v>4456</v>
      </c>
      <c r="E44" s="7">
        <v>3712</v>
      </c>
      <c r="F44" s="7">
        <v>2958</v>
      </c>
      <c r="H44" s="16">
        <f>C44/C$4</f>
        <v>0.04705261789910634</v>
      </c>
      <c r="I44" s="16">
        <f>D44/D$4</f>
        <v>0.03406441354320355</v>
      </c>
      <c r="J44" s="16">
        <f>E44/E$4</f>
        <v>0.04307863708105097</v>
      </c>
      <c r="K44" s="16">
        <f>F44/F$4</f>
        <v>0.02809143486642798</v>
      </c>
      <c r="M44" s="15">
        <f>H44*M$4</f>
        <v>7487.153717959499</v>
      </c>
      <c r="N44" s="15">
        <f>I44*N$4</f>
        <v>5420.431676235179</v>
      </c>
      <c r="O44" s="15">
        <f>J44*O$4</f>
        <v>4504.603843654257</v>
      </c>
      <c r="P44" s="15">
        <f>K44*P$4</f>
        <v>3517.0195538419166</v>
      </c>
      <c r="Q44" s="15">
        <f t="shared" si="1"/>
        <v>3054.30633153666</v>
      </c>
    </row>
    <row r="45" spans="2:17" ht="12.75">
      <c r="B45" s="14" t="s">
        <v>11</v>
      </c>
      <c r="C45" s="7">
        <v>1142</v>
      </c>
      <c r="D45" s="7">
        <v>870</v>
      </c>
      <c r="E45" s="7">
        <v>473</v>
      </c>
      <c r="F45" s="7">
        <v>323</v>
      </c>
      <c r="H45" s="16">
        <f>C45/C$5</f>
        <v>0.04200073556454579</v>
      </c>
      <c r="I45" s="16">
        <f>D45/D$5</f>
        <v>0.031997057741816846</v>
      </c>
      <c r="J45" s="16">
        <f>E45/E$5</f>
        <v>0.027394880111201204</v>
      </c>
      <c r="K45" s="16">
        <f>F45/F$5</f>
        <v>0.015118183945705594</v>
      </c>
      <c r="M45" s="15">
        <f>H45*M$5</f>
        <v>1547.8111070246414</v>
      </c>
      <c r="N45" s="15">
        <f>I45*N$5</f>
        <v>1179.1555719014343</v>
      </c>
      <c r="O45" s="15">
        <f>J45*O$5</f>
        <v>672.9552299316576</v>
      </c>
      <c r="P45" s="15">
        <f>K45*P$5</f>
        <v>434.073297449099</v>
      </c>
      <c r="Q45" s="15">
        <f t="shared" si="1"/>
        <v>607.5374676057656</v>
      </c>
    </row>
    <row r="46" spans="2:17" ht="12.75">
      <c r="B46" s="14" t="s">
        <v>12</v>
      </c>
      <c r="C46" s="7">
        <v>19</v>
      </c>
      <c r="D46" s="7">
        <v>18</v>
      </c>
      <c r="E46" s="7">
        <v>21</v>
      </c>
      <c r="F46" s="7">
        <v>15</v>
      </c>
      <c r="H46" s="16">
        <f>C46/C$6</f>
        <v>0.0247074122236671</v>
      </c>
      <c r="I46" s="16">
        <f>D46/D$6</f>
        <v>0.02340702210663199</v>
      </c>
      <c r="J46" s="16">
        <f>E46/E$6</f>
        <v>0.03317535545023697</v>
      </c>
      <c r="K46" s="16">
        <f>F46/F$6</f>
        <v>0.02127659574468085</v>
      </c>
      <c r="M46" s="15">
        <f>H46*M$6</f>
        <v>17.566970091027308</v>
      </c>
      <c r="N46" s="15">
        <f>I46*N$6</f>
        <v>16.642392717815344</v>
      </c>
      <c r="O46" s="15">
        <f>J46*O$6</f>
        <v>26.639810426540286</v>
      </c>
      <c r="P46" s="15">
        <f>K46*P$6</f>
        <v>13.085106382978724</v>
      </c>
      <c r="Q46" s="15">
        <f t="shared" si="1"/>
        <v>14.479281416773526</v>
      </c>
    </row>
    <row r="47" spans="2:17" ht="12.75">
      <c r="B47" s="14" t="s">
        <v>13</v>
      </c>
      <c r="C47" s="7">
        <v>184</v>
      </c>
      <c r="D47" s="7">
        <v>125</v>
      </c>
      <c r="E47" s="7">
        <v>204</v>
      </c>
      <c r="F47" s="7">
        <v>109</v>
      </c>
      <c r="H47" s="16">
        <f>C47/C$7</f>
        <v>0.009182553149016868</v>
      </c>
      <c r="I47" s="16">
        <f>D47/D$7</f>
        <v>0.006238147519712546</v>
      </c>
      <c r="J47" s="16">
        <f>E47/E$7</f>
        <v>0.010389081279282949</v>
      </c>
      <c r="K47" s="16">
        <f>F47/F$7</f>
        <v>0.005868418219015828</v>
      </c>
      <c r="M47" s="15">
        <f>H47*M$7</f>
        <v>242.6306018564727</v>
      </c>
      <c r="N47" s="15">
        <f>I47*N$7</f>
        <v>164.8305719133646</v>
      </c>
      <c r="O47" s="15">
        <f>J47*O$7</f>
        <v>284.26604196374007</v>
      </c>
      <c r="P47" s="15">
        <f>K47*P$7</f>
        <v>135.1790136750296</v>
      </c>
      <c r="Q47" s="15">
        <f t="shared" si="1"/>
        <v>226.88705823181854</v>
      </c>
    </row>
    <row r="48" spans="1:17" ht="12.75">
      <c r="A48" s="20"/>
      <c r="B48" s="21" t="s">
        <v>3</v>
      </c>
      <c r="C48" s="20">
        <v>493</v>
      </c>
      <c r="D48" s="20">
        <v>412</v>
      </c>
      <c r="E48" s="20">
        <v>200</v>
      </c>
      <c r="F48" s="20">
        <v>152</v>
      </c>
      <c r="H48" s="23">
        <f>C48/C$8</f>
        <v>0.01642621530670043</v>
      </c>
      <c r="I48" s="23">
        <f>D48/D$8</f>
        <v>0.013727384799920035</v>
      </c>
      <c r="J48" s="23">
        <f>E48/E$8</f>
        <v>0.010030593309594263</v>
      </c>
      <c r="K48" s="23">
        <f>F48/F$8</f>
        <v>0.00649961515436586</v>
      </c>
      <c r="M48" s="22">
        <f>H48*M$8</f>
        <v>738.8840169259987</v>
      </c>
      <c r="N48" s="22">
        <f>I48*N$8</f>
        <v>617.485223070003</v>
      </c>
      <c r="O48" s="22">
        <f>J48*O$8</f>
        <v>316.01384221876725</v>
      </c>
      <c r="P48" s="22">
        <f>K48*P$8</f>
        <v>218.7510476353374</v>
      </c>
      <c r="Q48" s="22">
        <f t="shared" si="1"/>
        <v>218.66158843942554</v>
      </c>
    </row>
    <row r="49" spans="1:17" ht="12.75">
      <c r="A49" s="24" t="s">
        <v>30</v>
      </c>
      <c r="B49" s="14" t="s">
        <v>10</v>
      </c>
      <c r="C49" s="7">
        <v>5102</v>
      </c>
      <c r="D49" s="7">
        <v>8755</v>
      </c>
      <c r="E49" s="7">
        <v>6593</v>
      </c>
      <c r="F49" s="7">
        <v>7312</v>
      </c>
      <c r="H49" s="16">
        <f>C49/C$4</f>
        <v>0.039002836152922916</v>
      </c>
      <c r="I49" s="16">
        <f>D49/D$4</f>
        <v>0.06692862221067036</v>
      </c>
      <c r="J49" s="16">
        <f>E49/E$4</f>
        <v>0.07651332281125243</v>
      </c>
      <c r="K49" s="16">
        <f>F49/F$4</f>
        <v>0.06944035555893219</v>
      </c>
      <c r="M49" s="15">
        <f>H49*M$4</f>
        <v>6206.248297161554</v>
      </c>
      <c r="N49" s="15">
        <f>I49*N$4</f>
        <v>10649.8831520285</v>
      </c>
      <c r="O49" s="15">
        <f>J49*O$4</f>
        <v>8000.768626404233</v>
      </c>
      <c r="P49" s="15">
        <f>K49*P$4</f>
        <v>8693.86307562275</v>
      </c>
      <c r="Q49" s="15">
        <f t="shared" si="1"/>
        <v>-5136.729304085464</v>
      </c>
    </row>
    <row r="50" spans="2:17" ht="12.75">
      <c r="B50" s="14" t="s">
        <v>11</v>
      </c>
      <c r="C50" s="7">
        <v>956</v>
      </c>
      <c r="D50" s="7">
        <v>1780</v>
      </c>
      <c r="E50" s="7">
        <v>1388</v>
      </c>
      <c r="F50" s="7">
        <v>1699</v>
      </c>
      <c r="H50" s="16">
        <f>C50/C$5</f>
        <v>0.03515998528870908</v>
      </c>
      <c r="I50" s="16">
        <f>D50/D$5</f>
        <v>0.06546524457521148</v>
      </c>
      <c r="J50" s="16">
        <f>E50/E$5</f>
        <v>0.08038920421637902</v>
      </c>
      <c r="K50" s="16">
        <f>F50/F$5</f>
        <v>0.07952258366487246</v>
      </c>
      <c r="M50" s="15">
        <f>H50*M$5</f>
        <v>1295.7157778595072</v>
      </c>
      <c r="N50" s="15">
        <f>I50*N$5</f>
        <v>2412.5251930856934</v>
      </c>
      <c r="O50" s="15">
        <f>J50*O$5</f>
        <v>1974.7608015753506</v>
      </c>
      <c r="P50" s="15">
        <f>K50*P$5</f>
        <v>2283.252422185818</v>
      </c>
      <c r="Q50" s="15">
        <f t="shared" si="1"/>
        <v>-1425.3010358366537</v>
      </c>
    </row>
    <row r="51" spans="2:17" ht="12.75">
      <c r="B51" s="14" t="s">
        <v>12</v>
      </c>
      <c r="C51" s="7">
        <v>52</v>
      </c>
      <c r="D51" s="7">
        <v>68</v>
      </c>
      <c r="E51" s="7">
        <v>74</v>
      </c>
      <c r="F51" s="7">
        <v>89</v>
      </c>
      <c r="H51" s="16">
        <f>C51/C$6</f>
        <v>0.06762028608582575</v>
      </c>
      <c r="I51" s="16">
        <f>D51/D$6</f>
        <v>0.08842652795838751</v>
      </c>
      <c r="J51" s="16">
        <f>E51/E$6</f>
        <v>0.11690363349131122</v>
      </c>
      <c r="K51" s="16">
        <f>F51/F$6</f>
        <v>0.12624113475177304</v>
      </c>
      <c r="M51" s="15">
        <f>H51*M$6</f>
        <v>48.07802340702211</v>
      </c>
      <c r="N51" s="15">
        <f>I51*N$6</f>
        <v>62.87126137841352</v>
      </c>
      <c r="O51" s="15">
        <f>J51*O$6</f>
        <v>93.87361769352292</v>
      </c>
      <c r="P51" s="15">
        <f>K51*P$6</f>
        <v>77.63829787234042</v>
      </c>
      <c r="Q51" s="15">
        <f t="shared" si="1"/>
        <v>1.4420818497910943</v>
      </c>
    </row>
    <row r="52" spans="2:17" ht="12.75">
      <c r="B52" s="14" t="s">
        <v>13</v>
      </c>
      <c r="C52" s="7">
        <v>1483</v>
      </c>
      <c r="D52" s="7">
        <v>3241</v>
      </c>
      <c r="E52" s="7">
        <v>2513</v>
      </c>
      <c r="F52" s="7">
        <v>2636</v>
      </c>
      <c r="H52" s="16">
        <f>C52/C$7</f>
        <v>0.07400938217386965</v>
      </c>
      <c r="I52" s="16">
        <f>D52/D$7</f>
        <v>0.1617426888911069</v>
      </c>
      <c r="J52" s="16">
        <f>E52/E$7</f>
        <v>0.12797922183744143</v>
      </c>
      <c r="K52" s="16">
        <f>F52/F$7</f>
        <v>0.1419188112415204</v>
      </c>
      <c r="M52" s="15">
        <f>H52*M$7</f>
        <v>1955.5499051801578</v>
      </c>
      <c r="N52" s="15">
        <f>I52*N$7</f>
        <v>4273.727068569718</v>
      </c>
      <c r="O52" s="15">
        <f>J52*O$7</f>
        <v>3501.7674679160723</v>
      </c>
      <c r="P52" s="15">
        <f>K52*P$7</f>
        <v>3269.0998169484224</v>
      </c>
      <c r="Q52" s="15">
        <f t="shared" si="1"/>
        <v>-2085.5095124219097</v>
      </c>
    </row>
    <row r="53" spans="1:17" ht="12.75">
      <c r="A53" s="20"/>
      <c r="B53" s="21" t="s">
        <v>3</v>
      </c>
      <c r="C53" s="20">
        <v>2937</v>
      </c>
      <c r="D53" s="20">
        <v>5905</v>
      </c>
      <c r="E53" s="20">
        <v>3919</v>
      </c>
      <c r="F53" s="20">
        <v>5459</v>
      </c>
      <c r="H53" s="23">
        <f>C53/C$8</f>
        <v>0.0978575950421484</v>
      </c>
      <c r="I53" s="23">
        <f>D53/D$8</f>
        <v>0.19674807583380535</v>
      </c>
      <c r="J53" s="23">
        <f>E53/E$8</f>
        <v>0.19654947590149957</v>
      </c>
      <c r="K53" s="23">
        <f>F53/F$8</f>
        <v>0.2334302574189686</v>
      </c>
      <c r="M53" s="22">
        <f>H53*M$8</f>
        <v>4401.830340185919</v>
      </c>
      <c r="N53" s="22">
        <f>I53*N$8</f>
        <v>8850.121947156233</v>
      </c>
      <c r="O53" s="22">
        <f>J53*O$8</f>
        <v>6192.291238276744</v>
      </c>
      <c r="P53" s="22">
        <f>K53*P$8</f>
        <v>7856.328743692808</v>
      </c>
      <c r="Q53" s="22">
        <f t="shared" si="1"/>
        <v>-6112.329112386377</v>
      </c>
    </row>
    <row r="54" spans="1:17" ht="12.75">
      <c r="A54" s="24" t="s">
        <v>31</v>
      </c>
      <c r="B54" s="14" t="s">
        <v>10</v>
      </c>
      <c r="C54" s="7">
        <v>4070</v>
      </c>
      <c r="D54" s="7">
        <v>2260</v>
      </c>
      <c r="E54" s="7">
        <v>1762</v>
      </c>
      <c r="F54" s="7">
        <v>3124</v>
      </c>
      <c r="H54" s="16">
        <f>C54/C$4</f>
        <v>0.031113591364640588</v>
      </c>
      <c r="I54" s="16">
        <f>D54/D$4</f>
        <v>0.01727683451697487</v>
      </c>
      <c r="J54" s="16">
        <f>E54/E$4</f>
        <v>0.02044842632996008</v>
      </c>
      <c r="K54" s="16">
        <f>F54/F$4</f>
        <v>0.029667898080703522</v>
      </c>
      <c r="M54" s="15">
        <f>H54*M$4</f>
        <v>4950.887998715704</v>
      </c>
      <c r="N54" s="15">
        <f>I54*N$4</f>
        <v>2749.1417388445925</v>
      </c>
      <c r="O54" s="15">
        <f>J54*O$4</f>
        <v>2138.2305960449357</v>
      </c>
      <c r="P54" s="15">
        <f>K54*P$4</f>
        <v>3714.3911718060003</v>
      </c>
      <c r="Q54" s="15">
        <f t="shared" si="1"/>
        <v>625.5856841100472</v>
      </c>
    </row>
    <row r="55" spans="2:17" ht="12.75">
      <c r="B55" s="14" t="s">
        <v>11</v>
      </c>
      <c r="C55" s="7">
        <v>112</v>
      </c>
      <c r="D55" s="7">
        <v>60</v>
      </c>
      <c r="E55" s="7">
        <v>73</v>
      </c>
      <c r="F55" s="7">
        <v>70</v>
      </c>
      <c r="H55" s="16">
        <f>C55/C$5</f>
        <v>0.004119161456417801</v>
      </c>
      <c r="I55" s="16">
        <f>D55/D$5</f>
        <v>0.002206693637366679</v>
      </c>
      <c r="J55" s="16">
        <f>E55/E$5</f>
        <v>0.004227962469593421</v>
      </c>
      <c r="K55" s="16">
        <f>F55/F$5</f>
        <v>0.003276386613620407</v>
      </c>
      <c r="M55" s="15">
        <f>H55*M$5</f>
        <v>151.7993379919088</v>
      </c>
      <c r="N55" s="15">
        <f>I55*N$5</f>
        <v>81.32107392423686</v>
      </c>
      <c r="O55" s="15">
        <f>J55*O$5</f>
        <v>103.85989806556238</v>
      </c>
      <c r="P55" s="15">
        <f>K55*P$5</f>
        <v>94.07161245026913</v>
      </c>
      <c r="Q55" s="15">
        <f t="shared" si="1"/>
        <v>80.2665496829652</v>
      </c>
    </row>
    <row r="56" spans="2:17" ht="12.75">
      <c r="B56" s="14" t="s">
        <v>12</v>
      </c>
      <c r="C56" s="7">
        <v>1</v>
      </c>
      <c r="D56" s="7">
        <v>21</v>
      </c>
      <c r="E56" s="7">
        <v>13</v>
      </c>
      <c r="F56" s="7">
        <v>15</v>
      </c>
      <c r="H56" s="16">
        <f>C56/C$6</f>
        <v>0.0013003901170351106</v>
      </c>
      <c r="I56" s="16">
        <f>D56/D$6</f>
        <v>0.027308192457737322</v>
      </c>
      <c r="J56" s="16">
        <f>E56/E$6</f>
        <v>0.020537124802527645</v>
      </c>
      <c r="K56" s="16">
        <f>F56/F$6</f>
        <v>0.02127659574468085</v>
      </c>
      <c r="M56" s="15">
        <f>H56*M$6</f>
        <v>0.9245773732119636</v>
      </c>
      <c r="N56" s="15">
        <f>I56*N$6</f>
        <v>19.416124837451235</v>
      </c>
      <c r="O56" s="15">
        <f>J56*O$6</f>
        <v>16.4913112164297</v>
      </c>
      <c r="P56" s="15">
        <f>K56*P$6</f>
        <v>13.085106382978724</v>
      </c>
      <c r="Q56" s="15">
        <f t="shared" si="1"/>
        <v>-15.085342630788295</v>
      </c>
    </row>
    <row r="57" spans="2:17" ht="12.75">
      <c r="B57" s="14" t="s">
        <v>13</v>
      </c>
      <c r="C57" s="7">
        <v>254</v>
      </c>
      <c r="D57" s="7">
        <v>108</v>
      </c>
      <c r="E57" s="7">
        <v>118</v>
      </c>
      <c r="F57" s="7">
        <v>81</v>
      </c>
      <c r="H57" s="16">
        <f>C57/C$7</f>
        <v>0.012675915760055894</v>
      </c>
      <c r="I57" s="16">
        <f>D57/D$7</f>
        <v>0.00538975945703164</v>
      </c>
      <c r="J57" s="16">
        <f>E57/E$7</f>
        <v>0.0060093705438989614</v>
      </c>
      <c r="K57" s="16">
        <f>F57/F$7</f>
        <v>0.004360934639819102</v>
      </c>
      <c r="M57" s="15">
        <f>H57*M$7</f>
        <v>334.9357221279569</v>
      </c>
      <c r="N57" s="15">
        <f>I57*N$7</f>
        <v>142.41361413314704</v>
      </c>
      <c r="O57" s="15">
        <f>J57*O$7</f>
        <v>164.4283968221634</v>
      </c>
      <c r="P57" s="15">
        <f>K57*P$7</f>
        <v>100.454129428233</v>
      </c>
      <c r="Q57" s="15">
        <f t="shared" si="1"/>
        <v>256.4963753887403</v>
      </c>
    </row>
    <row r="58" spans="1:17" ht="12.75">
      <c r="A58" s="20"/>
      <c r="B58" s="21" t="s">
        <v>3</v>
      </c>
      <c r="C58" s="20">
        <v>255</v>
      </c>
      <c r="D58" s="20">
        <v>129</v>
      </c>
      <c r="E58" s="20">
        <v>106</v>
      </c>
      <c r="F58" s="20">
        <v>133</v>
      </c>
      <c r="H58" s="23">
        <f>C58/C$8</f>
        <v>0.00849631826208643</v>
      </c>
      <c r="I58" s="23">
        <f>D58/D$8</f>
        <v>0.00429813747376137</v>
      </c>
      <c r="J58" s="23">
        <f>E58/E$8</f>
        <v>0.005316214454084959</v>
      </c>
      <c r="K58" s="23">
        <f>F58/F$8</f>
        <v>0.005687163260070127</v>
      </c>
      <c r="M58" s="22">
        <f>H58*M$8</f>
        <v>382.1813880651718</v>
      </c>
      <c r="N58" s="22">
        <f>I58*N$8</f>
        <v>193.33881984473393</v>
      </c>
      <c r="O58" s="22">
        <f>J58*O$8</f>
        <v>167.48733637594665</v>
      </c>
      <c r="P58" s="22">
        <f>K58*P$8</f>
        <v>191.4071666809202</v>
      </c>
      <c r="Q58" s="22">
        <f t="shared" si="1"/>
        <v>164.9227379154643</v>
      </c>
    </row>
    <row r="59" spans="1:17" ht="12.75">
      <c r="A59" s="24" t="s">
        <v>32</v>
      </c>
      <c r="B59" s="14" t="s">
        <v>10</v>
      </c>
      <c r="C59" s="7">
        <v>4615</v>
      </c>
      <c r="D59" s="7">
        <v>4684</v>
      </c>
      <c r="E59" s="7">
        <v>4106</v>
      </c>
      <c r="F59" s="7">
        <v>5501</v>
      </c>
      <c r="H59" s="16">
        <f>C59/C$4</f>
        <v>0.03527990765302612</v>
      </c>
      <c r="I59" s="16">
        <f>D59/D$4</f>
        <v>0.03580738622898686</v>
      </c>
      <c r="J59" s="16">
        <f>E59/E$4</f>
        <v>0.04765110017639959</v>
      </c>
      <c r="K59" s="16">
        <f>F59/F$4</f>
        <v>0.05224171169716711</v>
      </c>
      <c r="M59" s="15">
        <f>H59*M$4</f>
        <v>5613.844745472475</v>
      </c>
      <c r="N59" s="15">
        <f>I59*N$4</f>
        <v>5697.778718915076</v>
      </c>
      <c r="O59" s="15">
        <f>J59*O$4</f>
        <v>4982.732592145576</v>
      </c>
      <c r="P59" s="15">
        <f>K59*P$4</f>
        <v>6540.610062773625</v>
      </c>
      <c r="Q59" s="15">
        <f t="shared" si="1"/>
        <v>-1641.8114440706504</v>
      </c>
    </row>
    <row r="60" spans="2:17" ht="12.75">
      <c r="B60" s="14" t="s">
        <v>11</v>
      </c>
      <c r="C60" s="7">
        <v>953</v>
      </c>
      <c r="D60" s="7">
        <v>924</v>
      </c>
      <c r="E60" s="7">
        <v>1066</v>
      </c>
      <c r="F60" s="7">
        <v>1066</v>
      </c>
      <c r="H60" s="16">
        <f>C60/C$5</f>
        <v>0.03504965060684075</v>
      </c>
      <c r="I60" s="16">
        <f>D60/D$5</f>
        <v>0.03398308201544686</v>
      </c>
      <c r="J60" s="16">
        <f>E60/E$5</f>
        <v>0.061739835514884746</v>
      </c>
      <c r="K60" s="16">
        <f>F60/F$5</f>
        <v>0.04989468757313363</v>
      </c>
      <c r="M60" s="15">
        <f>H60*M$5</f>
        <v>1291.6497241632953</v>
      </c>
      <c r="N60" s="15">
        <f>I60*N$5</f>
        <v>1252.3445384332476</v>
      </c>
      <c r="O60" s="15">
        <f>J60*O$5</f>
        <v>1516.6390594231439</v>
      </c>
      <c r="P60" s="15">
        <f>K60*P$5</f>
        <v>1432.5762695998128</v>
      </c>
      <c r="Q60" s="15">
        <f t="shared" si="1"/>
        <v>123.36797555337876</v>
      </c>
    </row>
    <row r="61" spans="2:17" ht="12.75">
      <c r="B61" s="14" t="s">
        <v>12</v>
      </c>
      <c r="C61" s="7">
        <v>34</v>
      </c>
      <c r="D61" s="7">
        <v>15</v>
      </c>
      <c r="E61" s="7">
        <v>27</v>
      </c>
      <c r="F61" s="7">
        <v>27</v>
      </c>
      <c r="H61" s="16">
        <f>C61/C$6</f>
        <v>0.044213263979193757</v>
      </c>
      <c r="I61" s="16">
        <f>D61/D$6</f>
        <v>0.01950585175552666</v>
      </c>
      <c r="J61" s="16">
        <f>E61/E$6</f>
        <v>0.04265402843601896</v>
      </c>
      <c r="K61" s="16">
        <f>F61/F$6</f>
        <v>0.03829787234042553</v>
      </c>
      <c r="M61" s="15">
        <f>H61*M$6</f>
        <v>31.43563068920676</v>
      </c>
      <c r="N61" s="15">
        <f>I61*N$6</f>
        <v>13.868660598179455</v>
      </c>
      <c r="O61" s="15">
        <f>J61*O$6</f>
        <v>34.25118483412322</v>
      </c>
      <c r="P61" s="15">
        <f>K61*P$6</f>
        <v>23.5531914893617</v>
      </c>
      <c r="Q61" s="15">
        <f t="shared" si="1"/>
        <v>28.26496343578883</v>
      </c>
    </row>
    <row r="62" spans="2:17" ht="12.75">
      <c r="B62" s="14" t="s">
        <v>13</v>
      </c>
      <c r="C62" s="7">
        <v>1777</v>
      </c>
      <c r="D62" s="7">
        <v>771</v>
      </c>
      <c r="E62" s="7">
        <v>849</v>
      </c>
      <c r="F62" s="7">
        <v>775</v>
      </c>
      <c r="H62" s="16">
        <f>C62/C$7</f>
        <v>0.08868150514023355</v>
      </c>
      <c r="I62" s="16">
        <f>D62/D$7</f>
        <v>0.038476893901586984</v>
      </c>
      <c r="J62" s="16">
        <f>E62/E$7</f>
        <v>0.043236911794662866</v>
      </c>
      <c r="K62" s="16">
        <f>F62/F$7</f>
        <v>0.04172499192419511</v>
      </c>
      <c r="M62" s="15">
        <f>H62*M$7</f>
        <v>2343.231410320391</v>
      </c>
      <c r="N62" s="15">
        <f>I62*N$7</f>
        <v>1016.6749675616329</v>
      </c>
      <c r="O62" s="15">
        <f>J62*O$7</f>
        <v>1183.0483805255653</v>
      </c>
      <c r="P62" s="15">
        <f>K62*P$7</f>
        <v>961.1351889738344</v>
      </c>
      <c r="Q62" s="15">
        <f t="shared" si="1"/>
        <v>1548.4696343104893</v>
      </c>
    </row>
    <row r="63" spans="1:17" ht="12.75">
      <c r="A63" s="20"/>
      <c r="B63" s="21" t="s">
        <v>3</v>
      </c>
      <c r="C63" s="20">
        <v>689</v>
      </c>
      <c r="D63" s="20">
        <v>530</v>
      </c>
      <c r="E63" s="20">
        <v>564</v>
      </c>
      <c r="F63" s="20">
        <v>601</v>
      </c>
      <c r="H63" s="23">
        <f>C63/C$8</f>
        <v>0.022956718755206076</v>
      </c>
      <c r="I63" s="23">
        <f>D63/D$8</f>
        <v>0.017659014427081596</v>
      </c>
      <c r="J63" s="23">
        <f>E63/E$8</f>
        <v>0.02828627313305582</v>
      </c>
      <c r="K63" s="23">
        <f>F63/F$8</f>
        <v>0.025699136235354487</v>
      </c>
      <c r="M63" s="22">
        <f>H63*M$8</f>
        <v>1032.6391230466797</v>
      </c>
      <c r="N63" s="22">
        <f>I63*N$8</f>
        <v>794.3377869589843</v>
      </c>
      <c r="O63" s="22">
        <f>J63*O$8</f>
        <v>891.1590350569236</v>
      </c>
      <c r="P63" s="22">
        <f>K63*P$8</f>
        <v>864.9301291370906</v>
      </c>
      <c r="Q63" s="22">
        <f t="shared" si="1"/>
        <v>264.5302420075283</v>
      </c>
    </row>
    <row r="64" spans="1:17" ht="12.75">
      <c r="A64" s="24" t="s">
        <v>33</v>
      </c>
      <c r="B64" s="14" t="s">
        <v>10</v>
      </c>
      <c r="C64" s="7">
        <v>10050</v>
      </c>
      <c r="D64" s="7">
        <v>13536</v>
      </c>
      <c r="E64" s="7">
        <v>6739</v>
      </c>
      <c r="F64" s="7">
        <v>8519</v>
      </c>
      <c r="H64" s="16">
        <f>C64/C$4</f>
        <v>0.07682840128123782</v>
      </c>
      <c r="I64" s="16">
        <f>D64/D$4</f>
        <v>0.10347753629281942</v>
      </c>
      <c r="J64" s="16">
        <f>E64/E$4</f>
        <v>0.0782076873085136</v>
      </c>
      <c r="K64" s="16">
        <f>F64/F$4</f>
        <v>0.08090295254465854</v>
      </c>
      <c r="M64" s="15">
        <f>H64*M$4</f>
        <v>12225.165697074404</v>
      </c>
      <c r="N64" s="15">
        <f>I64*N$4</f>
        <v>16465.656007522302</v>
      </c>
      <c r="O64" s="15">
        <f>J64*O$4</f>
        <v>8177.943238789342</v>
      </c>
      <c r="P64" s="15">
        <f>K64*P$4</f>
        <v>10128.968755638705</v>
      </c>
      <c r="Q64" s="15">
        <f t="shared" si="1"/>
        <v>-6191.515827297261</v>
      </c>
    </row>
    <row r="65" spans="2:17" ht="12.75">
      <c r="B65" s="14" t="s">
        <v>11</v>
      </c>
      <c r="C65" s="7">
        <v>3383</v>
      </c>
      <c r="D65" s="7">
        <v>3037</v>
      </c>
      <c r="E65" s="7">
        <v>1460</v>
      </c>
      <c r="F65" s="7">
        <v>1718</v>
      </c>
      <c r="H65" s="16">
        <f>C65/C$5</f>
        <v>0.12442074292019124</v>
      </c>
      <c r="I65" s="16">
        <f>D65/D$5</f>
        <v>0.1116954762780434</v>
      </c>
      <c r="J65" s="16">
        <f>E65/E$5</f>
        <v>0.08455924939186842</v>
      </c>
      <c r="K65" s="16">
        <f>F65/F$5</f>
        <v>0.08041188860285514</v>
      </c>
      <c r="M65" s="15">
        <f>H65*M$5</f>
        <v>4585.153218094888</v>
      </c>
      <c r="N65" s="15">
        <f>I65*N$5</f>
        <v>4116.201691798456</v>
      </c>
      <c r="O65" s="15">
        <f>J65*O$5</f>
        <v>2077.1979613112476</v>
      </c>
      <c r="P65" s="15">
        <f>K65*P$5</f>
        <v>2308.786145565177</v>
      </c>
      <c r="Q65" s="15">
        <f t="shared" si="1"/>
        <v>237.36334204250306</v>
      </c>
    </row>
    <row r="66" spans="2:17" ht="12.75">
      <c r="B66" s="14" t="s">
        <v>12</v>
      </c>
      <c r="C66" s="7">
        <v>74</v>
      </c>
      <c r="D66" s="7">
        <v>89</v>
      </c>
      <c r="E66" s="7">
        <v>85</v>
      </c>
      <c r="F66" s="7">
        <v>61</v>
      </c>
      <c r="H66" s="16">
        <f>C66/C$6</f>
        <v>0.09622886866059818</v>
      </c>
      <c r="I66" s="16">
        <f>D66/D$6</f>
        <v>0.11573472041612484</v>
      </c>
      <c r="J66" s="16">
        <f>E66/E$6</f>
        <v>0.13428120063191154</v>
      </c>
      <c r="K66" s="16">
        <f>F66/F$6</f>
        <v>0.08652482269503546</v>
      </c>
      <c r="M66" s="15">
        <f>H66*M$6</f>
        <v>68.41872561768531</v>
      </c>
      <c r="N66" s="15">
        <f>I66*N$6</f>
        <v>82.28738621586476</v>
      </c>
      <c r="O66" s="15">
        <f>J66*O$6</f>
        <v>107.82780410742497</v>
      </c>
      <c r="P66" s="15">
        <f>K66*P$6</f>
        <v>53.212765957446805</v>
      </c>
      <c r="Q66" s="15">
        <f t="shared" si="1"/>
        <v>40.746377551798716</v>
      </c>
    </row>
    <row r="67" spans="2:17" ht="12.75">
      <c r="B67" s="14" t="s">
        <v>13</v>
      </c>
      <c r="C67" s="7">
        <v>4302</v>
      </c>
      <c r="D67" s="7">
        <v>4471</v>
      </c>
      <c r="E67" s="7">
        <v>4990</v>
      </c>
      <c r="F67" s="7">
        <v>4990</v>
      </c>
      <c r="H67" s="16">
        <f>C67/C$7</f>
        <v>0.214692085038427</v>
      </c>
      <c r="I67" s="16">
        <f>D67/D$7</f>
        <v>0.22312606048507835</v>
      </c>
      <c r="J67" s="16">
        <f>E67/E$7</f>
        <v>0.2541250763903035</v>
      </c>
      <c r="K67" s="16">
        <f>F67/F$7</f>
        <v>0.2686551092925595</v>
      </c>
      <c r="M67" s="15">
        <f>H67*M$7</f>
        <v>5672.808962970356</v>
      </c>
      <c r="N67" s="15">
        <f>I67*N$7</f>
        <v>5895.659896197225</v>
      </c>
      <c r="O67" s="15">
        <f>J67*O$7</f>
        <v>6953.3703401914845</v>
      </c>
      <c r="P67" s="15">
        <f>K67*P$7</f>
        <v>6188.470442554108</v>
      </c>
      <c r="Q67" s="15">
        <f t="shared" si="1"/>
        <v>542.0489644105082</v>
      </c>
    </row>
    <row r="68" spans="1:17" ht="12.75">
      <c r="A68" s="20"/>
      <c r="B68" s="21" t="s">
        <v>3</v>
      </c>
      <c r="C68" s="20">
        <v>3307</v>
      </c>
      <c r="D68" s="20">
        <v>2973</v>
      </c>
      <c r="E68" s="20">
        <v>1893</v>
      </c>
      <c r="F68" s="20">
        <v>2154</v>
      </c>
      <c r="H68" s="23">
        <f>C68/C$8</f>
        <v>0.11018558624596009</v>
      </c>
      <c r="I68" s="23">
        <f>D68/D$8</f>
        <v>0.09905707526738414</v>
      </c>
      <c r="J68" s="23">
        <f>E68/E$8</f>
        <v>0.0949395656753097</v>
      </c>
      <c r="K68" s="23">
        <f>F68/F$8</f>
        <v>0.09210638843752672</v>
      </c>
      <c r="M68" s="22">
        <f>H68*M$8</f>
        <v>4956.368040515777</v>
      </c>
      <c r="N68" s="22">
        <f>I68*N$8</f>
        <v>4455.785359677473</v>
      </c>
      <c r="O68" s="22">
        <f>J68*O$8</f>
        <v>2991.071016600632</v>
      </c>
      <c r="P68" s="22">
        <f>K68*P$8</f>
        <v>3099.9326092533993</v>
      </c>
      <c r="Q68" s="22">
        <f aca="true" t="shared" si="2" ref="Q68:Q99">M68-N68+O68-P68</f>
        <v>391.72108818553625</v>
      </c>
    </row>
    <row r="69" spans="1:17" ht="12.75">
      <c r="A69" s="24" t="s">
        <v>34</v>
      </c>
      <c r="B69" s="14" t="s">
        <v>10</v>
      </c>
      <c r="C69" s="7">
        <v>10230</v>
      </c>
      <c r="D69" s="7">
        <v>9648</v>
      </c>
      <c r="E69" s="7">
        <v>7792</v>
      </c>
      <c r="F69" s="7">
        <v>8423</v>
      </c>
      <c r="H69" s="16">
        <f>C69/C$4</f>
        <v>0.07820443234896148</v>
      </c>
      <c r="I69" s="16">
        <f>D69/D$4</f>
        <v>0.0737552652299883</v>
      </c>
      <c r="J69" s="16">
        <f>E69/E$4</f>
        <v>0.09042800111410268</v>
      </c>
      <c r="K69" s="16">
        <f>F69/F$4</f>
        <v>0.07999126297495703</v>
      </c>
      <c r="M69" s="15">
        <f>H69*M$4</f>
        <v>12444.123888663797</v>
      </c>
      <c r="N69" s="15">
        <f>I69*N$4</f>
        <v>11736.15906919143</v>
      </c>
      <c r="O69" s="15">
        <f>J69*O$4</f>
        <v>9455.784792498374</v>
      </c>
      <c r="P69" s="15">
        <f>K69*P$4</f>
        <v>10014.826133201645</v>
      </c>
      <c r="Q69" s="15">
        <f t="shared" si="2"/>
        <v>148.92347876909662</v>
      </c>
    </row>
    <row r="70" spans="2:17" ht="12.75">
      <c r="B70" s="14" t="s">
        <v>11</v>
      </c>
      <c r="C70" s="7">
        <v>868</v>
      </c>
      <c r="D70" s="7">
        <v>804</v>
      </c>
      <c r="E70" s="7">
        <v>687</v>
      </c>
      <c r="F70" s="7">
        <v>1003</v>
      </c>
      <c r="H70" s="16">
        <f>C70/C$5</f>
        <v>0.031923501287237956</v>
      </c>
      <c r="I70" s="16">
        <f>D70/D$5</f>
        <v>0.029569694740713498</v>
      </c>
      <c r="J70" s="16">
        <f>E70/E$5</f>
        <v>0.03978918104946137</v>
      </c>
      <c r="K70" s="16">
        <f>F70/F$5</f>
        <v>0.04694593962087526</v>
      </c>
      <c r="M70" s="15">
        <f>H70*M$5</f>
        <v>1176.4448694372932</v>
      </c>
      <c r="N70" s="15">
        <f>I70*N$5</f>
        <v>1089.7023905847739</v>
      </c>
      <c r="O70" s="15">
        <f>J70*O$5</f>
        <v>977.4212324800186</v>
      </c>
      <c r="P70" s="15">
        <f>K70*P$5</f>
        <v>1347.9118183945704</v>
      </c>
      <c r="Q70" s="15">
        <f t="shared" si="2"/>
        <v>-283.74810706203266</v>
      </c>
    </row>
    <row r="71" spans="2:17" ht="12.75">
      <c r="B71" s="14" t="s">
        <v>12</v>
      </c>
      <c r="C71" s="7">
        <v>49</v>
      </c>
      <c r="D71" s="7">
        <v>25</v>
      </c>
      <c r="E71" s="7">
        <v>51</v>
      </c>
      <c r="F71" s="7">
        <v>47</v>
      </c>
      <c r="H71" s="16">
        <f>C71/C$6</f>
        <v>0.06371911573472042</v>
      </c>
      <c r="I71" s="16">
        <f>D71/D$6</f>
        <v>0.032509752925877766</v>
      </c>
      <c r="J71" s="16">
        <f>E71/E$6</f>
        <v>0.08056872037914692</v>
      </c>
      <c r="K71" s="16">
        <f>F71/F$6</f>
        <v>0.06666666666666667</v>
      </c>
      <c r="M71" s="15">
        <f>H71*M$6</f>
        <v>45.304291287386214</v>
      </c>
      <c r="N71" s="15">
        <f>I71*N$6</f>
        <v>23.11443433029909</v>
      </c>
      <c r="O71" s="15">
        <f>J71*O$6</f>
        <v>64.69668246445498</v>
      </c>
      <c r="P71" s="15">
        <f>K71*P$6</f>
        <v>41</v>
      </c>
      <c r="Q71" s="15">
        <f t="shared" si="2"/>
        <v>45.886539421542096</v>
      </c>
    </row>
    <row r="72" spans="2:17" ht="12.75">
      <c r="B72" s="14" t="s">
        <v>13</v>
      </c>
      <c r="C72" s="7">
        <v>956</v>
      </c>
      <c r="D72" s="7">
        <v>742</v>
      </c>
      <c r="E72" s="7">
        <v>784</v>
      </c>
      <c r="F72" s="7">
        <v>770</v>
      </c>
      <c r="H72" s="16">
        <f>C72/C$7</f>
        <v>0.04770935223076155</v>
      </c>
      <c r="I72" s="16">
        <f>D72/D$7</f>
        <v>0.037029643677013675</v>
      </c>
      <c r="J72" s="16">
        <f>E72/E$7</f>
        <v>0.03992666530861683</v>
      </c>
      <c r="K72" s="16">
        <f>F72/F$7</f>
        <v>0.04145579842790998</v>
      </c>
      <c r="M72" s="15">
        <f>H72*M$7</f>
        <v>1260.6242139934125</v>
      </c>
      <c r="N72" s="15">
        <f>I72*N$7</f>
        <v>978.4342748777324</v>
      </c>
      <c r="O72" s="15">
        <f>J72*O$7</f>
        <v>1092.4734161743736</v>
      </c>
      <c r="P72" s="15">
        <f>K72*P$7</f>
        <v>954.9343167869064</v>
      </c>
      <c r="Q72" s="15">
        <f t="shared" si="2"/>
        <v>419.7290385031473</v>
      </c>
    </row>
    <row r="73" spans="1:17" ht="12.75">
      <c r="A73" s="20"/>
      <c r="B73" s="21" t="s">
        <v>3</v>
      </c>
      <c r="C73" s="20">
        <v>968</v>
      </c>
      <c r="D73" s="20">
        <v>886</v>
      </c>
      <c r="E73" s="20">
        <v>753</v>
      </c>
      <c r="F73" s="20">
        <v>746</v>
      </c>
      <c r="H73" s="23">
        <f>C73/C$8</f>
        <v>0.03225269050078299</v>
      </c>
      <c r="I73" s="23">
        <f>D73/D$8</f>
        <v>0.029520541098857163</v>
      </c>
      <c r="J73" s="23">
        <f>E73/E$8</f>
        <v>0.037765183810622396</v>
      </c>
      <c r="K73" s="23">
        <f>F73/F$8</f>
        <v>0.03189942700761139</v>
      </c>
      <c r="M73" s="22">
        <f>H73*M$8</f>
        <v>1450.7905241062206</v>
      </c>
      <c r="N73" s="22">
        <f>I73*N$8</f>
        <v>1327.8929797087928</v>
      </c>
      <c r="O73" s="22">
        <f>J73*O$8</f>
        <v>1189.7921159536586</v>
      </c>
      <c r="P73" s="22">
        <f>K73*P$8</f>
        <v>1073.607115368169</v>
      </c>
      <c r="Q73" s="22">
        <f t="shared" si="2"/>
        <v>239.0825449829174</v>
      </c>
    </row>
    <row r="74" spans="1:17" ht="12.75">
      <c r="A74" s="24" t="s">
        <v>35</v>
      </c>
      <c r="B74" s="14" t="s">
        <v>10</v>
      </c>
      <c r="C74" s="7">
        <v>10669</v>
      </c>
      <c r="D74" s="7">
        <v>9435</v>
      </c>
      <c r="E74" s="7">
        <v>5361</v>
      </c>
      <c r="F74" s="7">
        <v>8099</v>
      </c>
      <c r="H74" s="16">
        <f>C74/C$4</f>
        <v>0.08156041923079864</v>
      </c>
      <c r="I74" s="16">
        <f>D74/D$4</f>
        <v>0.07212696179984864</v>
      </c>
      <c r="J74" s="16">
        <f>E74/E$4</f>
        <v>0.06221567171107604</v>
      </c>
      <c r="K74" s="16">
        <f>F74/F$4</f>
        <v>0.07691431067721441</v>
      </c>
      <c r="M74" s="15">
        <f>H74*M$4</f>
        <v>12978.138589262371</v>
      </c>
      <c r="N74" s="15">
        <f>I74*N$4</f>
        <v>11477.058542477314</v>
      </c>
      <c r="O74" s="15">
        <f>J74*O$4</f>
        <v>6505.706143812088</v>
      </c>
      <c r="P74" s="15">
        <f>K74*P$4</f>
        <v>9629.594782476566</v>
      </c>
      <c r="Q74" s="15">
        <f t="shared" si="2"/>
        <v>-1622.8085918794213</v>
      </c>
    </row>
    <row r="75" spans="2:17" ht="12.75">
      <c r="B75" s="14" t="s">
        <v>11</v>
      </c>
      <c r="C75" s="7">
        <v>654</v>
      </c>
      <c r="D75" s="7">
        <v>501</v>
      </c>
      <c r="E75" s="7">
        <v>342</v>
      </c>
      <c r="F75" s="7">
        <v>430</v>
      </c>
      <c r="H75" s="16">
        <f>C75/C$5</f>
        <v>0.0240529606472968</v>
      </c>
      <c r="I75" s="16">
        <f>D75/D$5</f>
        <v>0.018425891872011768</v>
      </c>
      <c r="J75" s="16">
        <f>E75/E$5</f>
        <v>0.019807714583574654</v>
      </c>
      <c r="K75" s="16">
        <f>F75/F$5</f>
        <v>0.020126374912239644</v>
      </c>
      <c r="M75" s="15">
        <f>H75*M$5</f>
        <v>886.3997057741817</v>
      </c>
      <c r="N75" s="15">
        <f>I75*N$5</f>
        <v>679.0309672673777</v>
      </c>
      <c r="O75" s="15">
        <f>J75*O$5</f>
        <v>486.5765087455114</v>
      </c>
      <c r="P75" s="15">
        <f>K75*P$5</f>
        <v>577.8684764802247</v>
      </c>
      <c r="Q75" s="15">
        <f t="shared" si="2"/>
        <v>116.07677077209064</v>
      </c>
    </row>
    <row r="76" spans="2:17" ht="12.75">
      <c r="B76" s="14" t="s">
        <v>12</v>
      </c>
      <c r="C76" s="7">
        <v>47</v>
      </c>
      <c r="D76" s="7">
        <v>35</v>
      </c>
      <c r="E76" s="7">
        <v>20</v>
      </c>
      <c r="F76" s="7">
        <v>43</v>
      </c>
      <c r="H76" s="16">
        <f>C76/C$6</f>
        <v>0.0611183355006502</v>
      </c>
      <c r="I76" s="16">
        <f>D76/D$6</f>
        <v>0.045513654096228866</v>
      </c>
      <c r="J76" s="16">
        <f>E76/E$6</f>
        <v>0.0315955766192733</v>
      </c>
      <c r="K76" s="16">
        <f>F76/F$6</f>
        <v>0.06099290780141844</v>
      </c>
      <c r="M76" s="15">
        <f>H76*M$6</f>
        <v>43.45513654096229</v>
      </c>
      <c r="N76" s="15">
        <f>I76*N$6</f>
        <v>32.36020806241872</v>
      </c>
      <c r="O76" s="15">
        <f>J76*O$6</f>
        <v>25.371248025276458</v>
      </c>
      <c r="P76" s="15">
        <f>K76*P$6</f>
        <v>37.51063829787234</v>
      </c>
      <c r="Q76" s="15">
        <f t="shared" si="2"/>
        <v>-1.0444617940523102</v>
      </c>
    </row>
    <row r="77" spans="2:17" ht="12.75">
      <c r="B77" s="14" t="s">
        <v>13</v>
      </c>
      <c r="C77" s="7">
        <v>1581</v>
      </c>
      <c r="D77" s="7">
        <v>1177</v>
      </c>
      <c r="E77" s="7">
        <v>1079</v>
      </c>
      <c r="F77" s="7">
        <v>1125</v>
      </c>
      <c r="H77" s="16">
        <f>C77/C$7</f>
        <v>0.07890008982932428</v>
      </c>
      <c r="I77" s="16">
        <f>D77/D$7</f>
        <v>0.05873839704561334</v>
      </c>
      <c r="J77" s="16">
        <f>E77/E$7</f>
        <v>0.05495009166836423</v>
      </c>
      <c r="K77" s="16">
        <f>F77/F$7</f>
        <v>0.060568536664154196</v>
      </c>
      <c r="M77" s="15">
        <f>H77*M$7</f>
        <v>2084.7770735602353</v>
      </c>
      <c r="N77" s="15">
        <f>I77*N$7</f>
        <v>1552.0446651362413</v>
      </c>
      <c r="O77" s="15">
        <f>J77*O$7</f>
        <v>1503.544408229782</v>
      </c>
      <c r="P77" s="15">
        <f>K77*P$7</f>
        <v>1395.196242058792</v>
      </c>
      <c r="Q77" s="15">
        <f t="shared" si="2"/>
        <v>641.080574594984</v>
      </c>
    </row>
    <row r="78" spans="1:17" ht="12.75">
      <c r="A78" s="20"/>
      <c r="B78" s="21" t="s">
        <v>3</v>
      </c>
      <c r="C78" s="20">
        <v>1289</v>
      </c>
      <c r="D78" s="20">
        <v>894</v>
      </c>
      <c r="E78" s="20">
        <v>554</v>
      </c>
      <c r="F78" s="20">
        <v>870</v>
      </c>
      <c r="H78" s="23">
        <f>C78/C$8</f>
        <v>0.04294805584246826</v>
      </c>
      <c r="I78" s="23">
        <f>D78/D$8</f>
        <v>0.02978709226002066</v>
      </c>
      <c r="J78" s="23">
        <f>E78/E$8</f>
        <v>0.027784743467576107</v>
      </c>
      <c r="K78" s="23">
        <f>F78/F$8</f>
        <v>0.037201744633541436</v>
      </c>
      <c r="M78" s="22">
        <f>H78*M$8</f>
        <v>1931.8894479059072</v>
      </c>
      <c r="N78" s="22">
        <f>I78*N$8</f>
        <v>1339.8829840402493</v>
      </c>
      <c r="O78" s="22">
        <f>J78*O$8</f>
        <v>875.3583429459852</v>
      </c>
      <c r="P78" s="22">
        <f>K78*P$8</f>
        <v>1252.0619173864707</v>
      </c>
      <c r="Q78" s="22">
        <f t="shared" si="2"/>
        <v>215.30288942517245</v>
      </c>
    </row>
    <row r="79" spans="1:17" ht="12.75">
      <c r="A79" s="24" t="s">
        <v>36</v>
      </c>
      <c r="B79" s="14" t="s">
        <v>10</v>
      </c>
      <c r="C79" s="7">
        <v>13848</v>
      </c>
      <c r="D79" s="7">
        <v>6747</v>
      </c>
      <c r="E79" s="7">
        <v>6028</v>
      </c>
      <c r="F79" s="7">
        <v>6806</v>
      </c>
      <c r="H79" s="16">
        <f>C79/C$4</f>
        <v>0.1058626568102071</v>
      </c>
      <c r="I79" s="16">
        <f>D79/D$4</f>
        <v>0.051578231188508614</v>
      </c>
      <c r="J79" s="16">
        <f>E79/E$4</f>
        <v>0.06995636431157738</v>
      </c>
      <c r="K79" s="16">
        <f>F79/F$4</f>
        <v>0.06463499178529711</v>
      </c>
      <c r="M79" s="15">
        <f>H79*M$4</f>
        <v>16845.183539610585</v>
      </c>
      <c r="N79" s="15">
        <f>I79*N$4</f>
        <v>8207.282881409055</v>
      </c>
      <c r="O79" s="15">
        <f>J79*O$4</f>
        <v>7315.127146968712</v>
      </c>
      <c r="P79" s="15">
        <f>K79*P$4</f>
        <v>8092.236336527412</v>
      </c>
      <c r="Q79" s="15">
        <f t="shared" si="2"/>
        <v>7860.7914686428285</v>
      </c>
    </row>
    <row r="80" spans="2:17" ht="12.75">
      <c r="B80" s="14" t="s">
        <v>11</v>
      </c>
      <c r="C80" s="7">
        <v>653</v>
      </c>
      <c r="D80" s="7">
        <v>520</v>
      </c>
      <c r="E80" s="7">
        <v>259</v>
      </c>
      <c r="F80" s="7">
        <v>420</v>
      </c>
      <c r="H80" s="16">
        <f>C80/C$5</f>
        <v>0.024016182420007356</v>
      </c>
      <c r="I80" s="16">
        <f>D80/D$5</f>
        <v>0.019124678190511217</v>
      </c>
      <c r="J80" s="16">
        <f>E80/E$5</f>
        <v>0.01500057917294104</v>
      </c>
      <c r="K80" s="16">
        <f>F80/F$5</f>
        <v>0.019658319681722443</v>
      </c>
      <c r="M80" s="15">
        <f>H80*M$5</f>
        <v>885.044354542111</v>
      </c>
      <c r="N80" s="15">
        <f>I80*N$5</f>
        <v>704.7826406767193</v>
      </c>
      <c r="O80" s="15">
        <f>J80*O$5</f>
        <v>368.4892273832966</v>
      </c>
      <c r="P80" s="15">
        <f>K80*P$5</f>
        <v>564.4296747016148</v>
      </c>
      <c r="Q80" s="15">
        <f t="shared" si="2"/>
        <v>-15.678733452926394</v>
      </c>
    </row>
    <row r="81" spans="2:17" ht="12.75">
      <c r="B81" s="14" t="s">
        <v>12</v>
      </c>
      <c r="C81" s="7">
        <v>46</v>
      </c>
      <c r="D81" s="7">
        <v>36</v>
      </c>
      <c r="E81" s="7">
        <v>28</v>
      </c>
      <c r="F81" s="7">
        <v>19</v>
      </c>
      <c r="H81" s="16">
        <f>C81/C$6</f>
        <v>0.05981794538361508</v>
      </c>
      <c r="I81" s="16">
        <f>D81/D$6</f>
        <v>0.04681404421326398</v>
      </c>
      <c r="J81" s="16">
        <f>E81/E$6</f>
        <v>0.044233807266982623</v>
      </c>
      <c r="K81" s="16">
        <f>F81/F$6</f>
        <v>0.02695035460992908</v>
      </c>
      <c r="M81" s="15">
        <f>H81*M$6</f>
        <v>42.530559167750326</v>
      </c>
      <c r="N81" s="15">
        <f>I81*N$6</f>
        <v>33.28478543563069</v>
      </c>
      <c r="O81" s="15">
        <f>J81*O$6</f>
        <v>35.519747235387044</v>
      </c>
      <c r="P81" s="15">
        <f>K81*P$6</f>
        <v>16.574468085106382</v>
      </c>
      <c r="Q81" s="15">
        <f t="shared" si="2"/>
        <v>28.1910528824003</v>
      </c>
    </row>
    <row r="82" spans="2:17" ht="12.75">
      <c r="B82" s="14" t="s">
        <v>13</v>
      </c>
      <c r="C82" s="7">
        <v>342</v>
      </c>
      <c r="D82" s="7">
        <v>276</v>
      </c>
      <c r="E82" s="7">
        <v>233</v>
      </c>
      <c r="F82" s="7">
        <v>216</v>
      </c>
      <c r="H82" s="16">
        <f>C82/C$7</f>
        <v>0.017067571613933526</v>
      </c>
      <c r="I82" s="16">
        <f>D82/D$7</f>
        <v>0.013773829723525302</v>
      </c>
      <c r="J82" s="16">
        <f>E82/E$7</f>
        <v>0.011865960480749643</v>
      </c>
      <c r="K82" s="16">
        <f>F82/F$7</f>
        <v>0.011629159039517604</v>
      </c>
      <c r="M82" s="15">
        <f>H82*M$7</f>
        <v>450.97644475496554</v>
      </c>
      <c r="N82" s="15">
        <f>I82*N$7</f>
        <v>363.94590278470906</v>
      </c>
      <c r="O82" s="15">
        <f>J82*O$7</f>
        <v>324.6764106742717</v>
      </c>
      <c r="P82" s="15">
        <f>K82*P$7</f>
        <v>267.877678475288</v>
      </c>
      <c r="Q82" s="15">
        <f t="shared" si="2"/>
        <v>143.8292741692402</v>
      </c>
    </row>
    <row r="83" spans="1:17" ht="12.75">
      <c r="A83" s="20"/>
      <c r="B83" s="21" t="s">
        <v>3</v>
      </c>
      <c r="C83" s="20">
        <v>1156</v>
      </c>
      <c r="D83" s="20">
        <v>497</v>
      </c>
      <c r="E83" s="20">
        <v>499</v>
      </c>
      <c r="F83" s="20">
        <v>499</v>
      </c>
      <c r="H83" s="23">
        <f>C83/C$8</f>
        <v>0.038516642788125145</v>
      </c>
      <c r="I83" s="23">
        <f>D83/D$8</f>
        <v>0.016559490887282178</v>
      </c>
      <c r="J83" s="23">
        <f>E83/E$8</f>
        <v>0.025026330307437686</v>
      </c>
      <c r="K83" s="23">
        <f>F83/F$8</f>
        <v>0.02133755238176687</v>
      </c>
      <c r="M83" s="22">
        <f>H83*M$8</f>
        <v>1732.5556258954452</v>
      </c>
      <c r="N83" s="22">
        <f>I83*N$8</f>
        <v>744.879019091727</v>
      </c>
      <c r="O83" s="22">
        <f>J83*O$8</f>
        <v>788.4545363358243</v>
      </c>
      <c r="P83" s="22">
        <f>K83*P$8</f>
        <v>718.1366629607458</v>
      </c>
      <c r="Q83" s="22">
        <f t="shared" si="2"/>
        <v>1057.9944801787967</v>
      </c>
    </row>
    <row r="84" spans="1:17" ht="12.75">
      <c r="A84" s="24" t="s">
        <v>37</v>
      </c>
      <c r="B84" s="14" t="s">
        <v>10</v>
      </c>
      <c r="C84" s="7">
        <v>6604</v>
      </c>
      <c r="D84" s="7">
        <v>7979</v>
      </c>
      <c r="E84" s="7">
        <v>2278</v>
      </c>
      <c r="F84" s="7">
        <v>3922</v>
      </c>
      <c r="H84" s="16">
        <f>C84/C$4</f>
        <v>0.05048505095137259</v>
      </c>
      <c r="I84" s="16">
        <f>D84/D$4</f>
        <v>0.06099639938537279</v>
      </c>
      <c r="J84" s="16">
        <f>E84/E$4</f>
        <v>0.026436728251787205</v>
      </c>
      <c r="K84" s="16">
        <f>F84/F$4</f>
        <v>0.03724631762884738</v>
      </c>
      <c r="M84" s="15">
        <f>H84*M$4</f>
        <v>8033.33276253526</v>
      </c>
      <c r="N84" s="15">
        <f>I84*N$4</f>
        <v>9705.930059398674</v>
      </c>
      <c r="O84" s="15">
        <f>J84*O$4</f>
        <v>2764.4093631046326</v>
      </c>
      <c r="P84" s="15">
        <f>K84*P$4</f>
        <v>4663.201720814063</v>
      </c>
      <c r="Q84" s="15">
        <f t="shared" si="2"/>
        <v>-3571.389654572844</v>
      </c>
    </row>
    <row r="85" spans="2:17" ht="12.75">
      <c r="B85" s="14" t="s">
        <v>11</v>
      </c>
      <c r="C85" s="7">
        <v>833</v>
      </c>
      <c r="D85" s="7">
        <v>1222</v>
      </c>
      <c r="E85" s="7">
        <v>506</v>
      </c>
      <c r="F85" s="7">
        <v>1111</v>
      </c>
      <c r="H85" s="16">
        <f>C85/C$5</f>
        <v>0.030636263332107394</v>
      </c>
      <c r="I85" s="16">
        <f>D85/D$5</f>
        <v>0.04494299374770136</v>
      </c>
      <c r="J85" s="16">
        <f>E85/E$5</f>
        <v>0.029306150816633847</v>
      </c>
      <c r="K85" s="16">
        <f>F85/F$5</f>
        <v>0.052000936110461034</v>
      </c>
      <c r="M85" s="15">
        <f>H85*M$5</f>
        <v>1129.0075763148218</v>
      </c>
      <c r="N85" s="15">
        <f>I85*N$5</f>
        <v>1656.2392055902906</v>
      </c>
      <c r="O85" s="15">
        <f>J85*O$5</f>
        <v>719.9055948106104</v>
      </c>
      <c r="P85" s="15">
        <f>K85*P$5</f>
        <v>1493.0508776035572</v>
      </c>
      <c r="Q85" s="15">
        <f t="shared" si="2"/>
        <v>-1300.3769120684155</v>
      </c>
    </row>
    <row r="86" spans="2:17" ht="12.75">
      <c r="B86" s="14" t="s">
        <v>12</v>
      </c>
      <c r="C86" s="7">
        <v>51</v>
      </c>
      <c r="D86" s="7">
        <v>43</v>
      </c>
      <c r="E86" s="7">
        <v>21</v>
      </c>
      <c r="F86" s="7">
        <v>42</v>
      </c>
      <c r="H86" s="16">
        <f>C86/C$6</f>
        <v>0.06631989596879063</v>
      </c>
      <c r="I86" s="16">
        <f>D86/D$6</f>
        <v>0.055916775032509754</v>
      </c>
      <c r="J86" s="16">
        <f>E86/E$6</f>
        <v>0.03317535545023697</v>
      </c>
      <c r="K86" s="16">
        <f>F86/F$6</f>
        <v>0.059574468085106386</v>
      </c>
      <c r="M86" s="15">
        <f>H86*M$6</f>
        <v>47.15344603381014</v>
      </c>
      <c r="N86" s="15">
        <f>I86*N$6</f>
        <v>39.75682704811444</v>
      </c>
      <c r="O86" s="15">
        <f>J86*O$6</f>
        <v>26.639810426540286</v>
      </c>
      <c r="P86" s="15">
        <f>K86*P$6</f>
        <v>36.63829787234043</v>
      </c>
      <c r="Q86" s="15">
        <f t="shared" si="2"/>
        <v>-2.6018684601044413</v>
      </c>
    </row>
    <row r="87" spans="2:17" ht="12.75">
      <c r="B87" s="14" t="s">
        <v>13</v>
      </c>
      <c r="C87" s="7">
        <v>861</v>
      </c>
      <c r="D87" s="7">
        <v>985</v>
      </c>
      <c r="E87" s="7">
        <v>476</v>
      </c>
      <c r="F87" s="7">
        <v>573</v>
      </c>
      <c r="H87" s="16">
        <f>C87/C$7</f>
        <v>0.042968360115780015</v>
      </c>
      <c r="I87" s="16">
        <f>D87/D$7</f>
        <v>0.04915660245533486</v>
      </c>
      <c r="J87" s="16">
        <f>E87/E$7</f>
        <v>0.024241189651660215</v>
      </c>
      <c r="K87" s="16">
        <f>F87/F$7</f>
        <v>0.03084957467427587</v>
      </c>
      <c r="M87" s="15">
        <f>H87*M$7</f>
        <v>1135.3529793392554</v>
      </c>
      <c r="N87" s="15">
        <f>I87*N$7</f>
        <v>1298.864906677313</v>
      </c>
      <c r="O87" s="15">
        <f>J87*O$7</f>
        <v>663.2874312487268</v>
      </c>
      <c r="P87" s="15">
        <f>K87*P$7</f>
        <v>710.6199526219447</v>
      </c>
      <c r="Q87" s="15">
        <f t="shared" si="2"/>
        <v>-210.8444487112755</v>
      </c>
    </row>
    <row r="88" spans="1:17" ht="12.75">
      <c r="A88" s="20"/>
      <c r="B88" s="21" t="s">
        <v>3</v>
      </c>
      <c r="C88" s="20">
        <v>2508</v>
      </c>
      <c r="D88" s="20">
        <v>3181</v>
      </c>
      <c r="E88" s="20">
        <v>1839</v>
      </c>
      <c r="F88" s="20">
        <v>2624</v>
      </c>
      <c r="H88" s="23">
        <f>C88/C$8</f>
        <v>0.08356378902475593</v>
      </c>
      <c r="I88" s="23">
        <f>D88/D$8</f>
        <v>0.10598740545763502</v>
      </c>
      <c r="J88" s="23">
        <f>E88/E$8</f>
        <v>0.09223130548171925</v>
      </c>
      <c r="K88" s="23">
        <f>F88/F$8</f>
        <v>0.11220388266484221</v>
      </c>
      <c r="M88" s="22">
        <f>H88*M$8</f>
        <v>3758.8663579115714</v>
      </c>
      <c r="N88" s="22">
        <f>I88*N$8</f>
        <v>4767.525472295339</v>
      </c>
      <c r="O88" s="22">
        <f>J88*O$8</f>
        <v>2905.747279201565</v>
      </c>
      <c r="P88" s="22">
        <f>K88*P$8</f>
        <v>3776.3338749679297</v>
      </c>
      <c r="Q88" s="22">
        <f t="shared" si="2"/>
        <v>-1879.2457101501318</v>
      </c>
    </row>
    <row r="89" spans="1:17" ht="12.75">
      <c r="A89" s="24" t="s">
        <v>38</v>
      </c>
      <c r="B89" s="14" t="s">
        <v>10</v>
      </c>
      <c r="C89" s="7">
        <v>1092</v>
      </c>
      <c r="D89" s="7">
        <v>918</v>
      </c>
      <c r="E89" s="7">
        <v>686</v>
      </c>
      <c r="F89" s="7">
        <v>829</v>
      </c>
      <c r="H89" s="16">
        <f>C89/C$4</f>
        <v>0.008347921810856885</v>
      </c>
      <c r="I89" s="16">
        <f>D89/D$4</f>
        <v>0.007017758445390678</v>
      </c>
      <c r="J89" s="16">
        <f>E89/E$4</f>
        <v>0.00796119208987095</v>
      </c>
      <c r="K89" s="16">
        <f>F89/F$4</f>
        <v>0.007872819305026639</v>
      </c>
      <c r="M89" s="15">
        <f>H89*M$4</f>
        <v>1328.3463623089801</v>
      </c>
      <c r="N89" s="15">
        <f>I89*N$4</f>
        <v>1116.6867771059008</v>
      </c>
      <c r="O89" s="15">
        <f>J89*O$4</f>
        <v>832.4779732615356</v>
      </c>
      <c r="P89" s="15">
        <f>K89*P$4</f>
        <v>985.6691041700302</v>
      </c>
      <c r="Q89" s="15">
        <f t="shared" si="2"/>
        <v>58.4684542945846</v>
      </c>
    </row>
    <row r="90" spans="2:17" ht="12.75">
      <c r="B90" s="14" t="s">
        <v>11</v>
      </c>
      <c r="C90" s="7">
        <v>193</v>
      </c>
      <c r="D90" s="7">
        <v>237</v>
      </c>
      <c r="E90" s="7">
        <v>128</v>
      </c>
      <c r="F90" s="7">
        <v>176</v>
      </c>
      <c r="H90" s="16">
        <f>C90/C$5</f>
        <v>0.007098197866862817</v>
      </c>
      <c r="I90" s="16">
        <f>D90/D$5</f>
        <v>0.008716439867598381</v>
      </c>
      <c r="J90" s="16">
        <f>E90/E$5</f>
        <v>0.007413413645314491</v>
      </c>
      <c r="K90" s="16">
        <f>F90/F$5</f>
        <v>0.008237772057102738</v>
      </c>
      <c r="M90" s="15">
        <f>H90*M$5</f>
        <v>261.5827877896285</v>
      </c>
      <c r="N90" s="15">
        <f>I90*N$5</f>
        <v>321.21824200073553</v>
      </c>
      <c r="O90" s="15">
        <f>J90*O$5</f>
        <v>182.11050619715047</v>
      </c>
      <c r="P90" s="15">
        <f>K90*P$5</f>
        <v>236.52291130353382</v>
      </c>
      <c r="Q90" s="15">
        <f t="shared" si="2"/>
        <v>-114.04785931749035</v>
      </c>
    </row>
    <row r="91" spans="2:17" ht="12.75">
      <c r="B91" s="14" t="s">
        <v>12</v>
      </c>
      <c r="C91" s="7">
        <v>0</v>
      </c>
      <c r="D91" s="7">
        <v>5</v>
      </c>
      <c r="E91" s="7">
        <v>3</v>
      </c>
      <c r="F91" s="7">
        <v>5</v>
      </c>
      <c r="H91" s="16">
        <f>C91/C$6</f>
        <v>0</v>
      </c>
      <c r="I91" s="16">
        <f>D91/D$6</f>
        <v>0.006501950585175552</v>
      </c>
      <c r="J91" s="16">
        <f>E91/E$6</f>
        <v>0.004739336492890996</v>
      </c>
      <c r="K91" s="16">
        <f>F91/F$6</f>
        <v>0.0070921985815602835</v>
      </c>
      <c r="M91" s="15">
        <f>H91*M$6</f>
        <v>0</v>
      </c>
      <c r="N91" s="15">
        <f>I91*N$6</f>
        <v>4.622886866059818</v>
      </c>
      <c r="O91" s="15">
        <f>J91*O$6</f>
        <v>3.8056872037914693</v>
      </c>
      <c r="P91" s="15">
        <f>K91*P$6</f>
        <v>4.361702127659575</v>
      </c>
      <c r="Q91" s="15">
        <f t="shared" si="2"/>
        <v>-5.178901789927924</v>
      </c>
    </row>
    <row r="92" spans="2:17" ht="12.75">
      <c r="B92" s="14" t="s">
        <v>13</v>
      </c>
      <c r="C92" s="7">
        <v>16</v>
      </c>
      <c r="D92" s="7">
        <v>24</v>
      </c>
      <c r="E92" s="7">
        <v>8</v>
      </c>
      <c r="F92" s="7">
        <v>18</v>
      </c>
      <c r="H92" s="16">
        <f>C92/C$7</f>
        <v>0.0007984828825232059</v>
      </c>
      <c r="I92" s="16">
        <f>D92/D$7</f>
        <v>0.001197724323784809</v>
      </c>
      <c r="J92" s="16">
        <f>E92/E$7</f>
        <v>0.00040741495212874313</v>
      </c>
      <c r="K92" s="16">
        <f>F92/F$7</f>
        <v>0.0009690965866264671</v>
      </c>
      <c r="M92" s="15">
        <f>H92*M$7</f>
        <v>21.098313204910667</v>
      </c>
      <c r="N92" s="15">
        <f>I92*N$7</f>
        <v>31.647469807366004</v>
      </c>
      <c r="O92" s="15">
        <f>J92*O$7</f>
        <v>11.14768792014667</v>
      </c>
      <c r="P92" s="15">
        <f>K92*P$7</f>
        <v>22.323139872940672</v>
      </c>
      <c r="Q92" s="15">
        <f t="shared" si="2"/>
        <v>-21.72460855524934</v>
      </c>
    </row>
    <row r="93" spans="1:17" ht="12.75">
      <c r="A93" s="20"/>
      <c r="B93" s="21" t="s">
        <v>3</v>
      </c>
      <c r="C93" s="20">
        <v>117</v>
      </c>
      <c r="D93" s="20">
        <v>123</v>
      </c>
      <c r="E93" s="20">
        <v>54</v>
      </c>
      <c r="F93" s="20">
        <v>71</v>
      </c>
      <c r="H93" s="23">
        <f>C93/C$8</f>
        <v>0.0038983107320161264</v>
      </c>
      <c r="I93" s="23">
        <f>D93/D$8</f>
        <v>0.004098224102888748</v>
      </c>
      <c r="J93" s="23">
        <f>E93/E$8</f>
        <v>0.002708260193590451</v>
      </c>
      <c r="K93" s="23">
        <f>F93/F$8</f>
        <v>0.0030360044471051057</v>
      </c>
      <c r="M93" s="22">
        <f>H93*M$8</f>
        <v>175.3538133475494</v>
      </c>
      <c r="N93" s="22">
        <f>I93*N$8</f>
        <v>184.34631659614166</v>
      </c>
      <c r="O93" s="22">
        <f>J93*O$8</f>
        <v>85.32373739906716</v>
      </c>
      <c r="P93" s="22">
        <f>K93*P$8</f>
        <v>102.17976567176943</v>
      </c>
      <c r="Q93" s="22">
        <f t="shared" si="2"/>
        <v>-25.848531521294547</v>
      </c>
    </row>
    <row r="94" spans="1:17" ht="12.75">
      <c r="A94" s="24" t="s">
        <v>39</v>
      </c>
      <c r="B94" s="14" t="s">
        <v>10</v>
      </c>
      <c r="C94" s="7">
        <v>7098</v>
      </c>
      <c r="D94" s="7">
        <v>6861</v>
      </c>
      <c r="E94" s="7">
        <v>2895</v>
      </c>
      <c r="F94" s="7">
        <v>5075</v>
      </c>
      <c r="H94" s="16">
        <f>C94/C$4</f>
        <v>0.054261491770569756</v>
      </c>
      <c r="I94" s="16">
        <f>D94/D$4</f>
        <v>0.052449717531400264</v>
      </c>
      <c r="J94" s="16">
        <f>E94/E$4</f>
        <v>0.03359715903815802</v>
      </c>
      <c r="K94" s="16">
        <f>F94/F$4</f>
        <v>0.04819608923161663</v>
      </c>
      <c r="M94" s="15">
        <f>H94*M$4</f>
        <v>8634.251355008371</v>
      </c>
      <c r="N94" s="15">
        <f>I94*N$4</f>
        <v>8345.956402749005</v>
      </c>
      <c r="O94" s="15">
        <f>J94*O$4</f>
        <v>3513.1541291430694</v>
      </c>
      <c r="P94" s="15">
        <f>K94*P$4</f>
        <v>6034.102175709171</v>
      </c>
      <c r="Q94" s="15">
        <f t="shared" si="2"/>
        <v>-2232.6530943067355</v>
      </c>
    </row>
    <row r="95" spans="2:17" ht="12.75">
      <c r="B95" s="14" t="s">
        <v>11</v>
      </c>
      <c r="C95" s="7">
        <v>1683</v>
      </c>
      <c r="D95" s="7">
        <v>1307</v>
      </c>
      <c r="E95" s="7">
        <v>473</v>
      </c>
      <c r="F95" s="7">
        <v>646</v>
      </c>
      <c r="H95" s="16">
        <f>C95/C$5</f>
        <v>0.061897756528135346</v>
      </c>
      <c r="I95" s="16">
        <f>D95/D$5</f>
        <v>0.04806914306730416</v>
      </c>
      <c r="J95" s="16">
        <f>E95/E$5</f>
        <v>0.027394880111201204</v>
      </c>
      <c r="K95" s="16">
        <f>F95/F$5</f>
        <v>0.030236367891411188</v>
      </c>
      <c r="M95" s="15">
        <f>H95*M$5</f>
        <v>2281.0561235748437</v>
      </c>
      <c r="N95" s="15">
        <f>I95*N$5</f>
        <v>1771.4440603162927</v>
      </c>
      <c r="O95" s="15">
        <f>J95*O$5</f>
        <v>672.9552299316576</v>
      </c>
      <c r="P95" s="15">
        <f>K95*P$5</f>
        <v>868.146594898198</v>
      </c>
      <c r="Q95" s="15">
        <f t="shared" si="2"/>
        <v>314.42069829201057</v>
      </c>
    </row>
    <row r="96" spans="2:17" ht="12.75">
      <c r="B96" s="14" t="s">
        <v>12</v>
      </c>
      <c r="C96" s="7">
        <v>59</v>
      </c>
      <c r="D96" s="7">
        <v>47</v>
      </c>
      <c r="E96" s="7">
        <v>14</v>
      </c>
      <c r="F96" s="7">
        <v>33</v>
      </c>
      <c r="H96" s="16">
        <f>C96/C$6</f>
        <v>0.07672301690507152</v>
      </c>
      <c r="I96" s="16">
        <f>D96/D$6</f>
        <v>0.0611183355006502</v>
      </c>
      <c r="J96" s="16">
        <f>E96/E$6</f>
        <v>0.022116903633491312</v>
      </c>
      <c r="K96" s="16">
        <f>F96/F$6</f>
        <v>0.04680851063829787</v>
      </c>
      <c r="M96" s="15">
        <f>H96*M$6</f>
        <v>54.55006501950585</v>
      </c>
      <c r="N96" s="15">
        <f>I96*N$6</f>
        <v>43.45513654096229</v>
      </c>
      <c r="O96" s="15">
        <f>J96*O$6</f>
        <v>17.759873617693522</v>
      </c>
      <c r="P96" s="15">
        <f>K96*P$6</f>
        <v>28.78723404255319</v>
      </c>
      <c r="Q96" s="15">
        <f t="shared" si="2"/>
        <v>0.06756805368388896</v>
      </c>
    </row>
    <row r="97" spans="2:17" ht="12.75">
      <c r="B97" s="14" t="s">
        <v>13</v>
      </c>
      <c r="C97" s="7">
        <v>2102</v>
      </c>
      <c r="D97" s="7">
        <v>1165</v>
      </c>
      <c r="E97" s="7">
        <v>1017</v>
      </c>
      <c r="F97" s="7">
        <v>869</v>
      </c>
      <c r="H97" s="16">
        <f>C97/C$7</f>
        <v>0.10490068869148618</v>
      </c>
      <c r="I97" s="16">
        <f>D97/D$7</f>
        <v>0.05813953488372093</v>
      </c>
      <c r="J97" s="16">
        <f>E97/E$7</f>
        <v>0.05179262578936647</v>
      </c>
      <c r="K97" s="16">
        <f>F97/F$7</f>
        <v>0.04678582965435555</v>
      </c>
      <c r="M97" s="15">
        <f>H97*M$7</f>
        <v>2771.7908972951395</v>
      </c>
      <c r="N97" s="15">
        <f>I97*N$7</f>
        <v>1536.2209302325582</v>
      </c>
      <c r="O97" s="15">
        <f>J97*O$7</f>
        <v>1417.1498268486453</v>
      </c>
      <c r="P97" s="15">
        <f>K97*P$7</f>
        <v>1077.7115860880801</v>
      </c>
      <c r="Q97" s="15">
        <f t="shared" si="2"/>
        <v>1575.0082078231464</v>
      </c>
    </row>
    <row r="98" spans="1:17" ht="12.75">
      <c r="A98" s="20"/>
      <c r="B98" s="21" t="s">
        <v>3</v>
      </c>
      <c r="C98" s="20">
        <v>1763</v>
      </c>
      <c r="D98" s="20">
        <v>1344</v>
      </c>
      <c r="E98" s="20">
        <v>485</v>
      </c>
      <c r="F98" s="20">
        <v>624</v>
      </c>
      <c r="H98" s="23">
        <f>C98/C$8</f>
        <v>0.05874121214140539</v>
      </c>
      <c r="I98" s="23">
        <f>D98/D$8</f>
        <v>0.0447805950754673</v>
      </c>
      <c r="J98" s="23">
        <f>E98/E$8</f>
        <v>0.024324188775766087</v>
      </c>
      <c r="K98" s="23">
        <f>F98/F$8</f>
        <v>0.026682630633712477</v>
      </c>
      <c r="M98" s="22">
        <f>H98*M$8</f>
        <v>2642.2972045446973</v>
      </c>
      <c r="N98" s="22">
        <f>I98*N$8</f>
        <v>2014.32072768467</v>
      </c>
      <c r="O98" s="22">
        <f>J98*O$8</f>
        <v>766.3335673805105</v>
      </c>
      <c r="P98" s="22">
        <f>K98*P$8</f>
        <v>898.0306166082271</v>
      </c>
      <c r="Q98" s="22">
        <f t="shared" si="2"/>
        <v>496.2794276323109</v>
      </c>
    </row>
    <row r="99" spans="1:17" ht="12.75">
      <c r="A99" s="24" t="s">
        <v>40</v>
      </c>
      <c r="B99" s="14" t="s">
        <v>10</v>
      </c>
      <c r="C99" s="7">
        <v>4740</v>
      </c>
      <c r="D99" s="7">
        <v>2664</v>
      </c>
      <c r="E99" s="7">
        <v>1735</v>
      </c>
      <c r="F99" s="7">
        <v>2992</v>
      </c>
      <c r="H99" s="16">
        <f>C99/C$4</f>
        <v>0.036235484783389775</v>
      </c>
      <c r="I99" s="16">
        <f>D99/D$4</f>
        <v>0.020365259802310205</v>
      </c>
      <c r="J99" s="16">
        <f>E99/E$4</f>
        <v>0.02013508495032959</v>
      </c>
      <c r="K99" s="16">
        <f>F99/F$4</f>
        <v>0.028414324922363936</v>
      </c>
      <c r="M99" s="15">
        <f>H99*M$4</f>
        <v>5765.8990451873315</v>
      </c>
      <c r="N99" s="15">
        <f>I99*N$4</f>
        <v>3240.581235523007</v>
      </c>
      <c r="O99" s="15">
        <f>J99*O$4</f>
        <v>2105.465428001114</v>
      </c>
      <c r="P99" s="15">
        <f>K99*P$4</f>
        <v>3557.4450659550425</v>
      </c>
      <c r="Q99" s="15">
        <f t="shared" si="2"/>
        <v>1073.3381717103962</v>
      </c>
    </row>
    <row r="100" spans="2:17" ht="12.75">
      <c r="B100" s="14" t="s">
        <v>11</v>
      </c>
      <c r="C100" s="7">
        <v>172</v>
      </c>
      <c r="D100" s="7">
        <v>76</v>
      </c>
      <c r="E100" s="7">
        <v>47</v>
      </c>
      <c r="F100" s="7">
        <v>47</v>
      </c>
      <c r="H100" s="16">
        <f>C100/C$5</f>
        <v>0.006325855093784479</v>
      </c>
      <c r="I100" s="16">
        <f>D100/D$5</f>
        <v>0.0027951452739977934</v>
      </c>
      <c r="J100" s="16">
        <f>E100/E$5</f>
        <v>0.0027221128228889146</v>
      </c>
      <c r="K100" s="16">
        <f>F100/F$5</f>
        <v>0.0021998595834308446</v>
      </c>
      <c r="M100" s="15">
        <f>H100*M$5</f>
        <v>233.12041191614563</v>
      </c>
      <c r="N100" s="15">
        <f>I100*N$5</f>
        <v>103.00669363736668</v>
      </c>
      <c r="O100" s="15">
        <f>J100*O$5</f>
        <v>66.86870149426619</v>
      </c>
      <c r="P100" s="15">
        <f>K100*P$5</f>
        <v>63.16236835946641</v>
      </c>
      <c r="Q100" s="15">
        <f aca="true" t="shared" si="3" ref="Q100:Q113">M100-N100+O100-P100</f>
        <v>133.8200514135787</v>
      </c>
    </row>
    <row r="101" spans="2:17" ht="12.75">
      <c r="B101" s="14" t="s">
        <v>12</v>
      </c>
      <c r="C101" s="7">
        <v>18</v>
      </c>
      <c r="D101" s="7">
        <v>16</v>
      </c>
      <c r="E101" s="7">
        <v>14</v>
      </c>
      <c r="F101" s="7">
        <v>9</v>
      </c>
      <c r="H101" s="16">
        <f>C101/C$6</f>
        <v>0.02340702210663199</v>
      </c>
      <c r="I101" s="16">
        <f>D101/D$6</f>
        <v>0.02080624187256177</v>
      </c>
      <c r="J101" s="16">
        <f>E101/E$6</f>
        <v>0.022116903633491312</v>
      </c>
      <c r="K101" s="16">
        <f>F101/F$6</f>
        <v>0.01276595744680851</v>
      </c>
      <c r="M101" s="15">
        <f>H101*M$6</f>
        <v>16.642392717815344</v>
      </c>
      <c r="N101" s="15">
        <f>I101*N$6</f>
        <v>14.793237971391418</v>
      </c>
      <c r="O101" s="15">
        <f>J101*O$6</f>
        <v>17.759873617693522</v>
      </c>
      <c r="P101" s="15">
        <f>K101*P$6</f>
        <v>7.8510638297872335</v>
      </c>
      <c r="Q101" s="15">
        <f t="shared" si="3"/>
        <v>11.757964534330217</v>
      </c>
    </row>
    <row r="102" spans="2:17" ht="12.75">
      <c r="B102" s="14" t="s">
        <v>13</v>
      </c>
      <c r="C102" s="7">
        <v>213</v>
      </c>
      <c r="D102" s="7">
        <v>95</v>
      </c>
      <c r="E102" s="7">
        <v>54</v>
      </c>
      <c r="F102" s="7">
        <v>88</v>
      </c>
      <c r="H102" s="16">
        <f>C102/C$7</f>
        <v>0.010629803373590178</v>
      </c>
      <c r="I102" s="16">
        <f>D102/D$7</f>
        <v>0.004740992114981535</v>
      </c>
      <c r="J102" s="16">
        <f>E102/E$7</f>
        <v>0.002750050926869016</v>
      </c>
      <c r="K102" s="16">
        <f>F102/F$7</f>
        <v>0.004737805534618284</v>
      </c>
      <c r="M102" s="15">
        <f>H102*M$7</f>
        <v>280.8712945403733</v>
      </c>
      <c r="N102" s="15">
        <f>I102*N$7</f>
        <v>125.2712346541571</v>
      </c>
      <c r="O102" s="15">
        <f>J102*O$7</f>
        <v>75.24689346099001</v>
      </c>
      <c r="P102" s="15">
        <f>K102*P$7</f>
        <v>109.13535048993216</v>
      </c>
      <c r="Q102" s="15">
        <f t="shared" si="3"/>
        <v>121.71160285727404</v>
      </c>
    </row>
    <row r="103" spans="1:17" ht="12.75">
      <c r="A103" s="20"/>
      <c r="B103" s="21" t="s">
        <v>3</v>
      </c>
      <c r="C103" s="20">
        <v>530</v>
      </c>
      <c r="D103" s="20">
        <v>269</v>
      </c>
      <c r="E103" s="20">
        <v>107</v>
      </c>
      <c r="F103" s="20">
        <v>162</v>
      </c>
      <c r="H103" s="23">
        <f>C103/C$8</f>
        <v>0.017659014427081596</v>
      </c>
      <c r="I103" s="23">
        <f>D103/D$8</f>
        <v>0.008962782794122546</v>
      </c>
      <c r="J103" s="23">
        <f>E103/E$8</f>
        <v>0.005366367420632931</v>
      </c>
      <c r="K103" s="23">
        <f>F103/F$8</f>
        <v>0.006927221414521508</v>
      </c>
      <c r="M103" s="22">
        <f>H103*M$8</f>
        <v>794.3377869589843</v>
      </c>
      <c r="N103" s="22">
        <f>I103*N$8</f>
        <v>403.16389564522035</v>
      </c>
      <c r="O103" s="22">
        <f>J103*O$8</f>
        <v>169.0674055870405</v>
      </c>
      <c r="P103" s="22">
        <f>K103*P$8</f>
        <v>233.14256392713588</v>
      </c>
      <c r="Q103" s="22">
        <f t="shared" si="3"/>
        <v>327.09873297366863</v>
      </c>
    </row>
    <row r="104" spans="1:17" ht="12.75">
      <c r="A104" s="24" t="s">
        <v>41</v>
      </c>
      <c r="B104" s="14" t="s">
        <v>10</v>
      </c>
      <c r="C104" s="7">
        <v>5912</v>
      </c>
      <c r="D104" s="7">
        <v>8735</v>
      </c>
      <c r="E104" s="7">
        <v>3109</v>
      </c>
      <c r="F104" s="7">
        <v>4314</v>
      </c>
      <c r="H104" s="16">
        <f>C104/C$4</f>
        <v>0.0451949759576794</v>
      </c>
      <c r="I104" s="16">
        <f>D104/D$4</f>
        <v>0.06677572986981217</v>
      </c>
      <c r="J104" s="16">
        <f>E104/E$4</f>
        <v>0.03608067960263671</v>
      </c>
      <c r="K104" s="16">
        <f>F104/F$4</f>
        <v>0.04096905003846191</v>
      </c>
      <c r="M104" s="15">
        <f>H104*M$4</f>
        <v>7191.560159313819</v>
      </c>
      <c r="N104" s="15">
        <f>I104*N$4</f>
        <v>10625.554464074123</v>
      </c>
      <c r="O104" s="15">
        <f>J104*O$4</f>
        <v>3772.848424008913</v>
      </c>
      <c r="P104" s="15">
        <f>K104*P$4</f>
        <v>5129.2840957653925</v>
      </c>
      <c r="Q104" s="15">
        <f t="shared" si="3"/>
        <v>-4790.429976516783</v>
      </c>
    </row>
    <row r="105" spans="2:17" ht="12.75">
      <c r="B105" s="14" t="s">
        <v>11</v>
      </c>
      <c r="C105" s="7">
        <v>4308</v>
      </c>
      <c r="D105" s="7">
        <v>4367</v>
      </c>
      <c r="E105" s="7">
        <v>1227</v>
      </c>
      <c r="F105" s="7">
        <v>1919</v>
      </c>
      <c r="H105" s="16">
        <f>C105/C$5</f>
        <v>0.15844060316292755</v>
      </c>
      <c r="I105" s="16">
        <f>D105/D$5</f>
        <v>0.1606105185730048</v>
      </c>
      <c r="J105" s="16">
        <f>E105/E$5</f>
        <v>0.07106451986563188</v>
      </c>
      <c r="K105" s="16">
        <f>F105/F$5</f>
        <v>0.08981979873625087</v>
      </c>
      <c r="M105" s="15">
        <f>H105*M$5</f>
        <v>5838.853107760206</v>
      </c>
      <c r="N105" s="15">
        <f>I105*N$5</f>
        <v>5918.818830452373</v>
      </c>
      <c r="O105" s="15">
        <f>J105*O$5</f>
        <v>1745.699930499247</v>
      </c>
      <c r="P105" s="15">
        <f>K105*P$5</f>
        <v>2578.906061315235</v>
      </c>
      <c r="Q105" s="15">
        <f t="shared" si="3"/>
        <v>-913.1718535081552</v>
      </c>
    </row>
    <row r="106" spans="2:17" ht="12.75">
      <c r="B106" s="14" t="s">
        <v>12</v>
      </c>
      <c r="C106" s="7">
        <v>48</v>
      </c>
      <c r="D106" s="7">
        <v>73</v>
      </c>
      <c r="E106" s="7">
        <v>19</v>
      </c>
      <c r="F106" s="7">
        <v>29</v>
      </c>
      <c r="H106" s="16">
        <f>C106/C$6</f>
        <v>0.06241872561768531</v>
      </c>
      <c r="I106" s="16">
        <f>D106/D$6</f>
        <v>0.09492847854356307</v>
      </c>
      <c r="J106" s="16">
        <f>E106/E$6</f>
        <v>0.030015797788309637</v>
      </c>
      <c r="K106" s="16">
        <f>F106/F$6</f>
        <v>0.04113475177304964</v>
      </c>
      <c r="M106" s="15">
        <f>H106*M$6</f>
        <v>44.37971391417425</v>
      </c>
      <c r="N106" s="15">
        <f>I106*N$6</f>
        <v>67.49414824447334</v>
      </c>
      <c r="O106" s="15">
        <f>J106*O$6</f>
        <v>24.10268562401264</v>
      </c>
      <c r="P106" s="15">
        <f>K106*P$6</f>
        <v>25.29787234042553</v>
      </c>
      <c r="Q106" s="15">
        <f t="shared" si="3"/>
        <v>-24.309621046711975</v>
      </c>
    </row>
    <row r="107" spans="2:17" ht="12.75">
      <c r="B107" s="14" t="s">
        <v>13</v>
      </c>
      <c r="C107" s="7">
        <v>923</v>
      </c>
      <c r="D107" s="7">
        <v>1376</v>
      </c>
      <c r="E107" s="7">
        <v>600</v>
      </c>
      <c r="F107" s="7">
        <v>632</v>
      </c>
      <c r="H107" s="16">
        <f>C107/C$7</f>
        <v>0.04606248128555744</v>
      </c>
      <c r="I107" s="16">
        <f>D107/D$7</f>
        <v>0.06866952789699571</v>
      </c>
      <c r="J107" s="16">
        <f>E107/E$7</f>
        <v>0.030556121409655735</v>
      </c>
      <c r="K107" s="16">
        <f>F107/F$7</f>
        <v>0.034026057930440404</v>
      </c>
      <c r="M107" s="15">
        <f>H107*M$7</f>
        <v>1217.1089430082843</v>
      </c>
      <c r="N107" s="15">
        <f>I107*N$7</f>
        <v>1814.4549356223176</v>
      </c>
      <c r="O107" s="15">
        <f>J107*O$7</f>
        <v>836.0765940110002</v>
      </c>
      <c r="P107" s="15">
        <f>K107*P$7</f>
        <v>783.7902444276947</v>
      </c>
      <c r="Q107" s="15">
        <f t="shared" si="3"/>
        <v>-545.0596430307278</v>
      </c>
    </row>
    <row r="108" spans="1:17" ht="12.75">
      <c r="A108" s="20"/>
      <c r="B108" s="21" t="s">
        <v>3</v>
      </c>
      <c r="C108" s="20">
        <v>3384</v>
      </c>
      <c r="D108" s="20">
        <v>3359</v>
      </c>
      <c r="E108" s="20">
        <v>1695</v>
      </c>
      <c r="F108" s="20">
        <v>2033</v>
      </c>
      <c r="H108" s="23">
        <f>C108/C$8</f>
        <v>0.11275114117215873</v>
      </c>
      <c r="I108" s="23">
        <f>D108/D$8</f>
        <v>0.1119181687935228</v>
      </c>
      <c r="J108" s="23">
        <f>E108/E$8</f>
        <v>0.08500927829881137</v>
      </c>
      <c r="K108" s="23">
        <f>F108/F$8</f>
        <v>0.08693235268964337</v>
      </c>
      <c r="M108" s="22">
        <f>H108*M$8</f>
        <v>5071.771832206044</v>
      </c>
      <c r="N108" s="22">
        <f>I108*N$8</f>
        <v>5034.303068670242</v>
      </c>
      <c r="O108" s="22">
        <f>J108*O$8</f>
        <v>2678.217312804052</v>
      </c>
      <c r="P108" s="22">
        <f>K108*P$8</f>
        <v>2925.7952621226373</v>
      </c>
      <c r="Q108" s="22">
        <f t="shared" si="3"/>
        <v>-210.1091857827837</v>
      </c>
    </row>
    <row r="109" spans="1:17" ht="12.75">
      <c r="A109" s="24" t="s">
        <v>42</v>
      </c>
      <c r="B109" s="14" t="s">
        <v>10</v>
      </c>
      <c r="C109" s="7">
        <v>3619</v>
      </c>
      <c r="D109" s="7">
        <v>1692</v>
      </c>
      <c r="E109" s="7">
        <v>1358</v>
      </c>
      <c r="F109" s="7">
        <v>2948</v>
      </c>
      <c r="H109" s="16">
        <f>C109/C$4</f>
        <v>0.027665869078288524</v>
      </c>
      <c r="I109" s="16">
        <f>D109/D$4</f>
        <v>0.012934692036602427</v>
      </c>
      <c r="J109" s="16">
        <f>E109/E$4</f>
        <v>0.01575991087178535</v>
      </c>
      <c r="K109" s="16">
        <f>F109/F$4</f>
        <v>0.027996467202917406</v>
      </c>
      <c r="M109" s="15">
        <f>H109*M$4</f>
        <v>4402.276085344505</v>
      </c>
      <c r="N109" s="15">
        <f>I109*N$4</f>
        <v>2058.207000940288</v>
      </c>
      <c r="O109" s="15">
        <f>J109*O$4</f>
        <v>1647.9666001299788</v>
      </c>
      <c r="P109" s="15">
        <f>K109*P$4</f>
        <v>3505.1296973380563</v>
      </c>
      <c r="Q109" s="15">
        <f t="shared" si="3"/>
        <v>486.9059871961399</v>
      </c>
    </row>
    <row r="110" spans="2:17" ht="12.75">
      <c r="B110" s="14" t="s">
        <v>11</v>
      </c>
      <c r="C110" s="7">
        <v>247</v>
      </c>
      <c r="D110" s="7">
        <v>50</v>
      </c>
      <c r="E110" s="7">
        <v>103</v>
      </c>
      <c r="F110" s="7">
        <v>125</v>
      </c>
      <c r="H110" s="16">
        <f>C110/C$5</f>
        <v>0.009084222140492829</v>
      </c>
      <c r="I110" s="16">
        <f>D110/D$5</f>
        <v>0.0018389113644722325</v>
      </c>
      <c r="J110" s="16">
        <f>E110/E$5</f>
        <v>0.005965481292714004</v>
      </c>
      <c r="K110" s="16">
        <f>F110/F$5</f>
        <v>0.005850690381465013</v>
      </c>
      <c r="M110" s="15">
        <f>H110*M$5</f>
        <v>334.77175432144173</v>
      </c>
      <c r="N110" s="15">
        <f>I110*N$5</f>
        <v>67.76756160353071</v>
      </c>
      <c r="O110" s="15">
        <f>J110*O$5</f>
        <v>146.5420479555195</v>
      </c>
      <c r="P110" s="15">
        <f>K110*P$5</f>
        <v>167.98502223262344</v>
      </c>
      <c r="Q110" s="15">
        <f t="shared" si="3"/>
        <v>245.56121844080704</v>
      </c>
    </row>
    <row r="111" spans="2:17" ht="12.75">
      <c r="B111" s="14" t="s">
        <v>12</v>
      </c>
      <c r="C111" s="7">
        <v>18</v>
      </c>
      <c r="D111" s="7">
        <v>1</v>
      </c>
      <c r="E111" s="7">
        <v>2</v>
      </c>
      <c r="F111" s="7">
        <v>2</v>
      </c>
      <c r="H111" s="16">
        <f>C111/C$6</f>
        <v>0.02340702210663199</v>
      </c>
      <c r="I111" s="16">
        <f>D111/D$6</f>
        <v>0.0013003901170351106</v>
      </c>
      <c r="J111" s="16">
        <f>E111/E$6</f>
        <v>0.00315955766192733</v>
      </c>
      <c r="K111" s="16">
        <f>F111/F$6</f>
        <v>0.0028368794326241137</v>
      </c>
      <c r="M111" s="15">
        <f>H111*M$6</f>
        <v>16.642392717815344</v>
      </c>
      <c r="N111" s="15">
        <f>I111*N$6</f>
        <v>0.9245773732119636</v>
      </c>
      <c r="O111" s="15">
        <f>J111*O$6</f>
        <v>2.537124802527646</v>
      </c>
      <c r="P111" s="15">
        <f>K111*P$6</f>
        <v>1.7446808510638299</v>
      </c>
      <c r="Q111" s="15">
        <f t="shared" si="3"/>
        <v>16.510259296067197</v>
      </c>
    </row>
    <row r="112" spans="2:17" ht="12.75">
      <c r="B112" s="14" t="s">
        <v>13</v>
      </c>
      <c r="C112" s="7">
        <v>248</v>
      </c>
      <c r="D112" s="7">
        <v>80</v>
      </c>
      <c r="E112" s="7">
        <v>81</v>
      </c>
      <c r="F112" s="7">
        <v>90</v>
      </c>
      <c r="H112" s="16">
        <f>C112/C$7</f>
        <v>0.012376484679109692</v>
      </c>
      <c r="I112" s="16">
        <f>D112/D$7</f>
        <v>0.00399241441261603</v>
      </c>
      <c r="J112" s="16">
        <f>E112/E$7</f>
        <v>0.004125076390303524</v>
      </c>
      <c r="K112" s="16">
        <f>F112/F$7</f>
        <v>0.004845482933132335</v>
      </c>
      <c r="M112" s="15">
        <f>H112*M$7</f>
        <v>327.0238546761154</v>
      </c>
      <c r="N112" s="15">
        <f>I112*N$7</f>
        <v>105.49156602455335</v>
      </c>
      <c r="O112" s="15">
        <f>J112*O$7</f>
        <v>112.87034019148503</v>
      </c>
      <c r="P112" s="15">
        <f>K112*P$7</f>
        <v>111.61569936470335</v>
      </c>
      <c r="Q112" s="15">
        <f t="shared" si="3"/>
        <v>222.78692947834372</v>
      </c>
    </row>
    <row r="113" spans="1:17" ht="12.75">
      <c r="A113" s="20"/>
      <c r="B113" s="21" t="s">
        <v>3</v>
      </c>
      <c r="C113" s="20">
        <v>412</v>
      </c>
      <c r="D113" s="20">
        <v>120</v>
      </c>
      <c r="E113" s="20">
        <v>107</v>
      </c>
      <c r="F113" s="20">
        <v>198</v>
      </c>
      <c r="G113" s="20"/>
      <c r="H113" s="23">
        <f>C113/C$8</f>
        <v>0.013727384799920035</v>
      </c>
      <c r="I113" s="23">
        <f>D113/D$8</f>
        <v>0.003998267417452437</v>
      </c>
      <c r="J113" s="23">
        <f>E113/E$8</f>
        <v>0.005366367420632931</v>
      </c>
      <c r="K113" s="23">
        <f>F113/F$8</f>
        <v>0.008466603951081843</v>
      </c>
      <c r="L113" s="20"/>
      <c r="M113" s="22">
        <f>H113*M$8</f>
        <v>617.485223070003</v>
      </c>
      <c r="N113" s="22">
        <f>I113*N$8</f>
        <v>179.8500649718455</v>
      </c>
      <c r="O113" s="22">
        <f>J113*O$8</f>
        <v>169.0674055870405</v>
      </c>
      <c r="P113" s="22">
        <f>K113*P$8</f>
        <v>284.95202257761053</v>
      </c>
      <c r="Q113" s="22">
        <f t="shared" si="3"/>
        <v>321.7505411075875</v>
      </c>
    </row>
  </sheetData>
  <mergeCells count="3">
    <mergeCell ref="M1:Q1"/>
    <mergeCell ref="C1:F1"/>
    <mergeCell ref="H1:K1"/>
  </mergeCells>
  <printOptions/>
  <pageMargins left="0.75" right="0.75" top="0.75" bottom="0.5" header="0.5" footer="0.25"/>
  <pageSetup fitToHeight="0" fitToWidth="1" horizontalDpi="600" verticalDpi="600" orientation="landscape" scale="6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27"/>
  <sheetViews>
    <sheetView zoomScale="75" zoomScaleNormal="75" workbookViewId="0" topLeftCell="A1">
      <selection activeCell="O4" sqref="O4"/>
    </sheetView>
  </sheetViews>
  <sheetFormatPr defaultColWidth="9.140625" defaultRowHeight="12.75"/>
  <cols>
    <col min="1" max="4" width="10.7109375" style="7" customWidth="1"/>
    <col min="5" max="5" width="4.28125" style="7" customWidth="1"/>
    <col min="6" max="9" width="10.7109375" style="7" customWidth="1"/>
    <col min="10" max="10" width="4.28125" style="7" customWidth="1"/>
    <col min="11" max="15" width="10.7109375" style="7" customWidth="1"/>
    <col min="16" max="16" width="9.140625" style="7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5" ht="12.75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ht="51">
      <c r="A3" s="1" t="s">
        <v>14</v>
      </c>
      <c r="B3" s="1" t="s">
        <v>15</v>
      </c>
      <c r="C3" s="1" t="s">
        <v>17</v>
      </c>
      <c r="D3" s="1" t="s">
        <v>18</v>
      </c>
      <c r="E3" s="10"/>
      <c r="F3" s="1" t="s">
        <v>14</v>
      </c>
      <c r="G3" s="1" t="s">
        <v>15</v>
      </c>
      <c r="H3" s="1" t="s">
        <v>17</v>
      </c>
      <c r="I3" s="1" t="s">
        <v>18</v>
      </c>
      <c r="J3" s="10"/>
      <c r="K3" s="1" t="s">
        <v>2</v>
      </c>
      <c r="L3" s="1" t="s">
        <v>1</v>
      </c>
      <c r="M3" s="1" t="s">
        <v>16</v>
      </c>
      <c r="N3" s="1" t="s">
        <v>19</v>
      </c>
      <c r="O3" s="1" t="s">
        <v>5</v>
      </c>
      <c r="P3" s="12"/>
    </row>
    <row r="4" spans="1:15" ht="12.75">
      <c r="A4" s="17">
        <v>130811</v>
      </c>
      <c r="B4" s="17">
        <v>130811</v>
      </c>
      <c r="C4" s="17">
        <v>86168</v>
      </c>
      <c r="D4" s="17">
        <v>105299</v>
      </c>
      <c r="F4" s="17">
        <v>1</v>
      </c>
      <c r="G4" s="17">
        <v>1</v>
      </c>
      <c r="H4" s="17">
        <v>1</v>
      </c>
      <c r="I4" s="17">
        <v>1</v>
      </c>
      <c r="J4" s="17"/>
      <c r="K4" s="17">
        <v>159123</v>
      </c>
      <c r="L4" s="17">
        <v>159123</v>
      </c>
      <c r="M4" s="17">
        <v>104567</v>
      </c>
      <c r="N4" s="17">
        <v>125199</v>
      </c>
      <c r="O4" s="7">
        <f aca="true" t="shared" si="0" ref="O4:O35">K4-L4+M4-N4</f>
        <v>-20632</v>
      </c>
    </row>
    <row r="5" spans="1:15" ht="12.75">
      <c r="A5" s="17">
        <v>27190</v>
      </c>
      <c r="B5" s="17">
        <v>27190</v>
      </c>
      <c r="C5" s="17">
        <v>17266</v>
      </c>
      <c r="D5" s="17">
        <v>21365</v>
      </c>
      <c r="F5" s="17">
        <v>1</v>
      </c>
      <c r="G5" s="17">
        <v>1</v>
      </c>
      <c r="H5" s="17">
        <v>1</v>
      </c>
      <c r="I5" s="17">
        <v>1</v>
      </c>
      <c r="J5" s="17"/>
      <c r="K5" s="17">
        <v>36852</v>
      </c>
      <c r="L5" s="17">
        <v>36852</v>
      </c>
      <c r="M5" s="17">
        <v>24565</v>
      </c>
      <c r="N5" s="17">
        <v>28712</v>
      </c>
      <c r="O5" s="7">
        <f t="shared" si="0"/>
        <v>-4147</v>
      </c>
    </row>
    <row r="6" spans="1:15" ht="12.75">
      <c r="A6" s="17">
        <v>769</v>
      </c>
      <c r="B6" s="17">
        <v>769</v>
      </c>
      <c r="C6" s="17">
        <v>633</v>
      </c>
      <c r="D6" s="17">
        <v>705</v>
      </c>
      <c r="F6" s="17">
        <v>1</v>
      </c>
      <c r="G6" s="17">
        <v>1</v>
      </c>
      <c r="H6" s="17">
        <v>1</v>
      </c>
      <c r="I6" s="17">
        <v>1</v>
      </c>
      <c r="J6" s="17"/>
      <c r="K6" s="17">
        <v>711</v>
      </c>
      <c r="L6" s="17">
        <v>711</v>
      </c>
      <c r="M6" s="17">
        <v>803</v>
      </c>
      <c r="N6" s="17">
        <v>615</v>
      </c>
      <c r="O6" s="7">
        <f t="shared" si="0"/>
        <v>188</v>
      </c>
    </row>
    <row r="7" spans="1:15" ht="12.75">
      <c r="A7" s="17">
        <v>20038</v>
      </c>
      <c r="B7" s="17">
        <v>20038</v>
      </c>
      <c r="C7" s="17">
        <v>19636</v>
      </c>
      <c r="D7" s="17">
        <v>18574</v>
      </c>
      <c r="F7" s="17">
        <v>1</v>
      </c>
      <c r="G7" s="17">
        <v>1</v>
      </c>
      <c r="H7" s="17">
        <v>1</v>
      </c>
      <c r="I7" s="17">
        <v>1</v>
      </c>
      <c r="J7" s="17"/>
      <c r="K7" s="17">
        <v>26423</v>
      </c>
      <c r="L7" s="17">
        <v>26423</v>
      </c>
      <c r="M7" s="17">
        <v>27362</v>
      </c>
      <c r="N7" s="17">
        <v>23035</v>
      </c>
      <c r="O7" s="7">
        <f t="shared" si="0"/>
        <v>4327</v>
      </c>
    </row>
    <row r="8" spans="1:15" ht="12.75">
      <c r="A8" s="17">
        <v>30013</v>
      </c>
      <c r="B8" s="17">
        <v>30013</v>
      </c>
      <c r="C8" s="17">
        <v>19939</v>
      </c>
      <c r="D8" s="17">
        <v>23386</v>
      </c>
      <c r="F8" s="17">
        <v>1</v>
      </c>
      <c r="G8" s="17">
        <v>1</v>
      </c>
      <c r="H8" s="17">
        <v>1</v>
      </c>
      <c r="I8" s="17">
        <v>1</v>
      </c>
      <c r="J8" s="17"/>
      <c r="K8" s="17">
        <v>44982</v>
      </c>
      <c r="L8" s="17">
        <v>44982</v>
      </c>
      <c r="M8" s="17">
        <v>31505</v>
      </c>
      <c r="N8" s="17">
        <v>33656</v>
      </c>
      <c r="O8" s="7">
        <f t="shared" si="0"/>
        <v>-2151</v>
      </c>
    </row>
    <row r="9" spans="1:15" ht="12.75">
      <c r="A9" s="17">
        <v>3988</v>
      </c>
      <c r="B9" s="17">
        <v>2607</v>
      </c>
      <c r="C9" s="17">
        <v>2892</v>
      </c>
      <c r="D9" s="17">
        <v>2444</v>
      </c>
      <c r="E9" s="25"/>
      <c r="F9" s="26">
        <v>0.030487</v>
      </c>
      <c r="G9" s="17">
        <v>0.01993</v>
      </c>
      <c r="H9" s="17">
        <v>0.033562</v>
      </c>
      <c r="I9" s="17">
        <v>0.02321</v>
      </c>
      <c r="J9" s="17"/>
      <c r="K9" s="17">
        <v>4851</v>
      </c>
      <c r="L9" s="17">
        <v>3171</v>
      </c>
      <c r="M9" s="17">
        <v>3510</v>
      </c>
      <c r="N9" s="17">
        <v>2906</v>
      </c>
      <c r="O9" s="7">
        <f t="shared" si="0"/>
        <v>2284</v>
      </c>
    </row>
    <row r="10" spans="1:15" ht="12.75">
      <c r="A10" s="17">
        <v>561</v>
      </c>
      <c r="B10" s="17">
        <v>599</v>
      </c>
      <c r="C10" s="17">
        <v>570</v>
      </c>
      <c r="D10" s="17">
        <v>594</v>
      </c>
      <c r="F10" s="17">
        <v>0.020633</v>
      </c>
      <c r="G10" s="17">
        <v>0.02203</v>
      </c>
      <c r="H10" s="17">
        <v>0.033013</v>
      </c>
      <c r="I10" s="17">
        <v>0.027802</v>
      </c>
      <c r="J10" s="17"/>
      <c r="K10" s="17">
        <v>760</v>
      </c>
      <c r="L10" s="17">
        <v>812</v>
      </c>
      <c r="M10" s="17">
        <v>811</v>
      </c>
      <c r="N10" s="17">
        <v>798</v>
      </c>
      <c r="O10" s="7">
        <f t="shared" si="0"/>
        <v>-39</v>
      </c>
    </row>
    <row r="11" spans="1:15" ht="12.75">
      <c r="A11" s="17">
        <v>20</v>
      </c>
      <c r="B11" s="17">
        <v>17</v>
      </c>
      <c r="C11" s="17">
        <v>14</v>
      </c>
      <c r="D11" s="17">
        <v>14</v>
      </c>
      <c r="F11" s="17">
        <v>0.026008</v>
      </c>
      <c r="G11" s="17">
        <v>0.022107</v>
      </c>
      <c r="H11" s="17">
        <v>0.022117</v>
      </c>
      <c r="I11" s="17">
        <v>0.019858</v>
      </c>
      <c r="J11" s="17"/>
      <c r="K11" s="17">
        <v>18</v>
      </c>
      <c r="L11" s="17">
        <v>16</v>
      </c>
      <c r="M11" s="17">
        <v>18</v>
      </c>
      <c r="N11" s="17">
        <v>12</v>
      </c>
      <c r="O11" s="7">
        <f t="shared" si="0"/>
        <v>8</v>
      </c>
    </row>
    <row r="12" spans="1:15" ht="12.75">
      <c r="A12" s="17">
        <v>235</v>
      </c>
      <c r="B12" s="17">
        <v>204</v>
      </c>
      <c r="C12" s="17">
        <v>390</v>
      </c>
      <c r="D12" s="17">
        <v>364</v>
      </c>
      <c r="F12" s="17">
        <v>0.011728</v>
      </c>
      <c r="G12" s="17">
        <v>0.010181</v>
      </c>
      <c r="H12" s="17">
        <v>0.019861</v>
      </c>
      <c r="I12" s="17">
        <v>0.019597</v>
      </c>
      <c r="J12" s="17"/>
      <c r="K12" s="17">
        <v>310</v>
      </c>
      <c r="L12" s="17">
        <v>269</v>
      </c>
      <c r="M12" s="17">
        <v>543</v>
      </c>
      <c r="N12" s="17">
        <v>451</v>
      </c>
      <c r="O12" s="7">
        <f t="shared" si="0"/>
        <v>133</v>
      </c>
    </row>
    <row r="13" spans="1:15" ht="12.75">
      <c r="A13" s="17">
        <v>501</v>
      </c>
      <c r="B13" s="17">
        <v>484</v>
      </c>
      <c r="C13" s="17">
        <v>633</v>
      </c>
      <c r="D13" s="17">
        <v>517</v>
      </c>
      <c r="F13" s="17">
        <v>0.016693</v>
      </c>
      <c r="G13" s="17">
        <v>0.016126</v>
      </c>
      <c r="H13" s="17">
        <v>0.031747</v>
      </c>
      <c r="I13" s="17">
        <v>0.022107</v>
      </c>
      <c r="J13" s="17"/>
      <c r="K13" s="17">
        <v>751</v>
      </c>
      <c r="L13" s="17">
        <v>725</v>
      </c>
      <c r="M13" s="17">
        <v>1000</v>
      </c>
      <c r="N13" s="17">
        <v>744</v>
      </c>
      <c r="O13" s="7">
        <f t="shared" si="0"/>
        <v>282</v>
      </c>
    </row>
    <row r="14" spans="1:15" ht="12.75">
      <c r="A14" s="31">
        <v>7902</v>
      </c>
      <c r="B14" s="31">
        <v>11606</v>
      </c>
      <c r="C14" s="31">
        <v>8814</v>
      </c>
      <c r="D14" s="31">
        <v>11386</v>
      </c>
      <c r="E14" s="30"/>
      <c r="F14" s="31">
        <v>0.060408</v>
      </c>
      <c r="G14" s="31">
        <v>0.088723</v>
      </c>
      <c r="H14" s="31">
        <v>0.102289</v>
      </c>
      <c r="I14" s="31">
        <v>0.10813</v>
      </c>
      <c r="J14" s="31"/>
      <c r="K14" s="31">
        <v>9612</v>
      </c>
      <c r="L14" s="31">
        <v>14118</v>
      </c>
      <c r="M14" s="31">
        <v>10696</v>
      </c>
      <c r="N14" s="31">
        <v>13538</v>
      </c>
      <c r="O14" s="30">
        <f t="shared" si="0"/>
        <v>-7348</v>
      </c>
    </row>
    <row r="15" spans="1:15" ht="12.75">
      <c r="A15" s="17">
        <v>949</v>
      </c>
      <c r="B15" s="17">
        <v>1084</v>
      </c>
      <c r="C15" s="17">
        <v>1173</v>
      </c>
      <c r="D15" s="17">
        <v>1459</v>
      </c>
      <c r="F15" s="17">
        <v>0.034903</v>
      </c>
      <c r="G15" s="17">
        <v>0.039868</v>
      </c>
      <c r="H15" s="17">
        <v>0.067937</v>
      </c>
      <c r="I15" s="17">
        <v>0.068289</v>
      </c>
      <c r="J15" s="17"/>
      <c r="K15" s="17">
        <v>1286</v>
      </c>
      <c r="L15" s="17">
        <v>1469</v>
      </c>
      <c r="M15" s="17">
        <v>1669</v>
      </c>
      <c r="N15" s="17">
        <v>1961</v>
      </c>
      <c r="O15" s="7">
        <f t="shared" si="0"/>
        <v>-475</v>
      </c>
    </row>
    <row r="16" spans="1:15" ht="12.75">
      <c r="A16" s="31">
        <v>53</v>
      </c>
      <c r="B16" s="31">
        <v>97</v>
      </c>
      <c r="C16" s="31">
        <v>74</v>
      </c>
      <c r="D16" s="31">
        <v>97</v>
      </c>
      <c r="E16" s="30"/>
      <c r="F16" s="31">
        <v>0.068921</v>
      </c>
      <c r="G16" s="31">
        <v>0.126138</v>
      </c>
      <c r="H16" s="31">
        <v>0.116904</v>
      </c>
      <c r="I16" s="31">
        <v>0.137589</v>
      </c>
      <c r="J16" s="31"/>
      <c r="K16" s="31">
        <v>49</v>
      </c>
      <c r="L16" s="31">
        <v>90</v>
      </c>
      <c r="M16" s="31">
        <v>94</v>
      </c>
      <c r="N16" s="31">
        <v>85</v>
      </c>
      <c r="O16" s="30">
        <f t="shared" si="0"/>
        <v>-32</v>
      </c>
    </row>
    <row r="17" spans="1:15" ht="12.75">
      <c r="A17" s="17">
        <v>1924</v>
      </c>
      <c r="B17" s="17">
        <v>2479</v>
      </c>
      <c r="C17" s="17">
        <v>3905</v>
      </c>
      <c r="D17" s="17">
        <v>2953</v>
      </c>
      <c r="F17" s="17">
        <v>0.096018</v>
      </c>
      <c r="G17" s="17">
        <v>0.123715</v>
      </c>
      <c r="H17" s="17">
        <v>0.198869</v>
      </c>
      <c r="I17" s="17">
        <v>0.158986</v>
      </c>
      <c r="J17" s="17"/>
      <c r="K17" s="17">
        <v>2537</v>
      </c>
      <c r="L17" s="17">
        <v>3269</v>
      </c>
      <c r="M17" s="17">
        <v>5441</v>
      </c>
      <c r="N17" s="17">
        <v>3662</v>
      </c>
      <c r="O17" s="7">
        <f t="shared" si="0"/>
        <v>1047</v>
      </c>
    </row>
    <row r="18" spans="1:15" ht="12.75">
      <c r="A18" s="31">
        <v>4226</v>
      </c>
      <c r="B18" s="31">
        <v>3196</v>
      </c>
      <c r="C18" s="31">
        <v>2599</v>
      </c>
      <c r="D18" s="31">
        <v>2576</v>
      </c>
      <c r="E18" s="30"/>
      <c r="F18" s="31">
        <v>0.140806</v>
      </c>
      <c r="G18" s="31">
        <v>0.106487</v>
      </c>
      <c r="H18" s="31">
        <v>0.130348</v>
      </c>
      <c r="I18" s="31">
        <v>0.110151</v>
      </c>
      <c r="J18" s="31"/>
      <c r="K18" s="31">
        <v>6334</v>
      </c>
      <c r="L18" s="31">
        <v>4790</v>
      </c>
      <c r="M18" s="31">
        <v>4107</v>
      </c>
      <c r="N18" s="31">
        <v>3707</v>
      </c>
      <c r="O18" s="30">
        <f t="shared" si="0"/>
        <v>1944</v>
      </c>
    </row>
    <row r="19" spans="1:15" ht="12.75">
      <c r="A19" s="17">
        <v>8384</v>
      </c>
      <c r="B19" s="17">
        <v>6269</v>
      </c>
      <c r="C19" s="17">
        <v>6949</v>
      </c>
      <c r="D19" s="17">
        <v>7233</v>
      </c>
      <c r="F19" s="17">
        <v>0.064092</v>
      </c>
      <c r="G19" s="17">
        <v>0.047924</v>
      </c>
      <c r="H19" s="17">
        <v>0.080645</v>
      </c>
      <c r="I19" s="17">
        <v>0.06869</v>
      </c>
      <c r="J19" s="17"/>
      <c r="K19" s="17">
        <v>10199</v>
      </c>
      <c r="L19" s="17">
        <v>7626</v>
      </c>
      <c r="M19" s="17">
        <v>8433</v>
      </c>
      <c r="N19" s="17">
        <v>8600</v>
      </c>
      <c r="O19" s="7">
        <f t="shared" si="0"/>
        <v>2406</v>
      </c>
    </row>
    <row r="20" spans="1:15" ht="12.75">
      <c r="A20" s="31">
        <v>2331</v>
      </c>
      <c r="B20" s="31">
        <v>1417</v>
      </c>
      <c r="C20" s="31">
        <v>1838</v>
      </c>
      <c r="D20" s="31">
        <v>1709</v>
      </c>
      <c r="E20" s="30"/>
      <c r="F20" s="31">
        <v>0.08573</v>
      </c>
      <c r="G20" s="31">
        <v>0.052115</v>
      </c>
      <c r="H20" s="31">
        <v>0.106452</v>
      </c>
      <c r="I20" s="31">
        <v>0.079991</v>
      </c>
      <c r="J20" s="31"/>
      <c r="K20" s="31">
        <v>3159</v>
      </c>
      <c r="L20" s="31">
        <v>1921</v>
      </c>
      <c r="M20" s="31">
        <v>2615</v>
      </c>
      <c r="N20" s="31">
        <v>2297</v>
      </c>
      <c r="O20" s="30">
        <f t="shared" si="0"/>
        <v>1556</v>
      </c>
    </row>
    <row r="21" spans="1:15" ht="12.75">
      <c r="A21" s="17">
        <v>51</v>
      </c>
      <c r="B21" s="17">
        <v>43</v>
      </c>
      <c r="C21" s="17">
        <v>55</v>
      </c>
      <c r="D21" s="17">
        <v>46</v>
      </c>
      <c r="F21" s="17">
        <v>0.06632</v>
      </c>
      <c r="G21" s="17">
        <v>0.055917</v>
      </c>
      <c r="H21" s="17">
        <v>0.086888</v>
      </c>
      <c r="I21" s="17">
        <v>0.065248</v>
      </c>
      <c r="J21" s="17"/>
      <c r="K21" s="17">
        <v>47</v>
      </c>
      <c r="L21" s="17">
        <v>40</v>
      </c>
      <c r="M21" s="17">
        <v>70</v>
      </c>
      <c r="N21" s="17">
        <v>40</v>
      </c>
      <c r="O21" s="7">
        <f t="shared" si="0"/>
        <v>37</v>
      </c>
    </row>
    <row r="22" spans="1:15" ht="12.75">
      <c r="A22" s="17">
        <v>825</v>
      </c>
      <c r="B22" s="17">
        <v>397</v>
      </c>
      <c r="C22" s="17">
        <v>645</v>
      </c>
      <c r="D22" s="17">
        <v>501</v>
      </c>
      <c r="F22" s="17">
        <v>0.041172</v>
      </c>
      <c r="G22" s="17">
        <v>0.019812</v>
      </c>
      <c r="H22" s="17">
        <v>0.032848</v>
      </c>
      <c r="I22" s="17">
        <v>0.026973</v>
      </c>
      <c r="J22" s="17"/>
      <c r="K22" s="17">
        <v>1088</v>
      </c>
      <c r="L22" s="17">
        <v>524</v>
      </c>
      <c r="M22" s="17">
        <v>899</v>
      </c>
      <c r="N22" s="17">
        <v>621</v>
      </c>
      <c r="O22" s="7">
        <f t="shared" si="0"/>
        <v>842</v>
      </c>
    </row>
    <row r="23" spans="1:15" ht="12.75">
      <c r="A23" s="31">
        <v>928</v>
      </c>
      <c r="B23" s="31">
        <v>536</v>
      </c>
      <c r="C23" s="31">
        <v>679</v>
      </c>
      <c r="D23" s="31">
        <v>604</v>
      </c>
      <c r="E23" s="30"/>
      <c r="F23" s="31">
        <v>0.03092</v>
      </c>
      <c r="G23" s="31">
        <v>0.017859</v>
      </c>
      <c r="H23" s="31">
        <v>0.034054</v>
      </c>
      <c r="I23" s="31">
        <v>0.025827</v>
      </c>
      <c r="J23" s="31"/>
      <c r="K23" s="31">
        <v>1391</v>
      </c>
      <c r="L23" s="31">
        <v>803</v>
      </c>
      <c r="M23" s="31">
        <v>1073</v>
      </c>
      <c r="N23" s="31">
        <v>869</v>
      </c>
      <c r="O23" s="30">
        <f t="shared" si="0"/>
        <v>792</v>
      </c>
    </row>
    <row r="24" spans="1:15" ht="12.75">
      <c r="A24" s="31">
        <v>6936</v>
      </c>
      <c r="B24" s="31">
        <v>9109</v>
      </c>
      <c r="C24" s="31">
        <v>5419</v>
      </c>
      <c r="D24" s="31">
        <v>5409</v>
      </c>
      <c r="E24" s="30"/>
      <c r="F24" s="31">
        <v>0.053023</v>
      </c>
      <c r="G24" s="31">
        <v>0.069635</v>
      </c>
      <c r="H24" s="31">
        <v>0.062889</v>
      </c>
      <c r="I24" s="31">
        <v>0.051368</v>
      </c>
      <c r="J24" s="31"/>
      <c r="K24" s="31">
        <v>8437</v>
      </c>
      <c r="L24" s="31">
        <v>11080</v>
      </c>
      <c r="M24" s="31">
        <v>6576</v>
      </c>
      <c r="N24" s="31">
        <v>6431</v>
      </c>
      <c r="O24" s="30">
        <f t="shared" si="0"/>
        <v>-2498</v>
      </c>
    </row>
    <row r="25" spans="1:15" ht="12.75">
      <c r="A25" s="31">
        <v>1879</v>
      </c>
      <c r="B25" s="31">
        <v>1669</v>
      </c>
      <c r="C25" s="31">
        <v>1767</v>
      </c>
      <c r="D25" s="31">
        <v>1434</v>
      </c>
      <c r="E25" s="30"/>
      <c r="F25" s="31">
        <v>0.069106</v>
      </c>
      <c r="G25" s="31">
        <v>0.061383</v>
      </c>
      <c r="H25" s="31">
        <v>0.10234</v>
      </c>
      <c r="I25" s="31">
        <v>0.067119</v>
      </c>
      <c r="J25" s="31"/>
      <c r="K25" s="31">
        <v>2547</v>
      </c>
      <c r="L25" s="31">
        <v>2262</v>
      </c>
      <c r="M25" s="31">
        <v>2514</v>
      </c>
      <c r="N25" s="31">
        <v>1927</v>
      </c>
      <c r="O25" s="30">
        <f t="shared" si="0"/>
        <v>872</v>
      </c>
    </row>
    <row r="26" spans="1:15" ht="12.75">
      <c r="A26" s="17">
        <v>47</v>
      </c>
      <c r="B26" s="17">
        <v>15</v>
      </c>
      <c r="C26" s="17">
        <v>36</v>
      </c>
      <c r="D26" s="17">
        <v>38</v>
      </c>
      <c r="F26" s="17">
        <v>0.061118</v>
      </c>
      <c r="G26" s="17">
        <v>0.019506</v>
      </c>
      <c r="H26" s="17">
        <v>0.056872</v>
      </c>
      <c r="I26" s="17">
        <v>0.053901</v>
      </c>
      <c r="J26" s="17"/>
      <c r="K26" s="17">
        <v>43</v>
      </c>
      <c r="L26" s="17">
        <v>14</v>
      </c>
      <c r="M26" s="17">
        <v>46</v>
      </c>
      <c r="N26" s="17">
        <v>33</v>
      </c>
      <c r="O26" s="7">
        <f t="shared" si="0"/>
        <v>42</v>
      </c>
    </row>
    <row r="27" spans="1:15" ht="12.75">
      <c r="A27" s="17">
        <v>461</v>
      </c>
      <c r="B27" s="17">
        <v>601</v>
      </c>
      <c r="C27" s="17">
        <v>745</v>
      </c>
      <c r="D27" s="17">
        <v>663</v>
      </c>
      <c r="F27" s="17">
        <v>0.023006</v>
      </c>
      <c r="G27" s="17">
        <v>0.029993</v>
      </c>
      <c r="H27" s="17">
        <v>0.037941</v>
      </c>
      <c r="I27" s="17">
        <v>0.035695</v>
      </c>
      <c r="J27" s="17"/>
      <c r="K27" s="17">
        <v>608</v>
      </c>
      <c r="L27" s="17">
        <v>793</v>
      </c>
      <c r="M27" s="17">
        <v>1038</v>
      </c>
      <c r="N27" s="17">
        <v>822</v>
      </c>
      <c r="O27" s="7">
        <f t="shared" si="0"/>
        <v>31</v>
      </c>
    </row>
    <row r="28" spans="1:15" ht="12.75">
      <c r="A28" s="31">
        <v>846</v>
      </c>
      <c r="B28" s="31">
        <v>847</v>
      </c>
      <c r="C28" s="31">
        <v>1075</v>
      </c>
      <c r="D28" s="31">
        <v>864</v>
      </c>
      <c r="E28" s="30"/>
      <c r="F28" s="31">
        <v>0.028188</v>
      </c>
      <c r="G28" s="31">
        <v>0.028221</v>
      </c>
      <c r="H28" s="31">
        <v>0.053914</v>
      </c>
      <c r="I28" s="31">
        <v>0.036945</v>
      </c>
      <c r="J28" s="31"/>
      <c r="K28" s="31">
        <v>1268</v>
      </c>
      <c r="L28" s="31">
        <v>1269</v>
      </c>
      <c r="M28" s="31">
        <v>1699</v>
      </c>
      <c r="N28" s="31">
        <v>1243</v>
      </c>
      <c r="O28" s="30">
        <f t="shared" si="0"/>
        <v>455</v>
      </c>
    </row>
    <row r="29" spans="1:15" ht="12.75">
      <c r="A29" s="17">
        <v>1754</v>
      </c>
      <c r="B29" s="17">
        <v>1700</v>
      </c>
      <c r="C29" s="17">
        <v>2441</v>
      </c>
      <c r="D29" s="17">
        <v>1990</v>
      </c>
      <c r="F29" s="17">
        <v>0.013409</v>
      </c>
      <c r="G29" s="17">
        <v>0.012996</v>
      </c>
      <c r="H29" s="17">
        <v>0.028328</v>
      </c>
      <c r="I29" s="17">
        <v>0.018899</v>
      </c>
      <c r="J29" s="17"/>
      <c r="K29" s="17">
        <v>2134</v>
      </c>
      <c r="L29" s="17">
        <v>2068</v>
      </c>
      <c r="M29" s="17">
        <v>2962</v>
      </c>
      <c r="N29" s="17">
        <v>2366</v>
      </c>
      <c r="O29" s="7">
        <f t="shared" si="0"/>
        <v>662</v>
      </c>
    </row>
    <row r="30" spans="1:15" ht="12.75">
      <c r="A30" s="17">
        <v>119</v>
      </c>
      <c r="B30" s="17">
        <v>187</v>
      </c>
      <c r="C30" s="17">
        <v>112</v>
      </c>
      <c r="D30" s="17">
        <v>120</v>
      </c>
      <c r="F30" s="17">
        <v>0.004377</v>
      </c>
      <c r="G30" s="17">
        <v>0.006878</v>
      </c>
      <c r="H30" s="17">
        <v>0.006487</v>
      </c>
      <c r="I30" s="17">
        <v>0.005617</v>
      </c>
      <c r="J30" s="17"/>
      <c r="K30" s="17">
        <v>161</v>
      </c>
      <c r="L30" s="17">
        <v>253</v>
      </c>
      <c r="M30" s="17">
        <v>159</v>
      </c>
      <c r="N30" s="17">
        <v>161</v>
      </c>
      <c r="O30" s="7">
        <f t="shared" si="0"/>
        <v>-94</v>
      </c>
    </row>
    <row r="31" spans="1:15" ht="12.75">
      <c r="A31" s="31">
        <v>7</v>
      </c>
      <c r="B31" s="31">
        <v>3</v>
      </c>
      <c r="C31" s="31">
        <v>9</v>
      </c>
      <c r="D31" s="31">
        <v>20</v>
      </c>
      <c r="E31" s="30"/>
      <c r="F31" s="31">
        <v>0.009103</v>
      </c>
      <c r="G31" s="31">
        <v>0.003901</v>
      </c>
      <c r="H31" s="31">
        <v>0.014218</v>
      </c>
      <c r="I31" s="31">
        <v>0.028369</v>
      </c>
      <c r="J31" s="31"/>
      <c r="K31" s="31">
        <v>6</v>
      </c>
      <c r="L31" s="31">
        <v>3</v>
      </c>
      <c r="M31" s="31">
        <v>11</v>
      </c>
      <c r="N31" s="31">
        <v>17</v>
      </c>
      <c r="O31" s="30">
        <f t="shared" si="0"/>
        <v>-3</v>
      </c>
    </row>
    <row r="32" spans="1:15" ht="12.75">
      <c r="A32" s="31">
        <v>14</v>
      </c>
      <c r="B32" s="31">
        <v>36</v>
      </c>
      <c r="C32" s="31">
        <v>27</v>
      </c>
      <c r="D32" s="31">
        <v>30</v>
      </c>
      <c r="E32" s="30"/>
      <c r="F32" s="31">
        <v>0.000699</v>
      </c>
      <c r="G32" s="31">
        <v>0.001797</v>
      </c>
      <c r="H32" s="31">
        <v>0.001375</v>
      </c>
      <c r="I32" s="31">
        <v>0.001615</v>
      </c>
      <c r="J32" s="31"/>
      <c r="K32" s="31">
        <v>18</v>
      </c>
      <c r="L32" s="31">
        <v>47</v>
      </c>
      <c r="M32" s="31">
        <v>38</v>
      </c>
      <c r="N32" s="31">
        <v>37</v>
      </c>
      <c r="O32" s="30">
        <f t="shared" si="0"/>
        <v>-28</v>
      </c>
    </row>
    <row r="33" spans="1:15" ht="12.75">
      <c r="A33" s="31">
        <v>75</v>
      </c>
      <c r="B33" s="31">
        <v>90</v>
      </c>
      <c r="C33" s="31">
        <v>53</v>
      </c>
      <c r="D33" s="31">
        <v>88</v>
      </c>
      <c r="E33" s="30"/>
      <c r="F33" s="31">
        <v>0.002499</v>
      </c>
      <c r="G33" s="31">
        <v>0.002999</v>
      </c>
      <c r="H33" s="31">
        <v>0.002658</v>
      </c>
      <c r="I33" s="31">
        <v>0.003763</v>
      </c>
      <c r="J33" s="31"/>
      <c r="K33" s="31">
        <v>112</v>
      </c>
      <c r="L33" s="31">
        <v>135</v>
      </c>
      <c r="M33" s="31">
        <v>84</v>
      </c>
      <c r="N33" s="31">
        <v>127</v>
      </c>
      <c r="O33" s="30">
        <f t="shared" si="0"/>
        <v>-66</v>
      </c>
    </row>
    <row r="34" spans="1:15" ht="12.75">
      <c r="A34" s="17">
        <v>1534</v>
      </c>
      <c r="B34" s="17">
        <v>1373</v>
      </c>
      <c r="C34" s="17">
        <v>835</v>
      </c>
      <c r="D34" s="17">
        <v>864</v>
      </c>
      <c r="F34" s="17">
        <v>0.011727</v>
      </c>
      <c r="G34" s="17">
        <v>0.010496</v>
      </c>
      <c r="H34" s="17">
        <v>0.00969</v>
      </c>
      <c r="I34" s="17">
        <v>0.008205</v>
      </c>
      <c r="J34" s="17"/>
      <c r="K34" s="17">
        <v>1866</v>
      </c>
      <c r="L34" s="17">
        <v>1670</v>
      </c>
      <c r="M34" s="17">
        <v>1013</v>
      </c>
      <c r="N34" s="17">
        <v>1027</v>
      </c>
      <c r="O34" s="7">
        <f t="shared" si="0"/>
        <v>182</v>
      </c>
    </row>
    <row r="35" spans="1:15" ht="12.75">
      <c r="A35" s="31">
        <v>482</v>
      </c>
      <c r="B35" s="31">
        <v>399</v>
      </c>
      <c r="C35" s="31">
        <v>191</v>
      </c>
      <c r="D35" s="31">
        <v>246</v>
      </c>
      <c r="E35" s="30"/>
      <c r="F35" s="31">
        <v>0.017727</v>
      </c>
      <c r="G35" s="31">
        <v>0.014675</v>
      </c>
      <c r="H35" s="31">
        <v>0.011062</v>
      </c>
      <c r="I35" s="31">
        <v>0.011514</v>
      </c>
      <c r="J35" s="31"/>
      <c r="K35" s="31">
        <v>653</v>
      </c>
      <c r="L35" s="31">
        <v>541</v>
      </c>
      <c r="M35" s="31">
        <v>272</v>
      </c>
      <c r="N35" s="31">
        <v>331</v>
      </c>
      <c r="O35" s="30">
        <f t="shared" si="0"/>
        <v>53</v>
      </c>
    </row>
    <row r="36" spans="1:15" ht="12.75">
      <c r="A36" s="31">
        <v>10</v>
      </c>
      <c r="B36" s="31">
        <v>23</v>
      </c>
      <c r="C36" s="31">
        <v>2</v>
      </c>
      <c r="D36" s="31">
        <v>4</v>
      </c>
      <c r="E36" s="30"/>
      <c r="F36" s="31">
        <v>0.013004</v>
      </c>
      <c r="G36" s="31">
        <v>0.029909</v>
      </c>
      <c r="H36" s="31">
        <v>0.00316</v>
      </c>
      <c r="I36" s="31">
        <v>0.005674</v>
      </c>
      <c r="J36" s="31"/>
      <c r="K36" s="31">
        <v>9</v>
      </c>
      <c r="L36" s="31">
        <v>21</v>
      </c>
      <c r="M36" s="31">
        <v>3</v>
      </c>
      <c r="N36" s="31">
        <v>3</v>
      </c>
      <c r="O36" s="30">
        <f aca="true" t="shared" si="1" ref="O36:O67">K36-L36+M36-N36</f>
        <v>-12</v>
      </c>
    </row>
    <row r="37" spans="1:15" ht="12.75">
      <c r="A37" s="31">
        <v>44</v>
      </c>
      <c r="B37" s="31">
        <v>56</v>
      </c>
      <c r="C37" s="31">
        <v>77</v>
      </c>
      <c r="D37" s="31">
        <v>36</v>
      </c>
      <c r="E37" s="30"/>
      <c r="F37" s="31">
        <v>0.002196</v>
      </c>
      <c r="G37" s="31">
        <v>0.002795</v>
      </c>
      <c r="H37" s="31">
        <v>0.003921</v>
      </c>
      <c r="I37" s="31">
        <v>0.001938</v>
      </c>
      <c r="J37" s="31"/>
      <c r="K37" s="31">
        <v>58</v>
      </c>
      <c r="L37" s="31">
        <v>74</v>
      </c>
      <c r="M37" s="31">
        <v>107</v>
      </c>
      <c r="N37" s="31">
        <v>45</v>
      </c>
      <c r="O37" s="30">
        <f t="shared" si="1"/>
        <v>46</v>
      </c>
    </row>
    <row r="38" spans="1:15" ht="12.75">
      <c r="A38" s="17">
        <v>482</v>
      </c>
      <c r="B38" s="17">
        <v>399</v>
      </c>
      <c r="C38" s="17">
        <v>371</v>
      </c>
      <c r="D38" s="17">
        <v>383</v>
      </c>
      <c r="F38" s="17">
        <v>0.01606</v>
      </c>
      <c r="G38" s="17">
        <v>0.013294</v>
      </c>
      <c r="H38" s="17">
        <v>0.018607</v>
      </c>
      <c r="I38" s="17">
        <v>0.016377</v>
      </c>
      <c r="J38" s="17"/>
      <c r="K38" s="17">
        <v>722</v>
      </c>
      <c r="L38" s="17">
        <v>598</v>
      </c>
      <c r="M38" s="17">
        <v>586</v>
      </c>
      <c r="N38" s="17">
        <v>551</v>
      </c>
      <c r="O38" s="7">
        <f t="shared" si="1"/>
        <v>159</v>
      </c>
    </row>
    <row r="39" spans="1:15" ht="12.75">
      <c r="A39" s="31">
        <v>6509</v>
      </c>
      <c r="B39" s="31">
        <v>9777</v>
      </c>
      <c r="C39" s="31">
        <v>4664</v>
      </c>
      <c r="D39" s="31">
        <v>5151</v>
      </c>
      <c r="E39" s="30"/>
      <c r="F39" s="31">
        <v>0.049759</v>
      </c>
      <c r="G39" s="31">
        <v>0.074741</v>
      </c>
      <c r="H39" s="31">
        <v>0.054127</v>
      </c>
      <c r="I39" s="31">
        <v>0.048918</v>
      </c>
      <c r="J39" s="31"/>
      <c r="K39" s="31">
        <v>7918</v>
      </c>
      <c r="L39" s="31">
        <v>11893</v>
      </c>
      <c r="M39" s="31">
        <v>5660</v>
      </c>
      <c r="N39" s="31">
        <v>6124</v>
      </c>
      <c r="O39" s="30">
        <f t="shared" si="1"/>
        <v>-4439</v>
      </c>
    </row>
    <row r="40" spans="1:15" ht="12.75">
      <c r="A40" s="31">
        <v>4712</v>
      </c>
      <c r="B40" s="31">
        <v>6080</v>
      </c>
      <c r="C40" s="31">
        <v>3383</v>
      </c>
      <c r="D40" s="31">
        <v>5050</v>
      </c>
      <c r="E40" s="30"/>
      <c r="F40" s="31">
        <v>0.173299</v>
      </c>
      <c r="G40" s="31">
        <v>0.223612</v>
      </c>
      <c r="H40" s="31">
        <v>0.195934</v>
      </c>
      <c r="I40" s="31">
        <v>0.236368</v>
      </c>
      <c r="J40" s="31"/>
      <c r="K40" s="31">
        <v>6386</v>
      </c>
      <c r="L40" s="31">
        <v>8240</v>
      </c>
      <c r="M40" s="31">
        <v>4813</v>
      </c>
      <c r="N40" s="31">
        <v>6787</v>
      </c>
      <c r="O40" s="30">
        <f t="shared" si="1"/>
        <v>-3828</v>
      </c>
    </row>
    <row r="41" spans="1:15" ht="12.75">
      <c r="A41" s="17">
        <v>65</v>
      </c>
      <c r="B41" s="17">
        <v>79</v>
      </c>
      <c r="C41" s="17">
        <v>51</v>
      </c>
      <c r="D41" s="17">
        <v>50</v>
      </c>
      <c r="F41" s="17">
        <v>0.084525</v>
      </c>
      <c r="G41" s="17">
        <v>0.102731</v>
      </c>
      <c r="H41" s="17">
        <v>0.080569</v>
      </c>
      <c r="I41" s="17">
        <v>0.070922</v>
      </c>
      <c r="J41" s="17"/>
      <c r="K41" s="17">
        <v>60</v>
      </c>
      <c r="L41" s="17">
        <v>73</v>
      </c>
      <c r="M41" s="17">
        <v>65</v>
      </c>
      <c r="N41" s="17">
        <v>44</v>
      </c>
      <c r="O41" s="7">
        <f t="shared" si="1"/>
        <v>8</v>
      </c>
    </row>
    <row r="42" spans="1:15" ht="12.75">
      <c r="A42" s="31">
        <v>1293</v>
      </c>
      <c r="B42" s="31">
        <v>1629</v>
      </c>
      <c r="C42" s="31">
        <v>841</v>
      </c>
      <c r="D42" s="31">
        <v>1055</v>
      </c>
      <c r="E42" s="30"/>
      <c r="F42" s="31">
        <v>0.064527</v>
      </c>
      <c r="G42" s="31">
        <v>0.081296</v>
      </c>
      <c r="H42" s="31">
        <v>0.042829</v>
      </c>
      <c r="I42" s="31">
        <v>0.0568</v>
      </c>
      <c r="J42" s="31"/>
      <c r="K42" s="31">
        <v>1705</v>
      </c>
      <c r="L42" s="31">
        <v>2148</v>
      </c>
      <c r="M42" s="31">
        <v>1172</v>
      </c>
      <c r="N42" s="31">
        <v>1308</v>
      </c>
      <c r="O42" s="30">
        <f t="shared" si="1"/>
        <v>-579</v>
      </c>
    </row>
    <row r="43" spans="1:15" ht="12.75">
      <c r="A43" s="31">
        <v>3147</v>
      </c>
      <c r="B43" s="31">
        <v>3839</v>
      </c>
      <c r="C43" s="31">
        <v>1754</v>
      </c>
      <c r="D43" s="31">
        <v>2028</v>
      </c>
      <c r="E43" s="30"/>
      <c r="F43" s="31">
        <v>0.104855</v>
      </c>
      <c r="G43" s="31">
        <v>0.127911</v>
      </c>
      <c r="H43" s="31">
        <v>0.087968</v>
      </c>
      <c r="I43" s="31">
        <v>0.086719</v>
      </c>
      <c r="J43" s="31"/>
      <c r="K43" s="31">
        <v>4717</v>
      </c>
      <c r="L43" s="31">
        <v>5754</v>
      </c>
      <c r="M43" s="31">
        <v>2771</v>
      </c>
      <c r="N43" s="31">
        <v>2919</v>
      </c>
      <c r="O43" s="30">
        <f t="shared" si="1"/>
        <v>-1185</v>
      </c>
    </row>
    <row r="44" spans="1:15" ht="12.75">
      <c r="A44" s="31">
        <v>6155</v>
      </c>
      <c r="B44" s="31">
        <v>4456</v>
      </c>
      <c r="C44" s="31">
        <v>3712</v>
      </c>
      <c r="D44" s="31">
        <v>2958</v>
      </c>
      <c r="E44" s="30"/>
      <c r="F44" s="31">
        <v>0.047053</v>
      </c>
      <c r="G44" s="31">
        <v>0.034064</v>
      </c>
      <c r="H44" s="31">
        <v>0.043079</v>
      </c>
      <c r="I44" s="31">
        <v>0.028091</v>
      </c>
      <c r="J44" s="31"/>
      <c r="K44" s="31">
        <v>7487</v>
      </c>
      <c r="L44" s="31">
        <v>5420</v>
      </c>
      <c r="M44" s="31">
        <v>4505</v>
      </c>
      <c r="N44" s="31">
        <v>3517</v>
      </c>
      <c r="O44" s="30">
        <f t="shared" si="1"/>
        <v>3055</v>
      </c>
    </row>
    <row r="45" spans="1:15" ht="12.75">
      <c r="A45" s="17">
        <v>1142</v>
      </c>
      <c r="B45" s="17">
        <v>870</v>
      </c>
      <c r="C45" s="17">
        <v>473</v>
      </c>
      <c r="D45" s="17">
        <v>323</v>
      </c>
      <c r="F45" s="17">
        <v>0.042001</v>
      </c>
      <c r="G45" s="17">
        <v>0.031997</v>
      </c>
      <c r="H45" s="17">
        <v>0.027395</v>
      </c>
      <c r="I45" s="17">
        <v>0.015118</v>
      </c>
      <c r="J45" s="17"/>
      <c r="K45" s="17">
        <v>1548</v>
      </c>
      <c r="L45" s="17">
        <v>1179</v>
      </c>
      <c r="M45" s="17">
        <v>673</v>
      </c>
      <c r="N45" s="17">
        <v>434</v>
      </c>
      <c r="O45" s="7">
        <f t="shared" si="1"/>
        <v>608</v>
      </c>
    </row>
    <row r="46" spans="1:15" ht="12.75">
      <c r="A46" s="31">
        <v>19</v>
      </c>
      <c r="B46" s="31">
        <v>18</v>
      </c>
      <c r="C46" s="31">
        <v>21</v>
      </c>
      <c r="D46" s="31">
        <v>15</v>
      </c>
      <c r="E46" s="30"/>
      <c r="F46" s="31">
        <v>0.024707</v>
      </c>
      <c r="G46" s="31">
        <v>0.023407</v>
      </c>
      <c r="H46" s="31">
        <v>0.033175</v>
      </c>
      <c r="I46" s="31">
        <v>0.021277</v>
      </c>
      <c r="J46" s="31"/>
      <c r="K46" s="31">
        <v>18</v>
      </c>
      <c r="L46" s="31">
        <v>17</v>
      </c>
      <c r="M46" s="31">
        <v>27</v>
      </c>
      <c r="N46" s="31">
        <v>13</v>
      </c>
      <c r="O46" s="30">
        <f t="shared" si="1"/>
        <v>15</v>
      </c>
    </row>
    <row r="47" spans="1:15" ht="12.75">
      <c r="A47" s="17">
        <v>184</v>
      </c>
      <c r="B47" s="17">
        <v>125</v>
      </c>
      <c r="C47" s="17">
        <v>204</v>
      </c>
      <c r="D47" s="17">
        <v>109</v>
      </c>
      <c r="F47" s="17">
        <v>0.009183</v>
      </c>
      <c r="G47" s="17">
        <v>0.006238</v>
      </c>
      <c r="H47" s="17">
        <v>0.010389</v>
      </c>
      <c r="I47" s="17">
        <v>0.005868</v>
      </c>
      <c r="J47" s="17"/>
      <c r="K47" s="17">
        <v>243</v>
      </c>
      <c r="L47" s="17">
        <v>165</v>
      </c>
      <c r="M47" s="17">
        <v>284</v>
      </c>
      <c r="N47" s="17">
        <v>135</v>
      </c>
      <c r="O47" s="7">
        <f t="shared" si="1"/>
        <v>227</v>
      </c>
    </row>
    <row r="48" spans="1:15" ht="12.75">
      <c r="A48" s="17">
        <v>493</v>
      </c>
      <c r="B48" s="17">
        <v>412</v>
      </c>
      <c r="C48" s="17">
        <v>200</v>
      </c>
      <c r="D48" s="17">
        <v>152</v>
      </c>
      <c r="F48" s="17">
        <v>0.016426</v>
      </c>
      <c r="G48" s="17">
        <v>0.013727</v>
      </c>
      <c r="H48" s="17">
        <v>0.010031</v>
      </c>
      <c r="I48" s="17">
        <v>0.0065</v>
      </c>
      <c r="J48" s="17"/>
      <c r="K48" s="17">
        <v>739</v>
      </c>
      <c r="L48" s="17">
        <v>617</v>
      </c>
      <c r="M48" s="17">
        <v>316</v>
      </c>
      <c r="N48" s="17">
        <v>219</v>
      </c>
      <c r="O48" s="7">
        <f t="shared" si="1"/>
        <v>219</v>
      </c>
    </row>
    <row r="49" spans="1:15" ht="12.75">
      <c r="A49" s="17">
        <v>5102</v>
      </c>
      <c r="B49" s="17">
        <v>8755</v>
      </c>
      <c r="C49" s="17">
        <v>6593</v>
      </c>
      <c r="D49" s="17">
        <v>7312</v>
      </c>
      <c r="F49" s="17">
        <v>0.039003</v>
      </c>
      <c r="G49" s="17">
        <v>0.066929</v>
      </c>
      <c r="H49" s="17">
        <v>0.076513</v>
      </c>
      <c r="I49" s="17">
        <v>0.06944</v>
      </c>
      <c r="J49" s="17"/>
      <c r="K49" s="17">
        <v>6206</v>
      </c>
      <c r="L49" s="17">
        <v>10650</v>
      </c>
      <c r="M49" s="17">
        <v>8001</v>
      </c>
      <c r="N49" s="17">
        <v>8694</v>
      </c>
      <c r="O49" s="7">
        <f t="shared" si="1"/>
        <v>-5137</v>
      </c>
    </row>
    <row r="50" spans="1:15" ht="12.75">
      <c r="A50" s="31">
        <v>956</v>
      </c>
      <c r="B50" s="31">
        <v>1780</v>
      </c>
      <c r="C50" s="31">
        <v>1388</v>
      </c>
      <c r="D50" s="31">
        <v>1699</v>
      </c>
      <c r="E50" s="30"/>
      <c r="F50" s="31">
        <v>0.03516</v>
      </c>
      <c r="G50" s="31">
        <v>0.065465</v>
      </c>
      <c r="H50" s="31">
        <v>0.080389</v>
      </c>
      <c r="I50" s="31">
        <v>0.079523</v>
      </c>
      <c r="J50" s="31"/>
      <c r="K50" s="31">
        <v>1296</v>
      </c>
      <c r="L50" s="31">
        <v>2412</v>
      </c>
      <c r="M50" s="31">
        <v>1975</v>
      </c>
      <c r="N50" s="31">
        <v>2283</v>
      </c>
      <c r="O50" s="30">
        <f t="shared" si="1"/>
        <v>-1424</v>
      </c>
    </row>
    <row r="51" spans="1:15" ht="12.75">
      <c r="A51" s="17">
        <v>52</v>
      </c>
      <c r="B51" s="17">
        <v>68</v>
      </c>
      <c r="C51" s="17">
        <v>74</v>
      </c>
      <c r="D51" s="17">
        <v>89</v>
      </c>
      <c r="F51" s="17">
        <v>0.06762</v>
      </c>
      <c r="G51" s="17">
        <v>0.088427</v>
      </c>
      <c r="H51" s="17">
        <v>0.116904</v>
      </c>
      <c r="I51" s="17">
        <v>0.126241</v>
      </c>
      <c r="J51" s="17"/>
      <c r="K51" s="17">
        <v>48</v>
      </c>
      <c r="L51" s="17">
        <v>63</v>
      </c>
      <c r="M51" s="17">
        <v>94</v>
      </c>
      <c r="N51" s="17">
        <v>78</v>
      </c>
      <c r="O51" s="7">
        <f t="shared" si="1"/>
        <v>1</v>
      </c>
    </row>
    <row r="52" spans="1:15" ht="12.75">
      <c r="A52" s="31">
        <v>1483</v>
      </c>
      <c r="B52" s="31">
        <v>3241</v>
      </c>
      <c r="C52" s="31">
        <v>2513</v>
      </c>
      <c r="D52" s="31">
        <v>2636</v>
      </c>
      <c r="E52" s="30"/>
      <c r="F52" s="31">
        <v>0.074009</v>
      </c>
      <c r="G52" s="31">
        <v>0.161743</v>
      </c>
      <c r="H52" s="31">
        <v>0.127979</v>
      </c>
      <c r="I52" s="31">
        <v>0.141919</v>
      </c>
      <c r="J52" s="31"/>
      <c r="K52" s="31">
        <v>1956</v>
      </c>
      <c r="L52" s="31">
        <v>4274</v>
      </c>
      <c r="M52" s="31">
        <v>3502</v>
      </c>
      <c r="N52" s="31">
        <v>3269</v>
      </c>
      <c r="O52" s="30">
        <f t="shared" si="1"/>
        <v>-2085</v>
      </c>
    </row>
    <row r="53" spans="1:15" ht="12.75">
      <c r="A53" s="17">
        <v>2937</v>
      </c>
      <c r="B53" s="17">
        <v>5905</v>
      </c>
      <c r="C53" s="17">
        <v>3919</v>
      </c>
      <c r="D53" s="17">
        <v>5459</v>
      </c>
      <c r="F53" s="17">
        <v>0.097858</v>
      </c>
      <c r="G53" s="17">
        <v>0.196748</v>
      </c>
      <c r="H53" s="17">
        <v>0.196549</v>
      </c>
      <c r="I53" s="17">
        <v>0.23343</v>
      </c>
      <c r="J53" s="17"/>
      <c r="K53" s="17">
        <v>4402</v>
      </c>
      <c r="L53" s="17">
        <v>8850</v>
      </c>
      <c r="M53" s="17">
        <v>6192</v>
      </c>
      <c r="N53" s="17">
        <v>7856</v>
      </c>
      <c r="O53" s="7">
        <f t="shared" si="1"/>
        <v>-6112</v>
      </c>
    </row>
    <row r="54" spans="1:15" ht="12.75">
      <c r="A54" s="17">
        <v>4070</v>
      </c>
      <c r="B54" s="17">
        <v>2260</v>
      </c>
      <c r="C54" s="17">
        <v>1762</v>
      </c>
      <c r="D54" s="17">
        <v>3124</v>
      </c>
      <c r="F54" s="17">
        <v>0.031114</v>
      </c>
      <c r="G54" s="17">
        <v>0.017277</v>
      </c>
      <c r="H54" s="17">
        <v>0.020448</v>
      </c>
      <c r="I54" s="17">
        <v>0.029668</v>
      </c>
      <c r="J54" s="17"/>
      <c r="K54" s="17">
        <v>4951</v>
      </c>
      <c r="L54" s="17">
        <v>2749</v>
      </c>
      <c r="M54" s="17">
        <v>2138</v>
      </c>
      <c r="N54" s="17">
        <v>3714</v>
      </c>
      <c r="O54" s="7">
        <f t="shared" si="1"/>
        <v>626</v>
      </c>
    </row>
    <row r="55" spans="1:15" ht="12.75">
      <c r="A55" s="31">
        <v>112</v>
      </c>
      <c r="B55" s="31">
        <v>60</v>
      </c>
      <c r="C55" s="31">
        <v>73</v>
      </c>
      <c r="D55" s="31">
        <v>70</v>
      </c>
      <c r="E55" s="30"/>
      <c r="F55" s="31">
        <v>0.004119</v>
      </c>
      <c r="G55" s="31">
        <v>0.002207</v>
      </c>
      <c r="H55" s="31">
        <v>0.004228</v>
      </c>
      <c r="I55" s="31">
        <v>0.003276</v>
      </c>
      <c r="J55" s="31"/>
      <c r="K55" s="31">
        <v>152</v>
      </c>
      <c r="L55" s="31">
        <v>81</v>
      </c>
      <c r="M55" s="31">
        <v>104</v>
      </c>
      <c r="N55" s="31">
        <v>94</v>
      </c>
      <c r="O55" s="30">
        <f t="shared" si="1"/>
        <v>81</v>
      </c>
    </row>
    <row r="56" spans="1:15" ht="12.75">
      <c r="A56" s="17">
        <v>1</v>
      </c>
      <c r="B56" s="17">
        <v>21</v>
      </c>
      <c r="C56" s="17">
        <v>13</v>
      </c>
      <c r="D56" s="17">
        <v>15</v>
      </c>
      <c r="F56" s="17">
        <v>0.0013</v>
      </c>
      <c r="G56" s="17">
        <v>0.027308</v>
      </c>
      <c r="H56" s="17">
        <v>0.020537</v>
      </c>
      <c r="I56" s="17">
        <v>0.021277</v>
      </c>
      <c r="J56" s="17"/>
      <c r="K56" s="17">
        <v>1</v>
      </c>
      <c r="L56" s="17">
        <v>19</v>
      </c>
      <c r="M56" s="17">
        <v>16</v>
      </c>
      <c r="N56" s="17">
        <v>13</v>
      </c>
      <c r="O56" s="7">
        <f t="shared" si="1"/>
        <v>-15</v>
      </c>
    </row>
    <row r="57" spans="1:15" ht="12.75">
      <c r="A57" s="31">
        <v>254</v>
      </c>
      <c r="B57" s="31">
        <v>108</v>
      </c>
      <c r="C57" s="31">
        <v>118</v>
      </c>
      <c r="D57" s="31">
        <v>81</v>
      </c>
      <c r="E57" s="30"/>
      <c r="F57" s="31">
        <v>0.012676</v>
      </c>
      <c r="G57" s="31">
        <v>0.00539</v>
      </c>
      <c r="H57" s="31">
        <v>0.006009</v>
      </c>
      <c r="I57" s="31">
        <v>0.004361</v>
      </c>
      <c r="J57" s="31"/>
      <c r="K57" s="31">
        <v>335</v>
      </c>
      <c r="L57" s="31">
        <v>142</v>
      </c>
      <c r="M57" s="31">
        <v>164</v>
      </c>
      <c r="N57" s="31">
        <v>100</v>
      </c>
      <c r="O57" s="30">
        <f t="shared" si="1"/>
        <v>257</v>
      </c>
    </row>
    <row r="58" spans="1:15" ht="12.75">
      <c r="A58" s="17">
        <v>255</v>
      </c>
      <c r="B58" s="17">
        <v>129</v>
      </c>
      <c r="C58" s="17">
        <v>106</v>
      </c>
      <c r="D58" s="17">
        <v>133</v>
      </c>
      <c r="F58" s="17">
        <v>0.008496</v>
      </c>
      <c r="G58" s="17">
        <v>0.004298</v>
      </c>
      <c r="H58" s="17">
        <v>0.005316</v>
      </c>
      <c r="I58" s="17">
        <v>0.005687</v>
      </c>
      <c r="J58" s="17"/>
      <c r="K58" s="17">
        <v>382</v>
      </c>
      <c r="L58" s="17">
        <v>193</v>
      </c>
      <c r="M58" s="17">
        <v>167</v>
      </c>
      <c r="N58" s="17">
        <v>191</v>
      </c>
      <c r="O58" s="7">
        <f t="shared" si="1"/>
        <v>165</v>
      </c>
    </row>
    <row r="59" spans="1:15" ht="12.75">
      <c r="A59" s="17">
        <v>4615</v>
      </c>
      <c r="B59" s="17">
        <v>4684</v>
      </c>
      <c r="C59" s="17">
        <v>4106</v>
      </c>
      <c r="D59" s="17">
        <v>5501</v>
      </c>
      <c r="F59" s="17">
        <v>0.03528</v>
      </c>
      <c r="G59" s="17">
        <v>0.035807</v>
      </c>
      <c r="H59" s="17">
        <v>0.047651</v>
      </c>
      <c r="I59" s="17">
        <v>0.052242</v>
      </c>
      <c r="J59" s="17"/>
      <c r="K59" s="17">
        <v>5614</v>
      </c>
      <c r="L59" s="17">
        <v>5698</v>
      </c>
      <c r="M59" s="17">
        <v>4983</v>
      </c>
      <c r="N59" s="17">
        <v>6541</v>
      </c>
      <c r="O59" s="7">
        <f t="shared" si="1"/>
        <v>-1642</v>
      </c>
    </row>
    <row r="60" spans="1:15" ht="12.75">
      <c r="A60" s="31">
        <v>953</v>
      </c>
      <c r="B60" s="31">
        <v>924</v>
      </c>
      <c r="C60" s="31">
        <v>1066</v>
      </c>
      <c r="D60" s="31">
        <v>1066</v>
      </c>
      <c r="E60" s="30"/>
      <c r="F60" s="31">
        <v>0.03505</v>
      </c>
      <c r="G60" s="31">
        <v>0.033983</v>
      </c>
      <c r="H60" s="31">
        <v>0.06174</v>
      </c>
      <c r="I60" s="31">
        <v>0.049895</v>
      </c>
      <c r="J60" s="31"/>
      <c r="K60" s="31">
        <v>1292</v>
      </c>
      <c r="L60" s="31">
        <v>1252</v>
      </c>
      <c r="M60" s="31">
        <v>1517</v>
      </c>
      <c r="N60" s="31">
        <v>1433</v>
      </c>
      <c r="O60" s="30">
        <f t="shared" si="1"/>
        <v>124</v>
      </c>
    </row>
    <row r="61" spans="1:15" ht="12.75">
      <c r="A61" s="31">
        <v>34</v>
      </c>
      <c r="B61" s="31">
        <v>15</v>
      </c>
      <c r="C61" s="31">
        <v>27</v>
      </c>
      <c r="D61" s="31">
        <v>27</v>
      </c>
      <c r="E61" s="30"/>
      <c r="F61" s="31">
        <v>0.044213</v>
      </c>
      <c r="G61" s="31">
        <v>0.019506</v>
      </c>
      <c r="H61" s="31">
        <v>0.042654</v>
      </c>
      <c r="I61" s="31">
        <v>0.038298</v>
      </c>
      <c r="J61" s="31"/>
      <c r="K61" s="31">
        <v>31</v>
      </c>
      <c r="L61" s="31">
        <v>14</v>
      </c>
      <c r="M61" s="31">
        <v>34</v>
      </c>
      <c r="N61" s="31">
        <v>24</v>
      </c>
      <c r="O61" s="30">
        <f t="shared" si="1"/>
        <v>27</v>
      </c>
    </row>
    <row r="62" spans="1:15" ht="12.75">
      <c r="A62" s="17">
        <v>1777</v>
      </c>
      <c r="B62" s="17">
        <v>771</v>
      </c>
      <c r="C62" s="17">
        <v>849</v>
      </c>
      <c r="D62" s="17">
        <v>775</v>
      </c>
      <c r="F62" s="17">
        <v>0.088682</v>
      </c>
      <c r="G62" s="17">
        <v>0.038477</v>
      </c>
      <c r="H62" s="17">
        <v>0.043237</v>
      </c>
      <c r="I62" s="17">
        <v>0.041725</v>
      </c>
      <c r="J62" s="17"/>
      <c r="K62" s="17">
        <v>2343</v>
      </c>
      <c r="L62" s="17">
        <v>1017</v>
      </c>
      <c r="M62" s="17">
        <v>1183</v>
      </c>
      <c r="N62" s="17">
        <v>961</v>
      </c>
      <c r="O62" s="7">
        <f t="shared" si="1"/>
        <v>1548</v>
      </c>
    </row>
    <row r="63" spans="1:15" ht="12.75">
      <c r="A63" s="17">
        <v>689</v>
      </c>
      <c r="B63" s="17">
        <v>530</v>
      </c>
      <c r="C63" s="17">
        <v>564</v>
      </c>
      <c r="D63" s="17">
        <v>601</v>
      </c>
      <c r="F63" s="17">
        <v>0.022957</v>
      </c>
      <c r="G63" s="17">
        <v>0.017659</v>
      </c>
      <c r="H63" s="17">
        <v>0.028286</v>
      </c>
      <c r="I63" s="17">
        <v>0.025699</v>
      </c>
      <c r="J63" s="17"/>
      <c r="K63" s="17">
        <v>1033</v>
      </c>
      <c r="L63" s="17">
        <v>794</v>
      </c>
      <c r="M63" s="17">
        <v>891</v>
      </c>
      <c r="N63" s="17">
        <v>865</v>
      </c>
      <c r="O63" s="7">
        <f t="shared" si="1"/>
        <v>265</v>
      </c>
    </row>
    <row r="64" spans="1:15" ht="12.75">
      <c r="A64" s="17">
        <v>10050</v>
      </c>
      <c r="B64" s="17">
        <v>13536</v>
      </c>
      <c r="C64" s="17">
        <v>6739</v>
      </c>
      <c r="D64" s="17">
        <v>8519</v>
      </c>
      <c r="F64" s="17">
        <v>0.076828</v>
      </c>
      <c r="G64" s="17">
        <v>0.103478</v>
      </c>
      <c r="H64" s="17">
        <v>0.078208</v>
      </c>
      <c r="I64" s="17">
        <v>0.080903</v>
      </c>
      <c r="J64" s="17"/>
      <c r="K64" s="17">
        <v>12225</v>
      </c>
      <c r="L64" s="17">
        <v>16466</v>
      </c>
      <c r="M64" s="17">
        <v>8178</v>
      </c>
      <c r="N64" s="17">
        <v>10129</v>
      </c>
      <c r="O64" s="7">
        <f t="shared" si="1"/>
        <v>-6192</v>
      </c>
    </row>
    <row r="65" spans="1:15" ht="12.75">
      <c r="A65" s="17">
        <v>3383</v>
      </c>
      <c r="B65" s="17">
        <v>3037</v>
      </c>
      <c r="C65" s="17">
        <v>1460</v>
      </c>
      <c r="D65" s="17">
        <v>1718</v>
      </c>
      <c r="F65" s="17">
        <v>0.124421</v>
      </c>
      <c r="G65" s="17">
        <v>0.111695</v>
      </c>
      <c r="H65" s="17">
        <v>0.084559</v>
      </c>
      <c r="I65" s="17">
        <v>0.080412</v>
      </c>
      <c r="J65" s="17"/>
      <c r="K65" s="17">
        <v>4585</v>
      </c>
      <c r="L65" s="17">
        <v>4116</v>
      </c>
      <c r="M65" s="17">
        <v>2077</v>
      </c>
      <c r="N65" s="17">
        <v>2309</v>
      </c>
      <c r="O65" s="7">
        <f t="shared" si="1"/>
        <v>237</v>
      </c>
    </row>
    <row r="66" spans="1:15" ht="12.75">
      <c r="A66" s="17">
        <v>74</v>
      </c>
      <c r="B66" s="17">
        <v>89</v>
      </c>
      <c r="C66" s="17">
        <v>85</v>
      </c>
      <c r="D66" s="17">
        <v>61</v>
      </c>
      <c r="F66" s="17">
        <v>0.096229</v>
      </c>
      <c r="G66" s="17">
        <v>0.115735</v>
      </c>
      <c r="H66" s="17">
        <v>0.134281</v>
      </c>
      <c r="I66" s="17">
        <v>0.086525</v>
      </c>
      <c r="J66" s="17"/>
      <c r="K66" s="17">
        <v>68</v>
      </c>
      <c r="L66" s="17">
        <v>82</v>
      </c>
      <c r="M66" s="17">
        <v>108</v>
      </c>
      <c r="N66" s="17">
        <v>53</v>
      </c>
      <c r="O66" s="7">
        <f t="shared" si="1"/>
        <v>41</v>
      </c>
    </row>
    <row r="67" spans="1:15" ht="12.75">
      <c r="A67" s="31">
        <v>4302</v>
      </c>
      <c r="B67" s="31">
        <v>4471</v>
      </c>
      <c r="C67" s="31">
        <v>4990</v>
      </c>
      <c r="D67" s="31">
        <v>4990</v>
      </c>
      <c r="E67" s="30"/>
      <c r="F67" s="31">
        <v>0.214692</v>
      </c>
      <c r="G67" s="31">
        <v>0.223126</v>
      </c>
      <c r="H67" s="31">
        <v>0.254125</v>
      </c>
      <c r="I67" s="31">
        <v>0.268655</v>
      </c>
      <c r="J67" s="31"/>
      <c r="K67" s="31">
        <v>5673</v>
      </c>
      <c r="L67" s="31">
        <v>5896</v>
      </c>
      <c r="M67" s="31">
        <v>6953</v>
      </c>
      <c r="N67" s="31">
        <v>6189</v>
      </c>
      <c r="O67" s="30">
        <f t="shared" si="1"/>
        <v>541</v>
      </c>
    </row>
    <row r="68" spans="1:15" ht="12.75">
      <c r="A68" s="31">
        <v>3307</v>
      </c>
      <c r="B68" s="31">
        <v>2973</v>
      </c>
      <c r="C68" s="31">
        <v>1893</v>
      </c>
      <c r="D68" s="31">
        <v>2154</v>
      </c>
      <c r="E68" s="30"/>
      <c r="F68" s="31">
        <v>0.110186</v>
      </c>
      <c r="G68" s="31">
        <v>0.099057</v>
      </c>
      <c r="H68" s="31">
        <v>0.09494</v>
      </c>
      <c r="I68" s="31">
        <v>0.092106</v>
      </c>
      <c r="J68" s="31"/>
      <c r="K68" s="31">
        <v>4956</v>
      </c>
      <c r="L68" s="31">
        <v>4456</v>
      </c>
      <c r="M68" s="31">
        <v>2991</v>
      </c>
      <c r="N68" s="31">
        <v>3100</v>
      </c>
      <c r="O68" s="30">
        <f aca="true" t="shared" si="2" ref="O68:O99">K68-L68+M68-N68</f>
        <v>391</v>
      </c>
    </row>
    <row r="69" spans="1:15" ht="12.75">
      <c r="A69" s="17">
        <v>10230</v>
      </c>
      <c r="B69" s="17">
        <v>9648</v>
      </c>
      <c r="C69" s="17">
        <v>7792</v>
      </c>
      <c r="D69" s="17">
        <v>8423</v>
      </c>
      <c r="F69" s="17">
        <v>0.078204</v>
      </c>
      <c r="G69" s="17">
        <v>0.073755</v>
      </c>
      <c r="H69" s="17">
        <v>0.090428</v>
      </c>
      <c r="I69" s="17">
        <v>0.079991</v>
      </c>
      <c r="J69" s="17"/>
      <c r="K69" s="17">
        <v>12444</v>
      </c>
      <c r="L69" s="17">
        <v>11736</v>
      </c>
      <c r="M69" s="17">
        <v>9456</v>
      </c>
      <c r="N69" s="17">
        <v>10015</v>
      </c>
      <c r="O69" s="7">
        <f t="shared" si="2"/>
        <v>149</v>
      </c>
    </row>
    <row r="70" spans="1:15" ht="12.75">
      <c r="A70" s="31">
        <v>868</v>
      </c>
      <c r="B70" s="31">
        <v>804</v>
      </c>
      <c r="C70" s="31">
        <v>687</v>
      </c>
      <c r="D70" s="31">
        <v>1003</v>
      </c>
      <c r="E70" s="30"/>
      <c r="F70" s="31">
        <v>0.031924</v>
      </c>
      <c r="G70" s="31">
        <v>0.02957</v>
      </c>
      <c r="H70" s="31">
        <v>0.039789</v>
      </c>
      <c r="I70" s="31">
        <v>0.046946</v>
      </c>
      <c r="J70" s="31"/>
      <c r="K70" s="31">
        <v>1176</v>
      </c>
      <c r="L70" s="31">
        <v>1090</v>
      </c>
      <c r="M70" s="31">
        <v>977</v>
      </c>
      <c r="N70" s="31">
        <v>1348</v>
      </c>
      <c r="O70" s="30">
        <f t="shared" si="2"/>
        <v>-285</v>
      </c>
    </row>
    <row r="71" spans="1:15" ht="12.75">
      <c r="A71" s="17">
        <v>49</v>
      </c>
      <c r="B71" s="17">
        <v>25</v>
      </c>
      <c r="C71" s="17">
        <v>51</v>
      </c>
      <c r="D71" s="17">
        <v>47</v>
      </c>
      <c r="F71" s="17">
        <v>0.063719</v>
      </c>
      <c r="G71" s="17">
        <v>0.03251</v>
      </c>
      <c r="H71" s="17">
        <v>0.080569</v>
      </c>
      <c r="I71" s="17">
        <v>0.066667</v>
      </c>
      <c r="J71" s="17"/>
      <c r="K71" s="17">
        <v>45</v>
      </c>
      <c r="L71" s="17">
        <v>23</v>
      </c>
      <c r="M71" s="17">
        <v>65</v>
      </c>
      <c r="N71" s="17">
        <v>41</v>
      </c>
      <c r="O71" s="7">
        <f t="shared" si="2"/>
        <v>46</v>
      </c>
    </row>
    <row r="72" spans="1:15" ht="12.75">
      <c r="A72" s="17">
        <v>956</v>
      </c>
      <c r="B72" s="17">
        <v>742</v>
      </c>
      <c r="C72" s="17">
        <v>784</v>
      </c>
      <c r="D72" s="17">
        <v>770</v>
      </c>
      <c r="F72" s="17">
        <v>0.047709</v>
      </c>
      <c r="G72" s="17">
        <v>0.03703</v>
      </c>
      <c r="H72" s="17">
        <v>0.039927</v>
      </c>
      <c r="I72" s="17">
        <v>0.041456</v>
      </c>
      <c r="J72" s="17"/>
      <c r="K72" s="17">
        <v>1261</v>
      </c>
      <c r="L72" s="17">
        <v>978</v>
      </c>
      <c r="M72" s="17">
        <v>1092</v>
      </c>
      <c r="N72" s="17">
        <v>955</v>
      </c>
      <c r="O72" s="7">
        <f t="shared" si="2"/>
        <v>420</v>
      </c>
    </row>
    <row r="73" spans="1:15" ht="12.75">
      <c r="A73" s="17">
        <v>968</v>
      </c>
      <c r="B73" s="17">
        <v>886</v>
      </c>
      <c r="C73" s="17">
        <v>753</v>
      </c>
      <c r="D73" s="17">
        <v>746</v>
      </c>
      <c r="F73" s="17">
        <v>0.032253</v>
      </c>
      <c r="G73" s="17">
        <v>0.029521</v>
      </c>
      <c r="H73" s="17">
        <v>0.037765</v>
      </c>
      <c r="I73" s="17">
        <v>0.031899</v>
      </c>
      <c r="J73" s="17"/>
      <c r="K73" s="17">
        <v>1451</v>
      </c>
      <c r="L73" s="17">
        <v>1328</v>
      </c>
      <c r="M73" s="17">
        <v>1190</v>
      </c>
      <c r="N73" s="17">
        <v>1074</v>
      </c>
      <c r="O73" s="7">
        <f t="shared" si="2"/>
        <v>239</v>
      </c>
    </row>
    <row r="74" spans="1:15" ht="12.75">
      <c r="A74" s="17">
        <v>10669</v>
      </c>
      <c r="B74" s="17">
        <v>9435</v>
      </c>
      <c r="C74" s="17">
        <v>5361</v>
      </c>
      <c r="D74" s="17">
        <v>8099</v>
      </c>
      <c r="F74" s="17">
        <v>0.08156</v>
      </c>
      <c r="G74" s="17">
        <v>0.072127</v>
      </c>
      <c r="H74" s="17">
        <v>0.062216</v>
      </c>
      <c r="I74" s="17">
        <v>0.076914</v>
      </c>
      <c r="J74" s="17"/>
      <c r="K74" s="17">
        <v>12978</v>
      </c>
      <c r="L74" s="17">
        <v>11477</v>
      </c>
      <c r="M74" s="17">
        <v>6506</v>
      </c>
      <c r="N74" s="17">
        <v>9630</v>
      </c>
      <c r="O74" s="7">
        <f t="shared" si="2"/>
        <v>-1623</v>
      </c>
    </row>
    <row r="75" spans="1:15" ht="12.75">
      <c r="A75" s="17">
        <v>654</v>
      </c>
      <c r="B75" s="17">
        <v>501</v>
      </c>
      <c r="C75" s="17">
        <v>342</v>
      </c>
      <c r="D75" s="17">
        <v>430</v>
      </c>
      <c r="F75" s="17">
        <v>0.024053</v>
      </c>
      <c r="G75" s="17">
        <v>0.018426</v>
      </c>
      <c r="H75" s="17">
        <v>0.019808</v>
      </c>
      <c r="I75" s="17">
        <v>0.020126</v>
      </c>
      <c r="J75" s="17"/>
      <c r="K75" s="17">
        <v>886</v>
      </c>
      <c r="L75" s="17">
        <v>679</v>
      </c>
      <c r="M75" s="17">
        <v>487</v>
      </c>
      <c r="N75" s="17">
        <v>578</v>
      </c>
      <c r="O75" s="7">
        <f t="shared" si="2"/>
        <v>116</v>
      </c>
    </row>
    <row r="76" spans="1:15" ht="12.75">
      <c r="A76" s="31">
        <v>47</v>
      </c>
      <c r="B76" s="31">
        <v>35</v>
      </c>
      <c r="C76" s="31">
        <v>20</v>
      </c>
      <c r="D76" s="31">
        <v>43</v>
      </c>
      <c r="E76" s="30"/>
      <c r="F76" s="31">
        <v>0.061118</v>
      </c>
      <c r="G76" s="31">
        <v>0.045514</v>
      </c>
      <c r="H76" s="31">
        <v>0.031596</v>
      </c>
      <c r="I76" s="31">
        <v>0.060993</v>
      </c>
      <c r="J76" s="31"/>
      <c r="K76" s="31">
        <v>43</v>
      </c>
      <c r="L76" s="31">
        <v>32</v>
      </c>
      <c r="M76" s="31">
        <v>25</v>
      </c>
      <c r="N76" s="31">
        <v>38</v>
      </c>
      <c r="O76" s="30">
        <f t="shared" si="2"/>
        <v>-2</v>
      </c>
    </row>
    <row r="77" spans="1:15" ht="12.75">
      <c r="A77" s="31">
        <v>1581</v>
      </c>
      <c r="B77" s="31">
        <v>1177</v>
      </c>
      <c r="C77" s="31">
        <v>1079</v>
      </c>
      <c r="D77" s="31">
        <v>1125</v>
      </c>
      <c r="E77" s="30"/>
      <c r="F77" s="31">
        <v>0.0789</v>
      </c>
      <c r="G77" s="31">
        <v>0.058738</v>
      </c>
      <c r="H77" s="31">
        <v>0.05495</v>
      </c>
      <c r="I77" s="31">
        <v>0.060569</v>
      </c>
      <c r="J77" s="31"/>
      <c r="K77" s="31">
        <v>2085</v>
      </c>
      <c r="L77" s="31">
        <v>1552</v>
      </c>
      <c r="M77" s="31">
        <v>1504</v>
      </c>
      <c r="N77" s="31">
        <v>1395</v>
      </c>
      <c r="O77" s="30">
        <f t="shared" si="2"/>
        <v>642</v>
      </c>
    </row>
    <row r="78" spans="1:15" ht="12.75">
      <c r="A78" s="17">
        <v>1289</v>
      </c>
      <c r="B78" s="17">
        <v>894</v>
      </c>
      <c r="C78" s="17">
        <v>554</v>
      </c>
      <c r="D78" s="17">
        <v>870</v>
      </c>
      <c r="F78" s="17">
        <v>0.042948</v>
      </c>
      <c r="G78" s="17">
        <v>0.029787</v>
      </c>
      <c r="H78" s="17">
        <v>0.027785</v>
      </c>
      <c r="I78" s="17">
        <v>0.037202</v>
      </c>
      <c r="J78" s="17"/>
      <c r="K78" s="17">
        <v>1932</v>
      </c>
      <c r="L78" s="17">
        <v>1340</v>
      </c>
      <c r="M78" s="17">
        <v>875</v>
      </c>
      <c r="N78" s="17">
        <v>1252</v>
      </c>
      <c r="O78" s="7">
        <f t="shared" si="2"/>
        <v>215</v>
      </c>
    </row>
    <row r="79" spans="1:15" ht="12.75">
      <c r="A79" s="17">
        <v>13848</v>
      </c>
      <c r="B79" s="17">
        <v>6747</v>
      </c>
      <c r="C79" s="17">
        <v>6028</v>
      </c>
      <c r="D79" s="17">
        <v>6806</v>
      </c>
      <c r="F79" s="17">
        <v>0.105863</v>
      </c>
      <c r="G79" s="17">
        <v>0.051578</v>
      </c>
      <c r="H79" s="17">
        <v>0.069956</v>
      </c>
      <c r="I79" s="17">
        <v>0.064635</v>
      </c>
      <c r="J79" s="17"/>
      <c r="K79" s="17">
        <v>16845</v>
      </c>
      <c r="L79" s="17">
        <v>8207</v>
      </c>
      <c r="M79" s="17">
        <v>7315</v>
      </c>
      <c r="N79" s="17">
        <v>8092</v>
      </c>
      <c r="O79" s="7">
        <f t="shared" si="2"/>
        <v>7861</v>
      </c>
    </row>
    <row r="80" spans="1:15" ht="12.75">
      <c r="A80" s="17">
        <v>653</v>
      </c>
      <c r="B80" s="17">
        <v>520</v>
      </c>
      <c r="C80" s="17">
        <v>259</v>
      </c>
      <c r="D80" s="17">
        <v>420</v>
      </c>
      <c r="F80" s="17">
        <v>0.024016</v>
      </c>
      <c r="G80" s="17">
        <v>0.019125</v>
      </c>
      <c r="H80" s="17">
        <v>0.015001</v>
      </c>
      <c r="I80" s="17">
        <v>0.019658</v>
      </c>
      <c r="J80" s="17"/>
      <c r="K80" s="17">
        <v>885</v>
      </c>
      <c r="L80" s="17">
        <v>705</v>
      </c>
      <c r="M80" s="17">
        <v>368</v>
      </c>
      <c r="N80" s="17">
        <v>564</v>
      </c>
      <c r="O80" s="7">
        <f t="shared" si="2"/>
        <v>-16</v>
      </c>
    </row>
    <row r="81" spans="1:15" ht="12.75">
      <c r="A81" s="31">
        <v>46</v>
      </c>
      <c r="B81" s="31">
        <v>36</v>
      </c>
      <c r="C81" s="31">
        <v>28</v>
      </c>
      <c r="D81" s="31">
        <v>19</v>
      </c>
      <c r="E81" s="30"/>
      <c r="F81" s="31">
        <v>0.059818</v>
      </c>
      <c r="G81" s="31">
        <v>0.046814</v>
      </c>
      <c r="H81" s="31">
        <v>0.044234</v>
      </c>
      <c r="I81" s="31">
        <v>0.02695</v>
      </c>
      <c r="J81" s="31"/>
      <c r="K81" s="31">
        <v>43</v>
      </c>
      <c r="L81" s="31">
        <v>33</v>
      </c>
      <c r="M81" s="31">
        <v>36</v>
      </c>
      <c r="N81" s="31">
        <v>17</v>
      </c>
      <c r="O81" s="30">
        <f t="shared" si="2"/>
        <v>29</v>
      </c>
    </row>
    <row r="82" spans="1:15" ht="12.75">
      <c r="A82" s="17">
        <v>342</v>
      </c>
      <c r="B82" s="17">
        <v>276</v>
      </c>
      <c r="C82" s="17">
        <v>233</v>
      </c>
      <c r="D82" s="17">
        <v>216</v>
      </c>
      <c r="F82" s="17">
        <v>0.017068</v>
      </c>
      <c r="G82" s="17">
        <v>0.013774</v>
      </c>
      <c r="H82" s="17">
        <v>0.011866</v>
      </c>
      <c r="I82" s="17">
        <v>0.011629</v>
      </c>
      <c r="J82" s="17"/>
      <c r="K82" s="17">
        <v>451</v>
      </c>
      <c r="L82" s="17">
        <v>364</v>
      </c>
      <c r="M82" s="17">
        <v>325</v>
      </c>
      <c r="N82" s="17">
        <v>268</v>
      </c>
      <c r="O82" s="7">
        <f t="shared" si="2"/>
        <v>144</v>
      </c>
    </row>
    <row r="83" spans="1:15" ht="12.75">
      <c r="A83" s="17">
        <v>1156</v>
      </c>
      <c r="B83" s="17">
        <v>497</v>
      </c>
      <c r="C83" s="17">
        <v>499</v>
      </c>
      <c r="D83" s="17">
        <v>499</v>
      </c>
      <c r="F83" s="17">
        <v>0.038517</v>
      </c>
      <c r="G83" s="17">
        <v>0.016559</v>
      </c>
      <c r="H83" s="17">
        <v>0.025026</v>
      </c>
      <c r="I83" s="17">
        <v>0.021338</v>
      </c>
      <c r="J83" s="17"/>
      <c r="K83" s="17">
        <v>1733</v>
      </c>
      <c r="L83" s="17">
        <v>745</v>
      </c>
      <c r="M83" s="17">
        <v>788</v>
      </c>
      <c r="N83" s="17">
        <v>718</v>
      </c>
      <c r="O83" s="7">
        <f t="shared" si="2"/>
        <v>1058</v>
      </c>
    </row>
    <row r="84" spans="1:15" ht="12.75">
      <c r="A84" s="31">
        <v>6604</v>
      </c>
      <c r="B84" s="31">
        <v>7979</v>
      </c>
      <c r="C84" s="31">
        <v>2278</v>
      </c>
      <c r="D84" s="31">
        <v>3922</v>
      </c>
      <c r="E84" s="30"/>
      <c r="F84" s="31">
        <v>0.050485</v>
      </c>
      <c r="G84" s="31">
        <v>0.060996</v>
      </c>
      <c r="H84" s="31">
        <v>0.026437</v>
      </c>
      <c r="I84" s="31">
        <v>0.037246</v>
      </c>
      <c r="J84" s="31"/>
      <c r="K84" s="31">
        <v>8033</v>
      </c>
      <c r="L84" s="31">
        <v>9706</v>
      </c>
      <c r="M84" s="31">
        <v>2764</v>
      </c>
      <c r="N84" s="31">
        <v>4663</v>
      </c>
      <c r="O84" s="30">
        <f t="shared" si="2"/>
        <v>-3572</v>
      </c>
    </row>
    <row r="85" spans="1:15" ht="12.75">
      <c r="A85" s="17">
        <v>833</v>
      </c>
      <c r="B85" s="17">
        <v>1222</v>
      </c>
      <c r="C85" s="17">
        <v>506</v>
      </c>
      <c r="D85" s="17">
        <v>1111</v>
      </c>
      <c r="F85" s="17">
        <v>0.030636</v>
      </c>
      <c r="G85" s="17">
        <v>0.044943</v>
      </c>
      <c r="H85" s="17">
        <v>0.029306</v>
      </c>
      <c r="I85" s="17">
        <v>0.052001</v>
      </c>
      <c r="J85" s="17"/>
      <c r="K85" s="17">
        <v>1129</v>
      </c>
      <c r="L85" s="17">
        <v>1656</v>
      </c>
      <c r="M85" s="17">
        <v>720</v>
      </c>
      <c r="N85" s="17">
        <v>1493</v>
      </c>
      <c r="O85" s="7">
        <f t="shared" si="2"/>
        <v>-1300</v>
      </c>
    </row>
    <row r="86" spans="1:15" ht="12.75">
      <c r="A86" s="17">
        <v>51</v>
      </c>
      <c r="B86" s="17">
        <v>43</v>
      </c>
      <c r="C86" s="17">
        <v>21</v>
      </c>
      <c r="D86" s="17">
        <v>42</v>
      </c>
      <c r="F86" s="17">
        <v>0.06632</v>
      </c>
      <c r="G86" s="17">
        <v>0.055917</v>
      </c>
      <c r="H86" s="17">
        <v>0.033175</v>
      </c>
      <c r="I86" s="17">
        <v>0.059574</v>
      </c>
      <c r="J86" s="17"/>
      <c r="K86" s="17">
        <v>47</v>
      </c>
      <c r="L86" s="17">
        <v>40</v>
      </c>
      <c r="M86" s="17">
        <v>27</v>
      </c>
      <c r="N86" s="17">
        <v>37</v>
      </c>
      <c r="O86" s="7">
        <f t="shared" si="2"/>
        <v>-3</v>
      </c>
    </row>
    <row r="87" spans="1:15" ht="12.75">
      <c r="A87" s="31">
        <v>861</v>
      </c>
      <c r="B87" s="31">
        <v>985</v>
      </c>
      <c r="C87" s="31">
        <v>476</v>
      </c>
      <c r="D87" s="31">
        <v>573</v>
      </c>
      <c r="E87" s="30"/>
      <c r="F87" s="31">
        <v>0.042968</v>
      </c>
      <c r="G87" s="31">
        <v>0.049157</v>
      </c>
      <c r="H87" s="31">
        <v>0.024241</v>
      </c>
      <c r="I87" s="31">
        <v>0.03085</v>
      </c>
      <c r="J87" s="31"/>
      <c r="K87" s="31">
        <v>1135</v>
      </c>
      <c r="L87" s="31">
        <v>1299</v>
      </c>
      <c r="M87" s="31">
        <v>663</v>
      </c>
      <c r="N87" s="31">
        <v>711</v>
      </c>
      <c r="O87" s="30">
        <f t="shared" si="2"/>
        <v>-212</v>
      </c>
    </row>
    <row r="88" spans="1:15" ht="12.75">
      <c r="A88" s="31">
        <v>2508</v>
      </c>
      <c r="B88" s="31">
        <v>3181</v>
      </c>
      <c r="C88" s="31">
        <v>1839</v>
      </c>
      <c r="D88" s="31">
        <v>2624</v>
      </c>
      <c r="E88" s="30"/>
      <c r="F88" s="31">
        <v>0.083564</v>
      </c>
      <c r="G88" s="31">
        <v>0.105987</v>
      </c>
      <c r="H88" s="31">
        <v>0.092231</v>
      </c>
      <c r="I88" s="31">
        <v>0.112204</v>
      </c>
      <c r="J88" s="31"/>
      <c r="K88" s="31">
        <v>3759</v>
      </c>
      <c r="L88" s="31">
        <v>4767</v>
      </c>
      <c r="M88" s="31">
        <v>2906</v>
      </c>
      <c r="N88" s="31">
        <v>3776</v>
      </c>
      <c r="O88" s="30">
        <f t="shared" si="2"/>
        <v>-1878</v>
      </c>
    </row>
    <row r="89" spans="1:15" ht="12.75">
      <c r="A89" s="31">
        <v>1092</v>
      </c>
      <c r="B89" s="31">
        <v>918</v>
      </c>
      <c r="C89" s="31">
        <v>686</v>
      </c>
      <c r="D89" s="31">
        <v>829</v>
      </c>
      <c r="E89" s="30"/>
      <c r="F89" s="31">
        <v>0.008348</v>
      </c>
      <c r="G89" s="31">
        <v>0.007018</v>
      </c>
      <c r="H89" s="31">
        <v>0.007961</v>
      </c>
      <c r="I89" s="31">
        <v>0.007873</v>
      </c>
      <c r="J89" s="31"/>
      <c r="K89" s="31">
        <v>1328</v>
      </c>
      <c r="L89" s="31">
        <v>1117</v>
      </c>
      <c r="M89" s="31">
        <v>832</v>
      </c>
      <c r="N89" s="31">
        <v>986</v>
      </c>
      <c r="O89" s="30">
        <f t="shared" si="2"/>
        <v>57</v>
      </c>
    </row>
    <row r="90" spans="1:15" ht="12.75">
      <c r="A90" s="17">
        <v>193</v>
      </c>
      <c r="B90" s="17">
        <v>237</v>
      </c>
      <c r="C90" s="17">
        <v>128</v>
      </c>
      <c r="D90" s="17">
        <v>176</v>
      </c>
      <c r="F90" s="17">
        <v>0.007098</v>
      </c>
      <c r="G90" s="17">
        <v>0.008716</v>
      </c>
      <c r="H90" s="17">
        <v>0.007413</v>
      </c>
      <c r="I90" s="17">
        <v>0.008238</v>
      </c>
      <c r="J90" s="17"/>
      <c r="K90" s="17">
        <v>262</v>
      </c>
      <c r="L90" s="17">
        <v>321</v>
      </c>
      <c r="M90" s="17">
        <v>182</v>
      </c>
      <c r="N90" s="17">
        <v>237</v>
      </c>
      <c r="O90" s="7">
        <f t="shared" si="2"/>
        <v>-114</v>
      </c>
    </row>
    <row r="91" spans="1:15" ht="12.75">
      <c r="A91" s="17">
        <v>0</v>
      </c>
      <c r="B91" s="17">
        <v>5</v>
      </c>
      <c r="C91" s="17">
        <v>3</v>
      </c>
      <c r="D91" s="17">
        <v>5</v>
      </c>
      <c r="F91" s="17">
        <v>0</v>
      </c>
      <c r="G91" s="17">
        <v>0.006502</v>
      </c>
      <c r="H91" s="17">
        <v>0.004739</v>
      </c>
      <c r="I91" s="17">
        <v>0.007092</v>
      </c>
      <c r="J91" s="17"/>
      <c r="K91" s="17">
        <v>0</v>
      </c>
      <c r="L91" s="17">
        <v>5</v>
      </c>
      <c r="M91" s="17">
        <v>4</v>
      </c>
      <c r="N91" s="17">
        <v>4</v>
      </c>
      <c r="O91" s="7">
        <f t="shared" si="2"/>
        <v>-5</v>
      </c>
    </row>
    <row r="92" spans="1:15" ht="12.75">
      <c r="A92" s="17">
        <v>16</v>
      </c>
      <c r="B92" s="17">
        <v>24</v>
      </c>
      <c r="C92" s="17">
        <v>8</v>
      </c>
      <c r="D92" s="17">
        <v>18</v>
      </c>
      <c r="F92" s="17">
        <v>0.000798</v>
      </c>
      <c r="G92" s="17">
        <v>0.001198</v>
      </c>
      <c r="H92" s="17">
        <v>0.000407</v>
      </c>
      <c r="I92" s="17">
        <v>0.000969</v>
      </c>
      <c r="J92" s="17"/>
      <c r="K92" s="17">
        <v>21</v>
      </c>
      <c r="L92" s="17">
        <v>32</v>
      </c>
      <c r="M92" s="17">
        <v>11</v>
      </c>
      <c r="N92" s="17">
        <v>22</v>
      </c>
      <c r="O92" s="7">
        <f t="shared" si="2"/>
        <v>-22</v>
      </c>
    </row>
    <row r="93" spans="1:15" ht="12.75">
      <c r="A93" s="17">
        <v>117</v>
      </c>
      <c r="B93" s="17">
        <v>123</v>
      </c>
      <c r="C93" s="17">
        <v>54</v>
      </c>
      <c r="D93" s="17">
        <v>71</v>
      </c>
      <c r="F93" s="17">
        <v>0.003898</v>
      </c>
      <c r="G93" s="17">
        <v>0.004098</v>
      </c>
      <c r="H93" s="17">
        <v>0.002708</v>
      </c>
      <c r="I93" s="17">
        <v>0.003036</v>
      </c>
      <c r="J93" s="17"/>
      <c r="K93" s="17">
        <v>175</v>
      </c>
      <c r="L93" s="17">
        <v>184</v>
      </c>
      <c r="M93" s="17">
        <v>85</v>
      </c>
      <c r="N93" s="17">
        <v>102</v>
      </c>
      <c r="O93" s="7">
        <f t="shared" si="2"/>
        <v>-26</v>
      </c>
    </row>
    <row r="94" spans="1:15" ht="12.75">
      <c r="A94" s="17">
        <v>7098</v>
      </c>
      <c r="B94" s="17">
        <v>6861</v>
      </c>
      <c r="C94" s="17">
        <v>2895</v>
      </c>
      <c r="D94" s="17">
        <v>5075</v>
      </c>
      <c r="F94" s="17">
        <v>0.054261</v>
      </c>
      <c r="G94" s="17">
        <v>0.05245</v>
      </c>
      <c r="H94" s="17">
        <v>0.033597</v>
      </c>
      <c r="I94" s="17">
        <v>0.048196</v>
      </c>
      <c r="J94" s="17"/>
      <c r="K94" s="17">
        <v>8634</v>
      </c>
      <c r="L94" s="17">
        <v>8346</v>
      </c>
      <c r="M94" s="17">
        <v>3513</v>
      </c>
      <c r="N94" s="17">
        <v>6034</v>
      </c>
      <c r="O94" s="7">
        <f t="shared" si="2"/>
        <v>-2233</v>
      </c>
    </row>
    <row r="95" spans="1:15" ht="12.75">
      <c r="A95" s="31">
        <v>1683</v>
      </c>
      <c r="B95" s="31">
        <v>1307</v>
      </c>
      <c r="C95" s="31">
        <v>473</v>
      </c>
      <c r="D95" s="31">
        <v>646</v>
      </c>
      <c r="E95" s="30"/>
      <c r="F95" s="31">
        <v>0.061898</v>
      </c>
      <c r="G95" s="31">
        <v>0.048069</v>
      </c>
      <c r="H95" s="31">
        <v>0.027395</v>
      </c>
      <c r="I95" s="31">
        <v>0.030236</v>
      </c>
      <c r="J95" s="31"/>
      <c r="K95" s="31">
        <v>2281</v>
      </c>
      <c r="L95" s="31">
        <v>1771</v>
      </c>
      <c r="M95" s="31">
        <v>673</v>
      </c>
      <c r="N95" s="31">
        <v>868</v>
      </c>
      <c r="O95" s="30">
        <f t="shared" si="2"/>
        <v>315</v>
      </c>
    </row>
    <row r="96" spans="1:15" ht="12.75">
      <c r="A96" s="31">
        <v>59</v>
      </c>
      <c r="B96" s="31">
        <v>47</v>
      </c>
      <c r="C96" s="31">
        <v>14</v>
      </c>
      <c r="D96" s="31">
        <v>33</v>
      </c>
      <c r="E96" s="30"/>
      <c r="F96" s="31">
        <v>0.076723</v>
      </c>
      <c r="G96" s="31">
        <v>0.061118</v>
      </c>
      <c r="H96" s="31">
        <v>0.022117</v>
      </c>
      <c r="I96" s="31">
        <v>0.046809</v>
      </c>
      <c r="J96" s="31"/>
      <c r="K96" s="31">
        <v>55</v>
      </c>
      <c r="L96" s="31">
        <v>43</v>
      </c>
      <c r="M96" s="31">
        <v>18</v>
      </c>
      <c r="N96" s="31">
        <v>29</v>
      </c>
      <c r="O96" s="30">
        <f t="shared" si="2"/>
        <v>1</v>
      </c>
    </row>
    <row r="97" spans="1:15" ht="12.75">
      <c r="A97" s="17">
        <v>2102</v>
      </c>
      <c r="B97" s="17">
        <v>1165</v>
      </c>
      <c r="C97" s="17">
        <v>1017</v>
      </c>
      <c r="D97" s="17">
        <v>869</v>
      </c>
      <c r="F97" s="17">
        <v>0.104901</v>
      </c>
      <c r="G97" s="17">
        <v>0.05814</v>
      </c>
      <c r="H97" s="17">
        <v>0.051793</v>
      </c>
      <c r="I97" s="17">
        <v>0.046786</v>
      </c>
      <c r="J97" s="17"/>
      <c r="K97" s="17">
        <v>2772</v>
      </c>
      <c r="L97" s="17">
        <v>1536</v>
      </c>
      <c r="M97" s="17">
        <v>1417</v>
      </c>
      <c r="N97" s="17">
        <v>1078</v>
      </c>
      <c r="O97" s="7">
        <f t="shared" si="2"/>
        <v>1575</v>
      </c>
    </row>
    <row r="98" spans="1:15" ht="12.75">
      <c r="A98" s="17">
        <v>1763</v>
      </c>
      <c r="B98" s="17">
        <v>1344</v>
      </c>
      <c r="C98" s="17">
        <v>485</v>
      </c>
      <c r="D98" s="17">
        <v>624</v>
      </c>
      <c r="F98" s="17">
        <v>0.058741</v>
      </c>
      <c r="G98" s="17">
        <v>0.044781</v>
      </c>
      <c r="H98" s="17">
        <v>0.024324</v>
      </c>
      <c r="I98" s="17">
        <v>0.026683</v>
      </c>
      <c r="J98" s="17"/>
      <c r="K98" s="17">
        <v>2642</v>
      </c>
      <c r="L98" s="17">
        <v>2014</v>
      </c>
      <c r="M98" s="17">
        <v>766</v>
      </c>
      <c r="N98" s="17">
        <v>898</v>
      </c>
      <c r="O98" s="7">
        <f t="shared" si="2"/>
        <v>496</v>
      </c>
    </row>
    <row r="99" spans="1:15" ht="12.75">
      <c r="A99" s="17">
        <v>4740</v>
      </c>
      <c r="B99" s="17">
        <v>2664</v>
      </c>
      <c r="C99" s="17">
        <v>1735</v>
      </c>
      <c r="D99" s="17">
        <v>2992</v>
      </c>
      <c r="F99" s="17">
        <v>0.036235</v>
      </c>
      <c r="G99" s="17">
        <v>0.020365</v>
      </c>
      <c r="H99" s="17">
        <v>0.020135</v>
      </c>
      <c r="I99" s="17">
        <v>0.028414</v>
      </c>
      <c r="J99" s="17"/>
      <c r="K99" s="17">
        <v>5766</v>
      </c>
      <c r="L99" s="17">
        <v>3241</v>
      </c>
      <c r="M99" s="17">
        <v>2105</v>
      </c>
      <c r="N99" s="17">
        <v>3557</v>
      </c>
      <c r="O99" s="7">
        <f t="shared" si="2"/>
        <v>1073</v>
      </c>
    </row>
    <row r="100" spans="1:15" ht="12.75">
      <c r="A100" s="17">
        <v>172</v>
      </c>
      <c r="B100" s="17">
        <v>76</v>
      </c>
      <c r="C100" s="17">
        <v>47</v>
      </c>
      <c r="D100" s="17">
        <v>47</v>
      </c>
      <c r="F100" s="17">
        <v>0.006326</v>
      </c>
      <c r="G100" s="17">
        <v>0.002795</v>
      </c>
      <c r="H100" s="17">
        <v>0.002722</v>
      </c>
      <c r="I100" s="17">
        <v>0.0022</v>
      </c>
      <c r="J100" s="17"/>
      <c r="K100" s="17">
        <v>233</v>
      </c>
      <c r="L100" s="17">
        <v>103</v>
      </c>
      <c r="M100" s="17">
        <v>67</v>
      </c>
      <c r="N100" s="17">
        <v>63</v>
      </c>
      <c r="O100" s="7">
        <f aca="true" t="shared" si="3" ref="O100:O113">K100-L100+M100-N100</f>
        <v>134</v>
      </c>
    </row>
    <row r="101" spans="1:15" ht="12.75">
      <c r="A101" s="17">
        <v>18</v>
      </c>
      <c r="B101" s="17">
        <v>16</v>
      </c>
      <c r="C101" s="17">
        <v>14</v>
      </c>
      <c r="D101" s="17">
        <v>9</v>
      </c>
      <c r="F101" s="17">
        <v>0.023407</v>
      </c>
      <c r="G101" s="17">
        <v>0.020806</v>
      </c>
      <c r="H101" s="17">
        <v>0.022117</v>
      </c>
      <c r="I101" s="17">
        <v>0.012766</v>
      </c>
      <c r="J101" s="17"/>
      <c r="K101" s="17">
        <v>17</v>
      </c>
      <c r="L101" s="17">
        <v>15</v>
      </c>
      <c r="M101" s="17">
        <v>18</v>
      </c>
      <c r="N101" s="17">
        <v>8</v>
      </c>
      <c r="O101" s="7">
        <f t="shared" si="3"/>
        <v>12</v>
      </c>
    </row>
    <row r="102" spans="1:15" ht="12.75">
      <c r="A102" s="17">
        <v>213</v>
      </c>
      <c r="B102" s="17">
        <v>95</v>
      </c>
      <c r="C102" s="17">
        <v>54</v>
      </c>
      <c r="D102" s="17">
        <v>88</v>
      </c>
      <c r="F102" s="17">
        <v>0.01063</v>
      </c>
      <c r="G102" s="17">
        <v>0.004741</v>
      </c>
      <c r="H102" s="17">
        <v>0.00275</v>
      </c>
      <c r="I102" s="17">
        <v>0.004738</v>
      </c>
      <c r="J102" s="17"/>
      <c r="K102" s="17">
        <v>281</v>
      </c>
      <c r="L102" s="17">
        <v>125</v>
      </c>
      <c r="M102" s="17">
        <v>75</v>
      </c>
      <c r="N102" s="17">
        <v>109</v>
      </c>
      <c r="O102" s="7">
        <f t="shared" si="3"/>
        <v>122</v>
      </c>
    </row>
    <row r="103" spans="1:15" ht="12.75">
      <c r="A103" s="17">
        <v>530</v>
      </c>
      <c r="B103" s="17">
        <v>269</v>
      </c>
      <c r="C103" s="17">
        <v>107</v>
      </c>
      <c r="D103" s="17">
        <v>162</v>
      </c>
      <c r="F103" s="17">
        <v>0.017659</v>
      </c>
      <c r="G103" s="17">
        <v>0.008963</v>
      </c>
      <c r="H103" s="17">
        <v>0.005366</v>
      </c>
      <c r="I103" s="17">
        <v>0.006927</v>
      </c>
      <c r="J103" s="17"/>
      <c r="K103" s="17">
        <v>794</v>
      </c>
      <c r="L103" s="17">
        <v>403</v>
      </c>
      <c r="M103" s="17">
        <v>169</v>
      </c>
      <c r="N103" s="17">
        <v>233</v>
      </c>
      <c r="O103" s="7">
        <f t="shared" si="3"/>
        <v>327</v>
      </c>
    </row>
    <row r="104" spans="1:15" ht="12.75">
      <c r="A104" s="17">
        <v>5912</v>
      </c>
      <c r="B104" s="17">
        <v>8735</v>
      </c>
      <c r="C104" s="17">
        <v>3109</v>
      </c>
      <c r="D104" s="17">
        <v>4314</v>
      </c>
      <c r="F104" s="17">
        <v>0.045195</v>
      </c>
      <c r="G104" s="17">
        <v>0.066776</v>
      </c>
      <c r="H104" s="17">
        <v>0.036081</v>
      </c>
      <c r="I104" s="17">
        <v>0.040969</v>
      </c>
      <c r="J104" s="17"/>
      <c r="K104" s="17">
        <v>7192</v>
      </c>
      <c r="L104" s="17">
        <v>10626</v>
      </c>
      <c r="M104" s="17">
        <v>3773</v>
      </c>
      <c r="N104" s="17">
        <v>5129</v>
      </c>
      <c r="O104" s="7">
        <f t="shared" si="3"/>
        <v>-4790</v>
      </c>
    </row>
    <row r="105" spans="1:15" ht="12.75">
      <c r="A105" s="17">
        <v>4308</v>
      </c>
      <c r="B105" s="17">
        <v>4367</v>
      </c>
      <c r="C105" s="17">
        <v>1227</v>
      </c>
      <c r="D105" s="17">
        <v>1919</v>
      </c>
      <c r="F105" s="17">
        <v>0.158441</v>
      </c>
      <c r="G105" s="17">
        <v>0.160611</v>
      </c>
      <c r="H105" s="17">
        <v>0.071065</v>
      </c>
      <c r="I105" s="17">
        <v>0.08982</v>
      </c>
      <c r="J105" s="17"/>
      <c r="K105" s="17">
        <v>5839</v>
      </c>
      <c r="L105" s="17">
        <v>5919</v>
      </c>
      <c r="M105" s="17">
        <v>1746</v>
      </c>
      <c r="N105" s="17">
        <v>2579</v>
      </c>
      <c r="O105" s="7">
        <f t="shared" si="3"/>
        <v>-913</v>
      </c>
    </row>
    <row r="106" spans="1:15" ht="12.75">
      <c r="A106" s="17">
        <v>48</v>
      </c>
      <c r="B106" s="17">
        <v>73</v>
      </c>
      <c r="C106" s="17">
        <v>19</v>
      </c>
      <c r="D106" s="17">
        <v>29</v>
      </c>
      <c r="F106" s="17">
        <v>0.062419</v>
      </c>
      <c r="G106" s="17">
        <v>0.094928</v>
      </c>
      <c r="H106" s="17">
        <v>0.030016</v>
      </c>
      <c r="I106" s="17">
        <v>0.041135</v>
      </c>
      <c r="J106" s="17"/>
      <c r="K106" s="17">
        <v>44</v>
      </c>
      <c r="L106" s="17">
        <v>67</v>
      </c>
      <c r="M106" s="17">
        <v>24</v>
      </c>
      <c r="N106" s="17">
        <v>25</v>
      </c>
      <c r="O106" s="7">
        <f t="shared" si="3"/>
        <v>-24</v>
      </c>
    </row>
    <row r="107" spans="1:15" ht="12.75">
      <c r="A107" s="17">
        <v>923</v>
      </c>
      <c r="B107" s="17">
        <v>1376</v>
      </c>
      <c r="C107" s="17">
        <v>600</v>
      </c>
      <c r="D107" s="17">
        <v>632</v>
      </c>
      <c r="F107" s="17">
        <v>0.046062</v>
      </c>
      <c r="G107" s="17">
        <v>0.06867</v>
      </c>
      <c r="H107" s="17">
        <v>0.030556</v>
      </c>
      <c r="I107" s="17">
        <v>0.034026</v>
      </c>
      <c r="J107" s="17"/>
      <c r="K107" s="17">
        <v>1217</v>
      </c>
      <c r="L107" s="17">
        <v>1814</v>
      </c>
      <c r="M107" s="17">
        <v>836</v>
      </c>
      <c r="N107" s="17">
        <v>784</v>
      </c>
      <c r="O107" s="7">
        <f t="shared" si="3"/>
        <v>-545</v>
      </c>
    </row>
    <row r="108" spans="1:15" ht="12.75">
      <c r="A108" s="17">
        <v>3384</v>
      </c>
      <c r="B108" s="17">
        <v>3359</v>
      </c>
      <c r="C108" s="17">
        <v>1695</v>
      </c>
      <c r="D108" s="17">
        <v>2033</v>
      </c>
      <c r="F108" s="17">
        <v>0.112751</v>
      </c>
      <c r="G108" s="17">
        <v>0.111918</v>
      </c>
      <c r="H108" s="17">
        <v>0.085009</v>
      </c>
      <c r="I108" s="17">
        <v>0.086932</v>
      </c>
      <c r="J108" s="17"/>
      <c r="K108" s="17">
        <v>5072</v>
      </c>
      <c r="L108" s="17">
        <v>5034</v>
      </c>
      <c r="M108" s="17">
        <v>2678</v>
      </c>
      <c r="N108" s="17">
        <v>2926</v>
      </c>
      <c r="O108" s="7">
        <f t="shared" si="3"/>
        <v>-210</v>
      </c>
    </row>
    <row r="109" spans="1:15" ht="12.75">
      <c r="A109" s="17">
        <v>3619</v>
      </c>
      <c r="B109" s="17">
        <v>1692</v>
      </c>
      <c r="C109" s="17">
        <v>1358</v>
      </c>
      <c r="D109" s="17">
        <v>2948</v>
      </c>
      <c r="F109" s="17">
        <v>0.027666</v>
      </c>
      <c r="G109" s="17">
        <v>0.012935</v>
      </c>
      <c r="H109" s="17">
        <v>0.01576</v>
      </c>
      <c r="I109" s="17">
        <v>0.027996</v>
      </c>
      <c r="J109" s="17"/>
      <c r="K109" s="17">
        <v>4402</v>
      </c>
      <c r="L109" s="17">
        <v>2058</v>
      </c>
      <c r="M109" s="17">
        <v>1648</v>
      </c>
      <c r="N109" s="17">
        <v>3505</v>
      </c>
      <c r="O109" s="7">
        <f t="shared" si="3"/>
        <v>487</v>
      </c>
    </row>
    <row r="110" spans="1:15" ht="12.75">
      <c r="A110" s="17">
        <v>247</v>
      </c>
      <c r="B110" s="17">
        <v>50</v>
      </c>
      <c r="C110" s="17">
        <v>103</v>
      </c>
      <c r="D110" s="17">
        <v>125</v>
      </c>
      <c r="F110" s="17">
        <v>0.009084</v>
      </c>
      <c r="G110" s="17">
        <v>0.001839</v>
      </c>
      <c r="H110" s="17">
        <v>0.005965</v>
      </c>
      <c r="I110" s="17">
        <v>0.005851</v>
      </c>
      <c r="J110" s="17"/>
      <c r="K110" s="17">
        <v>335</v>
      </c>
      <c r="L110" s="17">
        <v>68</v>
      </c>
      <c r="M110" s="17">
        <v>147</v>
      </c>
      <c r="N110" s="17">
        <v>168</v>
      </c>
      <c r="O110" s="7">
        <f t="shared" si="3"/>
        <v>246</v>
      </c>
    </row>
    <row r="111" spans="1:15" ht="12.75">
      <c r="A111" s="17">
        <v>18</v>
      </c>
      <c r="B111" s="17">
        <v>1</v>
      </c>
      <c r="C111" s="17">
        <v>2</v>
      </c>
      <c r="D111" s="17">
        <v>2</v>
      </c>
      <c r="F111" s="17">
        <v>0.023407</v>
      </c>
      <c r="G111" s="17">
        <v>0.0013</v>
      </c>
      <c r="H111" s="17">
        <v>0.00316</v>
      </c>
      <c r="I111" s="17">
        <v>0.002837</v>
      </c>
      <c r="J111" s="17"/>
      <c r="K111" s="17">
        <v>17</v>
      </c>
      <c r="L111" s="17">
        <v>1</v>
      </c>
      <c r="M111" s="17">
        <v>3</v>
      </c>
      <c r="N111" s="17">
        <v>2</v>
      </c>
      <c r="O111" s="7">
        <f t="shared" si="3"/>
        <v>17</v>
      </c>
    </row>
    <row r="112" spans="1:15" ht="12.75">
      <c r="A112" s="17">
        <v>248</v>
      </c>
      <c r="B112" s="17">
        <v>80</v>
      </c>
      <c r="C112" s="17">
        <v>81</v>
      </c>
      <c r="D112" s="17">
        <v>90</v>
      </c>
      <c r="F112" s="17">
        <v>0.012376</v>
      </c>
      <c r="G112" s="17">
        <v>0.003992</v>
      </c>
      <c r="H112" s="17">
        <v>0.004125</v>
      </c>
      <c r="I112" s="17">
        <v>0.004845</v>
      </c>
      <c r="J112" s="17"/>
      <c r="K112" s="17">
        <v>327</v>
      </c>
      <c r="L112" s="17">
        <v>105</v>
      </c>
      <c r="M112" s="17">
        <v>113</v>
      </c>
      <c r="N112" s="17">
        <v>112</v>
      </c>
      <c r="O112" s="7">
        <f t="shared" si="3"/>
        <v>223</v>
      </c>
    </row>
    <row r="113" spans="1:15" ht="12.75">
      <c r="A113" s="31">
        <v>412</v>
      </c>
      <c r="B113" s="31">
        <v>120</v>
      </c>
      <c r="C113" s="31">
        <v>107</v>
      </c>
      <c r="D113" s="31">
        <v>198</v>
      </c>
      <c r="E113" s="30"/>
      <c r="F113" s="31">
        <v>0.013727</v>
      </c>
      <c r="G113" s="31">
        <v>0.003998</v>
      </c>
      <c r="H113" s="31">
        <v>0.005366</v>
      </c>
      <c r="I113" s="31">
        <v>0.008467</v>
      </c>
      <c r="J113" s="31"/>
      <c r="K113" s="31">
        <v>617</v>
      </c>
      <c r="L113" s="31">
        <v>180</v>
      </c>
      <c r="M113" s="31">
        <v>169</v>
      </c>
      <c r="N113" s="31">
        <v>285</v>
      </c>
      <c r="O113" s="30">
        <f t="shared" si="3"/>
        <v>321</v>
      </c>
    </row>
    <row r="122" spans="1:14" ht="12.75">
      <c r="A122" s="17"/>
      <c r="B122" s="17"/>
      <c r="C122" s="17"/>
      <c r="D122" s="17"/>
      <c r="F122" s="17"/>
      <c r="G122" s="17"/>
      <c r="H122" s="17"/>
      <c r="I122" s="17"/>
      <c r="J122" s="17"/>
      <c r="K122" s="17"/>
      <c r="L122" s="17"/>
      <c r="M122" s="17"/>
      <c r="N122" s="17"/>
    </row>
    <row r="124" spans="1:14" ht="12.75">
      <c r="A124" s="17"/>
      <c r="B124" s="17"/>
      <c r="C124" s="17"/>
      <c r="D124" s="17"/>
      <c r="F124" s="17"/>
      <c r="G124" s="17"/>
      <c r="H124" s="17"/>
      <c r="I124" s="17"/>
      <c r="J124" s="17"/>
      <c r="K124" s="17"/>
      <c r="L124" s="17"/>
      <c r="M124" s="17"/>
      <c r="N124" s="17"/>
    </row>
    <row r="127" spans="6:15" ht="12.75">
      <c r="F127" s="28"/>
      <c r="G127" s="28"/>
      <c r="H127" s="28"/>
      <c r="I127" s="28"/>
      <c r="K127" s="29"/>
      <c r="L127" s="29"/>
      <c r="M127" s="29"/>
      <c r="N127" s="29"/>
      <c r="O127" s="29"/>
    </row>
  </sheetData>
  <mergeCells count="1">
    <mergeCell ref="A2:O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10.7109375" style="27" customWidth="1"/>
    <col min="2" max="4" width="10.7109375" style="7" customWidth="1"/>
    <col min="5" max="5" width="4.140625" style="7" customWidth="1"/>
    <col min="6" max="9" width="10.7109375" style="19" customWidth="1"/>
    <col min="10" max="10" width="4.140625" style="7" customWidth="1"/>
    <col min="11" max="15" width="10.7109375" style="7" customWidth="1"/>
  </cols>
  <sheetData>
    <row r="1" spans="1:15" ht="12.75">
      <c r="A1" s="5"/>
      <c r="B1" s="2"/>
      <c r="C1" s="2"/>
      <c r="D1" s="2"/>
      <c r="E1" s="2"/>
      <c r="F1" s="6"/>
      <c r="G1" s="6"/>
      <c r="H1" s="6"/>
      <c r="I1" s="6"/>
      <c r="J1" s="2"/>
      <c r="K1" s="2"/>
      <c r="L1" s="2"/>
      <c r="M1" s="2"/>
      <c r="N1" s="2"/>
      <c r="O1" s="2"/>
    </row>
    <row r="2" spans="1:15" ht="12.75">
      <c r="A2" s="36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51">
      <c r="A3" s="13" t="s">
        <v>14</v>
      </c>
      <c r="B3" s="1" t="s">
        <v>15</v>
      </c>
      <c r="C3" s="1" t="s">
        <v>17</v>
      </c>
      <c r="D3" s="1" t="s">
        <v>18</v>
      </c>
      <c r="E3" s="10"/>
      <c r="F3" s="1" t="s">
        <v>14</v>
      </c>
      <c r="G3" s="1" t="s">
        <v>15</v>
      </c>
      <c r="H3" s="1" t="s">
        <v>17</v>
      </c>
      <c r="I3" s="1" t="s">
        <v>18</v>
      </c>
      <c r="J3" s="10"/>
      <c r="K3" s="1" t="s">
        <v>2</v>
      </c>
      <c r="L3" s="1" t="s">
        <v>1</v>
      </c>
      <c r="M3" s="1" t="s">
        <v>16</v>
      </c>
      <c r="N3" s="1" t="s">
        <v>19</v>
      </c>
      <c r="O3" s="1" t="s">
        <v>5</v>
      </c>
    </row>
    <row r="4" spans="1:15" ht="12.75">
      <c r="A4" s="18">
        <f>'Larry''s data'!A4-calculations!C4</f>
        <v>0</v>
      </c>
      <c r="B4" s="15">
        <f>'Larry''s data'!B4-calculations!D4</f>
        <v>0</v>
      </c>
      <c r="C4" s="15">
        <f>'Larry''s data'!C4-calculations!E4</f>
        <v>0</v>
      </c>
      <c r="D4" s="15">
        <f>'Larry''s data'!D4-calculations!F4</f>
        <v>0</v>
      </c>
      <c r="E4" s="15"/>
      <c r="F4" s="19">
        <f>'Larry''s data'!F4-calculations!H4</f>
        <v>0</v>
      </c>
      <c r="G4" s="19">
        <f>'Larry''s data'!G4-calculations!I4</f>
        <v>0</v>
      </c>
      <c r="H4" s="19">
        <f>'Larry''s data'!H4-calculations!J4</f>
        <v>0</v>
      </c>
      <c r="I4" s="19">
        <f>'Larry''s data'!I4-calculations!K4</f>
        <v>0</v>
      </c>
      <c r="J4" s="15"/>
      <c r="K4" s="15">
        <f>'Larry''s data'!K4-calculations!M4</f>
        <v>0</v>
      </c>
      <c r="L4" s="15">
        <f>'Larry''s data'!L4-calculations!N4</f>
        <v>0</v>
      </c>
      <c r="M4" s="15">
        <f>'Larry''s data'!M4-calculations!O4</f>
        <v>0</v>
      </c>
      <c r="N4" s="15">
        <f>'Larry''s data'!N4-calculations!P4</f>
        <v>0</v>
      </c>
      <c r="O4" s="15">
        <f>'Larry''s data'!O4-calculations!Q4</f>
        <v>0</v>
      </c>
    </row>
    <row r="5" spans="1:15" ht="12.75">
      <c r="A5" s="18">
        <f>'Larry''s data'!A5-calculations!C5</f>
        <v>0</v>
      </c>
      <c r="B5" s="15">
        <f>'Larry''s data'!B5-calculations!D5</f>
        <v>0</v>
      </c>
      <c r="C5" s="15">
        <f>'Larry''s data'!C5-calculations!E5</f>
        <v>0</v>
      </c>
      <c r="D5" s="15">
        <f>'Larry''s data'!D5-calculations!F5</f>
        <v>0</v>
      </c>
      <c r="E5" s="15"/>
      <c r="F5" s="19">
        <f>'Larry''s data'!F5-calculations!H5</f>
        <v>0</v>
      </c>
      <c r="G5" s="19">
        <f>'Larry''s data'!G5-calculations!I5</f>
        <v>0</v>
      </c>
      <c r="H5" s="19">
        <f>'Larry''s data'!H5-calculations!J5</f>
        <v>0</v>
      </c>
      <c r="I5" s="19">
        <f>'Larry''s data'!I5-calculations!K5</f>
        <v>0</v>
      </c>
      <c r="J5" s="15"/>
      <c r="K5" s="15">
        <f>'Larry''s data'!K5-calculations!M5</f>
        <v>0</v>
      </c>
      <c r="L5" s="15">
        <f>'Larry''s data'!L5-calculations!N5</f>
        <v>0</v>
      </c>
      <c r="M5" s="15">
        <f>'Larry''s data'!M5-calculations!O5</f>
        <v>0</v>
      </c>
      <c r="N5" s="15">
        <f>'Larry''s data'!N5-calculations!P5</f>
        <v>0</v>
      </c>
      <c r="O5" s="15">
        <f>'Larry''s data'!O5-calculations!Q5</f>
        <v>0</v>
      </c>
    </row>
    <row r="6" spans="1:15" ht="12.75">
      <c r="A6" s="18">
        <f>'Larry''s data'!A6-calculations!C6</f>
        <v>0</v>
      </c>
      <c r="B6" s="15">
        <f>'Larry''s data'!B6-calculations!D6</f>
        <v>0</v>
      </c>
      <c r="C6" s="15">
        <f>'Larry''s data'!C6-calculations!E6</f>
        <v>0</v>
      </c>
      <c r="D6" s="15">
        <f>'Larry''s data'!D6-calculations!F6</f>
        <v>0</v>
      </c>
      <c r="E6" s="15"/>
      <c r="F6" s="19">
        <f>'Larry''s data'!F6-calculations!H6</f>
        <v>0</v>
      </c>
      <c r="G6" s="19">
        <f>'Larry''s data'!G6-calculations!I6</f>
        <v>0</v>
      </c>
      <c r="H6" s="19">
        <f>'Larry''s data'!H6-calculations!J6</f>
        <v>0</v>
      </c>
      <c r="I6" s="19">
        <f>'Larry''s data'!I6-calculations!K6</f>
        <v>0</v>
      </c>
      <c r="J6" s="15"/>
      <c r="K6" s="15">
        <f>'Larry''s data'!K6-calculations!M6</f>
        <v>0</v>
      </c>
      <c r="L6" s="15">
        <f>'Larry''s data'!L6-calculations!N6</f>
        <v>0</v>
      </c>
      <c r="M6" s="15">
        <f>'Larry''s data'!M6-calculations!O6</f>
        <v>0</v>
      </c>
      <c r="N6" s="15">
        <f>'Larry''s data'!N6-calculations!P6</f>
        <v>0</v>
      </c>
      <c r="O6" s="15">
        <f>'Larry''s data'!O6-calculations!Q6</f>
        <v>0</v>
      </c>
    </row>
    <row r="7" spans="1:15" ht="12.75">
      <c r="A7" s="18">
        <f>'Larry''s data'!A7-calculations!C7</f>
        <v>0</v>
      </c>
      <c r="B7" s="15">
        <f>'Larry''s data'!B7-calculations!D7</f>
        <v>0</v>
      </c>
      <c r="C7" s="15">
        <f>'Larry''s data'!C7-calculations!E7</f>
        <v>0</v>
      </c>
      <c r="D7" s="15">
        <f>'Larry''s data'!D7-calculations!F7</f>
        <v>0</v>
      </c>
      <c r="E7" s="15"/>
      <c r="F7" s="19">
        <f>'Larry''s data'!F7-calculations!H7</f>
        <v>0</v>
      </c>
      <c r="G7" s="19">
        <f>'Larry''s data'!G7-calculations!I7</f>
        <v>0</v>
      </c>
      <c r="H7" s="19">
        <f>'Larry''s data'!H7-calculations!J7</f>
        <v>0</v>
      </c>
      <c r="I7" s="19">
        <f>'Larry''s data'!I7-calculations!K7</f>
        <v>0</v>
      </c>
      <c r="J7" s="15"/>
      <c r="K7" s="15">
        <f>'Larry''s data'!K7-calculations!M7</f>
        <v>0</v>
      </c>
      <c r="L7" s="15">
        <f>'Larry''s data'!L7-calculations!N7</f>
        <v>0</v>
      </c>
      <c r="M7" s="15">
        <f>'Larry''s data'!M7-calculations!O7</f>
        <v>0</v>
      </c>
      <c r="N7" s="15">
        <f>'Larry''s data'!N7-calculations!P7</f>
        <v>0</v>
      </c>
      <c r="O7" s="15">
        <f>'Larry''s data'!O7-calculations!Q7</f>
        <v>0</v>
      </c>
    </row>
    <row r="8" spans="1:15" ht="12.75">
      <c r="A8" s="18">
        <f>'Larry''s data'!A8-calculations!C8</f>
        <v>0</v>
      </c>
      <c r="B8" s="15">
        <f>'Larry''s data'!B8-calculations!D8</f>
        <v>0</v>
      </c>
      <c r="C8" s="15">
        <f>'Larry''s data'!C8-calculations!E8</f>
        <v>0</v>
      </c>
      <c r="D8" s="15">
        <f>'Larry''s data'!D8-calculations!F8</f>
        <v>0</v>
      </c>
      <c r="E8" s="15"/>
      <c r="F8" s="19">
        <f>'Larry''s data'!F8-calculations!H8</f>
        <v>0</v>
      </c>
      <c r="G8" s="19">
        <f>'Larry''s data'!G8-calculations!I8</f>
        <v>0</v>
      </c>
      <c r="H8" s="19">
        <f>'Larry''s data'!H8-calculations!J8</f>
        <v>0</v>
      </c>
      <c r="I8" s="19">
        <f>'Larry''s data'!I8-calculations!K8</f>
        <v>0</v>
      </c>
      <c r="J8" s="15"/>
      <c r="K8" s="15">
        <f>'Larry''s data'!K8-calculations!M8</f>
        <v>0</v>
      </c>
      <c r="L8" s="15">
        <f>'Larry''s data'!L8-calculations!N8</f>
        <v>0</v>
      </c>
      <c r="M8" s="15">
        <f>'Larry''s data'!M8-calculations!O8</f>
        <v>0</v>
      </c>
      <c r="N8" s="15">
        <f>'Larry''s data'!N8-calculations!P8</f>
        <v>0</v>
      </c>
      <c r="O8" s="15">
        <f>'Larry''s data'!O8-calculations!Q8</f>
        <v>0</v>
      </c>
    </row>
    <row r="9" spans="1:15" ht="12.75">
      <c r="A9" s="18">
        <f>'Larry''s data'!A9-calculations!C9</f>
        <v>0</v>
      </c>
      <c r="B9" s="15">
        <f>'Larry''s data'!B9-calculations!D9</f>
        <v>0</v>
      </c>
      <c r="C9" s="15">
        <f>'Larry''s data'!C9-calculations!E9</f>
        <v>0</v>
      </c>
      <c r="D9" s="15">
        <f>'Larry''s data'!D9-calculations!F9</f>
        <v>0</v>
      </c>
      <c r="E9" s="15"/>
      <c r="F9" s="19">
        <f>'Larry''s data'!F9-calculations!H9</f>
        <v>2.672328779686206E-07</v>
      </c>
      <c r="G9" s="19">
        <f>'Larry''s data'!G9-calculations!I9</f>
        <v>4.833691356238845E-07</v>
      </c>
      <c r="H9" s="19">
        <f>'Larry''s data'!H9-calculations!J9</f>
        <v>-3.4332931018316026E-07</v>
      </c>
      <c r="I9" s="19">
        <f>'Larry''s data'!I9-calculations!K9</f>
        <v>-9.696198444153481E-08</v>
      </c>
      <c r="J9" s="15"/>
      <c r="K9" s="15">
        <f>'Larry''s data'!K9-calculations!M9</f>
        <v>-0.14037810275931406</v>
      </c>
      <c r="L9" s="15">
        <f>'Larry''s data'!L9-calculations!N9</f>
        <v>-0.24447485303198846</v>
      </c>
      <c r="M9" s="15">
        <f>'Larry''s data'!M9-calculations!O9</f>
        <v>0.4864450840218524</v>
      </c>
      <c r="N9" s="15">
        <f>'Larry''s data'!N9-calculations!P9</f>
        <v>0.11907045650968939</v>
      </c>
      <c r="O9" s="15">
        <f>'Larry''s data'!O9-calculations!Q9</f>
        <v>0.4714713777848374</v>
      </c>
    </row>
    <row r="10" spans="1:15" ht="12.75">
      <c r="A10" s="18">
        <f>'Larry''s data'!A10-calculations!C10</f>
        <v>0</v>
      </c>
      <c r="B10" s="15">
        <f>'Larry''s data'!B10-calculations!D10</f>
        <v>0</v>
      </c>
      <c r="C10" s="15">
        <f>'Larry''s data'!C10-calculations!E10</f>
        <v>0</v>
      </c>
      <c r="D10" s="15">
        <f>'Larry''s data'!D10-calculations!F10</f>
        <v>0</v>
      </c>
      <c r="E10" s="15"/>
      <c r="F10" s="19">
        <f>'Larry''s data'!F10-calculations!H10</f>
        <v>4.144906215509947E-07</v>
      </c>
      <c r="G10" s="19">
        <f>'Larry''s data'!G10-calculations!I10</f>
        <v>-1.5814637734437587E-07</v>
      </c>
      <c r="H10" s="19">
        <f>'Larry''s data'!H10-calculations!J10</f>
        <v>1.4236070890877306E-07</v>
      </c>
      <c r="I10" s="19">
        <f>'Larry''s data'!I10-calculations!K10</f>
        <v>-4.80692721741699E-07</v>
      </c>
      <c r="J10" s="15"/>
      <c r="K10" s="15">
        <f>'Larry''s data'!K10-calculations!M10</f>
        <v>-0.3520411916146031</v>
      </c>
      <c r="L10" s="15">
        <f>'Larry''s data'!L10-calculations!N10</f>
        <v>0.1446119897020708</v>
      </c>
      <c r="M10" s="15">
        <f>'Larry''s data'!M10-calculations!O10</f>
        <v>0.03915209081435478</v>
      </c>
      <c r="N10" s="15">
        <f>'Larry''s data'!N10-calculations!P10</f>
        <v>-0.2648256494267116</v>
      </c>
      <c r="O10" s="15">
        <f>'Larry''s data'!O10-calculations!Q10</f>
        <v>-0.19267544107560752</v>
      </c>
    </row>
    <row r="11" spans="1:15" ht="12.75">
      <c r="A11" s="18">
        <f>'Larry''s data'!A11-calculations!C11</f>
        <v>0</v>
      </c>
      <c r="B11" s="15">
        <f>'Larry''s data'!B11-calculations!D11</f>
        <v>0</v>
      </c>
      <c r="C11" s="15">
        <f>'Larry''s data'!C11-calculations!E11</f>
        <v>0</v>
      </c>
      <c r="D11" s="15">
        <f>'Larry''s data'!D11-calculations!F11</f>
        <v>0</v>
      </c>
      <c r="E11" s="15"/>
      <c r="F11" s="19">
        <f>'Larry''s data'!F11-calculations!H11</f>
        <v>1.9765929779036462E-07</v>
      </c>
      <c r="G11" s="19">
        <f>'Larry''s data'!G11-calculations!I11</f>
        <v>3.680104031233977E-07</v>
      </c>
      <c r="H11" s="19">
        <f>'Larry''s data'!H11-calculations!J11</f>
        <v>9.636650868949381E-08</v>
      </c>
      <c r="I11" s="19">
        <f>'Larry''s data'!I11-calculations!K11</f>
        <v>-1.560283687945807E-07</v>
      </c>
      <c r="J11" s="15"/>
      <c r="K11" s="15">
        <f>'Larry''s data'!K11-calculations!M11</f>
        <v>-0.49154746423927165</v>
      </c>
      <c r="L11" s="15">
        <f>'Larry''s data'!L11-calculations!N11</f>
        <v>0.28218465539661963</v>
      </c>
      <c r="M11" s="15">
        <f>'Larry''s data'!M11-calculations!O11</f>
        <v>0.2401263823064781</v>
      </c>
      <c r="N11" s="15">
        <f>'Larry''s data'!N11-calculations!P11</f>
        <v>-0.21276595744680904</v>
      </c>
      <c r="O11" s="15">
        <f>'Larry''s data'!O11-calculations!Q11</f>
        <v>-0.32083977988260415</v>
      </c>
    </row>
    <row r="12" spans="1:15" ht="12.75">
      <c r="A12" s="18">
        <f>'Larry''s data'!A12-calculations!C12</f>
        <v>0</v>
      </c>
      <c r="B12" s="15">
        <f>'Larry''s data'!B12-calculations!D12</f>
        <v>0</v>
      </c>
      <c r="C12" s="15">
        <f>'Larry''s data'!C12-calculations!E12</f>
        <v>0</v>
      </c>
      <c r="D12" s="15">
        <f>'Larry''s data'!D12-calculations!F12</f>
        <v>0</v>
      </c>
      <c r="E12" s="15"/>
      <c r="F12" s="19">
        <f>'Larry''s data'!F12-calculations!H12</f>
        <v>2.82662940413389E-07</v>
      </c>
      <c r="G12" s="19">
        <f>'Larry''s data'!G12-calculations!I12</f>
        <v>3.432478291251484E-07</v>
      </c>
      <c r="H12" s="19">
        <f>'Larry''s data'!H12-calculations!J12</f>
        <v>-4.789162762267041E-07</v>
      </c>
      <c r="I12" s="19">
        <f>'Larry''s data'!I12-calculations!K12</f>
        <v>-2.865295574451532E-07</v>
      </c>
      <c r="J12" s="15"/>
      <c r="K12" s="15">
        <f>'Larry''s data'!K12-calculations!M12</f>
        <v>0.11852480287450362</v>
      </c>
      <c r="L12" s="15">
        <f>'Larry''s data'!L12-calculations!N12</f>
        <v>-0.0034933626110387195</v>
      </c>
      <c r="M12" s="15">
        <f>'Larry''s data'!M12-calculations!O12</f>
        <v>-0.44978610715008926</v>
      </c>
      <c r="N12" s="15">
        <f>'Larry''s data'!N12-calculations!P12</f>
        <v>-0.42349520835574594</v>
      </c>
      <c r="O12" s="15">
        <f>'Larry''s data'!O12-calculations!Q12</f>
        <v>0.09572726669119902</v>
      </c>
    </row>
    <row r="13" spans="1:15" ht="12.75">
      <c r="A13" s="18">
        <f>'Larry''s data'!A13-calculations!C13</f>
        <v>0</v>
      </c>
      <c r="B13" s="15">
        <f>'Larry''s data'!B13-calculations!D13</f>
        <v>0</v>
      </c>
      <c r="C13" s="15">
        <f>'Larry''s data'!C13-calculations!E13</f>
        <v>0</v>
      </c>
      <c r="D13" s="15">
        <f>'Larry''s data'!D13-calculations!F13</f>
        <v>0</v>
      </c>
      <c r="E13" s="15"/>
      <c r="F13" s="19">
        <f>'Larry''s data'!F13-calculations!H13</f>
        <v>2.335321360735776E-07</v>
      </c>
      <c r="G13" s="19">
        <f>'Larry''s data'!G13-calculations!I13</f>
        <v>-3.452503914945504E-07</v>
      </c>
      <c r="H13" s="19">
        <f>'Larry''s data'!H13-calculations!J13</f>
        <v>1.7217513415684893E-07</v>
      </c>
      <c r="I13" s="19">
        <f>'Larry''s data'!I13-calculations!K13</f>
        <v>-2.436500470340275E-07</v>
      </c>
      <c r="J13" s="15"/>
      <c r="K13" s="15">
        <f>'Larry''s data'!K13-calculations!M13</f>
        <v>0.12597874254493036</v>
      </c>
      <c r="L13" s="15">
        <f>'Larry''s data'!L13-calculations!N13</f>
        <v>-0.3952620531102866</v>
      </c>
      <c r="M13" s="15">
        <f>'Larry''s data'!M13-calculations!O13</f>
        <v>-0.18381062239825496</v>
      </c>
      <c r="N13" s="15">
        <f>'Larry''s data'!N13-calculations!P13</f>
        <v>-0.04139228598307909</v>
      </c>
      <c r="O13" s="15">
        <f>'Larry''s data'!O13-calculations!Q13</f>
        <v>0.3788224592400411</v>
      </c>
    </row>
    <row r="14" spans="1:15" ht="12.75">
      <c r="A14" s="32">
        <f>'Larry''s data'!A14-calculations!C14</f>
        <v>0</v>
      </c>
      <c r="B14" s="33">
        <f>'Larry''s data'!B14-calculations!D14</f>
        <v>0</v>
      </c>
      <c r="C14" s="33">
        <f>'Larry''s data'!C14-calculations!E14</f>
        <v>0</v>
      </c>
      <c r="D14" s="33">
        <f>'Larry''s data'!D14-calculations!F14</f>
        <v>0</v>
      </c>
      <c r="E14" s="33"/>
      <c r="F14" s="34">
        <f>'Larry''s data'!F14-calculations!H14</f>
        <v>2.361269312231573E-07</v>
      </c>
      <c r="G14" s="34">
        <f>'Larry''s data'!G14-calculations!I14</f>
        <v>-4.254000045972317E-07</v>
      </c>
      <c r="H14" s="34">
        <f>'Larry''s data'!H14-calculations!J14</f>
        <v>4.4740506917329004E-07</v>
      </c>
      <c r="I14" s="34">
        <f>'Larry''s data'!I14-calculations!K14</f>
        <v>-1.8167314029537973E-07</v>
      </c>
      <c r="J14" s="33"/>
      <c r="K14" s="33">
        <f>'Larry''s data'!K14-calculations!M14</f>
        <v>-0.2646107743239554</v>
      </c>
      <c r="L14" s="33">
        <f>'Larry''s data'!L14-calculations!N14</f>
        <v>0.06238007506908616</v>
      </c>
      <c r="M14" s="33">
        <f>'Larry''s data'!M14-calculations!O14</f>
        <v>-0.007079194132529665</v>
      </c>
      <c r="N14" s="33">
        <f>'Larry''s data'!N14-calculations!P14</f>
        <v>0.20938470450710156</v>
      </c>
      <c r="O14" s="33">
        <f>'Larry''s data'!O14-calculations!Q14</f>
        <v>-0.5434547480326728</v>
      </c>
    </row>
    <row r="15" spans="1:15" ht="12.75">
      <c r="A15" s="18">
        <f>'Larry''s data'!A15-calculations!C15</f>
        <v>0</v>
      </c>
      <c r="B15" s="15">
        <f>'Larry''s data'!B15-calculations!D15</f>
        <v>0</v>
      </c>
      <c r="C15" s="15">
        <f>'Larry''s data'!C15-calculations!E15</f>
        <v>0</v>
      </c>
      <c r="D15" s="15">
        <f>'Larry''s data'!D15-calculations!F15</f>
        <v>0</v>
      </c>
      <c r="E15" s="15"/>
      <c r="F15" s="19">
        <f>'Larry''s data'!F15-calculations!H15</f>
        <v>4.623023170322038E-07</v>
      </c>
      <c r="G15" s="19">
        <f>'Larry''s data'!G15-calculations!I15</f>
        <v>4.0161824200329876E-07</v>
      </c>
      <c r="H15" s="19">
        <f>'Larry''s data'!H15-calculations!J15</f>
        <v>1.4015985164150813E-08</v>
      </c>
      <c r="I15" s="19">
        <f>'Larry''s data'!I15-calculations!K15</f>
        <v>-2.5813245962957865E-07</v>
      </c>
      <c r="J15" s="15"/>
      <c r="K15" s="15">
        <f>'Larry''s data'!K15-calculations!M15</f>
        <v>-0.2283192350128047</v>
      </c>
      <c r="L15" s="15">
        <f>'Larry''s data'!L15-calculations!N15</f>
        <v>-0.20073556454576647</v>
      </c>
      <c r="M15" s="15">
        <f>'Larry''s data'!M15-calculations!O15</f>
        <v>0.1279393026757134</v>
      </c>
      <c r="N15" s="15">
        <f>'Larry''s data'!N15-calculations!P15</f>
        <v>0.27882050081893794</v>
      </c>
      <c r="O15" s="15">
        <f>'Larry''s data'!O15-calculations!Q15</f>
        <v>-0.17846486861026278</v>
      </c>
    </row>
    <row r="16" spans="1:15" ht="12.75">
      <c r="A16" s="32">
        <f>'Larry''s data'!A16-calculations!C16</f>
        <v>0</v>
      </c>
      <c r="B16" s="33">
        <f>'Larry''s data'!B16-calculations!D16</f>
        <v>0</v>
      </c>
      <c r="C16" s="33">
        <f>'Larry''s data'!C16-calculations!E16</f>
        <v>0</v>
      </c>
      <c r="D16" s="33">
        <f>'Larry''s data'!D16-calculations!F16</f>
        <v>0</v>
      </c>
      <c r="E16" s="33"/>
      <c r="F16" s="34">
        <f>'Larry''s data'!F16-calculations!H16</f>
        <v>3.2379713914287844E-07</v>
      </c>
      <c r="G16" s="34">
        <f>'Larry''s data'!G16-calculations!I16</f>
        <v>1.586475942838561E-07</v>
      </c>
      <c r="H16" s="34">
        <f>'Larry''s data'!H16-calculations!J16</f>
        <v>3.665086887733038E-07</v>
      </c>
      <c r="I16" s="34">
        <f>'Larry''s data'!I16-calculations!K16</f>
        <v>3.4751773048125045E-07</v>
      </c>
      <c r="J16" s="33"/>
      <c r="K16" s="33">
        <f>'Larry''s data'!K16-calculations!M16</f>
        <v>-0.0026007802340686226</v>
      </c>
      <c r="L16" s="33">
        <f>'Larry''s data'!L16-calculations!N16</f>
        <v>0.31599479843953304</v>
      </c>
      <c r="M16" s="33">
        <f>'Larry''s data'!M16-calculations!O16</f>
        <v>0.12638230647708326</v>
      </c>
      <c r="N16" s="33">
        <f>'Larry''s data'!N16-calculations!P16</f>
        <v>0.3829787234042499</v>
      </c>
      <c r="O16" s="33">
        <f>'Larry''s data'!O16-calculations!Q16</f>
        <v>-0.5751919956007683</v>
      </c>
    </row>
    <row r="17" spans="1:15" ht="12.75">
      <c r="A17" s="18">
        <f>'Larry''s data'!A17-calculations!C17</f>
        <v>0</v>
      </c>
      <c r="B17" s="15">
        <f>'Larry''s data'!B17-calculations!D17</f>
        <v>0</v>
      </c>
      <c r="C17" s="15">
        <f>'Larry''s data'!C17-calculations!E17</f>
        <v>0</v>
      </c>
      <c r="D17" s="15">
        <f>'Larry''s data'!D17-calculations!F17</f>
        <v>0</v>
      </c>
      <c r="E17" s="15"/>
      <c r="F17" s="19">
        <f>'Larry''s data'!F17-calculations!H17</f>
        <v>4.3337658449382754E-07</v>
      </c>
      <c r="G17" s="19">
        <f>'Larry''s data'!G17-calculations!I17</f>
        <v>5.8389060794694636E-08</v>
      </c>
      <c r="H17" s="19">
        <f>'Larry''s data'!H17-calculations!J17</f>
        <v>-4.2350784273947895E-07</v>
      </c>
      <c r="I17" s="19">
        <f>'Larry''s data'!I17-calculations!K17</f>
        <v>3.2109400235902363E-07</v>
      </c>
      <c r="J17" s="15"/>
      <c r="K17" s="15">
        <f>'Larry''s data'!K17-calculations!M17</f>
        <v>-0.07216289050802516</v>
      </c>
      <c r="L17" s="15">
        <f>'Larry''s data'!L17-calculations!N17</f>
        <v>0.08009781415330508</v>
      </c>
      <c r="M17" s="15">
        <f>'Larry''s data'!M17-calculations!O17</f>
        <v>-0.465166021593177</v>
      </c>
      <c r="N17" s="15">
        <f>'Larry''s data'!N17-calculations!P17</f>
        <v>-0.23511359965550582</v>
      </c>
      <c r="O17" s="15">
        <f>'Larry''s data'!O17-calculations!Q17</f>
        <v>-0.38231312659854666</v>
      </c>
    </row>
    <row r="18" spans="1:15" ht="12.75">
      <c r="A18" s="32">
        <f>'Larry''s data'!A18-calculations!C18</f>
        <v>0</v>
      </c>
      <c r="B18" s="33">
        <f>'Larry''s data'!B18-calculations!D18</f>
        <v>0</v>
      </c>
      <c r="C18" s="33">
        <f>'Larry''s data'!C18-calculations!E18</f>
        <v>0</v>
      </c>
      <c r="D18" s="33">
        <f>'Larry''s data'!D18-calculations!F18</f>
        <v>0</v>
      </c>
      <c r="E18" s="33"/>
      <c r="F18" s="34">
        <f>'Larry''s data'!F18-calculations!H18</f>
        <v>3.4911538332460523E-07</v>
      </c>
      <c r="G18" s="34">
        <f>'Larry''s data'!G18-calculations!I18</f>
        <v>-1.8888481657930445E-07</v>
      </c>
      <c r="H18" s="34">
        <f>'Larry''s data'!H18-calculations!J18</f>
        <v>4.399418225553564E-07</v>
      </c>
      <c r="I18" s="34">
        <f>'Larry''s data'!I18-calculations!K18</f>
        <v>-3.7261609510397253E-07</v>
      </c>
      <c r="J18" s="33"/>
      <c r="K18" s="33">
        <f>'Larry''s data'!K18-calculations!M18</f>
        <v>0.28021190817344177</v>
      </c>
      <c r="L18" s="33">
        <f>'Larry''s data'!L18-calculations!N18</f>
        <v>-0.006730416819664242</v>
      </c>
      <c r="M18" s="33">
        <f>'Larry''s data'!M18-calculations!O18</f>
        <v>0.4001203671195981</v>
      </c>
      <c r="N18" s="33">
        <f>'Larry''s data'!N18-calculations!P18</f>
        <v>-0.25459676729678904</v>
      </c>
      <c r="O18" s="33">
        <f>'Larry''s data'!O18-calculations!Q18</f>
        <v>0.9416594594094931</v>
      </c>
    </row>
    <row r="19" spans="1:15" ht="12.75">
      <c r="A19" s="18">
        <f>'Larry''s data'!A19-calculations!C19</f>
        <v>0</v>
      </c>
      <c r="B19" s="15">
        <f>'Larry''s data'!B19-calculations!D19</f>
        <v>0</v>
      </c>
      <c r="C19" s="15">
        <f>'Larry''s data'!C19-calculations!E19</f>
        <v>0</v>
      </c>
      <c r="D19" s="15">
        <f>'Larry''s data'!D19-calculations!F19</f>
        <v>0</v>
      </c>
      <c r="E19" s="15"/>
      <c r="F19" s="19">
        <f>'Larry''s data'!F19-calculations!H19</f>
        <v>-4.692877510342752E-07</v>
      </c>
      <c r="G19" s="19">
        <f>'Larry''s data'!G19-calculations!I19</f>
        <v>-1.0424199799879963E-07</v>
      </c>
      <c r="H19" s="19">
        <f>'Larry''s data'!H19-calculations!J19</f>
        <v>2.130721381415901E-07</v>
      </c>
      <c r="I19" s="19">
        <f>'Larry''s data'!I19-calculations!K19</f>
        <v>-1.1101719864237136E-07</v>
      </c>
      <c r="J19" s="15"/>
      <c r="K19" s="15">
        <f>'Larry''s data'!K19-calculations!M19</f>
        <v>0.41400952519325074</v>
      </c>
      <c r="L19" s="15">
        <f>'Larry''s data'!L19-calculations!N19</f>
        <v>0.17276070055231685</v>
      </c>
      <c r="M19" s="15">
        <f>'Larry''s data'!M19-calculations!O19</f>
        <v>0.2165653142692463</v>
      </c>
      <c r="N19" s="15">
        <f>'Larry''s data'!N19-calculations!P19</f>
        <v>0.06679075774627563</v>
      </c>
      <c r="O19" s="15">
        <f>'Larry''s data'!O19-calculations!Q19</f>
        <v>0.39102338116390456</v>
      </c>
    </row>
    <row r="20" spans="1:15" ht="12.75">
      <c r="A20" s="32">
        <f>'Larry''s data'!A20-calculations!C20</f>
        <v>0</v>
      </c>
      <c r="B20" s="33">
        <f>'Larry''s data'!B20-calculations!D20</f>
        <v>0</v>
      </c>
      <c r="C20" s="33">
        <f>'Larry''s data'!C20-calculations!E20</f>
        <v>0</v>
      </c>
      <c r="D20" s="33">
        <f>'Larry''s data'!D20-calculations!F20</f>
        <v>0</v>
      </c>
      <c r="E20" s="33"/>
      <c r="F20" s="34">
        <f>'Larry''s data'!F20-calculations!H20</f>
        <v>-4.781169547773967E-08</v>
      </c>
      <c r="G20" s="34">
        <f>'Larry''s data'!G20-calculations!I20</f>
        <v>2.5193085693292483E-07</v>
      </c>
      <c r="H20" s="34">
        <f>'Larry''s data'!H20-calculations!J20</f>
        <v>1.3436812232314743E-08</v>
      </c>
      <c r="I20" s="34">
        <f>'Larry''s data'!I20-calculations!K20</f>
        <v>3.6110461035243624E-07</v>
      </c>
      <c r="J20" s="33"/>
      <c r="K20" s="33">
        <f>'Larry''s data'!K20-calculations!M20</f>
        <v>-0.3237219566017302</v>
      </c>
      <c r="L20" s="33">
        <f>'Larry''s data'!L20-calculations!N20</f>
        <v>0.46730415593970065</v>
      </c>
      <c r="M20" s="33">
        <f>'Larry''s data'!M20-calculations!O20</f>
        <v>0.006950075292479596</v>
      </c>
      <c r="N20" s="33">
        <f>'Larry''s data'!N20-calculations!P20</f>
        <v>0.308776035572464</v>
      </c>
      <c r="O20" s="33">
        <f>'Larry''s data'!O20-calculations!Q20</f>
        <v>-1.0928520728216427</v>
      </c>
    </row>
    <row r="21" spans="1:15" ht="12.75">
      <c r="A21" s="18">
        <f>'Larry''s data'!A21-calculations!C21</f>
        <v>0</v>
      </c>
      <c r="B21" s="15">
        <f>'Larry''s data'!B21-calculations!D21</f>
        <v>0</v>
      </c>
      <c r="C21" s="15">
        <f>'Larry''s data'!C21-calculations!E21</f>
        <v>0</v>
      </c>
      <c r="D21" s="15">
        <f>'Larry''s data'!D21-calculations!F21</f>
        <v>0</v>
      </c>
      <c r="E21" s="15"/>
      <c r="F21" s="19">
        <f>'Larry''s data'!F21-calculations!H21</f>
        <v>1.0403120936919308E-07</v>
      </c>
      <c r="G21" s="19">
        <f>'Larry''s data'!G21-calculations!I21</f>
        <v>2.2496749024769613E-07</v>
      </c>
      <c r="H21" s="19">
        <f>'Larry''s data'!H21-calculations!J21</f>
        <v>1.642969984227971E-07</v>
      </c>
      <c r="I21" s="19">
        <f>'Larry''s data'!I21-calculations!K21</f>
        <v>-2.2695035460651436E-07</v>
      </c>
      <c r="J21" s="15"/>
      <c r="K21" s="15">
        <f>'Larry''s data'!K21-calculations!M21</f>
        <v>-0.1534460338101411</v>
      </c>
      <c r="L21" s="15">
        <f>'Larry''s data'!L21-calculations!N21</f>
        <v>0.24317295188556187</v>
      </c>
      <c r="M21" s="15">
        <f>'Larry''s data'!M21-calculations!O21</f>
        <v>0.22906793048973384</v>
      </c>
      <c r="N21" s="15">
        <f>'Larry''s data'!N21-calculations!P21</f>
        <v>-0.1276595744680833</v>
      </c>
      <c r="O21" s="15">
        <f>'Larry''s data'!O21-calculations!Q21</f>
        <v>-0.03989148073787874</v>
      </c>
    </row>
    <row r="22" spans="1:15" ht="12.75">
      <c r="A22" s="18">
        <f>'Larry''s data'!A22-calculations!C22</f>
        <v>0</v>
      </c>
      <c r="B22" s="15">
        <f>'Larry''s data'!B22-calculations!D22</f>
        <v>0</v>
      </c>
      <c r="C22" s="15">
        <f>'Larry''s data'!C22-calculations!E22</f>
        <v>0</v>
      </c>
      <c r="D22" s="15">
        <f>'Larry''s data'!D22-calculations!F22</f>
        <v>0</v>
      </c>
      <c r="E22" s="15"/>
      <c r="F22" s="19">
        <f>'Larry''s data'!F22-calculations!H22</f>
        <v>2.2636989719521106E-07</v>
      </c>
      <c r="G22" s="19">
        <f>'Larry''s data'!G22-calculations!I22</f>
        <v>-3.565226070478822E-07</v>
      </c>
      <c r="H22" s="19">
        <f>'Larry''s data'!H22-calculations!J22</f>
        <v>1.6948462008836707E-07</v>
      </c>
      <c r="I22" s="19">
        <f>'Larry''s data'!I22-calculations!K22</f>
        <v>-1.8832777000030165E-07</v>
      </c>
      <c r="J22" s="15"/>
      <c r="K22" s="15">
        <f>'Larry''s data'!K22-calculations!M22</f>
        <v>0.1182253717936419</v>
      </c>
      <c r="L22" s="15">
        <f>'Larry''s data'!L22-calculations!N22</f>
        <v>0.4981036031539361</v>
      </c>
      <c r="M22" s="15">
        <f>'Larry''s data'!M22-calculations!O22</f>
        <v>0.21766143817478678</v>
      </c>
      <c r="N22" s="15">
        <f>'Larry''s data'!N22-calculations!P22</f>
        <v>-0.3273931301819175</v>
      </c>
      <c r="O22" s="15">
        <f>'Larry''s data'!O22-calculations!Q22</f>
        <v>0.1651763369964101</v>
      </c>
    </row>
    <row r="23" spans="1:15" ht="12.75">
      <c r="A23" s="32">
        <f>'Larry''s data'!A23-calculations!C23</f>
        <v>0</v>
      </c>
      <c r="B23" s="33">
        <f>'Larry''s data'!B23-calculations!D23</f>
        <v>0</v>
      </c>
      <c r="C23" s="33">
        <f>'Larry''s data'!C23-calculations!E23</f>
        <v>0</v>
      </c>
      <c r="D23" s="33">
        <f>'Larry''s data'!D23-calculations!F23</f>
        <v>0</v>
      </c>
      <c r="E23" s="33"/>
      <c r="F23" s="34">
        <f>'Larry''s data'!F23-calculations!H23</f>
        <v>6.530503448426428E-08</v>
      </c>
      <c r="G23" s="34">
        <f>'Larry''s data'!G23-calculations!I23</f>
        <v>7.220204577967904E-08</v>
      </c>
      <c r="H23" s="34">
        <f>'Larry''s data'!H23-calculations!J23</f>
        <v>1.3571392747796507E-07</v>
      </c>
      <c r="I23" s="34">
        <f>'Larry''s data'!I23-calculations!K23</f>
        <v>-4.1811340117936524E-07</v>
      </c>
      <c r="J23" s="33"/>
      <c r="K23" s="33">
        <f>'Larry''s data'!K23-calculations!M23</f>
        <v>0.15949755106112207</v>
      </c>
      <c r="L23" s="33">
        <f>'Larry''s data'!L23-calculations!N23</f>
        <v>-0.33029020757669514</v>
      </c>
      <c r="M23" s="33">
        <f>'Larry''s data'!M23-calculations!O23</f>
        <v>0.13300566728526064</v>
      </c>
      <c r="N23" s="33">
        <f>'Larry''s data'!N23-calculations!P23</f>
        <v>-0.24758402463010043</v>
      </c>
      <c r="O23" s="33">
        <f>'Larry''s data'!O23-calculations!Q23</f>
        <v>0.870377450553292</v>
      </c>
    </row>
    <row r="24" spans="1:15" ht="12.75">
      <c r="A24" s="32">
        <f>'Larry''s data'!A24-calculations!C24</f>
        <v>0</v>
      </c>
      <c r="B24" s="33">
        <f>'Larry''s data'!B24-calculations!D24</f>
        <v>0</v>
      </c>
      <c r="C24" s="33">
        <f>'Larry''s data'!C24-calculations!E24</f>
        <v>0</v>
      </c>
      <c r="D24" s="33">
        <f>'Larry''s data'!D24-calculations!F24</f>
        <v>0</v>
      </c>
      <c r="E24" s="33"/>
      <c r="F24" s="34">
        <f>'Larry''s data'!F24-calculations!H24</f>
        <v>-6.380961845714461E-08</v>
      </c>
      <c r="G24" s="34">
        <f>'Larry''s data'!G24-calculations!I24</f>
        <v>1.8335613977127352E-07</v>
      </c>
      <c r="H24" s="34">
        <f>'Larry''s data'!H24-calculations!J24</f>
        <v>2.2458453254048383E-07</v>
      </c>
      <c r="I24" s="34">
        <f>'Larry''s data'!I24-calculations!K24</f>
        <v>-9.192869833418715E-09</v>
      </c>
      <c r="J24" s="33"/>
      <c r="K24" s="33">
        <f>'Larry''s data'!K24-calculations!M24</f>
        <v>-0.18898257791806827</v>
      </c>
      <c r="L24" s="33">
        <f>'Larry''s data'!L24-calculations!N24</f>
        <v>-0.5009288209712395</v>
      </c>
      <c r="M24" s="33">
        <f>'Larry''s data'!M24-calculations!O24</f>
        <v>-0.09057886918617442</v>
      </c>
      <c r="N24" s="33">
        <f>'Larry''s data'!N24-calculations!P24</f>
        <v>-0.22338293811026233</v>
      </c>
      <c r="O24" s="33">
        <f>'Larry''s data'!O24-calculations!Q24</f>
        <v>0.4447503119772591</v>
      </c>
    </row>
    <row r="25" spans="1:15" ht="12.75">
      <c r="A25" s="32">
        <f>'Larry''s data'!A25-calculations!C25</f>
        <v>0</v>
      </c>
      <c r="B25" s="33">
        <f>'Larry''s data'!B25-calculations!D25</f>
        <v>0</v>
      </c>
      <c r="C25" s="33">
        <f>'Larry''s data'!C25-calculations!E25</f>
        <v>0</v>
      </c>
      <c r="D25" s="33">
        <f>'Larry''s data'!D25-calculations!F25</f>
        <v>0</v>
      </c>
      <c r="E25" s="33"/>
      <c r="F25" s="34">
        <f>'Larry''s data'!F25-calculations!H25</f>
        <v>-2.8907686649981557E-07</v>
      </c>
      <c r="G25" s="34">
        <f>'Larry''s data'!G25-calculations!I25</f>
        <v>1.3865391688266948E-07</v>
      </c>
      <c r="H25" s="34">
        <f>'Larry''s data'!H25-calculations!J25</f>
        <v>1.4131819761620257E-07</v>
      </c>
      <c r="I25" s="34">
        <f>'Larry''s data'!I25-calculations!K25</f>
        <v>-1.2005616663313123E-07</v>
      </c>
      <c r="J25" s="33"/>
      <c r="K25" s="33">
        <f>'Larry''s data'!K25-calculations!M25</f>
        <v>0.2950349393158831</v>
      </c>
      <c r="L25" s="33">
        <f>'Larry''s data'!L25-calculations!N25</f>
        <v>-0.08120632585496423</v>
      </c>
      <c r="M25" s="33">
        <f>'Larry''s data'!M25-calculations!O25</f>
        <v>0.021371481524511182</v>
      </c>
      <c r="N25" s="33">
        <f>'Larry''s data'!N25-calculations!P25</f>
        <v>-0.1241750526562555</v>
      </c>
      <c r="O25" s="33">
        <f>'Larry''s data'!O25-calculations!Q25</f>
        <v>0.521787799351614</v>
      </c>
    </row>
    <row r="26" spans="1:15" ht="12.75">
      <c r="A26" s="18">
        <f>'Larry''s data'!A26-calculations!C26</f>
        <v>0</v>
      </c>
      <c r="B26" s="15">
        <f>'Larry''s data'!B26-calculations!D26</f>
        <v>0</v>
      </c>
      <c r="C26" s="15">
        <f>'Larry''s data'!C26-calculations!E26</f>
        <v>0</v>
      </c>
      <c r="D26" s="15">
        <f>'Larry''s data'!D26-calculations!F26</f>
        <v>0</v>
      </c>
      <c r="E26" s="15"/>
      <c r="F26" s="19">
        <f>'Larry''s data'!F26-calculations!H26</f>
        <v>-3.3550065019899433E-07</v>
      </c>
      <c r="G26" s="19">
        <f>'Larry''s data'!G26-calculations!I26</f>
        <v>1.4824447333930402E-07</v>
      </c>
      <c r="H26" s="19">
        <f>'Larry''s data'!H26-calculations!J26</f>
        <v>-3.7914691941587364E-08</v>
      </c>
      <c r="I26" s="19">
        <f>'Larry''s data'!I26-calculations!K26</f>
        <v>2.907801418400302E-07</v>
      </c>
      <c r="J26" s="15"/>
      <c r="K26" s="15">
        <f>'Larry''s data'!K26-calculations!M26</f>
        <v>-0.45513654096229317</v>
      </c>
      <c r="L26" s="15">
        <f>'Larry''s data'!L26-calculations!N26</f>
        <v>0.13133940182054538</v>
      </c>
      <c r="M26" s="15">
        <f>'Larry''s data'!M26-calculations!O26</f>
        <v>0.3317535545023702</v>
      </c>
      <c r="N26" s="15">
        <f>'Larry''s data'!N26-calculations!P26</f>
        <v>-0.14893617021276384</v>
      </c>
      <c r="O26" s="15">
        <f>'Larry''s data'!O26-calculations!Q26</f>
        <v>-0.10578621806770627</v>
      </c>
    </row>
    <row r="27" spans="1:15" ht="12.75">
      <c r="A27" s="18">
        <f>'Larry''s data'!A27-calculations!C27</f>
        <v>0</v>
      </c>
      <c r="B27" s="15">
        <f>'Larry''s data'!B27-calculations!D27</f>
        <v>0</v>
      </c>
      <c r="C27" s="15">
        <f>'Larry''s data'!C27-calculations!E27</f>
        <v>0</v>
      </c>
      <c r="D27" s="15">
        <f>'Larry''s data'!D27-calculations!F27</f>
        <v>0</v>
      </c>
      <c r="E27" s="15"/>
      <c r="F27" s="19">
        <f>'Larry''s data'!F27-calculations!H27</f>
        <v>-2.880526998698396E-07</v>
      </c>
      <c r="G27" s="19">
        <f>'Larry''s data'!G27-calculations!I27</f>
        <v>-1.3274777922733794E-08</v>
      </c>
      <c r="H27" s="19">
        <f>'Larry''s data'!H27-calculations!J27</f>
        <v>4.825830108023954E-07</v>
      </c>
      <c r="I27" s="19">
        <f>'Larry''s data'!I27-calculations!K27</f>
        <v>-5.7607408204818356E-08</v>
      </c>
      <c r="J27" s="15"/>
      <c r="K27" s="15">
        <f>'Larry''s data'!K27-calculations!M27</f>
        <v>0.10485078351132415</v>
      </c>
      <c r="L27" s="15">
        <f>'Larry''s data'!L27-calculations!N27</f>
        <v>0.49461024054301106</v>
      </c>
      <c r="M27" s="15">
        <f>'Larry''s data'!M27-calculations!O27</f>
        <v>-0.12843756365850822</v>
      </c>
      <c r="N27" s="15">
        <f>'Larry''s data'!N27-calculations!P27</f>
        <v>-0.23565198664789477</v>
      </c>
      <c r="O27" s="15">
        <f>'Larry''s data'!O27-calculations!Q27</f>
        <v>-0.28254503404230036</v>
      </c>
    </row>
    <row r="28" spans="1:15" ht="12.75">
      <c r="A28" s="32">
        <f>'Larry''s data'!A28-calculations!C28</f>
        <v>0</v>
      </c>
      <c r="B28" s="33">
        <f>'Larry''s data'!B28-calculations!D28</f>
        <v>0</v>
      </c>
      <c r="C28" s="33">
        <f>'Larry''s data'!C28-calculations!E28</f>
        <v>0</v>
      </c>
      <c r="D28" s="33">
        <f>'Larry''s data'!D28-calculations!F28</f>
        <v>0</v>
      </c>
      <c r="E28" s="33"/>
      <c r="F28" s="34">
        <f>'Larry''s data'!F28-calculations!H28</f>
        <v>2.147069603185281E-07</v>
      </c>
      <c r="G28" s="34">
        <f>'Larry''s data'!G28-calculations!I28</f>
        <v>-1.0418818512103467E-07</v>
      </c>
      <c r="H28" s="34">
        <f>'Larry''s data'!H28-calculations!J28</f>
        <v>-4.390390691624835E-07</v>
      </c>
      <c r="I28" s="34">
        <f>'Larry''s data'!I28-calculations!K28</f>
        <v>-1.8087744804717865E-07</v>
      </c>
      <c r="J28" s="33"/>
      <c r="K28" s="33">
        <f>'Larry''s data'!K28-calculations!M28</f>
        <v>0.05704194848908628</v>
      </c>
      <c r="L28" s="33">
        <f>'Larry''s data'!L28-calculations!N28</f>
        <v>-0.44170859294308684</v>
      </c>
      <c r="M28" s="33">
        <f>'Larry''s data'!M28-calculations!O28</f>
        <v>0.42559807412612827</v>
      </c>
      <c r="N28" s="33">
        <f>'Larry''s data'!N28-calculations!P28</f>
        <v>-0.4270076113914456</v>
      </c>
      <c r="O28" s="33">
        <f>'Larry''s data'!O28-calculations!Q28</f>
        <v>1.351356226949747</v>
      </c>
    </row>
    <row r="29" spans="1:15" ht="12.75">
      <c r="A29" s="18">
        <f>'Larry''s data'!A29-calculations!C29</f>
        <v>0</v>
      </c>
      <c r="B29" s="15">
        <f>'Larry''s data'!B29-calculations!D29</f>
        <v>0</v>
      </c>
      <c r="C29" s="15">
        <f>'Larry''s data'!C29-calculations!E29</f>
        <v>0</v>
      </c>
      <c r="D29" s="15">
        <f>'Larry''s data'!D29-calculations!F29</f>
        <v>0</v>
      </c>
      <c r="E29" s="15"/>
      <c r="F29" s="19">
        <f>'Larry''s data'!F29-calculations!H29</f>
        <v>3.4170673720093636E-07</v>
      </c>
      <c r="G29" s="19">
        <f>'Larry''s data'!G29-calculations!I29</f>
        <v>1.5102705430009022E-07</v>
      </c>
      <c r="H29" s="19">
        <f>'Larry''s data'!H29-calculations!J29</f>
        <v>-3.8176585275342956E-07</v>
      </c>
      <c r="I29" s="19">
        <f>'Larry''s data'!I29-calculations!K29</f>
        <v>4.3496139564419556E-07</v>
      </c>
      <c r="J29" s="15"/>
      <c r="K29" s="15">
        <f>'Larry''s data'!K29-calculations!M29</f>
        <v>0.37406640114340917</v>
      </c>
      <c r="L29" s="15">
        <f>'Larry''s data'!L29-calculations!N29</f>
        <v>0.06152387796146286</v>
      </c>
      <c r="M29" s="15">
        <f>'Larry''s data'!M29-calculations!O29</f>
        <v>-0.21389610992491725</v>
      </c>
      <c r="N29" s="15">
        <f>'Larry''s data'!N29-calculations!P29</f>
        <v>-0.08144426822673267</v>
      </c>
      <c r="O29" s="15">
        <f>'Larry''s data'!O29-calculations!Q29</f>
        <v>0.18009068148376173</v>
      </c>
    </row>
    <row r="30" spans="1:15" ht="12.75">
      <c r="A30" s="18">
        <f>'Larry''s data'!A30-calculations!C30</f>
        <v>0</v>
      </c>
      <c r="B30" s="15">
        <f>'Larry''s data'!B30-calculations!D30</f>
        <v>0</v>
      </c>
      <c r="C30" s="15">
        <f>'Larry''s data'!C30-calculations!E30</f>
        <v>0</v>
      </c>
      <c r="D30" s="15">
        <f>'Larry''s data'!D30-calculations!F30</f>
        <v>0</v>
      </c>
      <c r="E30" s="15"/>
      <c r="F30" s="19">
        <f>'Larry''s data'!F30-calculations!H30</f>
        <v>3.909525560863783E-07</v>
      </c>
      <c r="G30" s="19">
        <f>'Larry''s data'!G30-calculations!I30</f>
        <v>4.7149687385124317E-07</v>
      </c>
      <c r="H30" s="19">
        <f>'Larry''s data'!H30-calculations!J30</f>
        <v>2.630603498201059E-07</v>
      </c>
      <c r="I30" s="19">
        <f>'Larry''s data'!I30-calculations!K30</f>
        <v>3.372337935873479E-07</v>
      </c>
      <c r="J30" s="15"/>
      <c r="K30" s="15">
        <f>'Larry''s data'!K30-calculations!M30</f>
        <v>-0.28679661640310883</v>
      </c>
      <c r="L30" s="15">
        <f>'Larry''s data'!L30-calculations!N30</f>
        <v>-0.45068039720484876</v>
      </c>
      <c r="M30" s="15">
        <f>'Larry''s data'!M30-calculations!O30</f>
        <v>-0.34669292250666217</v>
      </c>
      <c r="N30" s="15">
        <f>'Larry''s data'!N30-calculations!P30</f>
        <v>-0.2656213433185144</v>
      </c>
      <c r="O30" s="15">
        <f>'Larry''s data'!O30-calculations!Q30</f>
        <v>0.08281220161359215</v>
      </c>
    </row>
    <row r="31" spans="1:15" ht="12.75">
      <c r="A31" s="32">
        <f>'Larry''s data'!A31-calculations!C31</f>
        <v>0</v>
      </c>
      <c r="B31" s="33">
        <f>'Larry''s data'!B31-calculations!D31</f>
        <v>0</v>
      </c>
      <c r="C31" s="33">
        <f>'Larry''s data'!C31-calculations!E31</f>
        <v>0</v>
      </c>
      <c r="D31" s="33">
        <f>'Larry''s data'!D31-calculations!F31</f>
        <v>0</v>
      </c>
      <c r="E31" s="33"/>
      <c r="F31" s="34">
        <f>'Larry''s data'!F31-calculations!H31</f>
        <v>2.691807542264807E-07</v>
      </c>
      <c r="G31" s="34">
        <f>'Larry''s data'!G31-calculations!I31</f>
        <v>-1.7035110533173206E-07</v>
      </c>
      <c r="H31" s="34">
        <f>'Larry''s data'!H31-calculations!J31</f>
        <v>-9.478672985396841E-09</v>
      </c>
      <c r="I31" s="34">
        <f>'Larry''s data'!I31-calculations!K31</f>
        <v>2.0567375886432204E-07</v>
      </c>
      <c r="J31" s="33"/>
      <c r="K31" s="33">
        <f>'Larry''s data'!K31-calculations!M31</f>
        <v>-0.47204161248374454</v>
      </c>
      <c r="L31" s="33">
        <f>'Larry''s data'!L31-calculations!N31</f>
        <v>0.22626788036410916</v>
      </c>
      <c r="M31" s="33">
        <f>'Larry''s data'!M31-calculations!O31</f>
        <v>-0.41706161137440745</v>
      </c>
      <c r="N31" s="33">
        <f>'Larry''s data'!N31-calculations!P31</f>
        <v>-0.44680851063829863</v>
      </c>
      <c r="O31" s="33">
        <f>'Larry''s data'!O31-calculations!Q31</f>
        <v>-0.6685625935839621</v>
      </c>
    </row>
    <row r="32" spans="1:15" ht="12.75">
      <c r="A32" s="32">
        <f>'Larry''s data'!A32-calculations!C32</f>
        <v>0</v>
      </c>
      <c r="B32" s="33">
        <f>'Larry''s data'!B32-calculations!D32</f>
        <v>0</v>
      </c>
      <c r="C32" s="33">
        <f>'Larry''s data'!C32-calculations!E32</f>
        <v>0</v>
      </c>
      <c r="D32" s="33">
        <f>'Larry''s data'!D32-calculations!F32</f>
        <v>0</v>
      </c>
      <c r="E32" s="33"/>
      <c r="F32" s="34">
        <f>'Larry''s data'!F32-calculations!H32</f>
        <v>3.274777921947504E-07</v>
      </c>
      <c r="G32" s="34">
        <f>'Larry''s data'!G32-calculations!I32</f>
        <v>4.1351432278672294E-07</v>
      </c>
      <c r="H32" s="34">
        <f>'Larry''s data'!H32-calculations!J32</f>
        <v>-2.546343450806829E-08</v>
      </c>
      <c r="I32" s="34">
        <f>'Larry''s data'!I32-calculations!K32</f>
        <v>-1.6097771077857453E-07</v>
      </c>
      <c r="J32" s="33"/>
      <c r="K32" s="33">
        <f>'Larry''s data'!K32-calculations!M32</f>
        <v>-0.4610240542968356</v>
      </c>
      <c r="L32" s="33">
        <f>'Larry''s data'!L32-calculations!N32</f>
        <v>-0.47120471104900474</v>
      </c>
      <c r="M32" s="33">
        <f>'Larry''s data'!M32-calculations!O32</f>
        <v>0.37655326950499557</v>
      </c>
      <c r="N32" s="33">
        <f>'Larry''s data'!N32-calculations!P32</f>
        <v>-0.20523312156777962</v>
      </c>
      <c r="O32" s="33">
        <f>'Larry''s data'!O32-calculations!Q32</f>
        <v>0.5919670478249444</v>
      </c>
    </row>
    <row r="33" spans="1:15" ht="12.75">
      <c r="A33" s="32">
        <f>'Larry''s data'!A33-calculations!C33</f>
        <v>0</v>
      </c>
      <c r="B33" s="33">
        <f>'Larry''s data'!B33-calculations!D33</f>
        <v>0</v>
      </c>
      <c r="C33" s="33">
        <f>'Larry''s data'!C33-calculations!E33</f>
        <v>0</v>
      </c>
      <c r="D33" s="33">
        <f>'Larry''s data'!D33-calculations!F33</f>
        <v>0</v>
      </c>
      <c r="E33" s="33"/>
      <c r="F33" s="34">
        <f>'Larry''s data'!F33-calculations!H33</f>
        <v>8.286409222679758E-08</v>
      </c>
      <c r="G33" s="34">
        <f>'Larry''s data'!G33-calculations!I33</f>
        <v>2.9943691067218364E-07</v>
      </c>
      <c r="H33" s="34">
        <f>'Larry''s data'!H33-calculations!J33</f>
        <v>-1.0722704247949355E-07</v>
      </c>
      <c r="I33" s="34">
        <f>'Larry''s data'!I33-calculations!K33</f>
        <v>6.49106302913656E-08</v>
      </c>
      <c r="J33" s="33"/>
      <c r="K33" s="33">
        <f>'Larry''s data'!K33-calculations!M33</f>
        <v>-0.4062906074034487</v>
      </c>
      <c r="L33" s="33">
        <f>'Larry''s data'!L33-calculations!N33</f>
        <v>0.11245127111587294</v>
      </c>
      <c r="M33" s="33">
        <f>'Larry''s data'!M33-calculations!O33</f>
        <v>0.2563318120266729</v>
      </c>
      <c r="N33" s="33">
        <f>'Larry''s data'!N33-calculations!P33</f>
        <v>0.3546566321730893</v>
      </c>
      <c r="O33" s="33">
        <f>'Larry''s data'!O33-calculations!Q33</f>
        <v>-0.617066698665738</v>
      </c>
    </row>
    <row r="34" spans="1:15" ht="12.75">
      <c r="A34" s="18">
        <f>'Larry''s data'!A34-calculations!C34</f>
        <v>0</v>
      </c>
      <c r="B34" s="15">
        <f>'Larry''s data'!B34-calculations!D34</f>
        <v>0</v>
      </c>
      <c r="C34" s="15">
        <f>'Larry''s data'!C34-calculations!E34</f>
        <v>0</v>
      </c>
      <c r="D34" s="15">
        <f>'Larry''s data'!D34-calculations!F34</f>
        <v>0</v>
      </c>
      <c r="E34" s="15"/>
      <c r="F34" s="19">
        <f>'Larry''s data'!F34-calculations!H34</f>
        <v>1.5745617723203487E-07</v>
      </c>
      <c r="G34" s="19">
        <f>'Larry''s data'!G34-calculations!I34</f>
        <v>-5.9199914380358987E-08</v>
      </c>
      <c r="H34" s="19">
        <f>'Larry''s data'!H34-calculations!J34</f>
        <v>-3.7229597994563324E-07</v>
      </c>
      <c r="I34" s="19">
        <f>'Larry''s data'!I34-calculations!K34</f>
        <v>-2.0612731365006465E-07</v>
      </c>
      <c r="J34" s="15"/>
      <c r="K34" s="15">
        <f>'Larry''s data'!K34-calculations!M34</f>
        <v>-0.010366100710143655</v>
      </c>
      <c r="L34" s="15">
        <f>'Larry''s data'!L34-calculations!N34</f>
        <v>-0.16442806797590492</v>
      </c>
      <c r="M34" s="15">
        <f>'Larry''s data'!M34-calculations!O34</f>
        <v>-0.2931598737350214</v>
      </c>
      <c r="N34" s="15">
        <f>'Larry''s data'!N34-calculations!P34</f>
        <v>-0.2836019335418314</v>
      </c>
      <c r="O34" s="15">
        <f>'Larry''s data'!O34-calculations!Q34</f>
        <v>0.14450402707257126</v>
      </c>
    </row>
    <row r="35" spans="1:15" ht="12.75">
      <c r="A35" s="32">
        <f>'Larry''s data'!A35-calculations!C35</f>
        <v>0</v>
      </c>
      <c r="B35" s="33">
        <f>'Larry''s data'!B35-calculations!D35</f>
        <v>0</v>
      </c>
      <c r="C35" s="33">
        <f>'Larry''s data'!C35-calculations!E35</f>
        <v>0</v>
      </c>
      <c r="D35" s="33">
        <f>'Larry''s data'!D35-calculations!F35</f>
        <v>0</v>
      </c>
      <c r="E35" s="33"/>
      <c r="F35" s="34">
        <f>'Larry''s data'!F35-calculations!H35</f>
        <v>-1.0555351231955612E-07</v>
      </c>
      <c r="G35" s="34">
        <f>'Larry''s data'!G35-calculations!I35</f>
        <v>4.873115115860277E-07</v>
      </c>
      <c r="H35" s="34">
        <f>'Larry''s data'!H35-calculations!J35</f>
        <v>-2.031738677160666E-07</v>
      </c>
      <c r="I35" s="34">
        <f>'Larry''s data'!I35-calculations!K35</f>
        <v>-1.5867072314552921E-07</v>
      </c>
      <c r="J35" s="33"/>
      <c r="K35" s="33">
        <f>'Larry''s data'!K35-calculations!M35</f>
        <v>-0.2792938580359987</v>
      </c>
      <c r="L35" s="33">
        <f>'Larry''s data'!L35-calculations!N35</f>
        <v>0.2148584038249055</v>
      </c>
      <c r="M35" s="33">
        <f>'Larry''s data'!M35-calculations!O35</f>
        <v>0.2569790339395581</v>
      </c>
      <c r="N35" s="33">
        <f>'Larry''s data'!N35-calculations!P35</f>
        <v>0.405476246197054</v>
      </c>
      <c r="O35" s="33">
        <f>'Larry''s data'!O35-calculations!Q35</f>
        <v>-0.6426494741184001</v>
      </c>
    </row>
    <row r="36" spans="1:15" ht="12.75">
      <c r="A36" s="32">
        <f>'Larry''s data'!A36-calculations!C36</f>
        <v>0</v>
      </c>
      <c r="B36" s="33">
        <f>'Larry''s data'!B36-calculations!D36</f>
        <v>0</v>
      </c>
      <c r="C36" s="33">
        <f>'Larry''s data'!C36-calculations!E36</f>
        <v>0</v>
      </c>
      <c r="D36" s="33">
        <f>'Larry''s data'!D36-calculations!F36</f>
        <v>0</v>
      </c>
      <c r="E36" s="33"/>
      <c r="F36" s="34">
        <f>'Larry''s data'!F36-calculations!H36</f>
        <v>9.882964889518231E-08</v>
      </c>
      <c r="G36" s="34">
        <f>'Larry''s data'!G36-calculations!I36</f>
        <v>2.7308192460800962E-08</v>
      </c>
      <c r="H36" s="34">
        <f>'Larry''s data'!H36-calculations!J36</f>
        <v>4.423380726699226E-07</v>
      </c>
      <c r="I36" s="34">
        <f>'Larry''s data'!I36-calculations!K36</f>
        <v>2.4113475177289095E-07</v>
      </c>
      <c r="J36" s="33"/>
      <c r="K36" s="33">
        <f>'Larry''s data'!K36-calculations!M36</f>
        <v>-0.24577373211963582</v>
      </c>
      <c r="L36" s="33">
        <f>'Larry''s data'!L36-calculations!N36</f>
        <v>-0.2652795838751629</v>
      </c>
      <c r="M36" s="33">
        <f>'Larry''s data'!M36-calculations!O36</f>
        <v>0.46287519747235395</v>
      </c>
      <c r="N36" s="33">
        <f>'Larry''s data'!N36-calculations!P36</f>
        <v>-0.4893617021276597</v>
      </c>
      <c r="O36" s="33">
        <f>'Larry''s data'!O36-calculations!Q36</f>
        <v>0.9717427513555403</v>
      </c>
    </row>
    <row r="37" spans="1:15" ht="12.75">
      <c r="A37" s="32">
        <f>'Larry''s data'!A37-calculations!C37</f>
        <v>0</v>
      </c>
      <c r="B37" s="33">
        <f>'Larry''s data'!B37-calculations!D37</f>
        <v>0</v>
      </c>
      <c r="C37" s="33">
        <f>'Larry''s data'!C37-calculations!E37</f>
        <v>0</v>
      </c>
      <c r="D37" s="33">
        <f>'Larry''s data'!D37-calculations!F37</f>
        <v>0</v>
      </c>
      <c r="E37" s="33"/>
      <c r="F37" s="34">
        <f>'Larry''s data'!F37-calculations!H37</f>
        <v>1.7207306118394508E-07</v>
      </c>
      <c r="G37" s="34">
        <f>'Larry''s data'!G37-calculations!I37</f>
        <v>3.0991116877930255E-07</v>
      </c>
      <c r="H37" s="34">
        <f>'Larry''s data'!H37-calculations!J37</f>
        <v>-3.689142391528552E-07</v>
      </c>
      <c r="I37" s="34">
        <f>'Larry''s data'!I37-calculations!K37</f>
        <v>-1.9317325293424607E-07</v>
      </c>
      <c r="J37" s="33"/>
      <c r="K37" s="33">
        <f>'Larry''s data'!K37-calculations!M37</f>
        <v>-0.02036131350433834</v>
      </c>
      <c r="L37" s="33">
        <f>'Larry''s data'!L37-calculations!N37</f>
        <v>0.1559037828126577</v>
      </c>
      <c r="M37" s="33">
        <f>'Larry''s data'!M37-calculations!O37</f>
        <v>-0.29649623141169457</v>
      </c>
      <c r="N37" s="33">
        <f>'Larry''s data'!N37-calculations!P37</f>
        <v>0.35372025411865593</v>
      </c>
      <c r="O37" s="33">
        <f>'Larry''s data'!O37-calculations!Q37</f>
        <v>-0.8264815818473465</v>
      </c>
    </row>
    <row r="38" spans="1:15" ht="12.75">
      <c r="A38" s="18">
        <f>'Larry''s data'!A38-calculations!C38</f>
        <v>0</v>
      </c>
      <c r="B38" s="15">
        <f>'Larry''s data'!B38-calculations!D38</f>
        <v>0</v>
      </c>
      <c r="C38" s="15">
        <f>'Larry''s data'!C38-calculations!E38</f>
        <v>0</v>
      </c>
      <c r="D38" s="15">
        <f>'Larry''s data'!D38-calculations!F38</f>
        <v>0</v>
      </c>
      <c r="E38" s="15"/>
      <c r="F38" s="19">
        <f>'Larry''s data'!F38-calculations!H38</f>
        <v>2.9253989937763625E-07</v>
      </c>
      <c r="G38" s="19">
        <f>'Larry''s data'!G38-calculations!I38</f>
        <v>-2.391630293530067E-07</v>
      </c>
      <c r="H38" s="19">
        <f>'Larry''s data'!H38-calculations!J38</f>
        <v>2.494107026428105E-07</v>
      </c>
      <c r="I38" s="19">
        <f>'Larry''s data'!I38-calculations!K38</f>
        <v>-3.197639613441994E-07</v>
      </c>
      <c r="J38" s="15"/>
      <c r="K38" s="15">
        <f>'Larry''s data'!K38-calculations!M38</f>
        <v>-0.39776097024628143</v>
      </c>
      <c r="L38" s="15">
        <f>'Larry''s data'!L38-calculations!N38</f>
        <v>-0.0014660313863714691</v>
      </c>
      <c r="M38" s="15">
        <f>'Larry''s data'!M38-calculations!O38</f>
        <v>-0.2056773158132046</v>
      </c>
      <c r="N38" s="15">
        <f>'Larry''s data'!N38-calculations!P38</f>
        <v>-0.19507397588301956</v>
      </c>
      <c r="O38" s="15">
        <f>'Larry''s data'!O38-calculations!Q38</f>
        <v>-0.406898278790095</v>
      </c>
    </row>
    <row r="39" spans="1:15" ht="12.75">
      <c r="A39" s="32">
        <f>'Larry''s data'!A39-calculations!C39</f>
        <v>0</v>
      </c>
      <c r="B39" s="33">
        <f>'Larry''s data'!B39-calculations!D39</f>
        <v>0</v>
      </c>
      <c r="C39" s="33">
        <f>'Larry''s data'!C39-calculations!E39</f>
        <v>0</v>
      </c>
      <c r="D39" s="33">
        <f>'Larry''s data'!D39-calculations!F39</f>
        <v>0</v>
      </c>
      <c r="E39" s="33"/>
      <c r="F39" s="34">
        <f>'Larry''s data'!F39-calculations!H39</f>
        <v>1.8766770378680908E-07</v>
      </c>
      <c r="G39" s="34">
        <f>'Larry''s data'!G39-calculations!I39</f>
        <v>-4.20828523597927E-07</v>
      </c>
      <c r="H39" s="34">
        <f>'Larry''s data'!H39-calculations!J39</f>
        <v>1.77977903630111E-07</v>
      </c>
      <c r="I39" s="34">
        <f>'Larry''s data'!I39-calculations!K39</f>
        <v>1.5652570300311863E-07</v>
      </c>
      <c r="J39" s="33"/>
      <c r="K39" s="33">
        <f>'Larry''s data'!K39-calculations!M39</f>
        <v>0.22850524803016015</v>
      </c>
      <c r="L39" s="33">
        <f>'Larry''s data'!L39-calculations!N39</f>
        <v>-0.07910649715995532</v>
      </c>
      <c r="M39" s="33">
        <f>'Larry''s data'!M39-calculations!O39</f>
        <v>0.12060161544832226</v>
      </c>
      <c r="N39" s="33">
        <f>'Larry''s data'!N39-calculations!P39</f>
        <v>-0.46508513851040334</v>
      </c>
      <c r="O39" s="33">
        <f>'Larry''s data'!O39-calculations!Q39</f>
        <v>0.8932984991488411</v>
      </c>
    </row>
    <row r="40" spans="1:15" ht="12.75">
      <c r="A40" s="32">
        <f>'Larry''s data'!A40-calculations!C40</f>
        <v>0</v>
      </c>
      <c r="B40" s="33">
        <f>'Larry''s data'!B40-calculations!D40</f>
        <v>0</v>
      </c>
      <c r="C40" s="33">
        <f>'Larry''s data'!C40-calculations!E40</f>
        <v>0</v>
      </c>
      <c r="D40" s="33">
        <f>'Larry''s data'!D40-calculations!F40</f>
        <v>0</v>
      </c>
      <c r="E40" s="33"/>
      <c r="F40" s="34">
        <f>'Larry''s data'!F40-calculations!H40</f>
        <v>-6.987863176988185E-09</v>
      </c>
      <c r="G40" s="34">
        <f>'Larry''s data'!G40-calculations!I40</f>
        <v>3.7808017652740666E-07</v>
      </c>
      <c r="H40" s="34">
        <f>'Larry''s data'!H40-calculations!J40</f>
        <v>-2.0595389782496198E-07</v>
      </c>
      <c r="I40" s="34">
        <f>'Larry''s data'!I40-calculations!K40</f>
        <v>1.085888134688684E-07</v>
      </c>
      <c r="J40" s="33"/>
      <c r="K40" s="33">
        <f>'Larry''s data'!K40-calculations!M40</f>
        <v>-0.4150055167337996</v>
      </c>
      <c r="L40" s="33">
        <f>'Larry''s data'!L40-calculations!N40</f>
        <v>-0.5354909893339936</v>
      </c>
      <c r="M40" s="33">
        <f>'Larry''s data'!M40-calculations!O40</f>
        <v>-0.123769257499589</v>
      </c>
      <c r="N40" s="33">
        <f>'Larry''s data'!N40-calculations!P40</f>
        <v>0.40510180201272306</v>
      </c>
      <c r="O40" s="33">
        <f>'Larry''s data'!O40-calculations!Q40</f>
        <v>-0.408385586912118</v>
      </c>
    </row>
    <row r="41" spans="1:15" ht="12.75">
      <c r="A41" s="18">
        <f>'Larry''s data'!A41-calculations!C41</f>
        <v>0</v>
      </c>
      <c r="B41" s="15">
        <f>'Larry''s data'!B41-calculations!D41</f>
        <v>0</v>
      </c>
      <c r="C41" s="15">
        <f>'Larry''s data'!C41-calculations!E41</f>
        <v>0</v>
      </c>
      <c r="D41" s="15">
        <f>'Larry''s data'!D41-calculations!F41</f>
        <v>0</v>
      </c>
      <c r="E41" s="15"/>
      <c r="F41" s="19">
        <f>'Larry''s data'!F41-calculations!H41</f>
        <v>-3.576072821753762E-07</v>
      </c>
      <c r="G41" s="19">
        <f>'Larry''s data'!G41-calculations!I41</f>
        <v>1.8075422626717685E-07</v>
      </c>
      <c r="H41" s="19">
        <f>'Larry''s data'!H41-calculations!J41</f>
        <v>2.796208530830846E-07</v>
      </c>
      <c r="I41" s="19">
        <f>'Larry''s data'!I41-calculations!K41</f>
        <v>1.4184397156835615E-08</v>
      </c>
      <c r="J41" s="15"/>
      <c r="K41" s="15">
        <f>'Larry''s data'!K41-calculations!M41</f>
        <v>-0.09752925877762664</v>
      </c>
      <c r="L41" s="15">
        <f>'Larry''s data'!L41-calculations!N41</f>
        <v>-0.04161248374512638</v>
      </c>
      <c r="M41" s="15">
        <f>'Larry''s data'!M41-calculations!O41</f>
        <v>0.3033175355450197</v>
      </c>
      <c r="N41" s="15">
        <f>'Larry''s data'!N41-calculations!P41</f>
        <v>0.3829787234042499</v>
      </c>
      <c r="O41" s="15">
        <f>'Larry''s data'!O41-calculations!Q41</f>
        <v>-0.1355779628917304</v>
      </c>
    </row>
    <row r="42" spans="1:15" ht="12.75">
      <c r="A42" s="32">
        <f>'Larry''s data'!A42-calculations!C42</f>
        <v>0</v>
      </c>
      <c r="B42" s="33">
        <f>'Larry''s data'!B42-calculations!D42</f>
        <v>0</v>
      </c>
      <c r="C42" s="33">
        <f>'Larry''s data'!C42-calculations!E42</f>
        <v>0</v>
      </c>
      <c r="D42" s="33">
        <f>'Larry''s data'!D42-calculations!F42</f>
        <v>0</v>
      </c>
      <c r="E42" s="33"/>
      <c r="F42" s="34">
        <f>'Larry''s data'!F42-calculations!H42</f>
        <v>-3.979439065771029E-07</v>
      </c>
      <c r="G42" s="34">
        <f>'Larry''s data'!G42-calculations!I42</f>
        <v>4.6152310609337555E-07</v>
      </c>
      <c r="H42" s="34">
        <f>'Larry''s data'!H42-calculations!J42</f>
        <v>-4.968425341214666E-07</v>
      </c>
      <c r="I42" s="34">
        <f>'Larry''s data'!I42-calculations!K42</f>
        <v>1.7228383762668553E-07</v>
      </c>
      <c r="J42" s="33"/>
      <c r="K42" s="33">
        <f>'Larry''s data'!K42-calculations!M42</f>
        <v>-0.007435871843426867</v>
      </c>
      <c r="L42" s="33">
        <f>'Larry''s data'!L42-calculations!N42</f>
        <v>-0.07201317496765114</v>
      </c>
      <c r="M42" s="33">
        <f>'Larry''s data'!M42-calculations!O42</f>
        <v>0.09930739458150128</v>
      </c>
      <c r="N42" s="33">
        <f>'Larry''s data'!N42-calculations!P42</f>
        <v>-0.38403144180028903</v>
      </c>
      <c r="O42" s="33">
        <f>'Larry''s data'!O42-calculations!Q42</f>
        <v>0.5479161395060146</v>
      </c>
    </row>
    <row r="43" spans="1:15" ht="12.75">
      <c r="A43" s="32">
        <f>'Larry''s data'!A43-calculations!C43</f>
        <v>0</v>
      </c>
      <c r="B43" s="33">
        <f>'Larry''s data'!B43-calculations!D43</f>
        <v>0</v>
      </c>
      <c r="C43" s="33">
        <f>'Larry''s data'!C43-calculations!E43</f>
        <v>0</v>
      </c>
      <c r="D43" s="33">
        <f>'Larry''s data'!D43-calculations!F43</f>
        <v>0</v>
      </c>
      <c r="E43" s="33"/>
      <c r="F43" s="34">
        <f>'Larry''s data'!F43-calculations!H43</f>
        <v>4.369773098367169E-07</v>
      </c>
      <c r="G43" s="34">
        <f>'Larry''s data'!G43-calculations!I43</f>
        <v>-2.384633325525076E-07</v>
      </c>
      <c r="H43" s="34">
        <f>'Larry''s data'!H43-calculations!J43</f>
        <v>-3.033251416845184E-07</v>
      </c>
      <c r="I43" s="34">
        <f>'Larry''s data'!I43-calculations!K43</f>
        <v>4.5044043445185977E-07</v>
      </c>
      <c r="J43" s="33"/>
      <c r="K43" s="33">
        <f>'Larry''s data'!K43-calculations!M43</f>
        <v>0.4320461133511344</v>
      </c>
      <c r="L43" s="33">
        <f>'Larry''s data'!L43-calculations!N43</f>
        <v>0.29667144237555476</v>
      </c>
      <c r="M43" s="33">
        <f>'Larry''s data'!M43-calculations!O43</f>
        <v>-0.44139625858906584</v>
      </c>
      <c r="N43" s="33">
        <f>'Larry''s data'!N43-calculations!P43</f>
        <v>0.40049602326189415</v>
      </c>
      <c r="O43" s="33">
        <f>'Larry''s data'!O43-calculations!Q43</f>
        <v>-0.7065176108753803</v>
      </c>
    </row>
    <row r="44" spans="1:15" ht="12.75">
      <c r="A44" s="32">
        <f>'Larry''s data'!A44-calculations!C44</f>
        <v>0</v>
      </c>
      <c r="B44" s="33">
        <f>'Larry''s data'!B44-calculations!D44</f>
        <v>0</v>
      </c>
      <c r="C44" s="33">
        <f>'Larry''s data'!C44-calculations!E44</f>
        <v>0</v>
      </c>
      <c r="D44" s="33">
        <f>'Larry''s data'!D44-calculations!F44</f>
        <v>0</v>
      </c>
      <c r="E44" s="33"/>
      <c r="F44" s="34">
        <f>'Larry''s data'!F44-calculations!H44</f>
        <v>3.821008936547021E-07</v>
      </c>
      <c r="G44" s="34">
        <f>'Larry''s data'!G44-calculations!I44</f>
        <v>-4.1354320355624363E-07</v>
      </c>
      <c r="H44" s="34">
        <f>'Larry''s data'!H44-calculations!J44</f>
        <v>3.6291894903173194E-07</v>
      </c>
      <c r="I44" s="34">
        <f>'Larry''s data'!I44-calculations!K44</f>
        <v>-4.348664279785197E-07</v>
      </c>
      <c r="J44" s="33"/>
      <c r="K44" s="33">
        <f>'Larry''s data'!K44-calculations!M44</f>
        <v>-0.1537179594988629</v>
      </c>
      <c r="L44" s="33">
        <f>'Larry''s data'!L44-calculations!N44</f>
        <v>-0.43167623517911125</v>
      </c>
      <c r="M44" s="33">
        <f>'Larry''s data'!M44-calculations!O44</f>
        <v>0.39615634574329306</v>
      </c>
      <c r="N44" s="33">
        <f>'Larry''s data'!N44-calculations!P44</f>
        <v>-0.019553841916604142</v>
      </c>
      <c r="O44" s="33">
        <f>'Larry''s data'!O44-calculations!Q44</f>
        <v>0.6936684633401455</v>
      </c>
    </row>
    <row r="45" spans="1:15" ht="12.75">
      <c r="A45" s="18">
        <f>'Larry''s data'!A45-calculations!C45</f>
        <v>0</v>
      </c>
      <c r="B45" s="15">
        <f>'Larry''s data'!B45-calculations!D45</f>
        <v>0</v>
      </c>
      <c r="C45" s="15">
        <f>'Larry''s data'!C45-calculations!E45</f>
        <v>0</v>
      </c>
      <c r="D45" s="15">
        <f>'Larry''s data'!D45-calculations!F45</f>
        <v>0</v>
      </c>
      <c r="E45" s="15"/>
      <c r="F45" s="19">
        <f>'Larry''s data'!F45-calculations!H45</f>
        <v>2.644354542072347E-07</v>
      </c>
      <c r="G45" s="19">
        <f>'Larry''s data'!G45-calculations!I45</f>
        <v>-5.7741816848755345E-08</v>
      </c>
      <c r="H45" s="19">
        <f>'Larry''s data'!H45-calculations!J45</f>
        <v>1.1988879879479275E-07</v>
      </c>
      <c r="I45" s="19">
        <f>'Larry''s data'!I45-calculations!K45</f>
        <v>-1.8394570559451817E-07</v>
      </c>
      <c r="J45" s="15"/>
      <c r="K45" s="15">
        <f>'Larry''s data'!K45-calculations!M45</f>
        <v>0.1888929753586126</v>
      </c>
      <c r="L45" s="15">
        <f>'Larry''s data'!L45-calculations!N45</f>
        <v>-0.15557190143431399</v>
      </c>
      <c r="M45" s="15">
        <f>'Larry''s data'!M45-calculations!O45</f>
        <v>0.04477006834235908</v>
      </c>
      <c r="N45" s="15">
        <f>'Larry''s data'!N45-calculations!P45</f>
        <v>-0.07329744909901592</v>
      </c>
      <c r="O45" s="15">
        <f>'Larry''s data'!O45-calculations!Q45</f>
        <v>0.46253239423435843</v>
      </c>
    </row>
    <row r="46" spans="1:15" ht="12.75">
      <c r="A46" s="32">
        <f>'Larry''s data'!A46-calculations!C46</f>
        <v>0</v>
      </c>
      <c r="B46" s="33">
        <f>'Larry''s data'!B46-calculations!D46</f>
        <v>0</v>
      </c>
      <c r="C46" s="33">
        <f>'Larry''s data'!C46-calculations!E46</f>
        <v>0</v>
      </c>
      <c r="D46" s="33">
        <f>'Larry''s data'!D46-calculations!F46</f>
        <v>0</v>
      </c>
      <c r="E46" s="33"/>
      <c r="F46" s="34">
        <f>'Larry''s data'!F46-calculations!H46</f>
        <v>-4.1222366710044756E-07</v>
      </c>
      <c r="G46" s="34">
        <f>'Larry''s data'!G46-calculations!I46</f>
        <v>-2.210663199025964E-08</v>
      </c>
      <c r="H46" s="34">
        <f>'Larry''s data'!H46-calculations!J46</f>
        <v>-3.554502369662593E-07</v>
      </c>
      <c r="I46" s="34">
        <f>'Larry''s data'!I46-calculations!K46</f>
        <v>4.042553191502263E-07</v>
      </c>
      <c r="J46" s="33"/>
      <c r="K46" s="33">
        <f>'Larry''s data'!K46-calculations!M46</f>
        <v>0.4330299089726921</v>
      </c>
      <c r="L46" s="33">
        <f>'Larry''s data'!L46-calculations!N46</f>
        <v>0.3576072821846559</v>
      </c>
      <c r="M46" s="33">
        <f>'Larry''s data'!M46-calculations!O46</f>
        <v>0.3601895734597136</v>
      </c>
      <c r="N46" s="33">
        <f>'Larry''s data'!N46-calculations!P46</f>
        <v>-0.08510638297872397</v>
      </c>
      <c r="O46" s="33">
        <f>'Larry''s data'!O46-calculations!Q46</f>
        <v>0.5207185832264738</v>
      </c>
    </row>
    <row r="47" spans="1:15" ht="12.75">
      <c r="A47" s="18">
        <f>'Larry''s data'!A47-calculations!C47</f>
        <v>0</v>
      </c>
      <c r="B47" s="15">
        <f>'Larry''s data'!B47-calculations!D47</f>
        <v>0</v>
      </c>
      <c r="C47" s="15">
        <f>'Larry''s data'!C47-calculations!E47</f>
        <v>0</v>
      </c>
      <c r="D47" s="15">
        <f>'Larry''s data'!D47-calculations!F47</f>
        <v>0</v>
      </c>
      <c r="E47" s="15"/>
      <c r="F47" s="19">
        <f>'Larry''s data'!F47-calculations!H47</f>
        <v>4.4685098313235194E-07</v>
      </c>
      <c r="G47" s="19">
        <f>'Larry''s data'!G47-calculations!I47</f>
        <v>-1.4751971254625684E-07</v>
      </c>
      <c r="H47" s="19">
        <f>'Larry''s data'!H47-calculations!J47</f>
        <v>-8.12792829481962E-08</v>
      </c>
      <c r="I47" s="19">
        <f>'Larry''s data'!I47-calculations!K47</f>
        <v>-4.182190158283361E-07</v>
      </c>
      <c r="J47" s="15"/>
      <c r="K47" s="15">
        <f>'Larry''s data'!K47-calculations!M47</f>
        <v>0.3693981435272917</v>
      </c>
      <c r="L47" s="15">
        <f>'Larry''s data'!L47-calculations!N47</f>
        <v>0.16942808663540632</v>
      </c>
      <c r="M47" s="15">
        <f>'Larry''s data'!M47-calculations!O47</f>
        <v>-0.26604196374006506</v>
      </c>
      <c r="N47" s="15">
        <f>'Larry''s data'!N47-calculations!P47</f>
        <v>-0.17901367502960852</v>
      </c>
      <c r="O47" s="15">
        <f>'Larry''s data'!O47-calculations!Q47</f>
        <v>0.11294176818145729</v>
      </c>
    </row>
    <row r="48" spans="1:15" ht="12.75">
      <c r="A48" s="18">
        <f>'Larry''s data'!A48-calculations!C48</f>
        <v>0</v>
      </c>
      <c r="B48" s="15">
        <f>'Larry''s data'!B48-calculations!D48</f>
        <v>0</v>
      </c>
      <c r="C48" s="15">
        <f>'Larry''s data'!C48-calculations!E48</f>
        <v>0</v>
      </c>
      <c r="D48" s="15">
        <f>'Larry''s data'!D48-calculations!F48</f>
        <v>0</v>
      </c>
      <c r="E48" s="15"/>
      <c r="F48" s="19">
        <f>'Larry''s data'!F48-calculations!H48</f>
        <v>-2.1530670043026778E-07</v>
      </c>
      <c r="G48" s="19">
        <f>'Larry''s data'!G48-calculations!I48</f>
        <v>-3.8479992003556673E-07</v>
      </c>
      <c r="H48" s="19">
        <f>'Larry''s data'!H48-calculations!J48</f>
        <v>4.0669040573745874E-07</v>
      </c>
      <c r="I48" s="19">
        <f>'Larry''s data'!I48-calculations!K48</f>
        <v>3.8484563413994366E-07</v>
      </c>
      <c r="J48" s="15"/>
      <c r="K48" s="15">
        <f>'Larry''s data'!K48-calculations!M48</f>
        <v>0.11598307400129215</v>
      </c>
      <c r="L48" s="15">
        <f>'Larry''s data'!L48-calculations!N48</f>
        <v>-0.48522307000303044</v>
      </c>
      <c r="M48" s="15">
        <f>'Larry''s data'!M48-calculations!O48</f>
        <v>-0.01384221876725178</v>
      </c>
      <c r="N48" s="15">
        <f>'Larry''s data'!N48-calculations!P48</f>
        <v>0.24895236466261395</v>
      </c>
      <c r="O48" s="15">
        <f>'Larry''s data'!O48-calculations!Q48</f>
        <v>0.33841156057445687</v>
      </c>
    </row>
    <row r="49" spans="1:15" ht="12.75">
      <c r="A49" s="18">
        <f>'Larry''s data'!A49-calculations!C49</f>
        <v>0</v>
      </c>
      <c r="B49" s="15">
        <f>'Larry''s data'!B49-calculations!D49</f>
        <v>0</v>
      </c>
      <c r="C49" s="15">
        <f>'Larry''s data'!C49-calculations!E49</f>
        <v>0</v>
      </c>
      <c r="D49" s="15">
        <f>'Larry''s data'!D49-calculations!F49</f>
        <v>0</v>
      </c>
      <c r="E49" s="15"/>
      <c r="F49" s="19">
        <f>'Larry''s data'!F49-calculations!H49</f>
        <v>1.638470770864986E-07</v>
      </c>
      <c r="G49" s="19">
        <f>'Larry''s data'!G49-calculations!I49</f>
        <v>3.7778932963916656E-07</v>
      </c>
      <c r="H49" s="19">
        <f>'Larry''s data'!H49-calculations!J49</f>
        <v>-3.228112524372717E-07</v>
      </c>
      <c r="I49" s="19">
        <f>'Larry''s data'!I49-calculations!K49</f>
        <v>-3.555589321857511E-07</v>
      </c>
      <c r="J49" s="15"/>
      <c r="K49" s="15">
        <f>'Larry''s data'!K49-calculations!M49</f>
        <v>-0.24829716155363712</v>
      </c>
      <c r="L49" s="15">
        <f>'Larry''s data'!L49-calculations!N49</f>
        <v>0.11684797149973747</v>
      </c>
      <c r="M49" s="15">
        <f>'Larry''s data'!M49-calculations!O49</f>
        <v>0.23137359576685412</v>
      </c>
      <c r="N49" s="15">
        <f>'Larry''s data'!N49-calculations!P49</f>
        <v>0.13692437724967021</v>
      </c>
      <c r="O49" s="15">
        <f>'Larry''s data'!O49-calculations!Q49</f>
        <v>-0.2706959145361907</v>
      </c>
    </row>
    <row r="50" spans="1:15" ht="12.75">
      <c r="A50" s="32">
        <f>'Larry''s data'!A50-calculations!C50</f>
        <v>0</v>
      </c>
      <c r="B50" s="33">
        <f>'Larry''s data'!B50-calculations!D50</f>
        <v>0</v>
      </c>
      <c r="C50" s="33">
        <f>'Larry''s data'!C50-calculations!E50</f>
        <v>0</v>
      </c>
      <c r="D50" s="33">
        <f>'Larry''s data'!D50-calculations!F50</f>
        <v>0</v>
      </c>
      <c r="E50" s="33"/>
      <c r="F50" s="34">
        <f>'Larry''s data'!F50-calculations!H50</f>
        <v>1.4711290914626307E-08</v>
      </c>
      <c r="G50" s="34">
        <f>'Larry''s data'!G50-calculations!I50</f>
        <v>-2.4457521148602E-07</v>
      </c>
      <c r="H50" s="34">
        <f>'Larry''s data'!H50-calculations!J50</f>
        <v>-2.04216379015576E-07</v>
      </c>
      <c r="I50" s="34">
        <f>'Larry''s data'!I50-calculations!K50</f>
        <v>4.16335127539913E-07</v>
      </c>
      <c r="J50" s="33"/>
      <c r="K50" s="33">
        <f>'Larry''s data'!K50-calculations!M50</f>
        <v>0.28422214049282957</v>
      </c>
      <c r="L50" s="33">
        <f>'Larry''s data'!L50-calculations!N50</f>
        <v>-0.525193085693445</v>
      </c>
      <c r="M50" s="33">
        <f>'Larry''s data'!M50-calculations!O50</f>
        <v>0.2391984246494303</v>
      </c>
      <c r="N50" s="33">
        <f>'Larry''s data'!N50-calculations!P50</f>
        <v>-0.25242218581797715</v>
      </c>
      <c r="O50" s="33">
        <f>'Larry''s data'!O50-calculations!Q50</f>
        <v>1.301035836653682</v>
      </c>
    </row>
    <row r="51" spans="1:15" ht="12.75">
      <c r="A51" s="18">
        <f>'Larry''s data'!A51-calculations!C51</f>
        <v>0</v>
      </c>
      <c r="B51" s="15">
        <f>'Larry''s data'!B51-calculations!D51</f>
        <v>0</v>
      </c>
      <c r="C51" s="15">
        <f>'Larry''s data'!C51-calculations!E51</f>
        <v>0</v>
      </c>
      <c r="D51" s="15">
        <f>'Larry''s data'!D51-calculations!F51</f>
        <v>0</v>
      </c>
      <c r="E51" s="15"/>
      <c r="F51" s="19">
        <f>'Larry''s data'!F51-calculations!H51</f>
        <v>-2.860858257514032E-07</v>
      </c>
      <c r="G51" s="19">
        <f>'Larry''s data'!G51-calculations!I51</f>
        <v>4.720416124925908E-07</v>
      </c>
      <c r="H51" s="19">
        <f>'Larry''s data'!H51-calculations!J51</f>
        <v>3.665086887733038E-07</v>
      </c>
      <c r="I51" s="19">
        <f>'Larry''s data'!I51-calculations!K51</f>
        <v>-1.347517730454495E-07</v>
      </c>
      <c r="J51" s="15"/>
      <c r="K51" s="15">
        <f>'Larry''s data'!K51-calculations!M51</f>
        <v>-0.07802340702210842</v>
      </c>
      <c r="L51" s="15">
        <f>'Larry''s data'!L51-calculations!N51</f>
        <v>0.12873862158647853</v>
      </c>
      <c r="M51" s="15">
        <f>'Larry''s data'!M51-calculations!O51</f>
        <v>0.12638230647708326</v>
      </c>
      <c r="N51" s="15">
        <f>'Larry''s data'!N51-calculations!P51</f>
        <v>0.36170212765958354</v>
      </c>
      <c r="O51" s="15">
        <f>'Larry''s data'!O51-calculations!Q51</f>
        <v>-0.44208184979109433</v>
      </c>
    </row>
    <row r="52" spans="1:15" ht="12.75">
      <c r="A52" s="32">
        <f>'Larry''s data'!A52-calculations!C52</f>
        <v>0</v>
      </c>
      <c r="B52" s="33">
        <f>'Larry''s data'!B52-calculations!D52</f>
        <v>0</v>
      </c>
      <c r="C52" s="33">
        <f>'Larry''s data'!C52-calculations!E52</f>
        <v>0</v>
      </c>
      <c r="D52" s="33">
        <f>'Larry''s data'!D52-calculations!F52</f>
        <v>0</v>
      </c>
      <c r="E52" s="33"/>
      <c r="F52" s="34">
        <f>'Larry''s data'!F52-calculations!H52</f>
        <v>-3.821738696480059E-07</v>
      </c>
      <c r="G52" s="34">
        <f>'Larry''s data'!G52-calculations!I52</f>
        <v>3.111088930918271E-07</v>
      </c>
      <c r="H52" s="34">
        <f>'Larry''s data'!H52-calculations!J52</f>
        <v>-2.2183744141646144E-07</v>
      </c>
      <c r="I52" s="34">
        <f>'Larry''s data'!I52-calculations!K52</f>
        <v>1.8875847959676229E-07</v>
      </c>
      <c r="J52" s="33"/>
      <c r="K52" s="33">
        <f>'Larry''s data'!K52-calculations!M52</f>
        <v>0.45009481984220656</v>
      </c>
      <c r="L52" s="33">
        <f>'Larry''s data'!L52-calculations!N52</f>
        <v>0.27293143028236955</v>
      </c>
      <c r="M52" s="33">
        <f>'Larry''s data'!M52-calculations!O52</f>
        <v>0.2325320839277083</v>
      </c>
      <c r="N52" s="33">
        <f>'Larry''s data'!N52-calculations!P52</f>
        <v>-0.09981694842235811</v>
      </c>
      <c r="O52" s="33">
        <f>'Larry''s data'!O52-calculations!Q52</f>
        <v>0.509512421909676</v>
      </c>
    </row>
    <row r="53" spans="1:15" ht="12.75">
      <c r="A53" s="18">
        <f>'Larry''s data'!A53-calculations!C53</f>
        <v>0</v>
      </c>
      <c r="B53" s="15">
        <f>'Larry''s data'!B53-calculations!D53</f>
        <v>0</v>
      </c>
      <c r="C53" s="15">
        <f>'Larry''s data'!C53-calculations!E53</f>
        <v>0</v>
      </c>
      <c r="D53" s="15">
        <f>'Larry''s data'!D53-calculations!F53</f>
        <v>0</v>
      </c>
      <c r="E53" s="15"/>
      <c r="F53" s="19">
        <f>'Larry''s data'!F53-calculations!H53</f>
        <v>4.0495785159910813E-07</v>
      </c>
      <c r="G53" s="19">
        <f>'Larry''s data'!G53-calculations!I53</f>
        <v>-7.58338053463703E-08</v>
      </c>
      <c r="H53" s="19">
        <f>'Larry''s data'!H53-calculations!J53</f>
        <v>-4.759014995692201E-07</v>
      </c>
      <c r="I53" s="19">
        <f>'Larry''s data'!I53-calculations!K53</f>
        <v>-2.5741896861330993E-07</v>
      </c>
      <c r="J53" s="15"/>
      <c r="K53" s="15">
        <f>'Larry''s data'!K53-calculations!M53</f>
        <v>0.16965981408066</v>
      </c>
      <c r="L53" s="15">
        <f>'Larry''s data'!L53-calculations!N53</f>
        <v>-0.12194715623263619</v>
      </c>
      <c r="M53" s="15">
        <f>'Larry''s data'!M53-calculations!O53</f>
        <v>-0.29123827674357017</v>
      </c>
      <c r="N53" s="15">
        <f>'Larry''s data'!N53-calculations!P53</f>
        <v>-0.3287436928076204</v>
      </c>
      <c r="O53" s="15">
        <f>'Larry''s data'!O53-calculations!Q53</f>
        <v>0.3291123863773464</v>
      </c>
    </row>
    <row r="54" spans="1:15" ht="12.75">
      <c r="A54" s="18">
        <f>'Larry''s data'!A54-calculations!C54</f>
        <v>0</v>
      </c>
      <c r="B54" s="15">
        <f>'Larry''s data'!B54-calculations!D54</f>
        <v>0</v>
      </c>
      <c r="C54" s="15">
        <f>'Larry''s data'!C54-calculations!E54</f>
        <v>0</v>
      </c>
      <c r="D54" s="15">
        <f>'Larry''s data'!D54-calculations!F54</f>
        <v>0</v>
      </c>
      <c r="E54" s="15"/>
      <c r="F54" s="19">
        <f>'Larry''s data'!F54-calculations!H54</f>
        <v>4.0863535941126905E-07</v>
      </c>
      <c r="G54" s="19">
        <f>'Larry''s data'!G54-calculations!I54</f>
        <v>1.6548302513019753E-07</v>
      </c>
      <c r="H54" s="19">
        <f>'Larry''s data'!H54-calculations!J54</f>
        <v>-4.2632996007790913E-07</v>
      </c>
      <c r="I54" s="19">
        <f>'Larry''s data'!I54-calculations!K54</f>
        <v>1.0191929647809794E-07</v>
      </c>
      <c r="J54" s="15"/>
      <c r="K54" s="15">
        <f>'Larry''s data'!K54-calculations!M54</f>
        <v>0.11200128429572942</v>
      </c>
      <c r="L54" s="15">
        <f>'Larry''s data'!L54-calculations!N54</f>
        <v>-0.14173884459250985</v>
      </c>
      <c r="M54" s="15">
        <f>'Larry''s data'!M54-calculations!O54</f>
        <v>-0.23059604493573715</v>
      </c>
      <c r="N54" s="15">
        <f>'Larry''s data'!N54-calculations!P54</f>
        <v>-0.3911718060003295</v>
      </c>
      <c r="O54" s="15">
        <f>'Larry''s data'!O54-calculations!Q54</f>
        <v>0.41431588995283164</v>
      </c>
    </row>
    <row r="55" spans="1:15" ht="12.75">
      <c r="A55" s="32">
        <f>'Larry''s data'!A55-calculations!C55</f>
        <v>0</v>
      </c>
      <c r="B55" s="33">
        <f>'Larry''s data'!B55-calculations!D55</f>
        <v>0</v>
      </c>
      <c r="C55" s="33">
        <f>'Larry''s data'!C55-calculations!E55</f>
        <v>0</v>
      </c>
      <c r="D55" s="33">
        <f>'Larry''s data'!D55-calculations!F55</f>
        <v>0</v>
      </c>
      <c r="E55" s="33"/>
      <c r="F55" s="34">
        <f>'Larry''s data'!F55-calculations!H55</f>
        <v>-1.6145641780051373E-07</v>
      </c>
      <c r="G55" s="34">
        <f>'Larry''s data'!G55-calculations!I55</f>
        <v>3.063626333212055E-07</v>
      </c>
      <c r="H55" s="34">
        <f>'Larry''s data'!H55-calculations!J55</f>
        <v>3.753040657937523E-08</v>
      </c>
      <c r="I55" s="34">
        <f>'Larry''s data'!I55-calculations!K55</f>
        <v>-3.8661362040731326E-07</v>
      </c>
      <c r="J55" s="33"/>
      <c r="K55" s="33">
        <f>'Larry''s data'!K55-calculations!M55</f>
        <v>0.20066200809120005</v>
      </c>
      <c r="L55" s="33">
        <f>'Larry''s data'!L55-calculations!N55</f>
        <v>-0.3210739242368561</v>
      </c>
      <c r="M55" s="33">
        <f>'Larry''s data'!M55-calculations!O55</f>
        <v>0.14010193443762375</v>
      </c>
      <c r="N55" s="33">
        <f>'Larry''s data'!N55-calculations!P55</f>
        <v>-0.07161245026912866</v>
      </c>
      <c r="O55" s="33">
        <f>'Larry''s data'!O55-calculations!Q55</f>
        <v>0.7334503170347944</v>
      </c>
    </row>
    <row r="56" spans="1:15" ht="12.75">
      <c r="A56" s="18">
        <f>'Larry''s data'!A56-calculations!C56</f>
        <v>0</v>
      </c>
      <c r="B56" s="15">
        <f>'Larry''s data'!B56-calculations!D56</f>
        <v>0</v>
      </c>
      <c r="C56" s="15">
        <f>'Larry''s data'!C56-calculations!E56</f>
        <v>0</v>
      </c>
      <c r="D56" s="15">
        <f>'Larry''s data'!D56-calculations!F56</f>
        <v>0</v>
      </c>
      <c r="E56" s="15"/>
      <c r="F56" s="19">
        <f>'Larry''s data'!F56-calculations!H56</f>
        <v>-3.901170351106216E-07</v>
      </c>
      <c r="G56" s="19">
        <f>'Larry''s data'!G56-calculations!I56</f>
        <v>-1.9245773732329274E-07</v>
      </c>
      <c r="H56" s="19">
        <f>'Larry''s data'!H56-calculations!J56</f>
        <v>-1.2480252764568434E-07</v>
      </c>
      <c r="I56" s="19">
        <f>'Larry''s data'!I56-calculations!K56</f>
        <v>4.042553191502263E-07</v>
      </c>
      <c r="J56" s="15"/>
      <c r="K56" s="15">
        <f>'Larry''s data'!K56-calculations!M56</f>
        <v>0.07542262678803635</v>
      </c>
      <c r="L56" s="15">
        <f>'Larry''s data'!L56-calculations!N56</f>
        <v>-0.4161248374512354</v>
      </c>
      <c r="M56" s="15">
        <f>'Larry''s data'!M56-calculations!O56</f>
        <v>-0.49131121642970044</v>
      </c>
      <c r="N56" s="15">
        <f>'Larry''s data'!N56-calculations!P56</f>
        <v>-0.08510638297872397</v>
      </c>
      <c r="O56" s="15">
        <f>'Larry''s data'!O56-calculations!Q56</f>
        <v>0.08534263078829518</v>
      </c>
    </row>
    <row r="57" spans="1:15" ht="12.75">
      <c r="A57" s="32">
        <f>'Larry''s data'!A57-calculations!C57</f>
        <v>0</v>
      </c>
      <c r="B57" s="33">
        <f>'Larry''s data'!B57-calculations!D57</f>
        <v>0</v>
      </c>
      <c r="C57" s="33">
        <f>'Larry''s data'!C57-calculations!E57</f>
        <v>0</v>
      </c>
      <c r="D57" s="33">
        <f>'Larry''s data'!D57-calculations!F57</f>
        <v>0</v>
      </c>
      <c r="E57" s="33"/>
      <c r="F57" s="34">
        <f>'Larry''s data'!F57-calculations!H57</f>
        <v>8.423994410540481E-08</v>
      </c>
      <c r="G57" s="34">
        <f>'Larry''s data'!G57-calculations!I57</f>
        <v>2.4054296835981925E-07</v>
      </c>
      <c r="H57" s="34">
        <f>'Larry''s data'!H57-calculations!J57</f>
        <v>-3.7054389896186424E-07</v>
      </c>
      <c r="I57" s="34">
        <f>'Larry''s data'!I57-calculations!K57</f>
        <v>6.536018089860901E-08</v>
      </c>
      <c r="J57" s="33"/>
      <c r="K57" s="33">
        <f>'Larry''s data'!K57-calculations!M57</f>
        <v>0.06427787204307833</v>
      </c>
      <c r="L57" s="33">
        <f>'Larry''s data'!L57-calculations!N57</f>
        <v>-0.41361413314703555</v>
      </c>
      <c r="M57" s="33">
        <f>'Larry''s data'!M57-calculations!O57</f>
        <v>-0.4283968221633927</v>
      </c>
      <c r="N57" s="33">
        <f>'Larry''s data'!N57-calculations!P57</f>
        <v>-0.45412942823300284</v>
      </c>
      <c r="O57" s="33">
        <f>'Larry''s data'!O57-calculations!Q57</f>
        <v>0.5036246112596814</v>
      </c>
    </row>
    <row r="58" spans="1:15" ht="12.75">
      <c r="A58" s="18">
        <f>'Larry''s data'!A58-calculations!C58</f>
        <v>0</v>
      </c>
      <c r="B58" s="15">
        <f>'Larry''s data'!B58-calculations!D58</f>
        <v>0</v>
      </c>
      <c r="C58" s="15">
        <f>'Larry''s data'!C58-calculations!E58</f>
        <v>0</v>
      </c>
      <c r="D58" s="15">
        <f>'Larry''s data'!D58-calculations!F58</f>
        <v>0</v>
      </c>
      <c r="E58" s="15"/>
      <c r="F58" s="19">
        <f>'Larry''s data'!F58-calculations!H58</f>
        <v>-3.182620864298352E-07</v>
      </c>
      <c r="G58" s="19">
        <f>'Larry''s data'!G58-calculations!I58</f>
        <v>-1.3747376137029227E-07</v>
      </c>
      <c r="H58" s="19">
        <f>'Larry''s data'!H58-calculations!J58</f>
        <v>-2.144540849589871E-07</v>
      </c>
      <c r="I58" s="19">
        <f>'Larry''s data'!I58-calculations!K58</f>
        <v>-1.6326007012696514E-07</v>
      </c>
      <c r="J58" s="15"/>
      <c r="K58" s="15">
        <f>'Larry''s data'!K58-calculations!M58</f>
        <v>-0.18138806517180228</v>
      </c>
      <c r="L58" s="15">
        <f>'Larry''s data'!L58-calculations!N58</f>
        <v>-0.33881984473393345</v>
      </c>
      <c r="M58" s="15">
        <f>'Larry''s data'!M58-calculations!O58</f>
        <v>-0.48733637594665424</v>
      </c>
      <c r="N58" s="15">
        <f>'Larry''s data'!N58-calculations!P58</f>
        <v>-0.4071666809201986</v>
      </c>
      <c r="O58" s="15">
        <f>'Larry''s data'!O58-calculations!Q58</f>
        <v>0.07726208453570393</v>
      </c>
    </row>
    <row r="59" spans="1:15" ht="12.75">
      <c r="A59" s="18">
        <f>'Larry''s data'!A59-calculations!C59</f>
        <v>0</v>
      </c>
      <c r="B59" s="15">
        <f>'Larry''s data'!B59-calculations!D59</f>
        <v>0</v>
      </c>
      <c r="C59" s="15">
        <f>'Larry''s data'!C59-calculations!E59</f>
        <v>0</v>
      </c>
      <c r="D59" s="15">
        <f>'Larry''s data'!D59-calculations!F59</f>
        <v>0</v>
      </c>
      <c r="E59" s="15"/>
      <c r="F59" s="19">
        <f>'Larry''s data'!F59-calculations!H59</f>
        <v>9.234697388033064E-08</v>
      </c>
      <c r="G59" s="19">
        <f>'Larry''s data'!G59-calculations!I59</f>
        <v>-3.8622898686224705E-07</v>
      </c>
      <c r="H59" s="19">
        <f>'Larry''s data'!H59-calculations!J59</f>
        <v>-1.0017639959225555E-07</v>
      </c>
      <c r="I59" s="19">
        <f>'Larry''s data'!I59-calculations!K59</f>
        <v>2.883028328848347E-07</v>
      </c>
      <c r="J59" s="15"/>
      <c r="K59" s="15">
        <f>'Larry''s data'!K59-calculations!M59</f>
        <v>0.15525452752535784</v>
      </c>
      <c r="L59" s="15">
        <f>'Larry''s data'!L59-calculations!N59</f>
        <v>0.22128108492415777</v>
      </c>
      <c r="M59" s="15">
        <f>'Larry''s data'!M59-calculations!O59</f>
        <v>0.2674078544241638</v>
      </c>
      <c r="N59" s="15">
        <f>'Larry''s data'!N59-calculations!P59</f>
        <v>0.3899372263749683</v>
      </c>
      <c r="O59" s="15">
        <f>'Larry''s data'!O59-calculations!Q59</f>
        <v>-0.1885559293496044</v>
      </c>
    </row>
    <row r="60" spans="1:15" ht="12.75">
      <c r="A60" s="32">
        <f>'Larry''s data'!A60-calculations!C60</f>
        <v>0</v>
      </c>
      <c r="B60" s="33">
        <f>'Larry''s data'!B60-calculations!D60</f>
        <v>0</v>
      </c>
      <c r="C60" s="33">
        <f>'Larry''s data'!C60-calculations!E60</f>
        <v>0</v>
      </c>
      <c r="D60" s="33">
        <f>'Larry''s data'!D60-calculations!F60</f>
        <v>0</v>
      </c>
      <c r="E60" s="33"/>
      <c r="F60" s="34">
        <f>'Larry''s data'!F60-calculations!H60</f>
        <v>3.493931592449262E-07</v>
      </c>
      <c r="G60" s="34">
        <f>'Larry''s data'!G60-calculations!I60</f>
        <v>-8.201544685754181E-08</v>
      </c>
      <c r="H60" s="34">
        <f>'Larry''s data'!H60-calculations!J60</f>
        <v>1.6448511525740672E-07</v>
      </c>
      <c r="I60" s="34">
        <f>'Larry''s data'!I60-calculations!K60</f>
        <v>3.1242686637095174E-07</v>
      </c>
      <c r="J60" s="33"/>
      <c r="K60" s="33">
        <f>'Larry''s data'!K60-calculations!M60</f>
        <v>0.3502758367046681</v>
      </c>
      <c r="L60" s="33">
        <f>'Larry''s data'!L60-calculations!N60</f>
        <v>-0.3445384332476351</v>
      </c>
      <c r="M60" s="33">
        <f>'Larry''s data'!M60-calculations!O60</f>
        <v>0.36094057685613734</v>
      </c>
      <c r="N60" s="33">
        <f>'Larry''s data'!N60-calculations!P60</f>
        <v>0.4237304001871962</v>
      </c>
      <c r="O60" s="33">
        <f>'Larry''s data'!O60-calculations!Q60</f>
        <v>0.6320244466212444</v>
      </c>
    </row>
    <row r="61" spans="1:15" ht="12.75">
      <c r="A61" s="32">
        <f>'Larry''s data'!A61-calculations!C61</f>
        <v>0</v>
      </c>
      <c r="B61" s="33">
        <f>'Larry''s data'!B61-calculations!D61</f>
        <v>0</v>
      </c>
      <c r="C61" s="33">
        <f>'Larry''s data'!C61-calculations!E61</f>
        <v>0</v>
      </c>
      <c r="D61" s="33">
        <f>'Larry''s data'!D61-calculations!F61</f>
        <v>0</v>
      </c>
      <c r="E61" s="33"/>
      <c r="F61" s="34">
        <f>'Larry''s data'!F61-calculations!H61</f>
        <v>-2.6397919375420464E-07</v>
      </c>
      <c r="G61" s="34">
        <f>'Larry''s data'!G61-calculations!I61</f>
        <v>1.4824447333930402E-07</v>
      </c>
      <c r="H61" s="34">
        <f>'Larry''s data'!H61-calculations!J61</f>
        <v>-2.8436018963129417E-08</v>
      </c>
      <c r="I61" s="34">
        <f>'Larry''s data'!I61-calculations!K61</f>
        <v>1.276595744670317E-07</v>
      </c>
      <c r="J61" s="33"/>
      <c r="K61" s="33">
        <f>'Larry''s data'!K61-calculations!M61</f>
        <v>-0.43563068920676074</v>
      </c>
      <c r="L61" s="33">
        <f>'Larry''s data'!L61-calculations!N61</f>
        <v>0.13133940182054538</v>
      </c>
      <c r="M61" s="33">
        <f>'Larry''s data'!M61-calculations!O61</f>
        <v>-0.25118483412322234</v>
      </c>
      <c r="N61" s="33">
        <f>'Larry''s data'!N61-calculations!P61</f>
        <v>0.44680851063829863</v>
      </c>
      <c r="O61" s="33">
        <f>'Larry''s data'!O61-calculations!Q61</f>
        <v>-1.2649634357888289</v>
      </c>
    </row>
    <row r="62" spans="1:15" ht="12.75">
      <c r="A62" s="18">
        <f>'Larry''s data'!A62-calculations!C62</f>
        <v>0</v>
      </c>
      <c r="B62" s="15">
        <f>'Larry''s data'!B62-calculations!D62</f>
        <v>0</v>
      </c>
      <c r="C62" s="15">
        <f>'Larry''s data'!C62-calculations!E62</f>
        <v>0</v>
      </c>
      <c r="D62" s="15">
        <f>'Larry''s data'!D62-calculations!F62</f>
        <v>0</v>
      </c>
      <c r="E62" s="15"/>
      <c r="F62" s="19">
        <f>'Larry''s data'!F62-calculations!H62</f>
        <v>4.948597664422572E-07</v>
      </c>
      <c r="G62" s="19">
        <f>'Larry''s data'!G62-calculations!I62</f>
        <v>1.060984130135667E-07</v>
      </c>
      <c r="H62" s="19">
        <f>'Larry''s data'!H62-calculations!J62</f>
        <v>8.820533713149725E-08</v>
      </c>
      <c r="I62" s="19">
        <f>'Larry''s data'!I62-calculations!K62</f>
        <v>8.075804885931959E-09</v>
      </c>
      <c r="J62" s="15"/>
      <c r="K62" s="15">
        <f>'Larry''s data'!K62-calculations!M62</f>
        <v>-0.23141032039120546</v>
      </c>
      <c r="L62" s="15">
        <f>'Larry''s data'!L62-calculations!N62</f>
        <v>0.3250324383670886</v>
      </c>
      <c r="M62" s="15">
        <f>'Larry''s data'!M62-calculations!O62</f>
        <v>-0.04838052556533512</v>
      </c>
      <c r="N62" s="15">
        <f>'Larry''s data'!N62-calculations!P62</f>
        <v>-0.13518897383437434</v>
      </c>
      <c r="O62" s="15">
        <f>'Larry''s data'!O62-calculations!Q62</f>
        <v>-0.46963431048925486</v>
      </c>
    </row>
    <row r="63" spans="1:15" ht="12.75">
      <c r="A63" s="18">
        <f>'Larry''s data'!A63-calculations!C63</f>
        <v>0</v>
      </c>
      <c r="B63" s="15">
        <f>'Larry''s data'!B63-calculations!D63</f>
        <v>0</v>
      </c>
      <c r="C63" s="15">
        <f>'Larry''s data'!C63-calculations!E63</f>
        <v>0</v>
      </c>
      <c r="D63" s="15">
        <f>'Larry''s data'!D63-calculations!F63</f>
        <v>0</v>
      </c>
      <c r="E63" s="15"/>
      <c r="F63" s="19">
        <f>'Larry''s data'!F63-calculations!H63</f>
        <v>2.8124479392599433E-07</v>
      </c>
      <c r="G63" s="19">
        <f>'Larry''s data'!G63-calculations!I63</f>
        <v>-1.4427081595352886E-08</v>
      </c>
      <c r="H63" s="19">
        <f>'Larry''s data'!H63-calculations!J63</f>
        <v>-2.731330558218559E-07</v>
      </c>
      <c r="I63" s="19">
        <f>'Larry''s data'!I63-calculations!K63</f>
        <v>-1.3623535448717417E-07</v>
      </c>
      <c r="J63" s="15"/>
      <c r="K63" s="15">
        <f>'Larry''s data'!K63-calculations!M63</f>
        <v>0.3608769533202576</v>
      </c>
      <c r="L63" s="15">
        <f>'Larry''s data'!L63-calculations!N63</f>
        <v>-0.3377869589843385</v>
      </c>
      <c r="M63" s="15">
        <f>'Larry''s data'!M63-calculations!O63</f>
        <v>-0.15903505692358522</v>
      </c>
      <c r="N63" s="15">
        <f>'Larry''s data'!N63-calculations!P63</f>
        <v>0.06987086290939715</v>
      </c>
      <c r="O63" s="15">
        <f>'Larry''s data'!O63-calculations!Q63</f>
        <v>0.46975799247172745</v>
      </c>
    </row>
    <row r="64" spans="1:15" ht="12.75">
      <c r="A64" s="18">
        <f>'Larry''s data'!A64-calculations!C64</f>
        <v>0</v>
      </c>
      <c r="B64" s="15">
        <f>'Larry''s data'!B64-calculations!D64</f>
        <v>0</v>
      </c>
      <c r="C64" s="15">
        <f>'Larry''s data'!C64-calculations!E64</f>
        <v>0</v>
      </c>
      <c r="D64" s="15">
        <f>'Larry''s data'!D64-calculations!F64</f>
        <v>0</v>
      </c>
      <c r="E64" s="15"/>
      <c r="F64" s="19">
        <f>'Larry''s data'!F64-calculations!H64</f>
        <v>-4.0128123782179337E-07</v>
      </c>
      <c r="G64" s="19">
        <f>'Larry''s data'!G64-calculations!I64</f>
        <v>4.637071805840831E-07</v>
      </c>
      <c r="H64" s="19">
        <f>'Larry''s data'!H64-calculations!J64</f>
        <v>3.126914863982311E-07</v>
      </c>
      <c r="I64" s="19">
        <f>'Larry''s data'!I64-calculations!K64</f>
        <v>4.745534146199937E-08</v>
      </c>
      <c r="J64" s="15"/>
      <c r="K64" s="15">
        <f>'Larry''s data'!K64-calculations!M64</f>
        <v>-0.16569707440430648</v>
      </c>
      <c r="L64" s="15">
        <f>'Larry''s data'!L64-calculations!N64</f>
        <v>0.3439924776976113</v>
      </c>
      <c r="M64" s="15">
        <f>'Larry''s data'!M64-calculations!O64</f>
        <v>0.0567612106578963</v>
      </c>
      <c r="N64" s="15">
        <f>'Larry''s data'!N64-calculations!P64</f>
        <v>0.031244361294739065</v>
      </c>
      <c r="O64" s="15">
        <f>'Larry''s data'!O64-calculations!Q64</f>
        <v>-0.48417270273876056</v>
      </c>
    </row>
    <row r="65" spans="1:15" ht="12.75">
      <c r="A65" s="18">
        <f>'Larry''s data'!A65-calculations!C65</f>
        <v>0</v>
      </c>
      <c r="B65" s="15">
        <f>'Larry''s data'!B65-calculations!D65</f>
        <v>0</v>
      </c>
      <c r="C65" s="15">
        <f>'Larry''s data'!C65-calculations!E65</f>
        <v>0</v>
      </c>
      <c r="D65" s="15">
        <f>'Larry''s data'!D65-calculations!F65</f>
        <v>0</v>
      </c>
      <c r="E65" s="15"/>
      <c r="F65" s="19">
        <f>'Larry''s data'!F65-calculations!H65</f>
        <v>2.570798087603299E-07</v>
      </c>
      <c r="G65" s="19">
        <f>'Larry''s data'!G65-calculations!I65</f>
        <v>-4.762780433931191E-07</v>
      </c>
      <c r="H65" s="19">
        <f>'Larry''s data'!H65-calculations!J65</f>
        <v>-2.4939186842043437E-07</v>
      </c>
      <c r="I65" s="19">
        <f>'Larry''s data'!I65-calculations!K65</f>
        <v>1.1139714485575158E-07</v>
      </c>
      <c r="J65" s="15"/>
      <c r="K65" s="15">
        <f>'Larry''s data'!K65-calculations!M65</f>
        <v>-0.15321809488796134</v>
      </c>
      <c r="L65" s="15">
        <f>'Larry''s data'!L65-calculations!N65</f>
        <v>-0.20169179845561302</v>
      </c>
      <c r="M65" s="15">
        <f>'Larry''s data'!M65-calculations!O65</f>
        <v>-0.19796131124758176</v>
      </c>
      <c r="N65" s="15">
        <f>'Larry''s data'!N65-calculations!P65</f>
        <v>0.2138544348231335</v>
      </c>
      <c r="O65" s="15">
        <f>'Larry''s data'!O65-calculations!Q65</f>
        <v>-0.36334204250306357</v>
      </c>
    </row>
    <row r="66" spans="1:15" ht="12.75">
      <c r="A66" s="18">
        <f>'Larry''s data'!A66-calculations!C66</f>
        <v>0</v>
      </c>
      <c r="B66" s="15">
        <f>'Larry''s data'!B66-calculations!D66</f>
        <v>0</v>
      </c>
      <c r="C66" s="15">
        <f>'Larry''s data'!C66-calculations!E66</f>
        <v>0</v>
      </c>
      <c r="D66" s="15">
        <f>'Larry''s data'!D66-calculations!F66</f>
        <v>0</v>
      </c>
      <c r="E66" s="15"/>
      <c r="F66" s="19">
        <f>'Larry''s data'!F66-calculations!H66</f>
        <v>1.313394018126468E-07</v>
      </c>
      <c r="G66" s="19">
        <f>'Larry''s data'!G66-calculations!I66</f>
        <v>2.7958387516235916E-07</v>
      </c>
      <c r="H66" s="19">
        <f>'Larry''s data'!H66-calculations!J66</f>
        <v>-2.0063191152885906E-07</v>
      </c>
      <c r="I66" s="19">
        <f>'Larry''s data'!I66-calculations!K66</f>
        <v>1.7730496454371192E-07</v>
      </c>
      <c r="J66" s="15"/>
      <c r="K66" s="15">
        <f>'Larry''s data'!K66-calculations!M66</f>
        <v>-0.41872561768531114</v>
      </c>
      <c r="L66" s="15">
        <f>'Larry''s data'!L66-calculations!N66</f>
        <v>-0.2873862158647569</v>
      </c>
      <c r="M66" s="15">
        <f>'Larry''s data'!M66-calculations!O66</f>
        <v>0.17219589257503287</v>
      </c>
      <c r="N66" s="15">
        <f>'Larry''s data'!N66-calculations!P66</f>
        <v>-0.2127659574468055</v>
      </c>
      <c r="O66" s="15">
        <f>'Larry''s data'!O66-calculations!Q66</f>
        <v>0.2536224482012841</v>
      </c>
    </row>
    <row r="67" spans="1:15" ht="12.75">
      <c r="A67" s="32">
        <f>'Larry''s data'!A67-calculations!C67</f>
        <v>0</v>
      </c>
      <c r="B67" s="33">
        <f>'Larry''s data'!B67-calculations!D67</f>
        <v>0</v>
      </c>
      <c r="C67" s="33">
        <f>'Larry''s data'!C67-calculations!E67</f>
        <v>0</v>
      </c>
      <c r="D67" s="33">
        <f>'Larry''s data'!D67-calculations!F67</f>
        <v>0</v>
      </c>
      <c r="E67" s="33"/>
      <c r="F67" s="34">
        <f>'Larry''s data'!F67-calculations!H67</f>
        <v>-8.503842699458808E-08</v>
      </c>
      <c r="G67" s="34">
        <f>'Larry''s data'!G67-calculations!I67</f>
        <v>-6.048507836253769E-08</v>
      </c>
      <c r="H67" s="34">
        <f>'Larry''s data'!H67-calculations!J67</f>
        <v>-7.639030352724063E-08</v>
      </c>
      <c r="I67" s="34">
        <f>'Larry''s data'!I67-calculations!K67</f>
        <v>-1.0929255950253847E-07</v>
      </c>
      <c r="J67" s="33"/>
      <c r="K67" s="33">
        <f>'Larry''s data'!K67-calculations!M67</f>
        <v>0.19103702964366676</v>
      </c>
      <c r="L67" s="33">
        <f>'Larry''s data'!L67-calculations!N67</f>
        <v>0.34010380277504737</v>
      </c>
      <c r="M67" s="33">
        <f>'Larry''s data'!M67-calculations!O67</f>
        <v>-0.3703401914845017</v>
      </c>
      <c r="N67" s="33">
        <f>'Larry''s data'!N67-calculations!P67</f>
        <v>0.5295574458923511</v>
      </c>
      <c r="O67" s="33">
        <f>'Larry''s data'!O67-calculations!Q67</f>
        <v>-1.0489644105082334</v>
      </c>
    </row>
    <row r="68" spans="1:15" ht="12.75">
      <c r="A68" s="32">
        <f>'Larry''s data'!A68-calculations!C68</f>
        <v>0</v>
      </c>
      <c r="B68" s="33">
        <f>'Larry''s data'!B68-calculations!D68</f>
        <v>0</v>
      </c>
      <c r="C68" s="33">
        <f>'Larry''s data'!C68-calculations!E68</f>
        <v>0</v>
      </c>
      <c r="D68" s="33">
        <f>'Larry''s data'!D68-calculations!F68</f>
        <v>0</v>
      </c>
      <c r="E68" s="33"/>
      <c r="F68" s="34">
        <f>'Larry''s data'!F68-calculations!H68</f>
        <v>4.1375403991850135E-07</v>
      </c>
      <c r="G68" s="34">
        <f>'Larry''s data'!G68-calculations!I68</f>
        <v>-7.526738413088374E-08</v>
      </c>
      <c r="H68" s="34">
        <f>'Larry''s data'!H68-calculations!J68</f>
        <v>4.343246902960285E-07</v>
      </c>
      <c r="I68" s="34">
        <f>'Larry''s data'!I68-calculations!K68</f>
        <v>-3.884375267271256E-07</v>
      </c>
      <c r="J68" s="33"/>
      <c r="K68" s="33">
        <f>'Larry''s data'!K68-calculations!M68</f>
        <v>-0.3680405157765563</v>
      </c>
      <c r="L68" s="33">
        <f>'Larry''s data'!L68-calculations!N68</f>
        <v>0.21464032252697507</v>
      </c>
      <c r="M68" s="33">
        <f>'Larry''s data'!M68-calculations!O68</f>
        <v>-0.07101660063199233</v>
      </c>
      <c r="N68" s="33">
        <f>'Larry''s data'!N68-calculations!P68</f>
        <v>0.0673907466007222</v>
      </c>
      <c r="O68" s="33">
        <f>'Larry''s data'!O68-calculations!Q68</f>
        <v>-0.7210881855362459</v>
      </c>
    </row>
    <row r="69" spans="1:15" ht="12.75">
      <c r="A69" s="18">
        <f>'Larry''s data'!A69-calculations!C69</f>
        <v>0</v>
      </c>
      <c r="B69" s="15">
        <f>'Larry''s data'!B69-calculations!D69</f>
        <v>0</v>
      </c>
      <c r="C69" s="15">
        <f>'Larry''s data'!C69-calculations!E69</f>
        <v>0</v>
      </c>
      <c r="D69" s="15">
        <f>'Larry''s data'!D69-calculations!F69</f>
        <v>0</v>
      </c>
      <c r="E69" s="15"/>
      <c r="F69" s="19">
        <f>'Larry''s data'!F69-calculations!H69</f>
        <v>-4.323489614793674E-07</v>
      </c>
      <c r="G69" s="19">
        <f>'Larry''s data'!G69-calculations!I69</f>
        <v>-2.6522998830547095E-07</v>
      </c>
      <c r="H69" s="19">
        <f>'Larry''s data'!H69-calculations!J69</f>
        <v>-1.1141026851069213E-09</v>
      </c>
      <c r="I69" s="19">
        <f>'Larry''s data'!I69-calculations!K69</f>
        <v>-2.6297495701876894E-07</v>
      </c>
      <c r="J69" s="15"/>
      <c r="K69" s="15">
        <f>'Larry''s data'!K69-calculations!M69</f>
        <v>-0.12388866379660612</v>
      </c>
      <c r="L69" s="15">
        <f>'Larry''s data'!L69-calculations!N69</f>
        <v>-0.1590691914298077</v>
      </c>
      <c r="M69" s="15">
        <f>'Larry''s data'!M69-calculations!O69</f>
        <v>0.21520750162562763</v>
      </c>
      <c r="N69" s="15">
        <f>'Larry''s data'!N69-calculations!P69</f>
        <v>0.17386679835544783</v>
      </c>
      <c r="O69" s="15">
        <f>'Larry''s data'!O69-calculations!Q69</f>
        <v>0.07652123090338137</v>
      </c>
    </row>
    <row r="70" spans="1:15" ht="12.75">
      <c r="A70" s="32">
        <f>'Larry''s data'!A70-calculations!C70</f>
        <v>0</v>
      </c>
      <c r="B70" s="33">
        <f>'Larry''s data'!B70-calculations!D70</f>
        <v>0</v>
      </c>
      <c r="C70" s="33">
        <f>'Larry''s data'!C70-calculations!E70</f>
        <v>0</v>
      </c>
      <c r="D70" s="33">
        <f>'Larry''s data'!D70-calculations!F70</f>
        <v>0</v>
      </c>
      <c r="E70" s="33"/>
      <c r="F70" s="34">
        <f>'Larry''s data'!F70-calculations!H70</f>
        <v>4.987127620453835E-07</v>
      </c>
      <c r="G70" s="34">
        <f>'Larry''s data'!G70-calculations!I70</f>
        <v>3.052592865010473E-07</v>
      </c>
      <c r="H70" s="34">
        <f>'Larry''s data'!H70-calculations!J70</f>
        <v>-1.8104946137437183E-07</v>
      </c>
      <c r="I70" s="34">
        <f>'Larry''s data'!I70-calculations!K70</f>
        <v>6.037912474166074E-08</v>
      </c>
      <c r="J70" s="33"/>
      <c r="K70" s="33">
        <f>'Larry''s data'!K70-calculations!M70</f>
        <v>-0.4448694372931641</v>
      </c>
      <c r="L70" s="33">
        <f>'Larry''s data'!L70-calculations!N70</f>
        <v>0.29760941522613393</v>
      </c>
      <c r="M70" s="33">
        <f>'Larry''s data'!M70-calculations!O70</f>
        <v>-0.4212324800186025</v>
      </c>
      <c r="N70" s="33">
        <f>'Larry''s data'!N70-calculations!P70</f>
        <v>0.08818160542955411</v>
      </c>
      <c r="O70" s="33">
        <f>'Larry''s data'!O70-calculations!Q70</f>
        <v>-1.251892937967341</v>
      </c>
    </row>
    <row r="71" spans="1:15" ht="12.75">
      <c r="A71" s="18">
        <f>'Larry''s data'!A71-calculations!C71</f>
        <v>0</v>
      </c>
      <c r="B71" s="15">
        <f>'Larry''s data'!B71-calculations!D71</f>
        <v>0</v>
      </c>
      <c r="C71" s="15">
        <f>'Larry''s data'!C71-calculations!E71</f>
        <v>0</v>
      </c>
      <c r="D71" s="15">
        <f>'Larry''s data'!D71-calculations!F71</f>
        <v>0</v>
      </c>
      <c r="E71" s="15"/>
      <c r="F71" s="19">
        <f>'Larry''s data'!F71-calculations!H71</f>
        <v>-1.1573472041837007E-07</v>
      </c>
      <c r="G71" s="19">
        <f>'Larry''s data'!G71-calculations!I71</f>
        <v>2.470741222310169E-07</v>
      </c>
      <c r="H71" s="19">
        <f>'Larry''s data'!H71-calculations!J71</f>
        <v>2.796208530830846E-07</v>
      </c>
      <c r="I71" s="19">
        <f>'Larry''s data'!I71-calculations!K71</f>
        <v>3.333333333382926E-07</v>
      </c>
      <c r="J71" s="15"/>
      <c r="K71" s="15">
        <f>'Larry''s data'!K71-calculations!M71</f>
        <v>-0.3042912873862136</v>
      </c>
      <c r="L71" s="15">
        <f>'Larry''s data'!L71-calculations!N71</f>
        <v>-0.11443433029909045</v>
      </c>
      <c r="M71" s="15">
        <f>'Larry''s data'!M71-calculations!O71</f>
        <v>0.3033175355450197</v>
      </c>
      <c r="N71" s="15">
        <f>'Larry''s data'!N71-calculations!P71</f>
        <v>0</v>
      </c>
      <c r="O71" s="15">
        <f>'Larry''s data'!O71-calculations!Q71</f>
        <v>0.1134605784579037</v>
      </c>
    </row>
    <row r="72" spans="1:15" ht="12.75">
      <c r="A72" s="18">
        <f>'Larry''s data'!A72-calculations!C72</f>
        <v>0</v>
      </c>
      <c r="B72" s="15">
        <f>'Larry''s data'!B72-calculations!D72</f>
        <v>0</v>
      </c>
      <c r="C72" s="15">
        <f>'Larry''s data'!C72-calculations!E72</f>
        <v>0</v>
      </c>
      <c r="D72" s="15">
        <f>'Larry''s data'!D72-calculations!F72</f>
        <v>0</v>
      </c>
      <c r="E72" s="15"/>
      <c r="F72" s="19">
        <f>'Larry''s data'!F72-calculations!H72</f>
        <v>-3.5223076155083133E-07</v>
      </c>
      <c r="G72" s="19">
        <f>'Larry''s data'!G72-calculations!I72</f>
        <v>3.563229863251527E-07</v>
      </c>
      <c r="H72" s="19">
        <f>'Larry''s data'!H72-calculations!J72</f>
        <v>3.3469138317060443E-07</v>
      </c>
      <c r="I72" s="19">
        <f>'Larry''s data'!I72-calculations!K72</f>
        <v>2.0157209001947507E-07</v>
      </c>
      <c r="J72" s="15"/>
      <c r="K72" s="15">
        <f>'Larry''s data'!K72-calculations!M72</f>
        <v>0.37578600658753203</v>
      </c>
      <c r="L72" s="15">
        <f>'Larry''s data'!L72-calculations!N72</f>
        <v>-0.4342748777323777</v>
      </c>
      <c r="M72" s="15">
        <f>'Larry''s data'!M72-calculations!O72</f>
        <v>-0.47341617437359673</v>
      </c>
      <c r="N72" s="15">
        <f>'Larry''s data'!N72-calculations!P72</f>
        <v>0.0656832130936209</v>
      </c>
      <c r="O72" s="15">
        <f>'Larry''s data'!O72-calculations!Q72</f>
        <v>0.2709614968526921</v>
      </c>
    </row>
    <row r="73" spans="1:15" ht="12.75">
      <c r="A73" s="18">
        <f>'Larry''s data'!A73-calculations!C73</f>
        <v>0</v>
      </c>
      <c r="B73" s="15">
        <f>'Larry''s data'!B73-calculations!D73</f>
        <v>0</v>
      </c>
      <c r="C73" s="15">
        <f>'Larry''s data'!C73-calculations!E73</f>
        <v>0</v>
      </c>
      <c r="D73" s="15">
        <f>'Larry''s data'!D73-calculations!F73</f>
        <v>0</v>
      </c>
      <c r="E73" s="15"/>
      <c r="F73" s="19">
        <f>'Larry''s data'!F73-calculations!H73</f>
        <v>3.094992170049604E-07</v>
      </c>
      <c r="G73" s="19">
        <f>'Larry''s data'!G73-calculations!I73</f>
        <v>4.589011428357548E-07</v>
      </c>
      <c r="H73" s="19">
        <f>'Larry''s data'!H73-calculations!J73</f>
        <v>-1.8381062239641865E-07</v>
      </c>
      <c r="I73" s="19">
        <f>'Larry''s data'!I73-calculations!K73</f>
        <v>-4.2700761139491394E-07</v>
      </c>
      <c r="J73" s="15"/>
      <c r="K73" s="15">
        <f>'Larry''s data'!K73-calculations!M73</f>
        <v>0.20947589377942677</v>
      </c>
      <c r="L73" s="15">
        <f>'Larry''s data'!L73-calculations!N73</f>
        <v>0.10702029120716361</v>
      </c>
      <c r="M73" s="15">
        <f>'Larry''s data'!M73-calculations!O73</f>
        <v>0.20788404634140534</v>
      </c>
      <c r="N73" s="15">
        <f>'Larry''s data'!N73-calculations!P73</f>
        <v>0.39288463183106614</v>
      </c>
      <c r="O73" s="15">
        <f>'Larry''s data'!O73-calculations!Q73</f>
        <v>-0.08254498291739765</v>
      </c>
    </row>
    <row r="74" spans="1:15" ht="12.75">
      <c r="A74" s="18">
        <f>'Larry''s data'!A74-calculations!C74</f>
        <v>0</v>
      </c>
      <c r="B74" s="15">
        <f>'Larry''s data'!B74-calculations!D74</f>
        <v>0</v>
      </c>
      <c r="C74" s="15">
        <f>'Larry''s data'!C74-calculations!E74</f>
        <v>0</v>
      </c>
      <c r="D74" s="15">
        <f>'Larry''s data'!D74-calculations!F74</f>
        <v>0</v>
      </c>
      <c r="E74" s="15"/>
      <c r="F74" s="19">
        <f>'Larry''s data'!F74-calculations!H74</f>
        <v>-4.1923079864558677E-07</v>
      </c>
      <c r="G74" s="19">
        <f>'Larry''s data'!G74-calculations!I74</f>
        <v>3.820015136157817E-08</v>
      </c>
      <c r="H74" s="19">
        <f>'Larry''s data'!H74-calculations!J74</f>
        <v>3.282889239619724E-07</v>
      </c>
      <c r="I74" s="19">
        <f>'Larry''s data'!I74-calculations!K74</f>
        <v>-3.106772144129133E-07</v>
      </c>
      <c r="J74" s="15"/>
      <c r="K74" s="15">
        <f>'Larry''s data'!K74-calculations!M74</f>
        <v>-0.13858926237116975</v>
      </c>
      <c r="L74" s="15">
        <f>'Larry''s data'!L74-calculations!N74</f>
        <v>-0.058542477314404096</v>
      </c>
      <c r="M74" s="15">
        <f>'Larry''s data'!M74-calculations!O74</f>
        <v>0.2938561879118424</v>
      </c>
      <c r="N74" s="15">
        <f>'Larry''s data'!N74-calculations!P74</f>
        <v>0.4052175234337483</v>
      </c>
      <c r="O74" s="15">
        <f>'Larry''s data'!O74-calculations!Q74</f>
        <v>-0.19140812057867151</v>
      </c>
    </row>
    <row r="75" spans="1:15" ht="12.75">
      <c r="A75" s="18">
        <f>'Larry''s data'!A75-calculations!C75</f>
        <v>0</v>
      </c>
      <c r="B75" s="15">
        <f>'Larry''s data'!B75-calculations!D75</f>
        <v>0</v>
      </c>
      <c r="C75" s="15">
        <f>'Larry''s data'!C75-calculations!E75</f>
        <v>0</v>
      </c>
      <c r="D75" s="15">
        <f>'Larry''s data'!D75-calculations!F75</f>
        <v>0</v>
      </c>
      <c r="E75" s="15"/>
      <c r="F75" s="19">
        <f>'Larry''s data'!F75-calculations!H75</f>
        <v>3.935270320026829E-08</v>
      </c>
      <c r="G75" s="19">
        <f>'Larry''s data'!G75-calculations!I75</f>
        <v>1.0812798823325864E-07</v>
      </c>
      <c r="H75" s="19">
        <f>'Larry''s data'!H75-calculations!J75</f>
        <v>2.8541642534476996E-07</v>
      </c>
      <c r="I75" s="19">
        <f>'Larry''s data'!I75-calculations!K75</f>
        <v>-3.7491223964236653E-07</v>
      </c>
      <c r="J75" s="15"/>
      <c r="K75" s="15">
        <f>'Larry''s data'!K75-calculations!M75</f>
        <v>-0.3997057741817116</v>
      </c>
      <c r="L75" s="15">
        <f>'Larry''s data'!L75-calculations!N75</f>
        <v>-0.0309672673777186</v>
      </c>
      <c r="M75" s="15">
        <f>'Larry''s data'!M75-calculations!O75</f>
        <v>0.42349125448862424</v>
      </c>
      <c r="N75" s="15">
        <f>'Larry''s data'!N75-calculations!P75</f>
        <v>0.13152351977532817</v>
      </c>
      <c r="O75" s="15">
        <f>'Larry''s data'!O75-calculations!Q75</f>
        <v>-0.0767707720906401</v>
      </c>
    </row>
    <row r="76" spans="1:15" ht="12.75">
      <c r="A76" s="32">
        <f>'Larry''s data'!A76-calculations!C76</f>
        <v>0</v>
      </c>
      <c r="B76" s="33">
        <f>'Larry''s data'!B76-calculations!D76</f>
        <v>0</v>
      </c>
      <c r="C76" s="33">
        <f>'Larry''s data'!C76-calculations!E76</f>
        <v>0</v>
      </c>
      <c r="D76" s="33">
        <f>'Larry''s data'!D76-calculations!F76</f>
        <v>0</v>
      </c>
      <c r="E76" s="33"/>
      <c r="F76" s="34">
        <f>'Larry''s data'!F76-calculations!H76</f>
        <v>-3.3550065019899433E-07</v>
      </c>
      <c r="G76" s="34">
        <f>'Larry''s data'!G76-calculations!I76</f>
        <v>3.459037711331381E-07</v>
      </c>
      <c r="H76" s="34">
        <f>'Larry''s data'!H76-calculations!J76</f>
        <v>4.233807266995626E-07</v>
      </c>
      <c r="I76" s="34">
        <f>'Larry''s data'!I76-calculations!K76</f>
        <v>9.219858156106486E-08</v>
      </c>
      <c r="J76" s="33"/>
      <c r="K76" s="33">
        <f>'Larry''s data'!K76-calculations!M76</f>
        <v>-0.45513654096229317</v>
      </c>
      <c r="L76" s="33">
        <f>'Larry''s data'!L76-calculations!N76</f>
        <v>-0.36020806241872094</v>
      </c>
      <c r="M76" s="33">
        <f>'Larry''s data'!M76-calculations!O76</f>
        <v>-0.37124802527645784</v>
      </c>
      <c r="N76" s="33">
        <f>'Larry''s data'!N76-calculations!P76</f>
        <v>0.4893617021276597</v>
      </c>
      <c r="O76" s="33">
        <f>'Larry''s data'!O76-calculations!Q76</f>
        <v>-0.9555382059476898</v>
      </c>
    </row>
    <row r="77" spans="1:15" ht="12.75">
      <c r="A77" s="32">
        <f>'Larry''s data'!A77-calculations!C77</f>
        <v>0</v>
      </c>
      <c r="B77" s="33">
        <f>'Larry''s data'!B77-calculations!D77</f>
        <v>0</v>
      </c>
      <c r="C77" s="33">
        <f>'Larry''s data'!C77-calculations!E77</f>
        <v>0</v>
      </c>
      <c r="D77" s="33">
        <f>'Larry''s data'!D77-calculations!F77</f>
        <v>0</v>
      </c>
      <c r="E77" s="33"/>
      <c r="F77" s="34">
        <f>'Larry''s data'!F77-calculations!H77</f>
        <v>-8.98293242845849E-08</v>
      </c>
      <c r="G77" s="34">
        <f>'Larry''s data'!G77-calculations!I77</f>
        <v>-3.970456133386979E-07</v>
      </c>
      <c r="H77" s="34">
        <f>'Larry''s data'!H77-calculations!J77</f>
        <v>-9.166836423268876E-08</v>
      </c>
      <c r="I77" s="34">
        <f>'Larry''s data'!I77-calculations!K77</f>
        <v>4.633358458017156E-07</v>
      </c>
      <c r="J77" s="33"/>
      <c r="K77" s="33">
        <f>'Larry''s data'!K77-calculations!M77</f>
        <v>0.22292643976470572</v>
      </c>
      <c r="L77" s="33">
        <f>'Larry''s data'!L77-calculations!N77</f>
        <v>-0.0446651362412922</v>
      </c>
      <c r="M77" s="33">
        <f>'Larry''s data'!M77-calculations!O77</f>
        <v>0.4555917702180068</v>
      </c>
      <c r="N77" s="33">
        <f>'Larry''s data'!N77-calculations!P77</f>
        <v>-0.19624205879199508</v>
      </c>
      <c r="O77" s="33">
        <f>'Larry''s data'!O77-calculations!Q77</f>
        <v>0.9194254050159998</v>
      </c>
    </row>
    <row r="78" spans="1:15" ht="12.75">
      <c r="A78" s="18">
        <f>'Larry''s data'!A78-calculations!C78</f>
        <v>0</v>
      </c>
      <c r="B78" s="15">
        <f>'Larry''s data'!B78-calculations!D78</f>
        <v>0</v>
      </c>
      <c r="C78" s="15">
        <f>'Larry''s data'!C78-calculations!E78</f>
        <v>0</v>
      </c>
      <c r="D78" s="15">
        <f>'Larry''s data'!D78-calculations!F78</f>
        <v>0</v>
      </c>
      <c r="E78" s="15"/>
      <c r="F78" s="19">
        <f>'Larry''s data'!F78-calculations!H78</f>
        <v>-5.584246826062511E-08</v>
      </c>
      <c r="G78" s="19">
        <f>'Larry''s data'!G78-calculations!I78</f>
        <v>-9.226002065793049E-08</v>
      </c>
      <c r="H78" s="19">
        <f>'Larry''s data'!H78-calculations!J78</f>
        <v>2.5653242389372943E-07</v>
      </c>
      <c r="I78" s="19">
        <f>'Larry''s data'!I78-calculations!K78</f>
        <v>2.553664585625004E-07</v>
      </c>
      <c r="J78" s="15"/>
      <c r="K78" s="15">
        <f>'Larry''s data'!K78-calculations!M78</f>
        <v>0.11055209409278177</v>
      </c>
      <c r="L78" s="15">
        <f>'Larry''s data'!L78-calculations!N78</f>
        <v>0.11701595975068813</v>
      </c>
      <c r="M78" s="15">
        <f>'Larry''s data'!M78-calculations!O78</f>
        <v>-0.3583429459852141</v>
      </c>
      <c r="N78" s="15">
        <f>'Larry''s data'!N78-calculations!P78</f>
        <v>-0.061917386470668134</v>
      </c>
      <c r="O78" s="15">
        <f>'Larry''s data'!O78-calculations!Q78</f>
        <v>-0.3028894251724523</v>
      </c>
    </row>
    <row r="79" spans="1:15" ht="12.75">
      <c r="A79" s="18">
        <f>'Larry''s data'!A79-calculations!C79</f>
        <v>0</v>
      </c>
      <c r="B79" s="15">
        <f>'Larry''s data'!B79-calculations!D79</f>
        <v>0</v>
      </c>
      <c r="C79" s="15">
        <f>'Larry''s data'!C79-calculations!E79</f>
        <v>0</v>
      </c>
      <c r="D79" s="15">
        <f>'Larry''s data'!D79-calculations!F79</f>
        <v>0</v>
      </c>
      <c r="E79" s="15"/>
      <c r="F79" s="19">
        <f>'Larry''s data'!F79-calculations!H79</f>
        <v>3.431897929034866E-07</v>
      </c>
      <c r="G79" s="19">
        <f>'Larry''s data'!G79-calculations!I79</f>
        <v>-2.3118850861481022E-07</v>
      </c>
      <c r="H79" s="19">
        <f>'Larry''s data'!H79-calculations!J79</f>
        <v>-3.6431157737770725E-07</v>
      </c>
      <c r="I79" s="19">
        <f>'Larry''s data'!I79-calculations!K79</f>
        <v>8.214702890141368E-09</v>
      </c>
      <c r="J79" s="15"/>
      <c r="K79" s="15">
        <f>'Larry''s data'!K79-calculations!M79</f>
        <v>-0.18353961058528512</v>
      </c>
      <c r="L79" s="15">
        <f>'Larry''s data'!L79-calculations!N79</f>
        <v>-0.2828814090553351</v>
      </c>
      <c r="M79" s="15">
        <f>'Larry''s data'!M79-calculations!O79</f>
        <v>-0.12714696871171327</v>
      </c>
      <c r="N79" s="15">
        <f>'Larry''s data'!N79-calculations!P79</f>
        <v>-0.23633652741227706</v>
      </c>
      <c r="O79" s="15">
        <f>'Larry''s data'!O79-calculations!Q79</f>
        <v>0.20853135717152327</v>
      </c>
    </row>
    <row r="80" spans="1:15" ht="12.75">
      <c r="A80" s="18">
        <f>'Larry''s data'!A80-calculations!C80</f>
        <v>0</v>
      </c>
      <c r="B80" s="15">
        <f>'Larry''s data'!B80-calculations!D80</f>
        <v>0</v>
      </c>
      <c r="C80" s="15">
        <f>'Larry''s data'!C80-calculations!E80</f>
        <v>0</v>
      </c>
      <c r="D80" s="15">
        <f>'Larry''s data'!D80-calculations!F80</f>
        <v>0</v>
      </c>
      <c r="E80" s="15"/>
      <c r="F80" s="19">
        <f>'Larry''s data'!F80-calculations!H80</f>
        <v>-1.8242000735663177E-07</v>
      </c>
      <c r="G80" s="19">
        <f>'Larry''s data'!G80-calculations!I80</f>
        <v>3.2180948878260396E-07</v>
      </c>
      <c r="H80" s="19">
        <f>'Larry''s data'!H80-calculations!J80</f>
        <v>4.208270589604879E-07</v>
      </c>
      <c r="I80" s="19">
        <f>'Larry''s data'!I80-calculations!K80</f>
        <v>-3.1968172244448145E-07</v>
      </c>
      <c r="J80" s="15"/>
      <c r="K80" s="15">
        <f>'Larry''s data'!K80-calculations!M80</f>
        <v>-0.044354542111022965</v>
      </c>
      <c r="L80" s="15">
        <f>'Larry''s data'!L80-calculations!N80</f>
        <v>0.2173593232806752</v>
      </c>
      <c r="M80" s="15">
        <f>'Larry''s data'!M80-calculations!O80</f>
        <v>-0.4892273832966225</v>
      </c>
      <c r="N80" s="15">
        <f>'Larry''s data'!N80-calculations!P80</f>
        <v>-0.42967470161477195</v>
      </c>
      <c r="O80" s="15">
        <f>'Larry''s data'!O80-calculations!Q80</f>
        <v>-0.3212665470736056</v>
      </c>
    </row>
    <row r="81" spans="1:15" ht="12.75">
      <c r="A81" s="32">
        <f>'Larry''s data'!A81-calculations!C81</f>
        <v>0</v>
      </c>
      <c r="B81" s="33">
        <f>'Larry''s data'!B81-calculations!D81</f>
        <v>0</v>
      </c>
      <c r="C81" s="33">
        <f>'Larry''s data'!C81-calculations!E81</f>
        <v>0</v>
      </c>
      <c r="D81" s="33">
        <f>'Larry''s data'!D81-calculations!F81</f>
        <v>0</v>
      </c>
      <c r="E81" s="33"/>
      <c r="F81" s="34">
        <f>'Larry''s data'!F81-calculations!H81</f>
        <v>5.4616384921601924E-08</v>
      </c>
      <c r="G81" s="34">
        <f>'Larry''s data'!G81-calculations!I81</f>
        <v>-4.421326398051928E-08</v>
      </c>
      <c r="H81" s="34">
        <f>'Larry''s data'!H81-calculations!J81</f>
        <v>1.9273301737898763E-07</v>
      </c>
      <c r="I81" s="34">
        <f>'Larry''s data'!I81-calculations!K81</f>
        <v>-3.546099290770155E-07</v>
      </c>
      <c r="J81" s="33"/>
      <c r="K81" s="33">
        <f>'Larry''s data'!K81-calculations!M81</f>
        <v>0.46944083224967414</v>
      </c>
      <c r="L81" s="33">
        <f>'Larry''s data'!L81-calculations!N81</f>
        <v>-0.28478543563068826</v>
      </c>
      <c r="M81" s="33">
        <f>'Larry''s data'!M81-calculations!O81</f>
        <v>0.4802527646129562</v>
      </c>
      <c r="N81" s="33">
        <f>'Larry''s data'!N81-calculations!P81</f>
        <v>0.4255319148936181</v>
      </c>
      <c r="O81" s="33">
        <f>'Larry''s data'!O81-calculations!Q81</f>
        <v>0.8089471175997005</v>
      </c>
    </row>
    <row r="82" spans="1:15" ht="12.75">
      <c r="A82" s="18">
        <f>'Larry''s data'!A82-calculations!C82</f>
        <v>0</v>
      </c>
      <c r="B82" s="15">
        <f>'Larry''s data'!B82-calculations!D82</f>
        <v>0</v>
      </c>
      <c r="C82" s="15">
        <f>'Larry''s data'!C82-calculations!E82</f>
        <v>0</v>
      </c>
      <c r="D82" s="15">
        <f>'Larry''s data'!D82-calculations!F82</f>
        <v>0</v>
      </c>
      <c r="E82" s="15"/>
      <c r="F82" s="19">
        <f>'Larry''s data'!F82-calculations!H82</f>
        <v>4.2838606647416233E-07</v>
      </c>
      <c r="G82" s="19">
        <f>'Larry''s data'!G82-calculations!I82</f>
        <v>1.7027647469802787E-07</v>
      </c>
      <c r="H82" s="19">
        <f>'Larry''s data'!H82-calculations!J82</f>
        <v>3.95192503565428E-08</v>
      </c>
      <c r="I82" s="19">
        <f>'Larry''s data'!I82-calculations!K82</f>
        <v>-1.5903951760404267E-07</v>
      </c>
      <c r="J82" s="15"/>
      <c r="K82" s="15">
        <f>'Larry''s data'!K82-calculations!M82</f>
        <v>0.023555245034458494</v>
      </c>
      <c r="L82" s="15">
        <f>'Larry''s data'!L82-calculations!N82</f>
        <v>0.054097215290937584</v>
      </c>
      <c r="M82" s="15">
        <f>'Larry''s data'!M82-calculations!O82</f>
        <v>0.32358932572827825</v>
      </c>
      <c r="N82" s="15">
        <f>'Larry''s data'!N82-calculations!P82</f>
        <v>0.12232152471199242</v>
      </c>
      <c r="O82" s="15">
        <f>'Larry''s data'!O82-calculations!Q82</f>
        <v>0.17072583075980674</v>
      </c>
    </row>
    <row r="83" spans="1:15" ht="12.75">
      <c r="A83" s="18">
        <f>'Larry''s data'!A83-calculations!C83</f>
        <v>0</v>
      </c>
      <c r="B83" s="15">
        <f>'Larry''s data'!B83-calculations!D83</f>
        <v>0</v>
      </c>
      <c r="C83" s="15">
        <f>'Larry''s data'!C83-calculations!E83</f>
        <v>0</v>
      </c>
      <c r="D83" s="15">
        <f>'Larry''s data'!D83-calculations!F83</f>
        <v>0</v>
      </c>
      <c r="E83" s="15"/>
      <c r="F83" s="19">
        <f>'Larry''s data'!F83-calculations!H83</f>
        <v>3.5721187485737715E-07</v>
      </c>
      <c r="G83" s="19">
        <f>'Larry''s data'!G83-calculations!I83</f>
        <v>-4.908872821771104E-07</v>
      </c>
      <c r="H83" s="19">
        <f>'Larry''s data'!H83-calculations!J83</f>
        <v>-3.3030743768619475E-07</v>
      </c>
      <c r="I83" s="19">
        <f>'Larry''s data'!I83-calculations!K83</f>
        <v>4.476182331285272E-07</v>
      </c>
      <c r="J83" s="15"/>
      <c r="K83" s="15">
        <f>'Larry''s data'!K83-calculations!M83</f>
        <v>0.444374104554754</v>
      </c>
      <c r="L83" s="15">
        <f>'Larry''s data'!L83-calculations!N83</f>
        <v>0.12098090827305441</v>
      </c>
      <c r="M83" s="15">
        <f>'Larry''s data'!M83-calculations!O83</f>
        <v>-0.45453633582428665</v>
      </c>
      <c r="N83" s="15">
        <f>'Larry''s data'!N83-calculations!P83</f>
        <v>-0.13666296074575257</v>
      </c>
      <c r="O83" s="15">
        <f>'Larry''s data'!O83-calculations!Q83</f>
        <v>0.005519821203279207</v>
      </c>
    </row>
    <row r="84" spans="1:15" ht="12.75">
      <c r="A84" s="32">
        <f>'Larry''s data'!A84-calculations!C84</f>
        <v>0</v>
      </c>
      <c r="B84" s="33">
        <f>'Larry''s data'!B84-calculations!D84</f>
        <v>0</v>
      </c>
      <c r="C84" s="33">
        <f>'Larry''s data'!C84-calculations!E84</f>
        <v>0</v>
      </c>
      <c r="D84" s="33">
        <f>'Larry''s data'!D84-calculations!F84</f>
        <v>0</v>
      </c>
      <c r="E84" s="33"/>
      <c r="F84" s="34">
        <f>'Larry''s data'!F84-calculations!H84</f>
        <v>-5.0951372586316435E-08</v>
      </c>
      <c r="G84" s="34">
        <f>'Larry''s data'!G84-calculations!I84</f>
        <v>-3.993853727873864E-07</v>
      </c>
      <c r="H84" s="34">
        <f>'Larry''s data'!H84-calculations!J84</f>
        <v>2.717482127934101E-07</v>
      </c>
      <c r="I84" s="34">
        <f>'Larry''s data'!I84-calculations!K84</f>
        <v>-3.1762884737662755E-07</v>
      </c>
      <c r="J84" s="33"/>
      <c r="K84" s="33">
        <f>'Larry''s data'!K84-calculations!M84</f>
        <v>-0.3327625352603718</v>
      </c>
      <c r="L84" s="33">
        <f>'Larry''s data'!L84-calculations!N84</f>
        <v>0.06994060132637969</v>
      </c>
      <c r="M84" s="33">
        <f>'Larry''s data'!M84-calculations!O84</f>
        <v>-0.4093631046325754</v>
      </c>
      <c r="N84" s="33">
        <f>'Larry''s data'!N84-calculations!P84</f>
        <v>-0.2017208140632647</v>
      </c>
      <c r="O84" s="33">
        <f>'Larry''s data'!O84-calculations!Q84</f>
        <v>-0.6103454271560622</v>
      </c>
    </row>
    <row r="85" spans="1:15" ht="12.75">
      <c r="A85" s="18">
        <f>'Larry''s data'!A85-calculations!C85</f>
        <v>0</v>
      </c>
      <c r="B85" s="15">
        <f>'Larry''s data'!B85-calculations!D85</f>
        <v>0</v>
      </c>
      <c r="C85" s="15">
        <f>'Larry''s data'!C85-calculations!E85</f>
        <v>0</v>
      </c>
      <c r="D85" s="15">
        <f>'Larry''s data'!D85-calculations!F85</f>
        <v>0</v>
      </c>
      <c r="E85" s="15"/>
      <c r="F85" s="19">
        <f>'Larry''s data'!F85-calculations!H85</f>
        <v>-2.6333210739401536E-07</v>
      </c>
      <c r="G85" s="19">
        <f>'Larry''s data'!G85-calculations!I85</f>
        <v>6.252298637154929E-09</v>
      </c>
      <c r="H85" s="19">
        <f>'Larry''s data'!H85-calculations!J85</f>
        <v>-1.5081663384819421E-07</v>
      </c>
      <c r="I85" s="19">
        <f>'Larry''s data'!I85-calculations!K85</f>
        <v>6.388953896485638E-08</v>
      </c>
      <c r="J85" s="15"/>
      <c r="K85" s="15">
        <f>'Larry''s data'!K85-calculations!M85</f>
        <v>-0.00757631482179022</v>
      </c>
      <c r="L85" s="15">
        <f>'Larry''s data'!L85-calculations!N85</f>
        <v>-0.23920559029056676</v>
      </c>
      <c r="M85" s="15">
        <f>'Larry''s data'!M85-calculations!O85</f>
        <v>0.0944051893895903</v>
      </c>
      <c r="N85" s="15">
        <f>'Larry''s data'!N85-calculations!P85</f>
        <v>-0.05087760355718274</v>
      </c>
      <c r="O85" s="15">
        <f>'Larry''s data'!O85-calculations!Q85</f>
        <v>0.3769120684155496</v>
      </c>
    </row>
    <row r="86" spans="1:15" ht="12.75">
      <c r="A86" s="18">
        <f>'Larry''s data'!A86-calculations!C86</f>
        <v>0</v>
      </c>
      <c r="B86" s="15">
        <f>'Larry''s data'!B86-calculations!D86</f>
        <v>0</v>
      </c>
      <c r="C86" s="15">
        <f>'Larry''s data'!C86-calculations!E86</f>
        <v>0</v>
      </c>
      <c r="D86" s="15">
        <f>'Larry''s data'!D86-calculations!F86</f>
        <v>0</v>
      </c>
      <c r="E86" s="15"/>
      <c r="F86" s="19">
        <f>'Larry''s data'!F86-calculations!H86</f>
        <v>1.0403120936919308E-07</v>
      </c>
      <c r="G86" s="19">
        <f>'Larry''s data'!G86-calculations!I86</f>
        <v>2.2496749024769613E-07</v>
      </c>
      <c r="H86" s="19">
        <f>'Larry''s data'!H86-calculations!J86</f>
        <v>-3.554502369662593E-07</v>
      </c>
      <c r="I86" s="19">
        <f>'Larry''s data'!I86-calculations!K86</f>
        <v>-4.680851063837421E-07</v>
      </c>
      <c r="J86" s="15"/>
      <c r="K86" s="15">
        <f>'Larry''s data'!K86-calculations!M86</f>
        <v>-0.1534460338101411</v>
      </c>
      <c r="L86" s="15">
        <f>'Larry''s data'!L86-calculations!N86</f>
        <v>0.24317295188556187</v>
      </c>
      <c r="M86" s="15">
        <f>'Larry''s data'!M86-calculations!O86</f>
        <v>0.3601895734597136</v>
      </c>
      <c r="N86" s="15">
        <f>'Larry''s data'!N86-calculations!P86</f>
        <v>0.36170212765956933</v>
      </c>
      <c r="O86" s="15">
        <f>'Larry''s data'!O86-calculations!Q86</f>
        <v>-0.3981315398955587</v>
      </c>
    </row>
    <row r="87" spans="1:15" ht="12.75">
      <c r="A87" s="32">
        <f>'Larry''s data'!A87-calculations!C87</f>
        <v>0</v>
      </c>
      <c r="B87" s="33">
        <f>'Larry''s data'!B87-calculations!D87</f>
        <v>0</v>
      </c>
      <c r="C87" s="33">
        <f>'Larry''s data'!C87-calculations!E87</f>
        <v>0</v>
      </c>
      <c r="D87" s="33">
        <f>'Larry''s data'!D87-calculations!F87</f>
        <v>0</v>
      </c>
      <c r="E87" s="33"/>
      <c r="F87" s="34">
        <f>'Larry''s data'!F87-calculations!H87</f>
        <v>-3.601157800153798E-07</v>
      </c>
      <c r="G87" s="34">
        <f>'Larry''s data'!G87-calculations!I87</f>
        <v>3.975446651385828E-07</v>
      </c>
      <c r="H87" s="34">
        <f>'Larry''s data'!H87-calculations!J87</f>
        <v>-1.8965166021650548E-07</v>
      </c>
      <c r="I87" s="34">
        <f>'Larry''s data'!I87-calculations!K87</f>
        <v>4.253257241300379E-07</v>
      </c>
      <c r="J87" s="33"/>
      <c r="K87" s="33">
        <f>'Larry''s data'!K87-calculations!M87</f>
        <v>-0.35297933925539837</v>
      </c>
      <c r="L87" s="33">
        <f>'Larry''s data'!L87-calculations!N87</f>
        <v>0.13509332268699836</v>
      </c>
      <c r="M87" s="33">
        <f>'Larry''s data'!M87-calculations!O87</f>
        <v>-0.2874312487267616</v>
      </c>
      <c r="N87" s="33">
        <f>'Larry''s data'!N87-calculations!P87</f>
        <v>0.3800473780553375</v>
      </c>
      <c r="O87" s="33">
        <f>'Larry''s data'!O87-calculations!Q87</f>
        <v>-1.1555512887244959</v>
      </c>
    </row>
    <row r="88" spans="1:15" ht="12.75">
      <c r="A88" s="32">
        <f>'Larry''s data'!A88-calculations!C88</f>
        <v>0</v>
      </c>
      <c r="B88" s="33">
        <f>'Larry''s data'!B88-calculations!D88</f>
        <v>0</v>
      </c>
      <c r="C88" s="33">
        <f>'Larry''s data'!C88-calculations!E88</f>
        <v>0</v>
      </c>
      <c r="D88" s="33">
        <f>'Larry''s data'!D88-calculations!F88</f>
        <v>0</v>
      </c>
      <c r="E88" s="33"/>
      <c r="F88" s="34">
        <f>'Larry''s data'!F88-calculations!H88</f>
        <v>2.1097524406654689E-07</v>
      </c>
      <c r="G88" s="34">
        <f>'Larry''s data'!G88-calculations!I88</f>
        <v>-4.054576350220884E-07</v>
      </c>
      <c r="H88" s="34">
        <f>'Larry''s data'!H88-calculations!J88</f>
        <v>-3.054817192538195E-07</v>
      </c>
      <c r="I88" s="34">
        <f>'Larry''s data'!I88-calculations!K88</f>
        <v>1.1733515778433734E-07</v>
      </c>
      <c r="J88" s="33"/>
      <c r="K88" s="33">
        <f>'Larry''s data'!K88-calculations!M88</f>
        <v>0.13364208842858716</v>
      </c>
      <c r="L88" s="33">
        <f>'Larry''s data'!L88-calculations!N88</f>
        <v>-0.525472295338659</v>
      </c>
      <c r="M88" s="33">
        <f>'Larry''s data'!M88-calculations!O88</f>
        <v>0.25272079843489337</v>
      </c>
      <c r="N88" s="33">
        <f>'Larry''s data'!N88-calculations!P88</f>
        <v>-0.33387496792965976</v>
      </c>
      <c r="O88" s="33">
        <f>'Larry''s data'!O88-calculations!Q88</f>
        <v>1.2457101501317993</v>
      </c>
    </row>
    <row r="89" spans="1:15" ht="12.75">
      <c r="A89" s="32">
        <f>'Larry''s data'!A89-calculations!C89</f>
        <v>0</v>
      </c>
      <c r="B89" s="33">
        <f>'Larry''s data'!B89-calculations!D89</f>
        <v>0</v>
      </c>
      <c r="C89" s="33">
        <f>'Larry''s data'!C89-calculations!E89</f>
        <v>0</v>
      </c>
      <c r="D89" s="33">
        <f>'Larry''s data'!D89-calculations!F89</f>
        <v>0</v>
      </c>
      <c r="E89" s="33"/>
      <c r="F89" s="34">
        <f>'Larry''s data'!F89-calculations!H89</f>
        <v>7.818914311494285E-08</v>
      </c>
      <c r="G89" s="34">
        <f>'Larry''s data'!G89-calculations!I89</f>
        <v>2.415546093217924E-07</v>
      </c>
      <c r="H89" s="34">
        <f>'Larry''s data'!H89-calculations!J89</f>
        <v>-1.9208987095051255E-07</v>
      </c>
      <c r="I89" s="34">
        <f>'Larry''s data'!I89-calculations!K89</f>
        <v>1.80694973360776E-07</v>
      </c>
      <c r="J89" s="33"/>
      <c r="K89" s="33">
        <f>'Larry''s data'!K89-calculations!M89</f>
        <v>-0.3463623089801331</v>
      </c>
      <c r="L89" s="33">
        <f>'Larry''s data'!L89-calculations!N89</f>
        <v>0.3132228940992263</v>
      </c>
      <c r="M89" s="33">
        <f>'Larry''s data'!M89-calculations!O89</f>
        <v>-0.47797326153556696</v>
      </c>
      <c r="N89" s="33">
        <f>'Larry''s data'!N89-calculations!P89</f>
        <v>0.3308958299697906</v>
      </c>
      <c r="O89" s="33">
        <f>'Larry''s data'!O89-calculations!Q89</f>
        <v>-1.4684542945846033</v>
      </c>
    </row>
    <row r="90" spans="1:15" ht="12.75">
      <c r="A90" s="18">
        <f>'Larry''s data'!A90-calculations!C90</f>
        <v>0</v>
      </c>
      <c r="B90" s="15">
        <f>'Larry''s data'!B90-calculations!D90</f>
        <v>0</v>
      </c>
      <c r="C90" s="15">
        <f>'Larry''s data'!C90-calculations!E90</f>
        <v>0</v>
      </c>
      <c r="D90" s="15">
        <f>'Larry''s data'!D90-calculations!F90</f>
        <v>0</v>
      </c>
      <c r="E90" s="15"/>
      <c r="F90" s="19">
        <f>'Larry''s data'!F90-calculations!H90</f>
        <v>-1.9786686281716287E-07</v>
      </c>
      <c r="G90" s="19">
        <f>'Larry''s data'!G90-calculations!I90</f>
        <v>-4.398675983816741E-07</v>
      </c>
      <c r="H90" s="19">
        <f>'Larry''s data'!H90-calculations!J90</f>
        <v>-4.13645314490535E-07</v>
      </c>
      <c r="I90" s="19">
        <f>'Larry''s data'!I90-calculations!K90</f>
        <v>2.2794289726221773E-07</v>
      </c>
      <c r="J90" s="15"/>
      <c r="K90" s="15">
        <f>'Larry''s data'!K90-calculations!M90</f>
        <v>0.41721221037147416</v>
      </c>
      <c r="L90" s="15">
        <f>'Larry''s data'!L90-calculations!N90</f>
        <v>-0.21824200073552902</v>
      </c>
      <c r="M90" s="15">
        <f>'Larry''s data'!M90-calculations!O90</f>
        <v>-0.11050619715047105</v>
      </c>
      <c r="N90" s="15">
        <f>'Larry''s data'!N90-calculations!P90</f>
        <v>0.4770886964661827</v>
      </c>
      <c r="O90" s="15">
        <f>'Larry''s data'!O90-calculations!Q90</f>
        <v>0.04785931749034944</v>
      </c>
    </row>
    <row r="91" spans="1:15" ht="12.75">
      <c r="A91" s="18">
        <f>'Larry''s data'!A91-calculations!C91</f>
        <v>0</v>
      </c>
      <c r="B91" s="15">
        <f>'Larry''s data'!B91-calculations!D91</f>
        <v>0</v>
      </c>
      <c r="C91" s="15">
        <f>'Larry''s data'!C91-calculations!E91</f>
        <v>0</v>
      </c>
      <c r="D91" s="15">
        <f>'Larry''s data'!D91-calculations!F91</f>
        <v>0</v>
      </c>
      <c r="E91" s="15"/>
      <c r="F91" s="19">
        <f>'Larry''s data'!F91-calculations!H91</f>
        <v>0</v>
      </c>
      <c r="G91" s="19">
        <f>'Larry''s data'!G91-calculations!I91</f>
        <v>4.9414824447591155E-08</v>
      </c>
      <c r="H91" s="19">
        <f>'Larry''s data'!H91-calculations!J91</f>
        <v>-3.3649289099546564E-07</v>
      </c>
      <c r="I91" s="19">
        <f>'Larry''s data'!I91-calculations!K91</f>
        <v>-1.9858156028330215E-07</v>
      </c>
      <c r="J91" s="15"/>
      <c r="K91" s="15">
        <f>'Larry''s data'!K91-calculations!M91</f>
        <v>0</v>
      </c>
      <c r="L91" s="15">
        <f>'Larry''s data'!L91-calculations!N91</f>
        <v>0.3771131339401821</v>
      </c>
      <c r="M91" s="15">
        <f>'Larry''s data'!M91-calculations!O91</f>
        <v>0.1943127962085307</v>
      </c>
      <c r="N91" s="15">
        <f>'Larry''s data'!N91-calculations!P91</f>
        <v>-0.36170212765957466</v>
      </c>
      <c r="O91" s="15">
        <f>'Larry''s data'!O91-calculations!Q91</f>
        <v>0.17890178992792372</v>
      </c>
    </row>
    <row r="92" spans="1:15" ht="12.75">
      <c r="A92" s="18">
        <f>'Larry''s data'!A92-calculations!C92</f>
        <v>0</v>
      </c>
      <c r="B92" s="15">
        <f>'Larry''s data'!B92-calculations!D92</f>
        <v>0</v>
      </c>
      <c r="C92" s="15">
        <f>'Larry''s data'!C92-calculations!E92</f>
        <v>0</v>
      </c>
      <c r="D92" s="15">
        <f>'Larry''s data'!D92-calculations!F92</f>
        <v>0</v>
      </c>
      <c r="E92" s="15"/>
      <c r="F92" s="19">
        <f>'Larry''s data'!F92-calculations!H92</f>
        <v>-4.82882523205881E-07</v>
      </c>
      <c r="G92" s="19">
        <f>'Larry''s data'!G92-calculations!I92</f>
        <v>2.7567621519114863E-07</v>
      </c>
      <c r="H92" s="19">
        <f>'Larry''s data'!H92-calculations!J92</f>
        <v>-4.149521287431031E-07</v>
      </c>
      <c r="I92" s="19">
        <f>'Larry''s data'!I92-calculations!K92</f>
        <v>-9.658662646712304E-08</v>
      </c>
      <c r="J92" s="15"/>
      <c r="K92" s="15">
        <f>'Larry''s data'!K92-calculations!M92</f>
        <v>-0.0983132049106672</v>
      </c>
      <c r="L92" s="15">
        <f>'Larry''s data'!L92-calculations!N92</f>
        <v>0.35253019263399565</v>
      </c>
      <c r="M92" s="15">
        <f>'Larry''s data'!M92-calculations!O92</f>
        <v>-0.14768792014666943</v>
      </c>
      <c r="N92" s="15">
        <f>'Larry''s data'!N92-calculations!P92</f>
        <v>-0.32313987294067203</v>
      </c>
      <c r="O92" s="15">
        <f>'Larry''s data'!O92-calculations!Q92</f>
        <v>-0.27539144475066024</v>
      </c>
    </row>
    <row r="93" spans="1:15" ht="12.75">
      <c r="A93" s="18">
        <f>'Larry''s data'!A93-calculations!C93</f>
        <v>0</v>
      </c>
      <c r="B93" s="15">
        <f>'Larry''s data'!B93-calculations!D93</f>
        <v>0</v>
      </c>
      <c r="C93" s="15">
        <f>'Larry''s data'!C93-calculations!E93</f>
        <v>0</v>
      </c>
      <c r="D93" s="15">
        <f>'Larry''s data'!D93-calculations!F93</f>
        <v>0</v>
      </c>
      <c r="E93" s="15"/>
      <c r="F93" s="19">
        <f>'Larry''s data'!F93-calculations!H93</f>
        <v>-3.1073201612642765E-07</v>
      </c>
      <c r="G93" s="19">
        <f>'Larry''s data'!G93-calculations!I93</f>
        <v>-2.2410288874792628E-07</v>
      </c>
      <c r="H93" s="19">
        <f>'Larry''s data'!H93-calculations!J93</f>
        <v>-2.601935904511521E-07</v>
      </c>
      <c r="I93" s="19">
        <f>'Larry''s data'!I93-calculations!K93</f>
        <v>-4.447105105605947E-09</v>
      </c>
      <c r="J93" s="15"/>
      <c r="K93" s="15">
        <f>'Larry''s data'!K93-calculations!M93</f>
        <v>-0.35381334754939076</v>
      </c>
      <c r="L93" s="15">
        <f>'Larry''s data'!L93-calculations!N93</f>
        <v>-0.3463165961416621</v>
      </c>
      <c r="M93" s="15">
        <f>'Larry''s data'!M93-calculations!O93</f>
        <v>-0.3237373990671557</v>
      </c>
      <c r="N93" s="15">
        <f>'Larry''s data'!N93-calculations!P93</f>
        <v>-0.17976567176943092</v>
      </c>
      <c r="O93" s="15">
        <f>'Larry''s data'!O93-calculations!Q93</f>
        <v>-0.15146847870545344</v>
      </c>
    </row>
    <row r="94" spans="1:15" ht="12.75">
      <c r="A94" s="18">
        <f>'Larry''s data'!A94-calculations!C94</f>
        <v>0</v>
      </c>
      <c r="B94" s="15">
        <f>'Larry''s data'!B94-calculations!D94</f>
        <v>0</v>
      </c>
      <c r="C94" s="15">
        <f>'Larry''s data'!C94-calculations!E94</f>
        <v>0</v>
      </c>
      <c r="D94" s="15">
        <f>'Larry''s data'!D94-calculations!F94</f>
        <v>0</v>
      </c>
      <c r="E94" s="15"/>
      <c r="F94" s="19">
        <f>'Larry''s data'!F94-calculations!H94</f>
        <v>-4.917705697590757E-07</v>
      </c>
      <c r="G94" s="19">
        <f>'Larry''s data'!G94-calculations!I94</f>
        <v>2.824685997326881E-07</v>
      </c>
      <c r="H94" s="19">
        <f>'Larry''s data'!H94-calculations!J94</f>
        <v>-1.5903815801798782E-07</v>
      </c>
      <c r="I94" s="19">
        <f>'Larry''s data'!I94-calculations!K94</f>
        <v>-8.923161663038082E-08</v>
      </c>
      <c r="J94" s="15"/>
      <c r="K94" s="15">
        <f>'Larry''s data'!K94-calculations!M94</f>
        <v>-0.25135500837131985</v>
      </c>
      <c r="L94" s="15">
        <f>'Larry''s data'!L94-calculations!N94</f>
        <v>0.043597250994935166</v>
      </c>
      <c r="M94" s="15">
        <f>'Larry''s data'!M94-calculations!O94</f>
        <v>-0.15412914306944003</v>
      </c>
      <c r="N94" s="15">
        <f>'Larry''s data'!N94-calculations!P94</f>
        <v>-0.10217570917120611</v>
      </c>
      <c r="O94" s="15">
        <f>'Larry''s data'!O94-calculations!Q94</f>
        <v>-0.34690569326448895</v>
      </c>
    </row>
    <row r="95" spans="1:15" ht="12.75">
      <c r="A95" s="32">
        <f>'Larry''s data'!A95-calculations!C95</f>
        <v>0</v>
      </c>
      <c r="B95" s="33">
        <f>'Larry''s data'!B95-calculations!D95</f>
        <v>0</v>
      </c>
      <c r="C95" s="33">
        <f>'Larry''s data'!C95-calculations!E95</f>
        <v>0</v>
      </c>
      <c r="D95" s="33">
        <f>'Larry''s data'!D95-calculations!F95</f>
        <v>0</v>
      </c>
      <c r="E95" s="33"/>
      <c r="F95" s="34">
        <f>'Larry''s data'!F95-calculations!H95</f>
        <v>2.4347186465545345E-07</v>
      </c>
      <c r="G95" s="34">
        <f>'Larry''s data'!G95-calculations!I95</f>
        <v>-1.4306730415636348E-07</v>
      </c>
      <c r="H95" s="34">
        <f>'Larry''s data'!H95-calculations!J95</f>
        <v>1.1988879879479275E-07</v>
      </c>
      <c r="I95" s="34">
        <f>'Larry''s data'!I95-calculations!K95</f>
        <v>-3.6789141118903634E-07</v>
      </c>
      <c r="J95" s="33"/>
      <c r="K95" s="33">
        <f>'Larry''s data'!K95-calculations!M95</f>
        <v>-0.05612357484369568</v>
      </c>
      <c r="L95" s="33">
        <f>'Larry''s data'!L95-calculations!N95</f>
        <v>-0.44406031629273457</v>
      </c>
      <c r="M95" s="33">
        <f>'Larry''s data'!M95-calculations!O95</f>
        <v>0.04477006834235908</v>
      </c>
      <c r="N95" s="33">
        <f>'Larry''s data'!N95-calculations!P95</f>
        <v>-0.14659489819803184</v>
      </c>
      <c r="O95" s="33">
        <f>'Larry''s data'!O95-calculations!Q95</f>
        <v>0.5793017079894298</v>
      </c>
    </row>
    <row r="96" spans="1:15" ht="12.75">
      <c r="A96" s="32">
        <f>'Larry''s data'!A96-calculations!C96</f>
        <v>0</v>
      </c>
      <c r="B96" s="33">
        <f>'Larry''s data'!B96-calculations!D96</f>
        <v>0</v>
      </c>
      <c r="C96" s="33">
        <f>'Larry''s data'!C96-calculations!E96</f>
        <v>0</v>
      </c>
      <c r="D96" s="33">
        <f>'Larry''s data'!D96-calculations!F96</f>
        <v>0</v>
      </c>
      <c r="E96" s="33"/>
      <c r="F96" s="34">
        <f>'Larry''s data'!F96-calculations!H96</f>
        <v>-1.6905071523187765E-08</v>
      </c>
      <c r="G96" s="34">
        <f>'Larry''s data'!G96-calculations!I96</f>
        <v>-3.3550065019899433E-07</v>
      </c>
      <c r="H96" s="34">
        <f>'Larry''s data'!H96-calculations!J96</f>
        <v>9.636650868949381E-08</v>
      </c>
      <c r="I96" s="34">
        <f>'Larry''s data'!I96-calculations!K96</f>
        <v>4.893617021328733E-07</v>
      </c>
      <c r="J96" s="33"/>
      <c r="K96" s="33">
        <f>'Larry''s data'!K96-calculations!M96</f>
        <v>0.4499349804941488</v>
      </c>
      <c r="L96" s="33">
        <f>'Larry''s data'!L96-calculations!N96</f>
        <v>-0.45513654096229317</v>
      </c>
      <c r="M96" s="33">
        <f>'Larry''s data'!M96-calculations!O96</f>
        <v>0.2401263823064781</v>
      </c>
      <c r="N96" s="33">
        <f>'Larry''s data'!N96-calculations!P96</f>
        <v>0.21276595744680904</v>
      </c>
      <c r="O96" s="33">
        <f>'Larry''s data'!O96-calculations!Q96</f>
        <v>0.932431946316111</v>
      </c>
    </row>
    <row r="97" spans="1:15" ht="12.75">
      <c r="A97" s="18">
        <f>'Larry''s data'!A97-calculations!C97</f>
        <v>0</v>
      </c>
      <c r="B97" s="15">
        <f>'Larry''s data'!B97-calculations!D97</f>
        <v>0</v>
      </c>
      <c r="C97" s="15">
        <f>'Larry''s data'!C97-calculations!E97</f>
        <v>0</v>
      </c>
      <c r="D97" s="15">
        <f>'Larry''s data'!D97-calculations!F97</f>
        <v>0</v>
      </c>
      <c r="E97" s="15"/>
      <c r="F97" s="19">
        <f>'Larry''s data'!F97-calculations!H97</f>
        <v>3.113085138145566E-07</v>
      </c>
      <c r="G97" s="19">
        <f>'Larry''s data'!G97-calculations!I97</f>
        <v>4.6511627906781206E-07</v>
      </c>
      <c r="H97" s="19">
        <f>'Larry''s data'!H97-calculations!J97</f>
        <v>3.7421063352888195E-07</v>
      </c>
      <c r="I97" s="19">
        <f>'Larry''s data'!I97-calculations!K97</f>
        <v>1.703456444512863E-07</v>
      </c>
      <c r="J97" s="15"/>
      <c r="K97" s="15">
        <f>'Larry''s data'!K97-calculations!M97</f>
        <v>0.2091027048604701</v>
      </c>
      <c r="L97" s="15">
        <f>'Larry''s data'!L97-calculations!N97</f>
        <v>-0.220930232558203</v>
      </c>
      <c r="M97" s="15">
        <f>'Larry''s data'!M97-calculations!O97</f>
        <v>-0.14982684864526163</v>
      </c>
      <c r="N97" s="15">
        <f>'Larry''s data'!N97-calculations!P97</f>
        <v>0.28841391191986077</v>
      </c>
      <c r="O97" s="15">
        <f>'Larry''s data'!O97-calculations!Q97</f>
        <v>-0.0082078231464493</v>
      </c>
    </row>
    <row r="98" spans="1:15" ht="12.75">
      <c r="A98" s="18">
        <f>'Larry''s data'!A98-calculations!C98</f>
        <v>0</v>
      </c>
      <c r="B98" s="15">
        <f>'Larry''s data'!B98-calculations!D98</f>
        <v>0</v>
      </c>
      <c r="C98" s="15">
        <f>'Larry''s data'!C98-calculations!E98</f>
        <v>0</v>
      </c>
      <c r="D98" s="15">
        <f>'Larry''s data'!D98-calculations!F98</f>
        <v>0</v>
      </c>
      <c r="E98" s="15"/>
      <c r="F98" s="19">
        <f>'Larry''s data'!F98-calculations!H98</f>
        <v>-2.1214140538683424E-07</v>
      </c>
      <c r="G98" s="19">
        <f>'Larry''s data'!G98-calculations!I98</f>
        <v>4.04924532702855E-07</v>
      </c>
      <c r="H98" s="19">
        <f>'Larry''s data'!H98-calculations!J98</f>
        <v>-1.8877576608844482E-07</v>
      </c>
      <c r="I98" s="19">
        <f>'Larry''s data'!I98-calculations!K98</f>
        <v>3.6936628752121115E-07</v>
      </c>
      <c r="J98" s="15"/>
      <c r="K98" s="15">
        <f>'Larry''s data'!K98-calculations!M98</f>
        <v>-0.29720454469725155</v>
      </c>
      <c r="L98" s="15">
        <f>'Larry''s data'!L98-calculations!N98</f>
        <v>-0.32072768466991874</v>
      </c>
      <c r="M98" s="15">
        <f>'Larry''s data'!M98-calculations!O98</f>
        <v>-0.33356738051054435</v>
      </c>
      <c r="N98" s="15">
        <f>'Larry''s data'!N98-calculations!P98</f>
        <v>-0.030616608227092</v>
      </c>
      <c r="O98" s="15">
        <f>'Larry''s data'!O98-calculations!Q98</f>
        <v>-0.27942763231089884</v>
      </c>
    </row>
    <row r="99" spans="1:15" ht="12.75">
      <c r="A99" s="18">
        <f>'Larry''s data'!A99-calculations!C99</f>
        <v>0</v>
      </c>
      <c r="B99" s="15">
        <f>'Larry''s data'!B99-calculations!D99</f>
        <v>0</v>
      </c>
      <c r="C99" s="15">
        <f>'Larry''s data'!C99-calculations!E99</f>
        <v>0</v>
      </c>
      <c r="D99" s="15">
        <f>'Larry''s data'!D99-calculations!F99</f>
        <v>0</v>
      </c>
      <c r="E99" s="15"/>
      <c r="F99" s="19">
        <f>'Larry''s data'!F99-calculations!H99</f>
        <v>-4.847833897717035E-07</v>
      </c>
      <c r="G99" s="19">
        <f>'Larry''s data'!G99-calculations!I99</f>
        <v>-2.598023102033664E-07</v>
      </c>
      <c r="H99" s="19">
        <f>'Larry''s data'!H99-calculations!J99</f>
        <v>-8.495032959021653E-08</v>
      </c>
      <c r="I99" s="19">
        <f>'Larry''s data'!I99-calculations!K99</f>
        <v>-3.2492236393816265E-07</v>
      </c>
      <c r="J99" s="15"/>
      <c r="K99" s="15">
        <f>'Larry''s data'!K99-calculations!M99</f>
        <v>0.10095481266853312</v>
      </c>
      <c r="L99" s="15">
        <f>'Larry''s data'!L99-calculations!N99</f>
        <v>0.4187644769931467</v>
      </c>
      <c r="M99" s="15">
        <f>'Larry''s data'!M99-calculations!O99</f>
        <v>-0.4654280011141054</v>
      </c>
      <c r="N99" s="15">
        <f>'Larry''s data'!N99-calculations!P99</f>
        <v>-0.4450659550425371</v>
      </c>
      <c r="O99" s="15">
        <f>'Larry''s data'!O99-calculations!Q99</f>
        <v>-0.3381717103961819</v>
      </c>
    </row>
    <row r="100" spans="1:15" ht="12.75">
      <c r="A100" s="18">
        <f>'Larry''s data'!A100-calculations!C100</f>
        <v>0</v>
      </c>
      <c r="B100" s="15">
        <f>'Larry''s data'!B100-calculations!D100</f>
        <v>0</v>
      </c>
      <c r="C100" s="15">
        <f>'Larry''s data'!C100-calculations!E100</f>
        <v>0</v>
      </c>
      <c r="D100" s="15">
        <f>'Larry''s data'!D100-calculations!F100</f>
        <v>0</v>
      </c>
      <c r="E100" s="15"/>
      <c r="F100" s="19">
        <f>'Larry''s data'!F100-calculations!H100</f>
        <v>1.4490621552069177E-07</v>
      </c>
      <c r="G100" s="19">
        <f>'Larry''s data'!G100-calculations!I100</f>
        <v>-1.4527399779321049E-07</v>
      </c>
      <c r="H100" s="19">
        <f>'Larry''s data'!H100-calculations!J100</f>
        <v>-1.1282288891458978E-07</v>
      </c>
      <c r="I100" s="19">
        <f>'Larry''s data'!I100-calculations!K100</f>
        <v>1.404165691555083E-07</v>
      </c>
      <c r="J100" s="15"/>
      <c r="K100" s="15">
        <f>'Larry''s data'!K100-calculations!M100</f>
        <v>-0.12041191614562763</v>
      </c>
      <c r="L100" s="15">
        <f>'Larry''s data'!L100-calculations!N100</f>
        <v>-0.006693637366680605</v>
      </c>
      <c r="M100" s="15">
        <f>'Larry''s data'!M100-calculations!O100</f>
        <v>0.13129850573380963</v>
      </c>
      <c r="N100" s="15">
        <f>'Larry''s data'!N100-calculations!P100</f>
        <v>-0.16236835946641293</v>
      </c>
      <c r="O100" s="15">
        <f>'Larry''s data'!O100-calculations!Q100</f>
        <v>0.17994858642128975</v>
      </c>
    </row>
    <row r="101" spans="1:15" ht="12.75">
      <c r="A101" s="18">
        <f>'Larry''s data'!A101-calculations!C101</f>
        <v>0</v>
      </c>
      <c r="B101" s="15">
        <f>'Larry''s data'!B101-calculations!D101</f>
        <v>0</v>
      </c>
      <c r="C101" s="15">
        <f>'Larry''s data'!C101-calculations!E101</f>
        <v>0</v>
      </c>
      <c r="D101" s="15">
        <f>'Larry''s data'!D101-calculations!F101</f>
        <v>0</v>
      </c>
      <c r="E101" s="15"/>
      <c r="F101" s="19">
        <f>'Larry''s data'!F101-calculations!H101</f>
        <v>-2.210663199025964E-08</v>
      </c>
      <c r="G101" s="19">
        <f>'Larry''s data'!G101-calculations!I101</f>
        <v>-2.4187256176741445E-07</v>
      </c>
      <c r="H101" s="19">
        <f>'Larry''s data'!H101-calculations!J101</f>
        <v>9.636650868949381E-08</v>
      </c>
      <c r="I101" s="19">
        <f>'Larry''s data'!I101-calculations!K101</f>
        <v>4.2553191489588804E-08</v>
      </c>
      <c r="J101" s="15"/>
      <c r="K101" s="15">
        <f>'Larry''s data'!K101-calculations!M101</f>
        <v>0.3576072821846559</v>
      </c>
      <c r="L101" s="15">
        <f>'Larry''s data'!L101-calculations!N101</f>
        <v>0.20676202860858162</v>
      </c>
      <c r="M101" s="15">
        <f>'Larry''s data'!M101-calculations!O101</f>
        <v>0.2401263823064781</v>
      </c>
      <c r="N101" s="15">
        <f>'Larry''s data'!N101-calculations!P101</f>
        <v>0.1489361702127665</v>
      </c>
      <c r="O101" s="15">
        <f>'Larry''s data'!O101-calculations!Q101</f>
        <v>0.24203546566978318</v>
      </c>
    </row>
    <row r="102" spans="1:15" ht="12.75">
      <c r="A102" s="18">
        <f>'Larry''s data'!A102-calculations!C102</f>
        <v>0</v>
      </c>
      <c r="B102" s="15">
        <f>'Larry''s data'!B102-calculations!D102</f>
        <v>0</v>
      </c>
      <c r="C102" s="15">
        <f>'Larry''s data'!C102-calculations!E102</f>
        <v>0</v>
      </c>
      <c r="D102" s="15">
        <f>'Larry''s data'!D102-calculations!F102</f>
        <v>0</v>
      </c>
      <c r="E102" s="15"/>
      <c r="F102" s="19">
        <f>'Larry''s data'!F102-calculations!H102</f>
        <v>1.9662640982250068E-07</v>
      </c>
      <c r="G102" s="19">
        <f>'Larry''s data'!G102-calculations!I102</f>
        <v>7.885018465415838E-09</v>
      </c>
      <c r="H102" s="19">
        <f>'Larry''s data'!H102-calculations!J102</f>
        <v>-5.092686901613658E-08</v>
      </c>
      <c r="I102" s="19">
        <f>'Larry''s data'!I102-calculations!K102</f>
        <v>1.9446538171603855E-07</v>
      </c>
      <c r="J102" s="15"/>
      <c r="K102" s="15">
        <f>'Larry''s data'!K102-calculations!M102</f>
        <v>0.1287054596267012</v>
      </c>
      <c r="L102" s="15">
        <f>'Larry''s data'!L102-calculations!N102</f>
        <v>-0.271234654157098</v>
      </c>
      <c r="M102" s="15">
        <f>'Larry''s data'!M102-calculations!O102</f>
        <v>-0.24689346099000886</v>
      </c>
      <c r="N102" s="15">
        <f>'Larry''s data'!N102-calculations!P102</f>
        <v>-0.13535048993216492</v>
      </c>
      <c r="O102" s="15">
        <f>'Larry''s data'!O102-calculations!Q102</f>
        <v>0.2883971427259553</v>
      </c>
    </row>
    <row r="103" spans="1:15" ht="12.75">
      <c r="A103" s="18">
        <f>'Larry''s data'!A103-calculations!C103</f>
        <v>0</v>
      </c>
      <c r="B103" s="15">
        <f>'Larry''s data'!B103-calculations!D103</f>
        <v>0</v>
      </c>
      <c r="C103" s="15">
        <f>'Larry''s data'!C103-calculations!E103</f>
        <v>0</v>
      </c>
      <c r="D103" s="15">
        <f>'Larry''s data'!D103-calculations!F103</f>
        <v>0</v>
      </c>
      <c r="E103" s="15"/>
      <c r="F103" s="19">
        <f>'Larry''s data'!F103-calculations!H103</f>
        <v>-1.4427081595352886E-08</v>
      </c>
      <c r="G103" s="19">
        <f>'Larry''s data'!G103-calculations!I103</f>
        <v>2.1720587745424624E-07</v>
      </c>
      <c r="H103" s="19">
        <f>'Larry''s data'!H103-calculations!J103</f>
        <v>-3.6742063293064564E-07</v>
      </c>
      <c r="I103" s="19">
        <f>'Larry''s data'!I103-calculations!K103</f>
        <v>-2.2141452150816615E-07</v>
      </c>
      <c r="J103" s="15"/>
      <c r="K103" s="15">
        <f>'Larry''s data'!K103-calculations!M103</f>
        <v>-0.3377869589843385</v>
      </c>
      <c r="L103" s="15">
        <f>'Larry''s data'!L103-calculations!N103</f>
        <v>-0.16389564522035016</v>
      </c>
      <c r="M103" s="15">
        <f>'Larry''s data'!M103-calculations!O103</f>
        <v>-0.06740558704049704</v>
      </c>
      <c r="N103" s="15">
        <f>'Larry''s data'!N103-calculations!P103</f>
        <v>-0.14256392713588184</v>
      </c>
      <c r="O103" s="15">
        <f>'Larry''s data'!O103-calculations!Q103</f>
        <v>-0.09873297366863198</v>
      </c>
    </row>
    <row r="104" spans="1:15" ht="12.75">
      <c r="A104" s="18">
        <f>'Larry''s data'!A104-calculations!C104</f>
        <v>0</v>
      </c>
      <c r="B104" s="15">
        <f>'Larry''s data'!B104-calculations!D104</f>
        <v>0</v>
      </c>
      <c r="C104" s="15">
        <f>'Larry''s data'!C104-calculations!E104</f>
        <v>0</v>
      </c>
      <c r="D104" s="15">
        <f>'Larry''s data'!D104-calculations!F104</f>
        <v>0</v>
      </c>
      <c r="E104" s="15"/>
      <c r="F104" s="19">
        <f>'Larry''s data'!F104-calculations!H104</f>
        <v>2.4042320599659828E-08</v>
      </c>
      <c r="G104" s="19">
        <f>'Larry''s data'!G104-calculations!I104</f>
        <v>2.7013018782939824E-07</v>
      </c>
      <c r="H104" s="19">
        <f>'Larry''s data'!H104-calculations!J104</f>
        <v>3.203973632931456E-07</v>
      </c>
      <c r="I104" s="19">
        <f>'Larry''s data'!I104-calculations!K104</f>
        <v>-5.0038461908707976E-08</v>
      </c>
      <c r="J104" s="15"/>
      <c r="K104" s="15">
        <f>'Larry''s data'!K104-calculations!M104</f>
        <v>0.43984068618101446</v>
      </c>
      <c r="L104" s="15">
        <f>'Larry''s data'!L104-calculations!N104</f>
        <v>0.445535925877266</v>
      </c>
      <c r="M104" s="15">
        <f>'Larry''s data'!M104-calculations!O104</f>
        <v>0.15157599108715658</v>
      </c>
      <c r="N104" s="15">
        <f>'Larry''s data'!N104-calculations!P104</f>
        <v>-0.28409576539252157</v>
      </c>
      <c r="O104" s="15">
        <f>'Larry''s data'!O104-calculations!Q104</f>
        <v>0.42997651678342663</v>
      </c>
    </row>
    <row r="105" spans="1:15" ht="12.75">
      <c r="A105" s="18">
        <f>'Larry''s data'!A105-calculations!C105</f>
        <v>0</v>
      </c>
      <c r="B105" s="15">
        <f>'Larry''s data'!B105-calculations!D105</f>
        <v>0</v>
      </c>
      <c r="C105" s="15">
        <f>'Larry''s data'!C105-calculations!E105</f>
        <v>0</v>
      </c>
      <c r="D105" s="15">
        <f>'Larry''s data'!D105-calculations!F105</f>
        <v>0</v>
      </c>
      <c r="E105" s="15"/>
      <c r="F105" s="19">
        <f>'Larry''s data'!F105-calculations!H105</f>
        <v>3.9683707245274924E-07</v>
      </c>
      <c r="G105" s="19">
        <f>'Larry''s data'!G105-calculations!I105</f>
        <v>4.814269952135852E-07</v>
      </c>
      <c r="H105" s="19">
        <f>'Larry''s data'!H105-calculations!J105</f>
        <v>4.801343681248849E-07</v>
      </c>
      <c r="I105" s="19">
        <f>'Larry''s data'!I105-calculations!K105</f>
        <v>2.0126374912499134E-07</v>
      </c>
      <c r="J105" s="15"/>
      <c r="K105" s="15">
        <f>'Larry''s data'!K105-calculations!M105</f>
        <v>0.14689223979439703</v>
      </c>
      <c r="L105" s="15">
        <f>'Larry''s data'!L105-calculations!N105</f>
        <v>0.18116954762717796</v>
      </c>
      <c r="M105" s="15">
        <f>'Larry''s data'!M105-calculations!O105</f>
        <v>0.3000695007528975</v>
      </c>
      <c r="N105" s="15">
        <f>'Larry''s data'!N105-calculations!P105</f>
        <v>0.09393868476490752</v>
      </c>
      <c r="O105" s="15">
        <f>'Larry''s data'!O105-calculations!Q105</f>
        <v>0.17185350815520906</v>
      </c>
    </row>
    <row r="106" spans="1:15" ht="12.75">
      <c r="A106" s="18">
        <f>'Larry''s data'!A106-calculations!C106</f>
        <v>0</v>
      </c>
      <c r="B106" s="15">
        <f>'Larry''s data'!B106-calculations!D106</f>
        <v>0</v>
      </c>
      <c r="C106" s="15">
        <f>'Larry''s data'!C106-calculations!E106</f>
        <v>0</v>
      </c>
      <c r="D106" s="15">
        <f>'Larry''s data'!D106-calculations!F106</f>
        <v>0</v>
      </c>
      <c r="E106" s="15"/>
      <c r="F106" s="19">
        <f>'Larry''s data'!F106-calculations!H106</f>
        <v>2.743823146952873E-07</v>
      </c>
      <c r="G106" s="19">
        <f>'Larry''s data'!G106-calculations!I106</f>
        <v>-4.78543563067757E-07</v>
      </c>
      <c r="H106" s="19">
        <f>'Larry''s data'!H106-calculations!J106</f>
        <v>2.0221169036438447E-07</v>
      </c>
      <c r="I106" s="19">
        <f>'Larry''s data'!I106-calculations!K106</f>
        <v>2.4822695035564557E-07</v>
      </c>
      <c r="J106" s="15"/>
      <c r="K106" s="15">
        <f>'Larry''s data'!K106-calculations!M106</f>
        <v>-0.3797139141742534</v>
      </c>
      <c r="L106" s="15">
        <f>'Larry''s data'!L106-calculations!N106</f>
        <v>-0.4941482444733367</v>
      </c>
      <c r="M106" s="15">
        <f>'Larry''s data'!M106-calculations!O106</f>
        <v>-0.10268562401263992</v>
      </c>
      <c r="N106" s="15">
        <f>'Larry''s data'!N106-calculations!P106</f>
        <v>-0.29787234042553123</v>
      </c>
      <c r="O106" s="15">
        <f>'Larry''s data'!O106-calculations!Q106</f>
        <v>0.30962104671197466</v>
      </c>
    </row>
    <row r="107" spans="1:15" ht="12.75">
      <c r="A107" s="18">
        <f>'Larry''s data'!A107-calculations!C107</f>
        <v>0</v>
      </c>
      <c r="B107" s="15">
        <f>'Larry''s data'!B107-calculations!D107</f>
        <v>0</v>
      </c>
      <c r="C107" s="15">
        <f>'Larry''s data'!C107-calculations!E107</f>
        <v>0</v>
      </c>
      <c r="D107" s="15">
        <f>'Larry''s data'!D107-calculations!F107</f>
        <v>0</v>
      </c>
      <c r="E107" s="15"/>
      <c r="F107" s="19">
        <f>'Larry''s data'!F107-calculations!H107</f>
        <v>-4.81285557442368E-07</v>
      </c>
      <c r="G107" s="19">
        <f>'Larry''s data'!G107-calculations!I107</f>
        <v>4.721030042870167E-07</v>
      </c>
      <c r="H107" s="19">
        <f>'Larry''s data'!H107-calculations!J107</f>
        <v>-1.2140965573517737E-07</v>
      </c>
      <c r="I107" s="19">
        <f>'Larry''s data'!I107-calculations!K107</f>
        <v>-5.793044040303119E-08</v>
      </c>
      <c r="J107" s="15"/>
      <c r="K107" s="15">
        <f>'Larry''s data'!K107-calculations!M107</f>
        <v>-0.10894300828431369</v>
      </c>
      <c r="L107" s="15">
        <f>'Larry''s data'!L107-calculations!N107</f>
        <v>-0.4549356223176346</v>
      </c>
      <c r="M107" s="15">
        <f>'Larry''s data'!M107-calculations!O107</f>
        <v>-0.07659401100022478</v>
      </c>
      <c r="N107" s="15">
        <f>'Larry''s data'!N107-calculations!P107</f>
        <v>0.20975557230531194</v>
      </c>
      <c r="O107" s="15">
        <f>'Larry''s data'!O107-calculations!Q107</f>
        <v>0.05964303072778421</v>
      </c>
    </row>
    <row r="108" spans="1:15" ht="12.75">
      <c r="A108" s="18">
        <f>'Larry''s data'!A108-calculations!C108</f>
        <v>0</v>
      </c>
      <c r="B108" s="15">
        <f>'Larry''s data'!B108-calculations!D108</f>
        <v>0</v>
      </c>
      <c r="C108" s="15">
        <f>'Larry''s data'!C108-calculations!E108</f>
        <v>0</v>
      </c>
      <c r="D108" s="15">
        <f>'Larry''s data'!D108-calculations!F108</f>
        <v>0</v>
      </c>
      <c r="E108" s="15"/>
      <c r="F108" s="19">
        <f>'Larry''s data'!F108-calculations!H108</f>
        <v>-1.411721587268877E-07</v>
      </c>
      <c r="G108" s="19">
        <f>'Larry''s data'!G108-calculations!I108</f>
        <v>-1.6879352279786097E-07</v>
      </c>
      <c r="H108" s="19">
        <f>'Larry''s data'!H108-calculations!J108</f>
        <v>-2.7829881137086954E-07</v>
      </c>
      <c r="I108" s="19">
        <f>'Larry''s data'!I108-calculations!K108</f>
        <v>-3.526896433792004E-07</v>
      </c>
      <c r="J108" s="15"/>
      <c r="K108" s="15">
        <f>'Larry''s data'!K108-calculations!M108</f>
        <v>0.22816779395634512</v>
      </c>
      <c r="L108" s="15">
        <f>'Larry''s data'!L108-calculations!N108</f>
        <v>-0.3030686702422827</v>
      </c>
      <c r="M108" s="15">
        <f>'Larry''s data'!M108-calculations!O108</f>
        <v>-0.21731280405219877</v>
      </c>
      <c r="N108" s="15">
        <f>'Larry''s data'!N108-calculations!P108</f>
        <v>0.20473787736273152</v>
      </c>
      <c r="O108" s="15">
        <f>'Larry''s data'!O108-calculations!Q108</f>
        <v>0.1091857827836975</v>
      </c>
    </row>
    <row r="109" spans="1:15" ht="12.75">
      <c r="A109" s="18">
        <f>'Larry''s data'!A109-calculations!C109</f>
        <v>0</v>
      </c>
      <c r="B109" s="15">
        <f>'Larry''s data'!B109-calculations!D109</f>
        <v>0</v>
      </c>
      <c r="C109" s="15">
        <f>'Larry''s data'!C109-calculations!E109</f>
        <v>0</v>
      </c>
      <c r="D109" s="15">
        <f>'Larry''s data'!D109-calculations!F109</f>
        <v>0</v>
      </c>
      <c r="E109" s="15"/>
      <c r="F109" s="19">
        <f>'Larry''s data'!F109-calculations!H109</f>
        <v>1.3092171147546794E-07</v>
      </c>
      <c r="G109" s="19">
        <f>'Larry''s data'!G109-calculations!I109</f>
        <v>3.079633975732604E-07</v>
      </c>
      <c r="H109" s="19">
        <f>'Larry''s data'!H109-calculations!J109</f>
        <v>8.912821464895915E-08</v>
      </c>
      <c r="I109" s="19">
        <f>'Larry''s data'!I109-calculations!K109</f>
        <v>-4.672029174056236E-07</v>
      </c>
      <c r="J109" s="15"/>
      <c r="K109" s="15">
        <f>'Larry''s data'!K109-calculations!M109</f>
        <v>-0.27608534450519073</v>
      </c>
      <c r="L109" s="15">
        <f>'Larry''s data'!L109-calculations!N109</f>
        <v>-0.20700094028779858</v>
      </c>
      <c r="M109" s="15">
        <f>'Larry''s data'!M109-calculations!O109</f>
        <v>0.03339987002118505</v>
      </c>
      <c r="N109" s="15">
        <f>'Larry''s data'!N109-calculations!P109</f>
        <v>-0.12969733805630312</v>
      </c>
      <c r="O109" s="15">
        <f>'Larry''s data'!O109-calculations!Q109</f>
        <v>0.09401280386009603</v>
      </c>
    </row>
    <row r="110" spans="1:15" ht="12.75">
      <c r="A110" s="18">
        <f>'Larry''s data'!A110-calculations!C110</f>
        <v>0</v>
      </c>
      <c r="B110" s="15">
        <f>'Larry''s data'!B110-calculations!D110</f>
        <v>0</v>
      </c>
      <c r="C110" s="15">
        <f>'Larry''s data'!C110-calculations!E110</f>
        <v>0</v>
      </c>
      <c r="D110" s="15">
        <f>'Larry''s data'!D110-calculations!F110</f>
        <v>0</v>
      </c>
      <c r="E110" s="15"/>
      <c r="F110" s="19">
        <f>'Larry''s data'!F110-calculations!H110</f>
        <v>-2.2214049282855142E-07</v>
      </c>
      <c r="G110" s="19">
        <f>'Larry''s data'!G110-calculations!I110</f>
        <v>8.863552776743229E-08</v>
      </c>
      <c r="H110" s="19">
        <f>'Larry''s data'!H110-calculations!J110</f>
        <v>-4.812927140041695E-07</v>
      </c>
      <c r="I110" s="19">
        <f>'Larry''s data'!I110-calculations!K110</f>
        <v>3.09618534987538E-07</v>
      </c>
      <c r="J110" s="15"/>
      <c r="K110" s="15">
        <f>'Larry''s data'!K110-calculations!M110</f>
        <v>0.22824567855826672</v>
      </c>
      <c r="L110" s="15">
        <f>'Larry''s data'!L110-calculations!N110</f>
        <v>0.23243839646929132</v>
      </c>
      <c r="M110" s="15">
        <f>'Larry''s data'!M110-calculations!O110</f>
        <v>0.45795204448049276</v>
      </c>
      <c r="N110" s="15">
        <f>'Larry''s data'!N110-calculations!P110</f>
        <v>0.014977767376564088</v>
      </c>
      <c r="O110" s="15">
        <f>'Larry''s data'!O110-calculations!Q110</f>
        <v>0.4387815591929609</v>
      </c>
    </row>
    <row r="111" spans="1:15" ht="12.75">
      <c r="A111" s="18">
        <f>'Larry''s data'!A111-calculations!C111</f>
        <v>0</v>
      </c>
      <c r="B111" s="15">
        <f>'Larry''s data'!B111-calculations!D111</f>
        <v>0</v>
      </c>
      <c r="C111" s="15">
        <f>'Larry''s data'!C111-calculations!E111</f>
        <v>0</v>
      </c>
      <c r="D111" s="15">
        <f>'Larry''s data'!D111-calculations!F111</f>
        <v>0</v>
      </c>
      <c r="E111" s="15"/>
      <c r="F111" s="19">
        <f>'Larry''s data'!F111-calculations!H111</f>
        <v>-2.210663199025964E-08</v>
      </c>
      <c r="G111" s="19">
        <f>'Larry''s data'!G111-calculations!I111</f>
        <v>-3.901170351106216E-07</v>
      </c>
      <c r="H111" s="19">
        <f>'Larry''s data'!H111-calculations!J111</f>
        <v>4.423380726699226E-07</v>
      </c>
      <c r="I111" s="19">
        <f>'Larry''s data'!I111-calculations!K111</f>
        <v>1.2056737588644548E-07</v>
      </c>
      <c r="J111" s="15"/>
      <c r="K111" s="15">
        <f>'Larry''s data'!K111-calculations!M111</f>
        <v>0.3576072821846559</v>
      </c>
      <c r="L111" s="15">
        <f>'Larry''s data'!L111-calculations!N111</f>
        <v>0.07542262678803635</v>
      </c>
      <c r="M111" s="15">
        <f>'Larry''s data'!M111-calculations!O111</f>
        <v>0.46287519747235395</v>
      </c>
      <c r="N111" s="15">
        <f>'Larry''s data'!N111-calculations!P111</f>
        <v>0.25531914893617014</v>
      </c>
      <c r="O111" s="15">
        <f>'Larry''s data'!O111-calculations!Q111</f>
        <v>0.489740703932803</v>
      </c>
    </row>
    <row r="112" spans="1:15" ht="12.75">
      <c r="A112" s="18">
        <f>'Larry''s data'!A112-calculations!C112</f>
        <v>0</v>
      </c>
      <c r="B112" s="15">
        <f>'Larry''s data'!B112-calculations!D112</f>
        <v>0</v>
      </c>
      <c r="C112" s="15">
        <f>'Larry''s data'!C112-calculations!E112</f>
        <v>0</v>
      </c>
      <c r="D112" s="15">
        <f>'Larry''s data'!D112-calculations!F112</f>
        <v>0</v>
      </c>
      <c r="E112" s="15"/>
      <c r="F112" s="19">
        <f>'Larry''s data'!F112-calculations!H112</f>
        <v>-4.846791096923403E-07</v>
      </c>
      <c r="G112" s="19">
        <f>'Larry''s data'!G112-calculations!I112</f>
        <v>-4.1441261602968155E-07</v>
      </c>
      <c r="H112" s="19">
        <f>'Larry''s data'!H112-calculations!J112</f>
        <v>-7.639030352377119E-08</v>
      </c>
      <c r="I112" s="19">
        <f>'Larry''s data'!I112-calculations!K112</f>
        <v>-4.829331323348562E-07</v>
      </c>
      <c r="J112" s="15"/>
      <c r="K112" s="15">
        <f>'Larry''s data'!K112-calculations!M112</f>
        <v>-0.02385467611537706</v>
      </c>
      <c r="L112" s="15">
        <f>'Larry''s data'!L112-calculations!N112</f>
        <v>-0.4915660245533502</v>
      </c>
      <c r="M112" s="15">
        <f>'Larry''s data'!M112-calculations!O112</f>
        <v>0.1296598085149725</v>
      </c>
      <c r="N112" s="15">
        <f>'Larry''s data'!N112-calculations!P112</f>
        <v>0.38430063529665404</v>
      </c>
      <c r="O112" s="15">
        <f>'Larry''s data'!O112-calculations!Q112</f>
        <v>0.21307052165627738</v>
      </c>
    </row>
    <row r="113" spans="1:15" ht="12.75">
      <c r="A113" s="32">
        <f>'Larry''s data'!A113-calculations!C113</f>
        <v>0</v>
      </c>
      <c r="B113" s="33">
        <f>'Larry''s data'!B113-calculations!D113</f>
        <v>0</v>
      </c>
      <c r="C113" s="33">
        <f>'Larry''s data'!C113-calculations!E113</f>
        <v>0</v>
      </c>
      <c r="D113" s="33">
        <f>'Larry''s data'!D113-calculations!F113</f>
        <v>0</v>
      </c>
      <c r="E113" s="33"/>
      <c r="F113" s="34">
        <f>'Larry''s data'!F113-calculations!H113</f>
        <v>-3.8479992003556673E-07</v>
      </c>
      <c r="G113" s="34">
        <f>'Larry''s data'!G113-calculations!I113</f>
        <v>-2.6741745243717696E-07</v>
      </c>
      <c r="H113" s="34">
        <f>'Larry''s data'!H113-calculations!J113</f>
        <v>-3.6742063293064564E-07</v>
      </c>
      <c r="I113" s="34">
        <f>'Larry''s data'!I113-calculations!K113</f>
        <v>3.960489181574489E-07</v>
      </c>
      <c r="J113" s="33"/>
      <c r="K113" s="33">
        <f>'Larry''s data'!K113-calculations!M113</f>
        <v>-0.48522307000303044</v>
      </c>
      <c r="L113" s="33">
        <f>'Larry''s data'!L113-calculations!N113</f>
        <v>0.14993502815448778</v>
      </c>
      <c r="M113" s="33">
        <f>'Larry''s data'!M113-calculations!O113</f>
        <v>-0.06740558704049704</v>
      </c>
      <c r="N113" s="33">
        <f>'Larry''s data'!N113-calculations!P113</f>
        <v>0.04797742238946512</v>
      </c>
      <c r="O113" s="33">
        <f>'Larry''s data'!O113-calculations!Q113</f>
        <v>-0.7505411075874804</v>
      </c>
    </row>
  </sheetData>
  <mergeCells count="1">
    <mergeCell ref="A2:O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wenge302</cp:lastModifiedBy>
  <cp:lastPrinted>2004-09-09T17:44:38Z</cp:lastPrinted>
  <dcterms:created xsi:type="dcterms:W3CDTF">2004-08-18T15:17:18Z</dcterms:created>
  <dcterms:modified xsi:type="dcterms:W3CDTF">2004-09-09T17:50:31Z</dcterms:modified>
  <cp:category/>
  <cp:version/>
  <cp:contentType/>
  <cp:contentStatus/>
</cp:coreProperties>
</file>