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Name">'PART Qs &amp; Section Scoring'!$G$60</definedName>
    <definedName name="pmanagement">'PART Qs &amp; Section Scoring'!$G$38</definedName>
    <definedName name="ppurpose">'PART Qs &amp; Section Scoring'!$G$12</definedName>
    <definedName name="presults">'PART Qs &amp; Section Scoring'!$G$60</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 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t>
        </r>
        <r>
          <rPr>
            <b/>
            <sz val="9"/>
            <rFont val="Tahoma"/>
            <family val="2"/>
          </rPr>
          <t xml:space="preserve"> 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I</t>
        </r>
        <r>
          <rPr>
            <b/>
            <sz val="9"/>
            <rFont val="Tahoma"/>
            <family val="2"/>
          </rPr>
          <t xml:space="preserve">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D40"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2"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46"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56"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57"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58"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B. 1. Does the program have oversight practices that provide sufficient knowledge of grantee activities?</t>
        </r>
        <r>
          <rPr>
            <sz val="9"/>
            <rFont val="Tahoma"/>
            <family val="2"/>
          </rPr>
          <t xml:space="preserve">
</t>
        </r>
        <r>
          <rPr>
            <b/>
            <sz val="9"/>
            <rFont val="Tahoma"/>
            <family val="2"/>
          </rPr>
          <t>Purpose of the question:</t>
        </r>
        <r>
          <rPr>
            <sz val="9"/>
            <rFont val="Tahoma"/>
            <family val="2"/>
          </rPr>
          <t xml:space="preserve"> to determine whether or not the program has an understanding of how its funds are utilized by grantees.
</t>
        </r>
        <r>
          <rPr>
            <b/>
            <sz val="9"/>
            <rFont val="Tahoma"/>
            <family val="2"/>
          </rPr>
          <t xml:space="preserve">Elements of a Yes answer: </t>
        </r>
        <r>
          <rPr>
            <sz val="9"/>
            <rFont val="Tahoma"/>
            <family val="2"/>
          </rPr>
          <t xml:space="preserve">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t>
        </r>
        <r>
          <rPr>
            <b/>
            <sz val="9"/>
            <rFont val="Tahoma"/>
            <family val="2"/>
          </rPr>
          <t xml:space="preserve">Evidence/Data: </t>
        </r>
        <r>
          <rPr>
            <sz val="9"/>
            <rFont val="Tahoma"/>
            <family val="2"/>
          </rPr>
          <t>evidence can include the reporting structure, oversight techniques, audit or site visit schedule, and/or assess general data quality of the program.</t>
        </r>
        <r>
          <rPr>
            <b/>
            <sz val="8"/>
            <rFont val="Tahoma"/>
            <family val="0"/>
          </rPr>
          <t xml:space="preserve">
</t>
        </r>
      </text>
    </comment>
    <comment ref="B36" authorId="0">
      <text>
        <r>
          <rPr>
            <b/>
            <sz val="9"/>
            <rFont val="Tahoma"/>
            <family val="2"/>
          </rPr>
          <t xml:space="preserve">B 2. Does the program collect grantee performance data on an annual basis and  make it available to the public in a transparent and meaningful manner? </t>
        </r>
        <r>
          <rPr>
            <sz val="9"/>
            <rFont val="Tahoma"/>
            <family val="2"/>
          </rPr>
          <t xml:space="preserve">
</t>
        </r>
        <r>
          <rPr>
            <b/>
            <sz val="9"/>
            <rFont val="Tahoma"/>
            <family val="2"/>
          </rPr>
          <t xml:space="preserve">Purpose of the question: </t>
        </r>
        <r>
          <rPr>
            <sz val="9"/>
            <rFont val="Tahoma"/>
            <family val="2"/>
          </rPr>
          <t xml:space="preserve">to determine whether or not the program has a system in place to collect and present publicly information that captures the most important impacts of program performance. 
</t>
        </r>
        <r>
          <rPr>
            <b/>
            <sz val="9"/>
            <rFont val="Tahoma"/>
            <family val="2"/>
          </rPr>
          <t xml:space="preserve">Elements of a Yes answer: </t>
        </r>
        <r>
          <rPr>
            <sz val="9"/>
            <rFont val="Tahoma"/>
            <family val="2"/>
          </rPr>
          <t xml:space="preserve">a Yes answer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evidence can include citations of the types of data that are collected and disseminated as well as a description of how these data are made available.</t>
        </r>
        <r>
          <rPr>
            <b/>
            <sz val="8"/>
            <rFont val="Tahoma"/>
            <family val="0"/>
          </rPr>
          <t xml:space="preserve">
</t>
        </r>
      </text>
    </comment>
  </commentList>
</comments>
</file>

<file path=xl/sharedStrings.xml><?xml version="1.0" encoding="utf-8"?>
<sst xmlns="http://schemas.openxmlformats.org/spreadsheetml/2006/main" count="156" uniqueCount="111">
  <si>
    <t>OSM's review of AML Programs was changed in 1995 to evaluate performance rather than process.  OSM meets annually with each State or Tribal program to discuss areas of concern and enters into formal written agreements to address management concerns.  OSM is one of the first Bureaus to  begin adapting Activity Based Costing to identify management deficiencies.</t>
  </si>
  <si>
    <t>Large Extent</t>
  </si>
  <si>
    <t>1)  AMLIS.;  2) 64 Fed Reg 7470 (Feb12, 1999) "Abandoned Mine Land (AML) Reclamation,  Enhancing AML Reclamation); and 3) Clean Streams Program guidelines.</t>
  </si>
  <si>
    <r>
      <t xml:space="preserve">The primary goal of the Abandoned Mine Land (AML) Program is the elimination of health and safety hazards brought about by past coal mining practices.  The long term goal is to reclaim an additional 40,000 acres from the baseline fiscal year of FY 1998 by the end of FY 2005.  This goal is accomplished through grants to twenty three states and three Indian tribes.  OSM has as a secondary long term goal to improve the timely processing of grants.       </t>
    </r>
    <r>
      <rPr>
        <i/>
        <sz val="9"/>
        <color indexed="12"/>
        <rFont val="Arial"/>
        <family val="2"/>
      </rPr>
      <t>[Note:  When referring to acres in terms of the strategic plan, OSM is referred to a standardized acre.  Because this program deals with many types of hazards (i. e. open shafts, mine fires, land slides etc,) OSM in collaboration with the States and Indian tribes developed a formula which converts each of these types of problems into standardized acres.]</t>
    </r>
  </si>
  <si>
    <t>The Annual Performance Agreement for each grantee is the basis of oversight.  The Agreement includes on-site reviews, reviews of expenditures, and program and performance reviews.  One to two reviews per grantee are conducted annually, focusing on internal controls and management of the program.</t>
  </si>
  <si>
    <t>Beginning in FY 1998, OSM set an annual goal of acres reclaimed under the program.  In FY 1998, OSM reached 90% of the goal .  Thereafter, we exceeded the goal by 48%, 50% and 44%.   Given that the goal has been exceed, OSM needs to reassess  its method of calculating or data collection before there is certainty that OSM is meeting its goals.</t>
  </si>
  <si>
    <t>1) GPRA reports to the Department of the Interior; and 2) OSM's Abandoned Mine Land Inventory System.  One reason that OSM exceeds its goal is that only when OSM implemented performance based goals, did states and tribes begin updating OSM's automated project data base on completed activities.</t>
  </si>
  <si>
    <t>The AML Enhancement Rule, implemented in 1999,  leverages AML funds with outside sources by allowing project reclamation contractors to remove and sell the coal at the reclamation site.  Thus far, states have completed 4 projects under this rule.  The estimated cost of reclamation without the rule was over $1.5 million. With the rule, the cost to the programs was approximately $133,000.  This is a savings of over 90%, freeing about $1.2 million to be spent on other projects.    The Clean Streams portion of the program leverages Federal reclamation funding with state and private funding.</t>
  </si>
  <si>
    <t>Testimony of States/Tribes and citizen organizations at Congressional appropriations hearings consistently address the adequacy of funding. As evidenced by appropriations bills introduced in the House and Senate, many consider the annual discretionary appropriation process to be less than optimum as a mechanism for providing the collected reclamation fees to address the reclamation problems and needs.</t>
  </si>
  <si>
    <t>SMCRA established the basic framework of the AML Program - State/Tribe ability to assume reclamation primacy following the approval by the Secretary of the Interior of the individual reclamation program tailored to  specific needs of the State/Tribe within the nationally mandated requirements.  This State/Tribe lead concept helps assure that the AML program as a whole has a significant impact in addressing the problems and needs.</t>
  </si>
  <si>
    <t xml:space="preserve">This is evidenced by the Congressional findings concerning the widespread existence of abandoned mine health and safety hazards on 1.5 million acres of land and 11,500 miles of streams, and the need for a nationwide program to address these hazards that led to the enactment of SMCRA.  More recently, the 5/17/00 testimony on behalf of the Interstate Mining Compact Commission before the House Subcommittee on Energy and Mineral Resources made clear the unique contributions achieved through this cooperative federalism program.  At Congressional hearings, the cooperative nature of the program also is highlighted.  In addition, OSM provides its partners with extensive and well received technical training.  The training program itself is collaborative, with almost 50% of the instructors being State/Tribal employees.  </t>
  </si>
  <si>
    <r>
      <t xml:space="preserve">Section II:  Strategic Planning   </t>
    </r>
    <r>
      <rPr>
        <b/>
        <sz val="11"/>
        <color indexed="10"/>
        <rFont val="Arial"/>
        <family val="2"/>
      </rPr>
      <t>(Yes, No, N/A)</t>
    </r>
  </si>
  <si>
    <r>
      <t xml:space="preserve">Section III:  Program Management  </t>
    </r>
    <r>
      <rPr>
        <b/>
        <sz val="11"/>
        <color indexed="10"/>
        <rFont val="Arial"/>
        <family val="2"/>
      </rPr>
      <t>(Yes, No, N/A)</t>
    </r>
  </si>
  <si>
    <t xml:space="preserve">Are Federal managers and program partners (grantees, sub grantees, contractors, etc.) held accountable for cost, schedule and performance results? </t>
  </si>
  <si>
    <t>Since the program began in 1977, it has eliminated problems on over 214,000 acres of land and waters.  These problems were the direct result of past coal mining practices.  These problems include a myriad of types of hazards, including mine fires, landslides, and subsidence.  A complete list of the problems that are encountered in  the AML program, along with the reclamation accomplishments in each is attached.  Additional health and safety problems caused by other types of mining were eliminated on over 18,000 acres.</t>
  </si>
  <si>
    <r>
      <t xml:space="preserve">Section I:  Program Purpose &amp; Design  </t>
    </r>
    <r>
      <rPr>
        <b/>
        <sz val="11"/>
        <color indexed="10"/>
        <rFont val="Arial"/>
        <family val="2"/>
      </rPr>
      <t xml:space="preserve"> (Yes, No, N/A)</t>
    </r>
  </si>
  <si>
    <t>1) OSM's Annual Report for FY 2001;  2) OSM's Strategic Plan for FY 2000 - FY 2005: and 3) the draft Department of the Interior Strategic Plan.  The Department's draft plan includes the AML program under two areas -- Resources Protection under "Improve the health of watersheds and landscapes" and Serving Communities under "Protect lives and property."</t>
  </si>
  <si>
    <t>OSM measures AML progress in terms of acres reclaimed on an annual basis.  This goal is commensurate with the budget request, but keeps in mind the overall 40,000 acres long-term goal.</t>
  </si>
  <si>
    <t>1) OSM's Annual Report for FY 2001;  2) OSM's Strategic Plan for FY 2000 - FY 2005; and  3) the draft Department of the Interior Strategic Plan.</t>
  </si>
  <si>
    <t xml:space="preserve">1)  OSM's Directive AML-22, "Evaluation of State and Tribal Abandoned Mine Land Programs"; and  2) Individual State and Tribal Annual Reports. </t>
  </si>
  <si>
    <t xml:space="preserve">While OSM's mission of reclaiming historic mining related problems is unique, OSM and its grantees do regularly collaborate with Federal and State agencies that have responsibility for environmental quality, historic preservation, mine safety and construction management where AML reclamation projects overlap.  </t>
  </si>
  <si>
    <t>1) Past and ongoing cooperative projects between the States and other Federal agencies; and 2) Appalachian Clean Streams Program projects completed in partnership with EPA, Corps or Engineers or other agencies.</t>
  </si>
  <si>
    <t>In determining the program budget for a given year, a calculation is performed to determine the estimated amount of reclamation that will occur as a result of a particular grant funding level.  By examining different funding levels, policy makers can estimate the on-the-ground reclamation impact of their decisions</t>
  </si>
  <si>
    <t>1) AMLIS input as required by OSM Directive AML-1, Abandoned Mine Land Inventory System.; and 2) Grant Annual Performance and Financial Reports provide information on the status and progress of the annual 3-year grant on a project-by-project basis.</t>
  </si>
  <si>
    <t>1) Annual Performance Agreements;  2) Division Chief Performance Standards; 3) A-133 audits; and  4) Ad hoc reviews of State and tribal records conducted by the field grants and program staff.</t>
  </si>
  <si>
    <t>1) Individual State and Tribal Annual Reports; and 2) Directive AML-22, "Evaluation of State and Tribal Abandoned Mine Land Programs"</t>
  </si>
  <si>
    <t>1) Grant Performance Reports; and 2) reviews conducted as agreed to in the Annual Performance Agreements.</t>
  </si>
  <si>
    <t>OSM collects, compiles, and disseminates grantee performance information through the OSM Annual Report.  This report is distributed in hard copy and is available on OSM's Website.</t>
  </si>
  <si>
    <t>1) Abandoned Mine Land inventory System;  2) OSM 's Annual Reports; and 3) OSM's Coal Fee study.</t>
  </si>
  <si>
    <t>In FY 97, the rate was 92%.  It was 90% in FY 98, 93% in FY99, and 100% in FY2000.  OSM will continue to track this goal.</t>
  </si>
  <si>
    <t>1) AMLIS;  2) OSM FY 2004 Budget; and 3) The National Center for Policy Analysis briefing paper "Superfund: History of Failure.</t>
  </si>
  <si>
    <t>The Forest Service, the Bureau of Land Management and the National Park Service have programs to eliminate AML type problems.  They are newer and smaller programs.  A similar program within the Environmental Protection Agency (EPA) is the Superfund.  This program, over the years, has a high ratio of overhead to accomplishments when compared to the OSM program.  The Superfund program may have higher administrative costs because of the type of hazardous wastes involved.</t>
  </si>
  <si>
    <t>1) The Surface Mining Control and Reclamation Act of 1997 (SMCRA), P.L. 95-87,  30 U.S.C. 1231 &amp; 30 U.S.C. 1333, establish the program.  The primary program purpose is to reclaim eligible abandoned coal mine sites by removing health, safety, general welfare, and environmental hazards.   2) OSM 's Strategic Plan states that OSM's primary goal is to protect society and the environment from the adverse effects of past coal mining operations. 3) The National Association of Abandoned Mine Land Programs (representing the 26 States and Indian Tribes with approved AML programs and OSM), established in 1995, promulgated  a "Declaration of Shared Commitment".  This declaration describes the partnership roles of the Federal/State/Tribal governments in caring out the program.</t>
  </si>
  <si>
    <t xml:space="preserve">1) SMCRA, together with its accompanying legislative history, documents the need to reclaim abandoned coal mine lands.  2)  OSM's Abandoned Mine Land Inventory System (AMLIS) contains information (cost, problem type, units, location, etc.) for the over 4,600 known listed sites containing remaining coal-related health and safety hazards. 3) Resolutions from the National Governor's Association and Western Governor's Association express the need to continue reclaiming abandoned coal mine hazards that threaten the citizens of their States.  </t>
  </si>
  <si>
    <t>In  developing the draft DOI Strategic Plan, internal OSM teams examined the current strategic plan and made changes to fit into the new plan.  In addition, teams comprised of OSM staff and State/Tribal partners in the regulatory and reclamation programs were formed and workshops are being held.  These workshops will result in developing clear measurable objectives in accordance with the draft DOI plan and with outcome measures for use by OSM/States/Tribes.</t>
  </si>
  <si>
    <t>The AML Grant Program is a formula grant program, and therefore incentives are not applicable.  However, most grantees have sophisticated, well-established systems to measure and achieve efficiencies. OSM does not mandate specific performance goals or efficiency or productivity targets.</t>
  </si>
  <si>
    <t>While evaluations done on individual programs are favorable, national audits focusing on the overall effectiveness of the AML program have not been done.</t>
  </si>
  <si>
    <t>OSM's annual financial audit results which are reprinted in OSM's Annual Report.  According to OSM's Division of Financial Management, the erroneous payment rate is not tracked because this figure is insignificant.  This has not been an OIG audit issue.</t>
  </si>
  <si>
    <t xml:space="preserve">In fiscal 2002, The Department of the Interior (DOI) began a major effort to revamp its strategic planning processes and measures.  OSM staff participated in focus group meetings with key DOI customer and stakeholder groups.  Regular discussions with internal and external program stakeholders helps to ensure that strategic planning takes into account the concerns and goals of the various involved groups. </t>
  </si>
  <si>
    <t>Increase the number of acres reclaimed</t>
  </si>
  <si>
    <t>Beginning in FY 1998, eliminate 40,000 acres of Abandoned Mine Land coal related hazards by the end of FY 2005.</t>
  </si>
  <si>
    <t>Increase the number of grants processed within 60 days of receipt.</t>
  </si>
  <si>
    <t>Improve each year over the prior year until 100% is reached</t>
  </si>
  <si>
    <t>Over 40,000 acres have been reclaimed  since  the end of FY 1997.  Except in the first year of our plan, we have consistently exceeded our goal.  We are currently in the process of reevaluating these goals and in partnership with the programs, may develop either additional goals and measures, or revise upwards our current ones.</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</si>
  <si>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</si>
  <si>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</si>
  <si>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</si>
  <si>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</si>
  <si>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</si>
  <si>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</si>
  <si>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</si>
  <si>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</si>
  <si>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</si>
  <si>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</si>
  <si>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</si>
  <si>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(B 1.)</t>
  </si>
  <si>
    <t>9 (B 2.)</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</si>
  <si>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</si>
  <si>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</si>
  <si>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</si>
  <si>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</si>
  <si>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</si>
  <si>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</si>
  <si>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</si>
  <si>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t>Weighting</t>
  </si>
  <si>
    <t>Does the agency estimate and budget for the full annual costs of operating the program (including all administrative costs and allocated overhead) so that program performance changes are identified with changes in funding levels?</t>
  </si>
  <si>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</si>
  <si>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</si>
  <si>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</si>
  <si>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</si>
  <si>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</si>
  <si>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</si>
  <si>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</si>
  <si>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</si>
  <si>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</si>
  <si>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</si>
  <si>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</si>
  <si>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t>Block/Formula Grants</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</si>
  <si>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</si>
  <si>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</si>
  <si>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</si>
  <si>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</si>
  <si>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</si>
  <si>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Key Goal I:                                                                                                                          </t>
  </si>
  <si>
    <t xml:space="preserve">Key Goal 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</si>
  <si>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</si>
  <si>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</si>
  <si>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Does the program have oversight practices that provide sufficient knowledge of grantee activities?</t>
  </si>
  <si>
    <t>Does the program collect grantee performance data on an annual basis and make it available to the public in a transparent and meaningful manner?</t>
  </si>
  <si>
    <t>Yes</t>
  </si>
  <si>
    <t>No</t>
  </si>
  <si>
    <t>Audits have been conducted by the Inspector General's office and the General Accounting Office, but these tend to focus on process rather than performance.  However, OSM has done an internal evaluation of the program in anticipation of the expiration of the fee collection authority.  This study, while not independent, does focus on the program's performance over the past 25 years.</t>
  </si>
  <si>
    <t>OSM's Division of Financial Management has received clean audit reports for the past 11 years and has established internal control procedures for proper and timely payments.  Detection of erroneous payments is part of OSM's program management function carried out by grants specialists through on-site reviews.</t>
  </si>
  <si>
    <t>To increase the numbers of acres of abandoned mine lands reclaimed.</t>
  </si>
  <si>
    <t>Grantees regularly report on the status of their programs through the grant reporting process and provide input into the Abandoned Mine Land Inventory System (AMLIS) prior to commencing a project and upon completion of a project.  Information gathered is used to determine the status of the program for funding purposes.</t>
  </si>
  <si>
    <t>OSM and its grantees, in a partnership effort, determine the performance goals in a published Annual Performance Agreement.  Oversight and on-site reviews are conducted to ensure that the goals are being met. Consequences of not meeting goals could include not reobligating funds to the State after the initial grant period has expired.</t>
  </si>
  <si>
    <t>In FY 2001 (latest data available), the goal was to reclaim 8,600 acres.</t>
  </si>
  <si>
    <t>In FY 2001, 13,808 acres were reclaimed.</t>
  </si>
  <si>
    <t>OSM's Annual Performance Report.</t>
  </si>
  <si>
    <t xml:space="preserve">The AML program purpose is to provide a safer and cleaner environment by reclaiming and restoring as much land and water as possible that was degraded by pre 1977 coal mining operations.   The program is implemented through cooperative partnerships between Interior's Office of Surface Mining (OSM) and participating States and Indian tribes -- 26 States and three Indian Tribes.  </t>
  </si>
  <si>
    <t>SMCRA established a specific program and a dedicated funding source (tonnage based reclamation fee assessed on current coal production) to address the need.  Over $3 billion in unreclaimed coal-related health and safety hazards remain to be addressed by the program.  In addition, there are general welfare, environmental, and non-coal problems that exist.  While over half of the reclamation fees are paid by western coal mine operators, the preponderance (80%) of the unreclaimed coal-related heath and safety hazards are located in the Appalachian Region -- States of Pennsylvania, West Virginia, Kentucky, Virginia, and Ohio.</t>
  </si>
  <si>
    <t>SMCRA established a funding source and formula grants process to provide eligible States and Indian tribes the resources needed to reclaim impacts from abandoned coal mine lands where no responsible party can be found.  For the most part, States and Tribes do not supplement their OSM grant to reclaim abandoned coal mine sites.</t>
  </si>
  <si>
    <t>OSM's policy require that grantees and OSM field representatives meet at least annually to discuss restoration planning for upcoming years.  These meetings, which are intended to focus on program effectiveness as opposed to process, provide a forum for both OSM and the States and Tribes to evaluate how the individual program can contribute to achieving the overall program goals.  They also allow OSM and its partners to decide what needs to be done in the upcoming year to enhance meeting the overall program goals.  As mutually reached state and Tribal plans for the upcoming year are developed, they are finalized in a Performance Agreement between the state/Tribe and OSM.  These meetings are documented in the OSM prepared Annual Report specific to each State or Tribe.  These reports are available on the OSM Website.</t>
  </si>
  <si>
    <t>N/A</t>
  </si>
  <si>
    <t>Department's apportionment and reapportionment schedules (132s and 133s)</t>
  </si>
  <si>
    <t>Although DOI complies with managerial cost accounting standards, it does not yet have a financial management system that fully allocates program costs and associates those costs with specific performance measures.  This requirement might be met through Activity Based Costing (ABC), which DOI is adopting for each of its bureaus.</t>
  </si>
  <si>
    <t>The primary current Strategic Plan goal for the AML Program is acres of coal-related health and safety abandoned mine land acres reclaimed.  The "acres reclaimed" measure is a statistical conversion of the various measurement units (e.g., miles, acres, feet, gallons, etc.) that are associated with the 30 problem types (e.g., highwalls, open shafts, mine fires, etc,) that are part of the AML inventory.  As part of the budget formulation process, a calculation is made as to the estimated acres that can be reclaimed at a given level of funding.  This information is used in the budget and performance plan.</t>
  </si>
  <si>
    <t>SMCRA has the goal to reclaim all abandoned coal mine sites using fees on current coal production to pay for reclamation.  The underlying authorizing legislation requires one-half of the fees collected within a state to be return to the state for restoration.  If a state has restored its entire abandoned coal mine land the state can use its grant for other purposes.  Many states have restored all of their abandoned coal mine sites and are using their grants for other purposes.  Two-thirds of abandoned sites remain to be reclaimed.  It has taken OSM, working with the states, 25 years to restore only one-third of the sites.  As the program is authorized, it will take another 50 years to reach its goal, a length of time that is too long.</t>
  </si>
  <si>
    <t>Prior to passage of SMCRA few States had an abandoned mine program, and these were typically under funded. Currently, there is no other federal program that earmarks funds for the reclamation of abandoned coal mine sites, and for the most part, states rely on the program to address health and safety needs.  In addition, a nationwide reclamation fee collection program mitigates competitive disadvantages that might occur if only selected States tried to raise adequate funds to address the remaining abandoned mine hazards within their borders.  A nationwide program also encourages the exchange of reclamation expertise and provides cross-training opportunities.</t>
  </si>
  <si>
    <t>Historically, the AML program has had problems getting States and Tribes to obligate grants.  However, for Fiscal Year 2002 OSM has finally reduced grants to states and tribes unobligated balances significantly from about $31 million in Fiscal Year 2001  and earlier to $18 million in Fiscal Year 2002.  In addition, OSM has made strides to reduce grant recoveries.   OSM's efforts ensure that states and tribes are using the funds provided to meet the goals of the AML program.</t>
  </si>
  <si>
    <t xml:space="preserve">Name of Program:  Abandoned Mine Land Reclamation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</si>
</sst>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b/>
      <i/>
      <sz val="9"/>
      <name val="Arial"/>
      <family val="2"/>
    </font>
    <font>
      <sz val="10"/>
      <name val="Tahoma"/>
      <family val="2"/>
    </font>
    <font>
      <b/>
      <sz val="10"/>
      <name val="Tahoma"/>
      <family val="2"/>
    </font>
    <font>
      <b/>
      <sz val="11"/>
      <color indexed="17"/>
      <name val="Arial"/>
      <family val="2"/>
    </font>
    <font>
      <b/>
      <sz val="8"/>
      <name val="Tahoma"/>
      <family val="0"/>
    </font>
    <font>
      <i/>
      <sz val="9"/>
      <color indexed="12"/>
      <name val="Arial"/>
      <family val="2"/>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8" fillId="0" borderId="0" xfId="0" applyFont="1" applyBorder="1" applyAlignment="1">
      <alignment horizontal="left" vertical="top" wrapText="1"/>
    </xf>
    <xf numFmtId="0" fontId="12" fillId="0" borderId="0" xfId="0" applyFont="1" applyBorder="1" applyAlignment="1" applyProtection="1">
      <alignment horizontal="center" vertical="top"/>
      <protection locked="0"/>
    </xf>
    <xf numFmtId="0" fontId="10" fillId="0" borderId="0" xfId="0" applyFont="1" applyBorder="1" applyAlignment="1">
      <alignment horizontal="center" vertical="top"/>
    </xf>
    <xf numFmtId="0" fontId="13" fillId="0" borderId="0" xfId="0" applyFont="1" applyBorder="1" applyAlignment="1" applyProtection="1">
      <alignment horizontal="center" vertical="top"/>
      <protection locked="0"/>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7" fillId="3" borderId="0" xfId="0" applyNumberFormat="1" applyFont="1" applyFill="1" applyBorder="1" applyAlignment="1" applyProtection="1">
      <alignment horizontal="center"/>
      <protection/>
    </xf>
    <xf numFmtId="37" fontId="17" fillId="3" borderId="0" xfId="0" applyNumberFormat="1" applyFont="1" applyFill="1" applyBorder="1" applyAlignment="1" applyProtection="1">
      <alignment horizontal="center" wrapText="1"/>
      <protection/>
    </xf>
    <xf numFmtId="0" fontId="19" fillId="0" borderId="1" xfId="0" applyFont="1" applyBorder="1" applyAlignment="1">
      <alignment horizontal="right" vertical="top" wrapText="1"/>
    </xf>
    <xf numFmtId="0" fontId="19" fillId="0" borderId="2" xfId="0" applyFont="1" applyBorder="1" applyAlignment="1">
      <alignment horizontal="right" vertical="top" wrapText="1"/>
    </xf>
    <xf numFmtId="0" fontId="19"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Alignment="1" applyProtection="1">
      <alignment horizontal="left" vertical="top" wrapText="1" shrinkToFit="1"/>
      <protection locked="0"/>
    </xf>
    <xf numFmtId="0" fontId="13" fillId="0" borderId="0" xfId="0" applyFont="1" applyBorder="1" applyAlignment="1">
      <alignment vertical="top" wrapText="1" shrinkToFit="1"/>
    </xf>
    <xf numFmtId="0" fontId="13" fillId="0" borderId="0" xfId="0" applyFont="1" applyBorder="1" applyAlignment="1">
      <alignment vertical="top" wrapText="1"/>
    </xf>
    <xf numFmtId="0" fontId="19" fillId="0" borderId="0" xfId="0" applyFont="1" applyBorder="1" applyAlignment="1">
      <alignment horizontal="right" vertical="top" wrapText="1"/>
    </xf>
    <xf numFmtId="0" fontId="18" fillId="0" borderId="4" xfId="0" applyFont="1" applyBorder="1" applyAlignment="1">
      <alignment horizontal="left" vertical="top" wrapText="1"/>
    </xf>
    <xf numFmtId="0" fontId="12" fillId="0" borderId="0" xfId="0" applyNumberFormat="1" applyFont="1" applyAlignment="1" applyProtection="1">
      <alignment horizontal="left" vertical="top" wrapText="1"/>
      <protection locked="0"/>
    </xf>
    <xf numFmtId="49" fontId="12" fillId="0" borderId="0" xfId="0" applyNumberFormat="1" applyFont="1" applyAlignment="1" applyProtection="1">
      <alignment horizontal="left" vertical="top" wrapText="1"/>
      <protection locked="0"/>
    </xf>
    <xf numFmtId="0" fontId="13" fillId="0" borderId="0" xfId="0" applyFont="1" applyBorder="1" applyAlignment="1" applyProtection="1">
      <alignment horizontal="left" vertical="top"/>
      <protection locked="0"/>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3" fillId="0" borderId="4" xfId="0" applyFont="1" applyBorder="1" applyAlignment="1" applyProtection="1">
      <alignment horizontal="left" vertical="top"/>
      <protection locked="0"/>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13" fillId="0" borderId="7" xfId="0" applyFont="1" applyBorder="1" applyAlignment="1" applyProtection="1">
      <alignment horizontal="left" vertical="top"/>
      <protection locked="0"/>
    </xf>
    <xf numFmtId="0" fontId="0" fillId="0" borderId="7" xfId="0" applyBorder="1" applyAlignment="1">
      <alignment horizontal="left" vertical="top"/>
    </xf>
    <xf numFmtId="0" fontId="0" fillId="0" borderId="8" xfId="0" applyBorder="1" applyAlignment="1">
      <alignment horizontal="left" vertical="top"/>
    </xf>
    <xf numFmtId="0" fontId="12" fillId="0" borderId="4"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0" fillId="0" borderId="0" xfId="0" applyAlignment="1">
      <alignment horizontal="left" vertical="top"/>
    </xf>
    <xf numFmtId="0" fontId="12" fillId="0" borderId="7" xfId="0" applyFont="1" applyBorder="1" applyAlignment="1" applyProtection="1">
      <alignment horizontal="left" wrapText="1"/>
      <protection locked="0"/>
    </xf>
    <xf numFmtId="0" fontId="0" fillId="0" borderId="7" xfId="0" applyBorder="1" applyAlignment="1">
      <alignment horizontal="left" wrapText="1"/>
    </xf>
    <xf numFmtId="0" fontId="0" fillId="0" borderId="8" xfId="0" applyBorder="1" applyAlignment="1">
      <alignment horizontal="left" wrapText="1"/>
    </xf>
    <xf numFmtId="0" fontId="19" fillId="0" borderId="4" xfId="0" applyFont="1" applyBorder="1" applyAlignment="1" applyProtection="1">
      <alignment horizontal="left" vertical="top"/>
      <protection locked="0"/>
    </xf>
    <xf numFmtId="0" fontId="19" fillId="0" borderId="4" xfId="0" applyFont="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0"/>
  <sheetViews>
    <sheetView tabSelected="1" zoomScale="75" zoomScaleNormal="75" workbookViewId="0" topLeftCell="A1">
      <selection activeCell="A1" sqref="A1:G1"/>
    </sheetView>
  </sheetViews>
  <sheetFormatPr defaultColWidth="9.140625" defaultRowHeight="12.75"/>
  <cols>
    <col min="1" max="1" width="6.8515625" style="0" customWidth="1"/>
    <col min="2" max="2" width="26.00390625" style="0" customWidth="1"/>
    <col min="3" max="3" width="6.7109375" style="0" customWidth="1"/>
    <col min="4" max="4" width="41.00390625" style="0" customWidth="1"/>
    <col min="5" max="5" width="31.00390625" style="0" customWidth="1"/>
    <col min="6" max="6" width="12.7109375" style="0" customWidth="1"/>
    <col min="7" max="7" width="15.8515625" style="0" customWidth="1"/>
  </cols>
  <sheetData>
    <row r="1" spans="1:7" ht="36.75" customHeight="1">
      <c r="A1" s="57" t="s">
        <v>51</v>
      </c>
      <c r="B1" s="57"/>
      <c r="C1" s="58"/>
      <c r="D1" s="58"/>
      <c r="E1" s="58"/>
      <c r="F1" s="58"/>
      <c r="G1" s="58"/>
    </row>
    <row r="2" spans="1:7" ht="27.75" customHeight="1">
      <c r="A2" s="59" t="s">
        <v>77</v>
      </c>
      <c r="B2" s="59"/>
      <c r="C2" s="60"/>
      <c r="D2" s="60"/>
      <c r="E2" s="60"/>
      <c r="F2" s="60"/>
      <c r="G2" s="60"/>
    </row>
    <row r="3" spans="1:7" ht="31.5" customHeight="1">
      <c r="A3" s="61" t="s">
        <v>110</v>
      </c>
      <c r="B3" s="62"/>
      <c r="C3" s="62"/>
      <c r="D3" s="62"/>
      <c r="E3" s="62"/>
      <c r="F3" s="62"/>
      <c r="G3" s="62"/>
    </row>
    <row r="4" spans="1:7" ht="24" customHeight="1">
      <c r="A4" s="25" t="s">
        <v>15</v>
      </c>
      <c r="B4" s="26"/>
      <c r="C4" s="27"/>
      <c r="D4" s="28"/>
      <c r="E4" s="28"/>
      <c r="F4" s="29"/>
      <c r="G4" s="29"/>
    </row>
    <row r="5" spans="1:7" ht="30.75" customHeight="1">
      <c r="A5" s="56" t="s">
        <v>45</v>
      </c>
      <c r="B5" s="56"/>
      <c r="C5" s="3" t="s">
        <v>46</v>
      </c>
      <c r="D5" s="3" t="s">
        <v>66</v>
      </c>
      <c r="E5" s="3" t="s">
        <v>67</v>
      </c>
      <c r="F5" s="2" t="s">
        <v>64</v>
      </c>
      <c r="G5" s="2" t="s">
        <v>44</v>
      </c>
    </row>
    <row r="6" spans="1:7" ht="312">
      <c r="A6" s="4">
        <v>1</v>
      </c>
      <c r="B6" s="5" t="s">
        <v>47</v>
      </c>
      <c r="C6" s="16" t="s">
        <v>89</v>
      </c>
      <c r="D6" s="17" t="s">
        <v>99</v>
      </c>
      <c r="E6" s="48" t="s">
        <v>32</v>
      </c>
      <c r="F6" s="18">
        <v>0.2</v>
      </c>
      <c r="G6" s="6">
        <f>IF(C6="yes",(1*F6),IF(C6="no",(0*F6),""))</f>
        <v>0.2</v>
      </c>
    </row>
    <row r="7" spans="1:7" ht="216">
      <c r="A7" s="4">
        <v>2</v>
      </c>
      <c r="B7" s="5" t="s">
        <v>68</v>
      </c>
      <c r="C7" s="16" t="s">
        <v>89</v>
      </c>
      <c r="D7" s="48" t="s">
        <v>100</v>
      </c>
      <c r="E7" s="17" t="s">
        <v>33</v>
      </c>
      <c r="F7" s="18">
        <v>0.2</v>
      </c>
      <c r="G7" s="6">
        <f>IF(C7="yes",(1*F7),IF(C7="no",(0*F7),""))</f>
        <v>0.2</v>
      </c>
    </row>
    <row r="8" spans="1:7" ht="168">
      <c r="A8" s="4">
        <v>3</v>
      </c>
      <c r="B8" s="5" t="s">
        <v>69</v>
      </c>
      <c r="C8" s="16" t="s">
        <v>89</v>
      </c>
      <c r="D8" s="17" t="s">
        <v>101</v>
      </c>
      <c r="E8" s="17" t="s">
        <v>9</v>
      </c>
      <c r="F8" s="18">
        <v>0.2</v>
      </c>
      <c r="G8" s="6">
        <f>IF(C8="yes",(1*F8),IF(C8="no",(0*F8),""))</f>
        <v>0.2</v>
      </c>
    </row>
    <row r="9" spans="1:7" ht="324">
      <c r="A9" s="4">
        <v>4</v>
      </c>
      <c r="B9" s="5" t="s">
        <v>70</v>
      </c>
      <c r="C9" s="16" t="s">
        <v>89</v>
      </c>
      <c r="D9" s="17" t="s">
        <v>108</v>
      </c>
      <c r="E9" s="17" t="s">
        <v>10</v>
      </c>
      <c r="F9" s="18">
        <v>0.2</v>
      </c>
      <c r="G9" s="6">
        <f>IF(C9="yes",(1*F9),IF(C9="no",(0*F9),""))</f>
        <v>0.2</v>
      </c>
    </row>
    <row r="10" spans="1:7" ht="189" customHeight="1">
      <c r="A10" s="4">
        <v>5</v>
      </c>
      <c r="B10" s="5" t="s">
        <v>71</v>
      </c>
      <c r="C10" s="16" t="s">
        <v>90</v>
      </c>
      <c r="D10" s="17" t="s">
        <v>107</v>
      </c>
      <c r="E10" s="17" t="s">
        <v>8</v>
      </c>
      <c r="F10" s="18">
        <v>0.2</v>
      </c>
      <c r="G10" s="6">
        <f>IF(C10="yes",(1*F10),IF(C10="no",(0*F10),""))</f>
        <v>0</v>
      </c>
    </row>
    <row r="11" spans="1:7" ht="12.75">
      <c r="A11" s="7"/>
      <c r="B11" s="8"/>
      <c r="C11" s="9"/>
      <c r="D11" s="10"/>
      <c r="E11" s="10"/>
      <c r="F11" s="11"/>
      <c r="G11" s="11"/>
    </row>
    <row r="12" spans="1:7" ht="15">
      <c r="A12" s="30" t="s">
        <v>48</v>
      </c>
      <c r="B12" s="31"/>
      <c r="C12" s="32"/>
      <c r="D12" s="33"/>
      <c r="E12" s="33"/>
      <c r="F12" s="34" t="str">
        <f>IF(SUM(F6:F10)&lt;&gt;100%,"ERROR","100%")</f>
        <v>100%</v>
      </c>
      <c r="G12" s="34">
        <f>SUM(G6:G10)</f>
        <v>0.8</v>
      </c>
    </row>
    <row r="13" spans="1:7" ht="14.25">
      <c r="A13" s="12"/>
      <c r="B13" s="13"/>
      <c r="C13" s="1"/>
      <c r="D13" s="14"/>
      <c r="E13" s="14"/>
      <c r="F13" s="12"/>
      <c r="G13" s="12"/>
    </row>
    <row r="14" spans="1:7" ht="24" customHeight="1">
      <c r="A14" s="25" t="s">
        <v>11</v>
      </c>
      <c r="B14" s="35"/>
      <c r="C14" s="36"/>
      <c r="D14" s="37"/>
      <c r="E14" s="37"/>
      <c r="F14" s="38"/>
      <c r="G14" s="38"/>
    </row>
    <row r="15" spans="1:7" ht="30.75" customHeight="1">
      <c r="A15" s="56" t="s">
        <v>45</v>
      </c>
      <c r="B15" s="56"/>
      <c r="C15" s="3" t="s">
        <v>46</v>
      </c>
      <c r="D15" s="3" t="s">
        <v>66</v>
      </c>
      <c r="E15" s="3" t="s">
        <v>67</v>
      </c>
      <c r="F15" s="2" t="s">
        <v>64</v>
      </c>
      <c r="G15" s="2" t="s">
        <v>44</v>
      </c>
    </row>
    <row r="16" spans="1:7" ht="228">
      <c r="A16" s="4">
        <v>1</v>
      </c>
      <c r="B16" s="5" t="s">
        <v>72</v>
      </c>
      <c r="C16" s="16" t="s">
        <v>89</v>
      </c>
      <c r="D16" s="17" t="s">
        <v>3</v>
      </c>
      <c r="E16" s="17" t="s">
        <v>16</v>
      </c>
      <c r="F16" s="18">
        <v>0.1428</v>
      </c>
      <c r="G16" s="6">
        <f aca="true" t="shared" si="0" ref="G16:G22">IF(C16="yes",(1*F16),IF(C16="no",(0*F16),""))</f>
        <v>0.1428</v>
      </c>
    </row>
    <row r="17" spans="1:7" ht="74.25" customHeight="1">
      <c r="A17" s="4">
        <v>2</v>
      </c>
      <c r="B17" s="5" t="s">
        <v>73</v>
      </c>
      <c r="C17" s="16" t="s">
        <v>89</v>
      </c>
      <c r="D17" s="17" t="s">
        <v>17</v>
      </c>
      <c r="E17" s="17" t="s">
        <v>18</v>
      </c>
      <c r="F17" s="18">
        <v>0.1428</v>
      </c>
      <c r="G17" s="6">
        <f t="shared" si="0"/>
        <v>0.1428</v>
      </c>
    </row>
    <row r="18" spans="1:7" ht="228">
      <c r="A18" s="4">
        <v>3</v>
      </c>
      <c r="B18" s="5" t="s">
        <v>74</v>
      </c>
      <c r="C18" s="16" t="s">
        <v>89</v>
      </c>
      <c r="D18" s="17" t="s">
        <v>102</v>
      </c>
      <c r="E18" s="17" t="s">
        <v>19</v>
      </c>
      <c r="F18" s="18">
        <v>0.1428</v>
      </c>
      <c r="G18" s="6">
        <f t="shared" si="0"/>
        <v>0.1428</v>
      </c>
    </row>
    <row r="19" spans="1:7" ht="96">
      <c r="A19" s="4">
        <v>4</v>
      </c>
      <c r="B19" s="5" t="s">
        <v>75</v>
      </c>
      <c r="C19" s="16" t="s">
        <v>89</v>
      </c>
      <c r="D19" s="17" t="s">
        <v>20</v>
      </c>
      <c r="E19" s="17" t="s">
        <v>21</v>
      </c>
      <c r="F19" s="18">
        <v>0.143</v>
      </c>
      <c r="G19" s="6">
        <f t="shared" si="0"/>
        <v>0.143</v>
      </c>
    </row>
    <row r="20" spans="1:7" ht="105.75" customHeight="1">
      <c r="A20" s="4">
        <v>5</v>
      </c>
      <c r="B20" s="5" t="s">
        <v>76</v>
      </c>
      <c r="C20" s="16" t="s">
        <v>90</v>
      </c>
      <c r="D20" s="17" t="s">
        <v>91</v>
      </c>
      <c r="E20" s="17"/>
      <c r="F20" s="18">
        <v>0.1428</v>
      </c>
      <c r="G20" s="6">
        <f t="shared" si="0"/>
        <v>0</v>
      </c>
    </row>
    <row r="21" spans="1:7" ht="168">
      <c r="A21" s="4">
        <v>6</v>
      </c>
      <c r="B21" s="5" t="s">
        <v>49</v>
      </c>
      <c r="C21" s="16" t="s">
        <v>89</v>
      </c>
      <c r="D21" s="17" t="s">
        <v>106</v>
      </c>
      <c r="E21" s="17" t="s">
        <v>22</v>
      </c>
      <c r="F21" s="18">
        <v>0.143</v>
      </c>
      <c r="G21" s="6">
        <f t="shared" si="0"/>
        <v>0.143</v>
      </c>
    </row>
    <row r="22" spans="1:7" ht="180">
      <c r="A22" s="4">
        <v>7</v>
      </c>
      <c r="B22" s="5" t="s">
        <v>52</v>
      </c>
      <c r="C22" s="16" t="s">
        <v>89</v>
      </c>
      <c r="D22" s="17" t="s">
        <v>38</v>
      </c>
      <c r="E22" s="17" t="s">
        <v>34</v>
      </c>
      <c r="F22" s="18">
        <v>0.1428</v>
      </c>
      <c r="G22" s="6">
        <f t="shared" si="0"/>
        <v>0.1428</v>
      </c>
    </row>
    <row r="23" spans="1:7" ht="12.75">
      <c r="A23" s="11"/>
      <c r="B23" s="15"/>
      <c r="C23" s="9"/>
      <c r="D23" s="10"/>
      <c r="E23" s="10"/>
      <c r="F23" s="11"/>
      <c r="G23" s="11"/>
    </row>
    <row r="24" spans="1:7" ht="15">
      <c r="A24" s="30" t="s">
        <v>48</v>
      </c>
      <c r="B24" s="31"/>
      <c r="C24" s="32"/>
      <c r="D24" s="33"/>
      <c r="E24" s="33"/>
      <c r="F24" s="34" t="str">
        <f>IF(SUM(F16:F22)&lt;&gt;100%,"ERROR","100%")</f>
        <v>100%</v>
      </c>
      <c r="G24" s="34">
        <f>SUM(G16:G22)</f>
        <v>0.8572000000000001</v>
      </c>
    </row>
    <row r="25" spans="1:7" ht="14.25">
      <c r="A25" s="12"/>
      <c r="B25" s="13"/>
      <c r="C25" s="1"/>
      <c r="D25" s="14"/>
      <c r="E25" s="14"/>
      <c r="F25" s="12"/>
      <c r="G25" s="12"/>
    </row>
    <row r="26" spans="1:7" ht="24" customHeight="1">
      <c r="A26" s="25" t="s">
        <v>12</v>
      </c>
      <c r="B26" s="35"/>
      <c r="C26" s="36"/>
      <c r="D26" s="37"/>
      <c r="E26" s="37"/>
      <c r="F26" s="38"/>
      <c r="G26" s="38"/>
    </row>
    <row r="27" spans="1:7" ht="30.75" customHeight="1">
      <c r="A27" s="56" t="s">
        <v>45</v>
      </c>
      <c r="B27" s="56"/>
      <c r="C27" s="3" t="s">
        <v>46</v>
      </c>
      <c r="D27" s="3" t="s">
        <v>66</v>
      </c>
      <c r="E27" s="3" t="s">
        <v>67</v>
      </c>
      <c r="F27" s="2" t="s">
        <v>64</v>
      </c>
      <c r="G27" s="2" t="s">
        <v>44</v>
      </c>
    </row>
    <row r="28" spans="1:7" ht="88.5" customHeight="1">
      <c r="A28" s="4">
        <v>1</v>
      </c>
      <c r="B28" s="5" t="s">
        <v>78</v>
      </c>
      <c r="C28" s="16" t="s">
        <v>89</v>
      </c>
      <c r="D28" s="17" t="s">
        <v>94</v>
      </c>
      <c r="E28" s="17" t="s">
        <v>23</v>
      </c>
      <c r="F28" s="18">
        <v>0.16</v>
      </c>
      <c r="G28" s="6">
        <f aca="true" t="shared" si="1" ref="G28:G34">IF(C28="yes",(1*F28),IF(C28="no",(0*F28),""))</f>
        <v>0.16</v>
      </c>
    </row>
    <row r="29" spans="1:7" ht="96">
      <c r="A29" s="4">
        <v>2</v>
      </c>
      <c r="B29" s="5" t="s">
        <v>13</v>
      </c>
      <c r="C29" s="16" t="s">
        <v>89</v>
      </c>
      <c r="D29" s="17" t="s">
        <v>95</v>
      </c>
      <c r="E29" s="17" t="s">
        <v>24</v>
      </c>
      <c r="F29" s="18">
        <v>0.12</v>
      </c>
      <c r="G29" s="6">
        <f t="shared" si="1"/>
        <v>0.12</v>
      </c>
    </row>
    <row r="30" spans="1:7" ht="130.5" customHeight="1">
      <c r="A30" s="4">
        <v>3</v>
      </c>
      <c r="B30" s="5" t="s">
        <v>53</v>
      </c>
      <c r="C30" s="16" t="s">
        <v>89</v>
      </c>
      <c r="D30" s="17" t="s">
        <v>109</v>
      </c>
      <c r="E30" s="17" t="s">
        <v>104</v>
      </c>
      <c r="F30" s="18">
        <v>0.12</v>
      </c>
      <c r="G30" s="6">
        <f t="shared" si="1"/>
        <v>0.12</v>
      </c>
    </row>
    <row r="31" spans="1:7" ht="96.75" customHeight="1">
      <c r="A31" s="4">
        <v>4</v>
      </c>
      <c r="B31" s="5" t="s">
        <v>79</v>
      </c>
      <c r="C31" s="16" t="s">
        <v>103</v>
      </c>
      <c r="D31" s="17" t="s">
        <v>35</v>
      </c>
      <c r="E31" s="17"/>
      <c r="F31" s="18">
        <v>0</v>
      </c>
      <c r="G31" s="6">
        <f t="shared" si="1"/>
      </c>
    </row>
    <row r="32" spans="1:7" ht="110.25" customHeight="1">
      <c r="A32" s="4">
        <v>5</v>
      </c>
      <c r="B32" s="5" t="s">
        <v>65</v>
      </c>
      <c r="C32" s="16" t="s">
        <v>90</v>
      </c>
      <c r="D32" s="53" t="s">
        <v>105</v>
      </c>
      <c r="E32" s="17"/>
      <c r="F32" s="18">
        <v>0.12</v>
      </c>
      <c r="G32" s="6">
        <f t="shared" si="1"/>
        <v>0</v>
      </c>
    </row>
    <row r="33" spans="1:7" ht="96">
      <c r="A33" s="4">
        <v>6</v>
      </c>
      <c r="B33" s="5" t="s">
        <v>50</v>
      </c>
      <c r="C33" s="16" t="s">
        <v>89</v>
      </c>
      <c r="D33" s="17" t="s">
        <v>92</v>
      </c>
      <c r="E33" s="17" t="s">
        <v>37</v>
      </c>
      <c r="F33" s="18">
        <v>0.12</v>
      </c>
      <c r="G33" s="6">
        <f t="shared" si="1"/>
        <v>0.12</v>
      </c>
    </row>
    <row r="34" spans="1:7" ht="105.75" customHeight="1">
      <c r="A34" s="4">
        <v>7</v>
      </c>
      <c r="B34" s="5" t="s">
        <v>54</v>
      </c>
      <c r="C34" s="16" t="s">
        <v>89</v>
      </c>
      <c r="D34" s="17" t="s">
        <v>0</v>
      </c>
      <c r="E34" s="17" t="s">
        <v>25</v>
      </c>
      <c r="F34" s="18">
        <v>0.12</v>
      </c>
      <c r="G34" s="6">
        <f t="shared" si="1"/>
        <v>0.12</v>
      </c>
    </row>
    <row r="35" spans="1:7" ht="96.75" customHeight="1">
      <c r="A35" s="4" t="s">
        <v>55</v>
      </c>
      <c r="B35" s="5" t="s">
        <v>87</v>
      </c>
      <c r="C35" s="16" t="s">
        <v>89</v>
      </c>
      <c r="D35" s="17" t="s">
        <v>4</v>
      </c>
      <c r="E35" s="17" t="s">
        <v>26</v>
      </c>
      <c r="F35" s="18">
        <v>0.12</v>
      </c>
      <c r="G35" s="6">
        <f>IF(C35="yes",(1*F35),IF(C35="no",(0*F35),""))</f>
        <v>0.12</v>
      </c>
    </row>
    <row r="36" spans="1:7" ht="78" customHeight="1">
      <c r="A36" s="4" t="s">
        <v>56</v>
      </c>
      <c r="B36" s="5" t="s">
        <v>88</v>
      </c>
      <c r="C36" s="16" t="s">
        <v>89</v>
      </c>
      <c r="D36" s="17" t="s">
        <v>27</v>
      </c>
      <c r="E36" s="17" t="s">
        <v>98</v>
      </c>
      <c r="F36" s="18">
        <v>0.12</v>
      </c>
      <c r="G36" s="6">
        <f>IF(C36="yes",(1*F36),IF(C36="no",(0*F36),""))</f>
        <v>0.12</v>
      </c>
    </row>
    <row r="37" spans="1:7" ht="12.75">
      <c r="A37" s="11"/>
      <c r="B37" s="15"/>
      <c r="C37" s="9"/>
      <c r="D37" s="10"/>
      <c r="E37" s="10"/>
      <c r="F37" s="11"/>
      <c r="G37" s="11"/>
    </row>
    <row r="38" spans="1:7" ht="15">
      <c r="A38" s="30" t="s">
        <v>48</v>
      </c>
      <c r="B38" s="31"/>
      <c r="C38" s="32"/>
      <c r="D38" s="33"/>
      <c r="E38" s="33"/>
      <c r="F38" s="34" t="str">
        <f>IF(SUM(F28:F36)&lt;&gt;100%,"ERROR","100%")</f>
        <v>100%</v>
      </c>
      <c r="G38" s="34">
        <f>SUM(G28:G36)</f>
        <v>0.88</v>
      </c>
    </row>
    <row r="39" spans="1:7" ht="14.25">
      <c r="A39" s="12"/>
      <c r="B39" s="13"/>
      <c r="C39" s="1"/>
      <c r="D39" s="14"/>
      <c r="E39" s="14"/>
      <c r="F39" s="12"/>
      <c r="G39" s="12"/>
    </row>
    <row r="40" spans="1:7" ht="24" customHeight="1">
      <c r="A40" s="25" t="s">
        <v>80</v>
      </c>
      <c r="B40" s="35"/>
      <c r="C40" s="39"/>
      <c r="D40" s="40"/>
      <c r="E40" s="37"/>
      <c r="F40" s="38"/>
      <c r="G40" s="38"/>
    </row>
    <row r="41" spans="1:7" ht="30.75" customHeight="1">
      <c r="A41" s="56" t="s">
        <v>45</v>
      </c>
      <c r="B41" s="56"/>
      <c r="C41" s="3" t="s">
        <v>46</v>
      </c>
      <c r="D41" s="3" t="s">
        <v>66</v>
      </c>
      <c r="E41" s="3" t="s">
        <v>67</v>
      </c>
      <c r="F41" s="2" t="s">
        <v>64</v>
      </c>
      <c r="G41" s="2" t="s">
        <v>44</v>
      </c>
    </row>
    <row r="42" spans="1:7" ht="144">
      <c r="A42" s="4">
        <v>1</v>
      </c>
      <c r="B42" s="19" t="s">
        <v>57</v>
      </c>
      <c r="C42" s="54" t="s">
        <v>1</v>
      </c>
      <c r="D42" s="17" t="s">
        <v>14</v>
      </c>
      <c r="E42" s="17" t="s">
        <v>28</v>
      </c>
      <c r="F42" s="18">
        <v>0.2</v>
      </c>
      <c r="G42" s="6">
        <f>IF(C42="yes",(1*F42),IF(C42="no",(0*F42),IF(C42="small extent",(0.33*F42),IF(C42="large extent",(0.67*F42),""))))</f>
        <v>0.134</v>
      </c>
    </row>
    <row r="43" spans="1:7" ht="18" customHeight="1">
      <c r="A43" s="4"/>
      <c r="B43" s="41" t="s">
        <v>81</v>
      </c>
      <c r="C43" s="71" t="s">
        <v>39</v>
      </c>
      <c r="D43" s="64"/>
      <c r="E43" s="64"/>
      <c r="F43" s="64"/>
      <c r="G43" s="65"/>
    </row>
    <row r="44" spans="1:7" ht="15.75" customHeight="1">
      <c r="A44" s="4"/>
      <c r="B44" s="42" t="s">
        <v>58</v>
      </c>
      <c r="C44" s="72" t="s">
        <v>40</v>
      </c>
      <c r="D44" s="66"/>
      <c r="E44" s="66"/>
      <c r="F44" s="73"/>
      <c r="G44" s="67"/>
    </row>
    <row r="45" spans="1:7" ht="60" customHeight="1">
      <c r="A45" s="4"/>
      <c r="B45" s="43" t="s">
        <v>82</v>
      </c>
      <c r="C45" s="74" t="s">
        <v>43</v>
      </c>
      <c r="D45" s="75"/>
      <c r="E45" s="75"/>
      <c r="F45" s="75"/>
      <c r="G45" s="76"/>
    </row>
    <row r="46" spans="1:7" ht="124.5" customHeight="1">
      <c r="A46" s="22">
        <v>2</v>
      </c>
      <c r="B46" s="52" t="s">
        <v>59</v>
      </c>
      <c r="C46" s="54" t="s">
        <v>1</v>
      </c>
      <c r="D46" s="49" t="s">
        <v>5</v>
      </c>
      <c r="E46" s="49" t="s">
        <v>6</v>
      </c>
      <c r="F46" s="18">
        <v>0.2</v>
      </c>
      <c r="G46" s="6">
        <f>IF(C46="yes",(1*F46),IF(C46="no",(0*F46),IF(C46="small extent",(0.33*F46),IF(C46="large extent",(0.67*F46),""))))</f>
        <v>0.134</v>
      </c>
    </row>
    <row r="47" spans="1:7" ht="12" customHeight="1">
      <c r="A47" s="22"/>
      <c r="B47" s="20"/>
      <c r="C47" s="21"/>
      <c r="D47" s="49"/>
      <c r="E47" s="49"/>
      <c r="F47" s="18"/>
      <c r="G47" s="6"/>
    </row>
    <row r="48" spans="1:7" ht="15" customHeight="1">
      <c r="A48" s="4"/>
      <c r="B48" s="41" t="s">
        <v>83</v>
      </c>
      <c r="C48" s="63" t="s">
        <v>93</v>
      </c>
      <c r="D48" s="64"/>
      <c r="E48" s="64"/>
      <c r="F48" s="64"/>
      <c r="G48" s="65"/>
    </row>
    <row r="49" spans="1:7" ht="12.75">
      <c r="A49" s="4"/>
      <c r="B49" s="42" t="s">
        <v>60</v>
      </c>
      <c r="C49" s="55" t="s">
        <v>96</v>
      </c>
      <c r="D49" s="66"/>
      <c r="E49" s="66"/>
      <c r="F49" s="66"/>
      <c r="G49" s="67"/>
    </row>
    <row r="50" spans="1:7" ht="12.75">
      <c r="A50" s="4"/>
      <c r="B50" s="43" t="s">
        <v>61</v>
      </c>
      <c r="C50" s="68" t="s">
        <v>97</v>
      </c>
      <c r="D50" s="69"/>
      <c r="E50" s="69"/>
      <c r="F50" s="69"/>
      <c r="G50" s="70"/>
    </row>
    <row r="51" spans="1:7" ht="12.75">
      <c r="A51" s="4"/>
      <c r="B51" s="42" t="s">
        <v>84</v>
      </c>
      <c r="C51" s="55" t="s">
        <v>41</v>
      </c>
      <c r="D51" s="66"/>
      <c r="E51" s="66"/>
      <c r="F51" s="66"/>
      <c r="G51" s="67"/>
    </row>
    <row r="52" spans="1:7" ht="12.75">
      <c r="A52" s="4"/>
      <c r="B52" s="42" t="s">
        <v>60</v>
      </c>
      <c r="C52" s="55" t="s">
        <v>42</v>
      </c>
      <c r="D52" s="66"/>
      <c r="E52" s="66"/>
      <c r="F52" s="66"/>
      <c r="G52" s="67"/>
    </row>
    <row r="53" spans="1:7" ht="12.75">
      <c r="A53" s="4"/>
      <c r="B53" s="43" t="s">
        <v>61</v>
      </c>
      <c r="C53" s="68" t="s">
        <v>29</v>
      </c>
      <c r="D53" s="69"/>
      <c r="E53" s="69"/>
      <c r="F53" s="69"/>
      <c r="G53" s="70"/>
    </row>
    <row r="54" spans="1:7" ht="12.75">
      <c r="A54" s="4"/>
      <c r="B54" s="51"/>
      <c r="C54" s="77" t="s">
        <v>85</v>
      </c>
      <c r="D54" s="78"/>
      <c r="E54" s="78"/>
      <c r="F54" s="78"/>
      <c r="G54" s="78"/>
    </row>
    <row r="55" spans="1:2" ht="12.75">
      <c r="A55" s="4"/>
      <c r="B55" s="44"/>
    </row>
    <row r="56" spans="1:7" ht="178.5">
      <c r="A56" s="4">
        <v>3</v>
      </c>
      <c r="B56" s="5" t="s">
        <v>86</v>
      </c>
      <c r="C56" s="23" t="s">
        <v>89</v>
      </c>
      <c r="D56" s="49" t="s">
        <v>7</v>
      </c>
      <c r="E56" s="50" t="s">
        <v>2</v>
      </c>
      <c r="F56" s="18">
        <v>0.2</v>
      </c>
      <c r="G56" s="6">
        <f>IF(C56="yes",(1*F56),IF(C56="no",(0*F56),IF(C56="small extent",(0.33*F56),IF(C56="large extent",(0.67*F56),""))))</f>
        <v>0.2</v>
      </c>
    </row>
    <row r="57" spans="1:7" ht="132">
      <c r="A57" s="4">
        <v>4</v>
      </c>
      <c r="B57" s="5" t="s">
        <v>62</v>
      </c>
      <c r="C57" s="16" t="s">
        <v>89</v>
      </c>
      <c r="D57" s="17" t="s">
        <v>31</v>
      </c>
      <c r="E57" s="17" t="s">
        <v>30</v>
      </c>
      <c r="F57" s="18">
        <v>0.2</v>
      </c>
      <c r="G57" s="6">
        <f>IF(C57="yes",(1*F57),IF(C57="no",(0*F57),IF(C57="small extent",(0.33*F57),IF(C57="large extent",(0.67*F57),""))))</f>
        <v>0.2</v>
      </c>
    </row>
    <row r="58" spans="1:7" ht="60">
      <c r="A58" s="24">
        <v>5</v>
      </c>
      <c r="B58" s="5" t="s">
        <v>63</v>
      </c>
      <c r="C58" s="16" t="s">
        <v>90</v>
      </c>
      <c r="D58" s="17" t="s">
        <v>36</v>
      </c>
      <c r="E58" s="17"/>
      <c r="F58" s="18">
        <v>0.2</v>
      </c>
      <c r="G58" s="6">
        <f>IF(C58="yes",(1*F58),IF(C58="no",(0*F58),IF(C58="small extent",(0.33*F58),IF(C58="large extent",(0.67*F58),""))))</f>
        <v>0</v>
      </c>
    </row>
    <row r="59" spans="1:7" ht="12.75">
      <c r="A59" s="11"/>
      <c r="B59" s="5"/>
      <c r="C59" s="9"/>
      <c r="D59" s="10"/>
      <c r="E59" s="10"/>
      <c r="F59" s="11"/>
      <c r="G59" s="11"/>
    </row>
    <row r="60" spans="1:7" ht="15">
      <c r="A60" s="30" t="s">
        <v>48</v>
      </c>
      <c r="B60" s="45"/>
      <c r="C60" s="46"/>
      <c r="D60" s="47"/>
      <c r="E60" s="47"/>
      <c r="F60" s="34" t="str">
        <f>IF(SUM(F42:F58)&lt;&gt;100%,"ERROR","100%")</f>
        <v>100%</v>
      </c>
      <c r="G60" s="34">
        <f>SUM(G42:G58)</f>
        <v>0.668</v>
      </c>
    </row>
  </sheetData>
  <mergeCells count="17">
    <mergeCell ref="C54:G54"/>
    <mergeCell ref="C51:G51"/>
    <mergeCell ref="C52:G52"/>
    <mergeCell ref="C53:G53"/>
    <mergeCell ref="C48:G48"/>
    <mergeCell ref="C49:G49"/>
    <mergeCell ref="C50:G50"/>
    <mergeCell ref="C43:G43"/>
    <mergeCell ref="C44:G44"/>
    <mergeCell ref="C45:G45"/>
    <mergeCell ref="A41:B41"/>
    <mergeCell ref="A1:G1"/>
    <mergeCell ref="A5:B5"/>
    <mergeCell ref="A15:B15"/>
    <mergeCell ref="A27:B27"/>
    <mergeCell ref="A2:G2"/>
    <mergeCell ref="A3:G3"/>
  </mergeCells>
  <printOptions/>
  <pageMargins left="0.5" right="0.5" top="1" bottom="1" header="0.5" footer="0.5"/>
  <pageSetup horizontalDpi="600" verticalDpi="600" orientation="landscape" scale="90" r:id="rId3"/>
  <headerFooter alignWithMargins="0">
    <oddFooter>&amp;C&amp;P&amp;R&amp;"Arial,Bold"&amp;12DRAFT
FY 2002 Spring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2002-12-12T20:13:21Z</cp:lastPrinted>
  <dcterms:created xsi:type="dcterms:W3CDTF">2002-04-18T17:14:40Z</dcterms:created>
  <dcterms:modified xsi:type="dcterms:W3CDTF">2003-01-24T18:18:57Z</dcterms:modified>
  <cp:category/>
  <cp:version/>
  <cp:contentType/>
  <cp:contentStatus/>
</cp:coreProperties>
</file>