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20" windowHeight="7905" tabRatio="927" firstSheet="4" activeTab="0"/>
  </bookViews>
  <sheets>
    <sheet name="Text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  <sheet name="Table15" sheetId="16" r:id="rId16"/>
    <sheet name="Table16" sheetId="17" r:id="rId17"/>
    <sheet name="Table17" sheetId="18" r:id="rId18"/>
    <sheet name="Table18" sheetId="19" r:id="rId19"/>
    <sheet name="Table19" sheetId="20" r:id="rId20"/>
    <sheet name="Table20" sheetId="21" r:id="rId21"/>
    <sheet name="Table21" sheetId="22" r:id="rId22"/>
    <sheet name="Table22" sheetId="23" r:id="rId23"/>
  </sheets>
  <definedNames/>
  <calcPr fullCalcOnLoad="1"/>
</workbook>
</file>

<file path=xl/sharedStrings.xml><?xml version="1.0" encoding="utf-8"?>
<sst xmlns="http://schemas.openxmlformats.org/spreadsheetml/2006/main" count="1602" uniqueCount="440">
  <si>
    <r>
      <t>4</t>
    </r>
    <r>
      <rPr>
        <sz val="8"/>
        <rFont val="Times"/>
        <family val="1"/>
      </rPr>
      <t>Significance of activity defined by either quantity of drilling or investment expenditure for exploration work program.</t>
    </r>
  </si>
  <si>
    <t>TABLE 11</t>
  </si>
  <si>
    <t>(Iron content in thousand metric tons)</t>
  </si>
  <si>
    <t>Iron content</t>
  </si>
  <si>
    <t>TABLE 13</t>
  </si>
  <si>
    <t>(Metal content in metric tons)</t>
  </si>
  <si>
    <t>(Metric tons)</t>
  </si>
  <si>
    <t>TABLE 16</t>
  </si>
  <si>
    <t>TABLE 17</t>
  </si>
  <si>
    <t>TABLE 18</t>
  </si>
  <si>
    <t>TABLE 19</t>
  </si>
  <si>
    <t>TABLE 20</t>
  </si>
  <si>
    <t>TABLE 21</t>
  </si>
  <si>
    <r>
      <t>Peru</t>
    </r>
    <r>
      <rPr>
        <vertAlign val="superscript"/>
        <sz val="8"/>
        <rFont val="Times"/>
        <family val="1"/>
      </rPr>
      <t>2</t>
    </r>
  </si>
  <si>
    <t>TABLE 22</t>
  </si>
  <si>
    <t>(Thousand carats)</t>
  </si>
  <si>
    <r>
      <t>3</t>
    </r>
    <r>
      <rPr>
        <sz val="8"/>
        <rFont val="Times"/>
        <family val="1"/>
      </rPr>
      <t>Includes Aruba, Barbados, Belize, Guadeloupe, Haiti, Martinique, and the Netherlands Antilles.</t>
    </r>
  </si>
  <si>
    <t>TABLE 12</t>
  </si>
  <si>
    <r>
      <t>(P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 in thousand metric tons)</t>
    </r>
  </si>
  <si>
    <t xml:space="preserve">Argentina </t>
  </si>
  <si>
    <r>
      <t>(U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  <r>
      <rPr>
        <sz val="8"/>
        <rFont val="Times"/>
        <family val="1"/>
      </rPr>
      <t xml:space="preserve"> content in metric tons)</t>
    </r>
  </si>
  <si>
    <t>(Thousand metric tons unless otherwise specified)</t>
  </si>
  <si>
    <t>Metals</t>
  </si>
  <si>
    <t xml:space="preserve">    Copper,</t>
  </si>
  <si>
    <t xml:space="preserve">   Nickel,</t>
  </si>
  <si>
    <t xml:space="preserve">   Tin, mine</t>
  </si>
  <si>
    <t>Aluminum</t>
  </si>
  <si>
    <t xml:space="preserve">    mine</t>
  </si>
  <si>
    <t xml:space="preserve">  Gold,</t>
  </si>
  <si>
    <t>Iron and steel</t>
  </si>
  <si>
    <t xml:space="preserve">   Lead, mine</t>
  </si>
  <si>
    <t xml:space="preserve">   mine</t>
  </si>
  <si>
    <t xml:space="preserve"> Silver,</t>
  </si>
  <si>
    <t xml:space="preserve">   output,</t>
  </si>
  <si>
    <t xml:space="preserve">        Metal,</t>
  </si>
  <si>
    <t xml:space="preserve">    output,</t>
  </si>
  <si>
    <t xml:space="preserve"> Au content</t>
  </si>
  <si>
    <t>Iron ore,</t>
  </si>
  <si>
    <t xml:space="preserve">   Ag content</t>
  </si>
  <si>
    <t xml:space="preserve">   Sn content</t>
  </si>
  <si>
    <t>Bauxite</t>
  </si>
  <si>
    <t>primary</t>
  </si>
  <si>
    <t>Cu content</t>
  </si>
  <si>
    <t>(kilograms)</t>
  </si>
  <si>
    <t>gross weight</t>
  </si>
  <si>
    <t>Steel, crude</t>
  </si>
  <si>
    <t>Pb content</t>
  </si>
  <si>
    <t>Ni content</t>
  </si>
  <si>
    <t>(metric tons)</t>
  </si>
  <si>
    <t>p</t>
  </si>
  <si>
    <t>(2)</t>
  </si>
  <si>
    <t>Total Western Hemisphere</t>
  </si>
  <si>
    <t>TABLE 4—Continued</t>
  </si>
  <si>
    <t>Petroleum</t>
  </si>
  <si>
    <t>Metals—</t>
  </si>
  <si>
    <t xml:space="preserve">      Crude,</t>
  </si>
  <si>
    <t>Continued</t>
  </si>
  <si>
    <t>Natural gas</t>
  </si>
  <si>
    <t xml:space="preserve">    including</t>
  </si>
  <si>
    <t xml:space="preserve">        Refinery</t>
  </si>
  <si>
    <t xml:space="preserve">   Zinc, mine</t>
  </si>
  <si>
    <t>Industrial minerals</t>
  </si>
  <si>
    <t xml:space="preserve">       Dry</t>
  </si>
  <si>
    <t>Plant liquids</t>
  </si>
  <si>
    <t>condensate</t>
  </si>
  <si>
    <t xml:space="preserve">        products</t>
  </si>
  <si>
    <t>Phosphate</t>
  </si>
  <si>
    <t>(million</t>
  </si>
  <si>
    <t>(thousand</t>
  </si>
  <si>
    <t xml:space="preserve">    (thousand</t>
  </si>
  <si>
    <t xml:space="preserve">   Zn content</t>
  </si>
  <si>
    <t xml:space="preserve">        Cement,</t>
  </si>
  <si>
    <t xml:space="preserve">     Coal,</t>
  </si>
  <si>
    <t xml:space="preserve">        cubic</t>
  </si>
  <si>
    <t>42-gallon</t>
  </si>
  <si>
    <t xml:space="preserve">     42-gallon</t>
  </si>
  <si>
    <t>hydraulic</t>
  </si>
  <si>
    <t>Gypsum</t>
  </si>
  <si>
    <t xml:space="preserve">    content</t>
  </si>
  <si>
    <t>Salt</t>
  </si>
  <si>
    <t>all grades</t>
  </si>
  <si>
    <t>meters)</t>
  </si>
  <si>
    <t xml:space="preserve"> barrels)</t>
  </si>
  <si>
    <t xml:space="preserve">      barrels)</t>
  </si>
  <si>
    <t xml:space="preserve">        barrels)</t>
  </si>
  <si>
    <r>
      <t>rock,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</si>
  <si>
    <r>
      <t>2</t>
    </r>
    <r>
      <rPr>
        <sz val="8"/>
        <rFont val="Times"/>
        <family val="1"/>
      </rPr>
      <t>Less than 1/2 unit.</t>
    </r>
  </si>
  <si>
    <t>Canada</t>
  </si>
  <si>
    <t>Mexico</t>
  </si>
  <si>
    <t>Belize</t>
  </si>
  <si>
    <t>Costa Rica</t>
  </si>
  <si>
    <t>Cuba</t>
  </si>
  <si>
    <t>Dominican Republic</t>
  </si>
  <si>
    <t>Guatemala</t>
  </si>
  <si>
    <t>Honduras</t>
  </si>
  <si>
    <t>Jamaica</t>
  </si>
  <si>
    <t>Nicaragua</t>
  </si>
  <si>
    <t>Panama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</si>
  <si>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</si>
  <si>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</si>
  <si>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</si>
  <si>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</si>
  <si>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</si>
  <si>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</si>
  <si>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</si>
  <si>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</si>
  <si>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Peru</t>
  </si>
  <si>
    <t>Uruguay</t>
  </si>
  <si>
    <t>Suriname</t>
  </si>
  <si>
    <t>Venezuela</t>
  </si>
  <si>
    <t>Total</t>
  </si>
  <si>
    <t>Other</t>
  </si>
  <si>
    <t>NA</t>
  </si>
  <si>
    <t>Country</t>
  </si>
  <si>
    <t>--</t>
  </si>
  <si>
    <t>TABLE 5</t>
  </si>
  <si>
    <t>(Thousand metric tons)</t>
  </si>
  <si>
    <t>1995</t>
  </si>
  <si>
    <t>2000</t>
  </si>
  <si>
    <t>TABLE 6</t>
  </si>
  <si>
    <t>TABLE 8</t>
  </si>
  <si>
    <t>(Metal content in thousand metric tons)</t>
  </si>
  <si>
    <t>TABLE 9</t>
  </si>
  <si>
    <t>TABLE 10</t>
  </si>
  <si>
    <t>(Metal content in kilograms)</t>
  </si>
  <si>
    <r>
      <t>2009</t>
    </r>
    <r>
      <rPr>
        <vertAlign val="superscript"/>
        <sz val="8"/>
        <rFont val="Times"/>
        <family val="1"/>
      </rPr>
      <t>e</t>
    </r>
  </si>
  <si>
    <r>
      <t>2011</t>
    </r>
    <r>
      <rPr>
        <vertAlign val="superscript"/>
        <sz val="8"/>
        <rFont val="Times"/>
        <family val="1"/>
      </rPr>
      <t>e</t>
    </r>
  </si>
  <si>
    <t>2005</t>
  </si>
  <si>
    <t>e</t>
  </si>
  <si>
    <t>TABLE 1</t>
  </si>
  <si>
    <t>(millions)</t>
  </si>
  <si>
    <t>North America:</t>
  </si>
  <si>
    <t>United States</t>
  </si>
  <si>
    <t>Central America and the Caribbean:</t>
  </si>
  <si>
    <t>Antigua and Barbuda</t>
  </si>
  <si>
    <t>Aruba</t>
  </si>
  <si>
    <t>Bahamas, The</t>
  </si>
  <si>
    <t>Barbados</t>
  </si>
  <si>
    <t>Bermuda</t>
  </si>
  <si>
    <t>Dominica</t>
  </si>
  <si>
    <t>El Salvador</t>
  </si>
  <si>
    <t>Grenada</t>
  </si>
  <si>
    <t>Guadeloupe</t>
  </si>
  <si>
    <t>Haiti</t>
  </si>
  <si>
    <t>Martinique</t>
  </si>
  <si>
    <t>Montserrat</t>
  </si>
  <si>
    <t>Netherlands Antilles</t>
  </si>
  <si>
    <t>Saint Kitts and Nevis</t>
  </si>
  <si>
    <t>Saint Lucia</t>
  </si>
  <si>
    <t>Saint Vincent and the Grenadines</t>
  </si>
  <si>
    <t>Trinidad and Tobago</t>
  </si>
  <si>
    <t>South America:</t>
  </si>
  <si>
    <t>Paraguay</t>
  </si>
  <si>
    <t>Americas total</t>
  </si>
  <si>
    <t>World total</t>
  </si>
  <si>
    <t>Share of world total</t>
  </si>
  <si>
    <r>
      <t>Other</t>
    </r>
    <r>
      <rPr>
        <vertAlign val="superscript"/>
        <sz val="8"/>
        <rFont val="Times"/>
        <family val="1"/>
      </rPr>
      <t>3</t>
    </r>
  </si>
  <si>
    <t>TABLE 2</t>
  </si>
  <si>
    <t>XX</t>
  </si>
  <si>
    <t>St. Kitts and Nevis</t>
  </si>
  <si>
    <t>NA  Not available.  XX  Not applicable.</t>
  </si>
  <si>
    <t>TABLE 3</t>
  </si>
  <si>
    <t>Location</t>
  </si>
  <si>
    <t>Site</t>
  </si>
  <si>
    <t>Commodity</t>
  </si>
  <si>
    <t>Company</t>
  </si>
  <si>
    <t>Au, Ag</t>
  </si>
  <si>
    <t>Extensive drilling.</t>
  </si>
  <si>
    <t>E</t>
  </si>
  <si>
    <t>Data not released</t>
  </si>
  <si>
    <t>Do.</t>
  </si>
  <si>
    <t>F</t>
  </si>
  <si>
    <t>Au</t>
  </si>
  <si>
    <t>Diamond</t>
  </si>
  <si>
    <t>Extensive work program.</t>
  </si>
  <si>
    <t>P</t>
  </si>
  <si>
    <t>Richmont Mines Inc.</t>
  </si>
  <si>
    <t>Galore Creek</t>
  </si>
  <si>
    <t>Au, Ag, Cu</t>
  </si>
  <si>
    <t>NovaGold Resources Inc.</t>
  </si>
  <si>
    <t>Hope Bay</t>
  </si>
  <si>
    <t>Meliadine West</t>
  </si>
  <si>
    <t>Comaplex Minerals Corp.</t>
  </si>
  <si>
    <t>Cu, Au, Ag</t>
  </si>
  <si>
    <t>Canadian Royalties Inc.</t>
  </si>
  <si>
    <t>Goldcorp Inc.</t>
  </si>
  <si>
    <t>Sierra Gorda</t>
  </si>
  <si>
    <t>Cu, Mo</t>
  </si>
  <si>
    <t>Quadra Mining Ltd.</t>
  </si>
  <si>
    <t>Angostura</t>
  </si>
  <si>
    <t>Greystar Resources Ltd.</t>
  </si>
  <si>
    <t>Iamgold Corp.</t>
  </si>
  <si>
    <t>Ni, Co</t>
  </si>
  <si>
    <t>Tassawini</t>
  </si>
  <si>
    <t>StrataGold Corp.</t>
  </si>
  <si>
    <t>Au, Ag, Cu, Pb, Zn</t>
  </si>
  <si>
    <t>Ag</t>
  </si>
  <si>
    <t>Ag, Au, Zn, Pb</t>
  </si>
  <si>
    <t>See footnotes at end of table.</t>
  </si>
  <si>
    <t>TABLE 3--Continued</t>
  </si>
  <si>
    <t>Kings Minerals NL</t>
  </si>
  <si>
    <t>Silver Standard Resources Inc.</t>
  </si>
  <si>
    <t>Corani</t>
  </si>
  <si>
    <t>Ag, Pb, Zn</t>
  </si>
  <si>
    <t>Bear Creek Mining Corp.</t>
  </si>
  <si>
    <t>Las Bambas</t>
  </si>
  <si>
    <t>Cu</t>
  </si>
  <si>
    <t>Xstrata Copper Corp.</t>
  </si>
  <si>
    <t>Marcona/Mina Justa</t>
  </si>
  <si>
    <t>Chariot Resources Ltd.</t>
  </si>
  <si>
    <t>Cu, Ag, Mo</t>
  </si>
  <si>
    <r>
      <t>Type</t>
    </r>
    <r>
      <rPr>
        <vertAlign val="superscript"/>
        <sz val="8"/>
        <rFont val="Times"/>
        <family val="1"/>
      </rPr>
      <t>2</t>
    </r>
  </si>
  <si>
    <r>
      <t>Resource</t>
    </r>
    <r>
      <rPr>
        <vertAlign val="superscript"/>
        <sz val="8"/>
        <rFont val="Times"/>
        <family val="1"/>
      </rPr>
      <t>3</t>
    </r>
  </si>
  <si>
    <r>
      <t>Exploration</t>
    </r>
    <r>
      <rPr>
        <vertAlign val="superscript"/>
        <sz val="8"/>
        <rFont val="Times"/>
        <family val="1"/>
      </rPr>
      <t>4</t>
    </r>
  </si>
  <si>
    <t>(square kilometers)</t>
  </si>
  <si>
    <t>Estimated</t>
  </si>
  <si>
    <t>Gross domestic product based on</t>
  </si>
  <si>
    <t>purchasing power parity</t>
  </si>
  <si>
    <t>Real gross domestic product</t>
  </si>
  <si>
    <t>growth rate</t>
  </si>
  <si>
    <t xml:space="preserve"> </t>
  </si>
  <si>
    <t>(percentage)</t>
  </si>
  <si>
    <t>(dollars)</t>
  </si>
  <si>
    <t>Per capita</t>
  </si>
  <si>
    <r>
      <t>3</t>
    </r>
    <r>
      <rPr>
        <sz val="8"/>
        <rFont val="Times"/>
        <family val="1"/>
      </rPr>
      <t>Includes Anguilla, British Virgin Islands, Cayman Islands, Puerto Rico, Turk and Caicos Islands, and U.S. Virgin Islands.</t>
    </r>
  </si>
  <si>
    <r>
      <t>1</t>
    </r>
    <r>
      <rPr>
        <sz val="8"/>
        <rFont val="Times"/>
        <family val="1"/>
      </rPr>
      <t>Sales from stockpiles.</t>
    </r>
  </si>
  <si>
    <t>production.</t>
  </si>
  <si>
    <r>
      <t>Chile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</si>
  <si>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>Ingots and castings.</t>
    </r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</si>
  <si>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</t>
    </r>
  </si>
  <si>
    <r>
      <t>1</t>
    </r>
    <r>
      <rPr>
        <sz val="8"/>
        <rFont val="Times"/>
        <family val="1"/>
      </rPr>
      <t>Primary only.</t>
    </r>
  </si>
  <si>
    <r>
      <t>Canada</t>
    </r>
    <r>
      <rPr>
        <vertAlign val="superscript"/>
        <sz val="8"/>
        <rFont val="Times"/>
        <family val="1"/>
      </rPr>
      <t>1</t>
    </r>
  </si>
  <si>
    <r>
      <t>Mexico</t>
    </r>
    <r>
      <rPr>
        <vertAlign val="superscript"/>
        <sz val="8"/>
        <rFont val="Times"/>
        <family val="1"/>
      </rPr>
      <t>1</t>
    </r>
  </si>
  <si>
    <r>
      <t>Peru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</si>
  <si>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Run of mine.</t>
    </r>
  </si>
  <si>
    <r>
      <t>Brazil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</si>
  <si>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 xml:space="preserve">Source: Anuário Mineral Brasileiro 2001-2006. </t>
    </r>
  </si>
  <si>
    <r>
      <t>1</t>
    </r>
    <r>
      <rPr>
        <sz val="8"/>
        <rFont val="Times"/>
        <family val="1"/>
      </rPr>
      <t>Includes beneficiated and direct-shipping ore.</t>
    </r>
  </si>
  <si>
    <t>three significant digits.</t>
  </si>
  <si>
    <t>U.S. Virgin Islands.</t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</si>
  <si>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  NA Not available.</t>
    </r>
  </si>
  <si>
    <r>
      <t>1</t>
    </r>
    <r>
      <rPr>
        <sz val="8"/>
        <rFont val="Times"/>
        <family val="1"/>
      </rPr>
      <t>Secondary only.</t>
    </r>
  </si>
  <si>
    <r>
      <t>2</t>
    </r>
    <r>
      <rPr>
        <sz val="8"/>
        <rFont val="Times"/>
        <family val="1"/>
      </rPr>
      <t>Primary only.</t>
    </r>
  </si>
  <si>
    <t>(billion dollars)</t>
  </si>
  <si>
    <r>
      <t>2013</t>
    </r>
    <r>
      <rPr>
        <vertAlign val="superscript"/>
        <sz val="8"/>
        <rFont val="Times"/>
        <family val="1"/>
      </rPr>
      <t>e</t>
    </r>
  </si>
  <si>
    <t>2006</t>
  </si>
  <si>
    <t>LATIN AMERICA AND CANADA: HISTORIC AND PROJECTED BAUXITE MINE PRODUCTION, 1995-2013</t>
  </si>
  <si>
    <t>LATIN AMERICA AND CANADA: HISTORIC AND PROJECTED COPPER MINE PRODUCTION, 1995-2013</t>
  </si>
  <si>
    <t>LATIN AMERICA AND CANADA: HISTORIC AND PROJECTED REFINED COPPER PRODUCTION, 1995-2013</t>
  </si>
  <si>
    <t>LATIN AMERICA AND CANADA: HISTORIC AND PROJECTED GOLD MINE PRODUCTION, 1995-2013</t>
  </si>
  <si>
    <t>LATIN AMERICA AND CANADA: HISTORIC AND PROJECTED IRON ORE PRODUCTION, 1995-2013</t>
  </si>
  <si>
    <t>LATIN AMERICA AND CANADA: HISTORIC AND PROJECTED CRUDE STEEL PRODUCTION, 1995-2013</t>
  </si>
  <si>
    <t>LATIN AMERICA AND CANADA: HISTORIC AND PROJECTED LEAD MINE PRODUCTION, 1995-2013</t>
  </si>
  <si>
    <t>LATIN AMERICA AND CANADA: HISTORIC AND PROJECTED NICKEL MINE PRODUCTION, 1995-2013</t>
  </si>
  <si>
    <t>LATIN AMERICA AND CANADA: HISTORIC AND PROJECTED PLATINUM MINE PRODUCTION, 1995-2013</t>
  </si>
  <si>
    <t>LATIN AMERICA AND CANADA: HISTORIC AND PROJECTED PALLADIUM MINE PRODUCTION, 1995-2013</t>
  </si>
  <si>
    <t>LATIN AMERICA AND CANADA: HISTORIC AND PROJECTED ZINC MINE PRODUCTION, 1995-2013</t>
  </si>
  <si>
    <t>LATIN AMERICA AND CANADA: HISTORIC AND PROJECTED ZINC METAL PRODUCTION, 1995-2013</t>
  </si>
  <si>
    <t>LATIN AMERICA AND CANADA: HISTORIC AND PROJECTED DIAMOND MINE PRODUCTION, 1995-2013</t>
  </si>
  <si>
    <t>LATIN AMERICA AND CANADA: HISTORIC AND PROJECTED PHOSPHATE ROCK PRODUCTION, 1995-2013</t>
  </si>
  <si>
    <t>LATIN AMERICA AND CANADA: HISTORIC AND PROJECTED SALABLE COAL PRODUCTION, 1995-2013</t>
  </si>
  <si>
    <t>LATIN AMERICA AND CANADA: HISTORIC AND PROJECTED URANIUM PRODUCTION, 1995-2013</t>
  </si>
  <si>
    <r>
      <t>THE AMERICAS: AREA AND POPULATION IN 2006</t>
    </r>
    <r>
      <rPr>
        <vertAlign val="superscript"/>
        <sz val="8"/>
        <rFont val="Times"/>
        <family val="1"/>
      </rPr>
      <t>1</t>
    </r>
  </si>
  <si>
    <r>
      <t>THE AMERICAS: ECONOMY IN 2006</t>
    </r>
    <r>
      <rPr>
        <vertAlign val="superscript"/>
        <sz val="8"/>
        <rFont val="Times"/>
        <family val="1"/>
      </rPr>
      <t>1, 2</t>
    </r>
  </si>
  <si>
    <r>
      <t>SELECTED SIGNIFICANT LATIN AMERICA AND CANADA EXPLORATION IN 2006</t>
    </r>
    <r>
      <rPr>
        <vertAlign val="superscript"/>
        <sz val="8"/>
        <rFont val="Times"/>
        <family val="1"/>
      </rPr>
      <t>1</t>
    </r>
  </si>
  <si>
    <t>Gualcamayo</t>
  </si>
  <si>
    <t>Yamana Gold Inc.</t>
  </si>
  <si>
    <t>1.9 Moz Au</t>
  </si>
  <si>
    <t>La Cabeza</t>
  </si>
  <si>
    <t>Exeter Resource Corp.</t>
  </si>
  <si>
    <t>390,000 oz Au</t>
  </si>
  <si>
    <t>La Fortuna</t>
  </si>
  <si>
    <t>Golden Peaks Resources Ltd.</t>
  </si>
  <si>
    <r>
      <t>Santa Fé/Ipor</t>
    </r>
    <r>
      <rPr>
        <sz val="8"/>
        <rFont val="Arial"/>
        <family val="0"/>
      </rPr>
      <t>á</t>
    </r>
  </si>
  <si>
    <t>Int'l. Nickel Ventures Corp.</t>
  </si>
  <si>
    <t>1.2 Mt Ni, 65,000 t Co</t>
  </si>
  <si>
    <t>Ajax West</t>
  </si>
  <si>
    <t>Cu, Au</t>
  </si>
  <si>
    <t>Abacus Mining &amp; Exploration Inc.</t>
  </si>
  <si>
    <t>Doyon/Westwood</t>
  </si>
  <si>
    <t>853,000 oz Au</t>
  </si>
  <si>
    <t>Fenelon</t>
  </si>
  <si>
    <t>American Bonanza Gold Corp.</t>
  </si>
  <si>
    <t>35,000 oz Au</t>
  </si>
  <si>
    <t>Ferguson Lake</t>
  </si>
  <si>
    <t>Cu, Ni, Pd, Pt</t>
  </si>
  <si>
    <t>Starfield Resources Inc.</t>
  </si>
  <si>
    <t>80,000 t Cu, 58,000 t Ni, 411,000 oz Pd, 58,000 oz Pt</t>
  </si>
  <si>
    <t>Fort à La Corne/Orion/Star</t>
  </si>
  <si>
    <t>Shore Gold Inc.</t>
  </si>
  <si>
    <t>3 Mt Cu, 5.3 Moz Au, 92.6 Moz Ag</t>
  </si>
  <si>
    <t>Garrison</t>
  </si>
  <si>
    <t>ValGold Resources Ltd.</t>
  </si>
  <si>
    <t>189,000 oz Au</t>
  </si>
  <si>
    <t>Gibraltar</t>
  </si>
  <si>
    <t>Taseko Mines Ltd.</t>
  </si>
  <si>
    <t>2.5 Mt Cu, 74,000 t Mo</t>
  </si>
  <si>
    <t>GJ/Kinaskan</t>
  </si>
  <si>
    <t>Canadian Gold Hunter Corp.</t>
  </si>
  <si>
    <t>342,000 t Cu, 1.1 Moz Au</t>
  </si>
  <si>
    <t>Hackett River</t>
  </si>
  <si>
    <t>Ag, Zn, Cu, Pb, Au</t>
  </si>
  <si>
    <t>Sabina Silver Corp.</t>
  </si>
  <si>
    <t>205 Moz Ag, 2.2 Mt Zn, 150,000 t Cu, 320,000 t Pb, 423,000 oz Au</t>
  </si>
  <si>
    <t>Miramir Mining Corp.</t>
  </si>
  <si>
    <t>3.43 Moz Au</t>
  </si>
  <si>
    <t>Island Gold</t>
  </si>
  <si>
    <t>Kansas/Silver Coin</t>
  </si>
  <si>
    <t>Pinnacle Mines Ltd.</t>
  </si>
  <si>
    <t>Malartic</t>
  </si>
  <si>
    <t>Osisko Exploration Ltd.</t>
  </si>
  <si>
    <t>6.5 Moz Au</t>
  </si>
  <si>
    <t>Marathon</t>
  </si>
  <si>
    <t>Pd, Pt, Au, Cu</t>
  </si>
  <si>
    <t>Marathon PGM Corp.</t>
  </si>
  <si>
    <t>2 Moz Pd, 551,000 oz Pt, 210,000 oz Au, 218,000 t Cu</t>
  </si>
  <si>
    <t>1.19 Moz Au</t>
  </si>
  <si>
    <t>Minto</t>
  </si>
  <si>
    <t>Sherwood Copper Corp.</t>
  </si>
  <si>
    <t>154,000 t Cu, 156,000 oz Au, 2 Moz Ag</t>
  </si>
  <si>
    <t>New Polaris</t>
  </si>
  <si>
    <t>Canarc Resource Corp.</t>
  </si>
  <si>
    <t>555,000 oz Au</t>
  </si>
  <si>
    <t>Raglan South</t>
  </si>
  <si>
    <t>Ni, Cu, PGE</t>
  </si>
  <si>
    <t>110,000 t Ni, 133,000 t Cu, 1.1 Moz PGE</t>
  </si>
  <si>
    <t>Santoy/Porky Lake</t>
  </si>
  <si>
    <t>Claude Resources Inc.</t>
  </si>
  <si>
    <t>111,000 oz Au</t>
  </si>
  <si>
    <t>Seabee</t>
  </si>
  <si>
    <t>162,000 oz Au</t>
  </si>
  <si>
    <t>Selwyn/Howard's Pass</t>
  </si>
  <si>
    <t>Zn, Pb</t>
  </si>
  <si>
    <t>Pacifica Resources Ltd.</t>
  </si>
  <si>
    <t>6.2 Mt Zn, 2.4 Mt Pb</t>
  </si>
  <si>
    <t>Tulk's South/Boomerang</t>
  </si>
  <si>
    <t>Zn, Pb, Cu, Ag, Au</t>
  </si>
  <si>
    <t>Messina Minerals Inc.</t>
  </si>
  <si>
    <t>Tulsequah</t>
  </si>
  <si>
    <t>Redcorp Ventures Ltd.</t>
  </si>
  <si>
    <t>448,000 oz Au, 16 Moz Ag, 75,000 t Cu, 64,000 t Pb, 340,000 t Zn</t>
  </si>
  <si>
    <t>El Toqui/Porvenir</t>
  </si>
  <si>
    <t>Zn, Au</t>
  </si>
  <si>
    <t>Breakwater Resources Ltd.</t>
  </si>
  <si>
    <t>287,000 t Zn, 209,000 oz Au</t>
  </si>
  <si>
    <t>El Morro</t>
  </si>
  <si>
    <t>Metallica Resources Inc.</t>
  </si>
  <si>
    <t>2.89 Mt Cu, 8.22 Moz Au</t>
  </si>
  <si>
    <t>Refugio</t>
  </si>
  <si>
    <t>Bema Gold Corp.</t>
  </si>
  <si>
    <t>1.8 Moz Au</t>
  </si>
  <si>
    <t>2 Mt Cu, 186,000 t Mo</t>
  </si>
  <si>
    <t>Volcan</t>
  </si>
  <si>
    <t>Andina Minerals Inc.</t>
  </si>
  <si>
    <t>1.4 Moz Au</t>
  </si>
  <si>
    <t>7.4 Moz Au, 33 Moz Ag</t>
  </si>
  <si>
    <t>San Andres</t>
  </si>
  <si>
    <t>Yamana Gold Corp.</t>
  </si>
  <si>
    <t>477,000 oz Au</t>
  </si>
  <si>
    <t>Boleo</t>
  </si>
  <si>
    <t>Cu, Co, Zn, Mn</t>
  </si>
  <si>
    <t>Baja Mining Corp.</t>
  </si>
  <si>
    <t>1.8 Mt Cu, 149,000 t Co, 1.2 Mt Zn, 6.4 Mt Mn</t>
  </si>
  <si>
    <t>La Guitarra</t>
  </si>
  <si>
    <t>Ag, Au</t>
  </si>
  <si>
    <t>Genco Resources Ltd.</t>
  </si>
  <si>
    <t>3.2 Moz Ag, 19,000 oz Au</t>
  </si>
  <si>
    <r>
      <t>Pe</t>
    </r>
    <r>
      <rPr>
        <sz val="7"/>
        <rFont val="Times New Roman"/>
        <family val="1"/>
      </rPr>
      <t>ñ</t>
    </r>
    <r>
      <rPr>
        <sz val="8"/>
        <rFont val="Times"/>
        <family val="1"/>
      </rPr>
      <t>asquito</t>
    </r>
  </si>
  <si>
    <t>822 Moz Ag, 12.8 Moz Au, 3.6 Mt Zn, 1.6 Mt Pb</t>
  </si>
  <si>
    <t>Pinos Altos</t>
  </si>
  <si>
    <t>Agnico-Eagle Mines Ltd.</t>
  </si>
  <si>
    <t>1.6 Moz Au, 41 Moz Ag</t>
  </si>
  <si>
    <t>Pitarrilla</t>
  </si>
  <si>
    <t>234 Moz Ag</t>
  </si>
  <si>
    <t>San Anton</t>
  </si>
  <si>
    <t>2.5 Moz Au, 95 Moz Ag, 224,000 t Cu</t>
  </si>
  <si>
    <t>Cañariaco Norte</t>
  </si>
  <si>
    <t>Candente Resource Corp.</t>
  </si>
  <si>
    <t>2.2 Mt Cu</t>
  </si>
  <si>
    <t>Constancia</t>
  </si>
  <si>
    <t>Norsemont Mining Inc.</t>
  </si>
  <si>
    <t xml:space="preserve">340,000 t Cu, 7 Moz Ag, 8,600 t Mo </t>
  </si>
  <si>
    <t>278 Moz Ag, 1.4 Mt Pb, 720,000 t Zn</t>
  </si>
  <si>
    <t>Galeno</t>
  </si>
  <si>
    <t>Cu, Au, Mo</t>
  </si>
  <si>
    <t>Northern Peru Copper Corp.</t>
  </si>
  <si>
    <t>3.7 Mt Cu, 2.6 Moz Au, 107,000 t Mo</t>
  </si>
  <si>
    <t>2.4 Mt Cu, 5,000 t Mo</t>
  </si>
  <si>
    <t>2.46 Mt Cu</t>
  </si>
  <si>
    <t>Increible 6</t>
  </si>
  <si>
    <t>Mena Resources Inc.</t>
  </si>
  <si>
    <t>LATIN AMERICA AND CANADA: HISTORIC AND PROJECTED PRIMARY AND SECONDARY ALUMINUM PRODUCTION, 1995-2013</t>
  </si>
  <si>
    <t>TABLE 7</t>
  </si>
  <si>
    <t>TABLE 15</t>
  </si>
  <si>
    <t>TABLE 14</t>
  </si>
  <si>
    <r>
      <t>Area</t>
    </r>
    <r>
      <rPr>
        <vertAlign val="superscript"/>
        <sz val="8"/>
        <rFont val="Times"/>
        <family val="1"/>
      </rPr>
      <t>2</t>
    </r>
  </si>
  <si>
    <r>
      <t>population</t>
    </r>
    <r>
      <rPr>
        <vertAlign val="superscript"/>
        <sz val="8"/>
        <rFont val="Times"/>
        <family val="1"/>
      </rPr>
      <t>3</t>
    </r>
  </si>
  <si>
    <r>
      <t>Other</t>
    </r>
    <r>
      <rPr>
        <vertAlign val="superscript"/>
        <sz val="8"/>
        <rFont val="Times"/>
        <family val="1"/>
      </rPr>
      <t>4</t>
    </r>
  </si>
  <si>
    <r>
      <t>1</t>
    </r>
    <r>
      <rPr>
        <sz val="8"/>
        <rFont val="Times"/>
        <family val="1"/>
      </rPr>
      <t>Table includes data available as of April 2008. Population and totals are rounded to no more than</t>
    </r>
  </si>
  <si>
    <r>
      <t>4</t>
    </r>
    <r>
      <rPr>
        <sz val="8"/>
        <rFont val="Times"/>
        <family val="1"/>
      </rPr>
      <t>Includes Anguilla, British Virgin Islands, Cayman Islands, Puerto Rico, Turks and Caicos Islands, and</t>
    </r>
  </si>
  <si>
    <t>Source: International Monetary Fund, World Economic Outlook Database, April 2008.</t>
  </si>
  <si>
    <t>LATIN AMERICA AND CANADA: HISTORIC AND PROJECTED PRIMARY AND SECONDARY REFINED LEAD PRODUCTION, 1995-2013</t>
  </si>
  <si>
    <r>
      <t>1</t>
    </r>
    <r>
      <rPr>
        <sz val="8"/>
        <rFont val="Times"/>
        <family val="1"/>
      </rPr>
      <t xml:space="preserve">Sources: Natural Resources Canada and Jasinski, S.M., 2001 and 2006, Phosphate rock, </t>
    </r>
    <r>
      <rPr>
        <i/>
        <sz val="8"/>
        <rFont val="Times"/>
        <family val="1"/>
      </rPr>
      <t xml:space="preserve">in </t>
    </r>
    <r>
      <rPr>
        <sz val="8"/>
        <rFont val="Times"/>
        <family val="1"/>
      </rPr>
      <t>Metals and minerals, v. I</t>
    </r>
    <r>
      <rPr>
        <i/>
        <sz val="8"/>
        <rFont val="Times"/>
        <family val="1"/>
      </rPr>
      <t xml:space="preserve">, of </t>
    </r>
    <r>
      <rPr>
        <sz val="8"/>
        <rFont val="Times"/>
        <family val="1"/>
      </rPr>
      <t>U.S. Geological</t>
    </r>
  </si>
  <si>
    <r>
      <t>1</t>
    </r>
    <r>
      <rPr>
        <sz val="8"/>
        <rFont val="Times"/>
        <family val="1"/>
      </rPr>
      <t>Table includes data available as of April 2008.</t>
    </r>
  </si>
  <si>
    <t>NA Not available. -- Negligible or no production.</t>
  </si>
  <si>
    <r>
      <t>1</t>
    </r>
    <r>
      <rPr>
        <sz val="8"/>
        <rFont val="Times"/>
        <family val="1"/>
      </rPr>
      <t>Includes secondary aluminum production.</t>
    </r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</si>
  <si>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  -- Negligible or no</t>
    </r>
  </si>
  <si>
    <r>
      <t xml:space="preserve">1 </t>
    </r>
    <r>
      <rPr>
        <sz val="8"/>
        <rFont val="Times"/>
        <family val="1"/>
      </rPr>
      <t>Less than 1/2 unit.</t>
    </r>
  </si>
  <si>
    <t>production. XX Not applicable.</t>
  </si>
  <si>
    <r>
      <t>5</t>
    </r>
    <r>
      <rPr>
        <sz val="8"/>
        <rFont val="Times"/>
        <family val="1"/>
      </rPr>
      <t>Land.</t>
    </r>
  </si>
  <si>
    <r>
      <t>2</t>
    </r>
    <r>
      <rPr>
        <sz val="8"/>
        <rFont val="Times"/>
        <family val="1"/>
      </rPr>
      <t>E Active exploration; F Feasibility work ongoing/completed; P Exploration at producing site.</t>
    </r>
  </si>
  <si>
    <t>Do. Ditto</t>
  </si>
  <si>
    <t>Mineral fuels and related products</t>
  </si>
  <si>
    <r>
      <t>1</t>
    </r>
    <r>
      <rPr>
        <sz val="8"/>
        <rFont val="Times"/>
        <family val="1"/>
      </rPr>
      <t>Totals may not add due to independent rounding. Percentages are calculated on unrounded data. Table includes data available as of June 11, 2008.</t>
    </r>
  </si>
  <si>
    <t>TABLE 4</t>
  </si>
  <si>
    <t>no production.</t>
  </si>
  <si>
    <r>
      <t>6</t>
    </r>
    <r>
      <rPr>
        <sz val="8"/>
        <rFont val="Times"/>
        <family val="1"/>
      </rPr>
      <t>Source: The World Bank, 2007, Population 2006.</t>
    </r>
  </si>
  <si>
    <r>
      <t>2</t>
    </r>
    <r>
      <rPr>
        <sz val="8"/>
        <rFont val="Times"/>
        <family val="1"/>
      </rPr>
      <t>Source: U.S. Central Intelligence Agency, World Factbook 2007.</t>
    </r>
  </si>
  <si>
    <r>
      <t>3</t>
    </r>
    <r>
      <rPr>
        <sz val="8"/>
        <rFont val="Times"/>
        <family val="1"/>
      </rPr>
      <t>Source: International Monetary Fund, World Economic Outlook Database, April 2008.</t>
    </r>
  </si>
  <si>
    <r>
      <t>LATIN AMERICA AND CANADA: PRODUCTION OF SELECTED MINERAL COMMODITIES IN 2006</t>
    </r>
    <r>
      <rPr>
        <vertAlign val="superscript"/>
        <sz val="8"/>
        <rFont val="Times"/>
        <family val="1"/>
      </rPr>
      <t>1</t>
    </r>
  </si>
  <si>
    <r>
      <t>LATIN AMERICA AND CANADA: PRODUCTION OF SELECTED COMMODITIES IN 2006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</si>
  <si>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Abbreviations used in this table for commodities are as follows: Au, gold; Ag, silver; Co, cobalt; Cu, copper; Mn, manganese; Mo, molybdenum; Ni, nickel; Pb, lead; Pd, palladium; PGE, platinum-group</t>
    </r>
  </si>
  <si>
    <r>
      <t>2</t>
    </r>
    <r>
      <rPr>
        <sz val="8"/>
        <rFont val="Times"/>
        <family val="1"/>
      </rPr>
      <t>Totals are rounded to no more than three significant digits.</t>
    </r>
  </si>
  <si>
    <t>do.</t>
  </si>
  <si>
    <r>
      <t>3</t>
    </r>
    <r>
      <rPr>
        <sz val="8"/>
        <rFont val="Times"/>
        <family val="1"/>
      </rPr>
      <t>Based on 2005 data reported from various sources, values vary from measured reserves to identified resources. Data not verified by the U.S. Geological Survey.</t>
    </r>
  </si>
  <si>
    <r>
      <t>e</t>
    </r>
    <r>
      <rPr>
        <sz val="8"/>
        <rFont val="Times"/>
        <family val="1"/>
      </rPr>
      <t xml:space="preserve">Estimated; estimated data, U.S. data, and world totals are rounded to no more than three significant digits.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>Preliminary.  NA Not available.  -- Zero or zero percent.</t>
    </r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</si>
  <si>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  -- Negligible or no production.</t>
    </r>
  </si>
  <si>
    <r>
      <t>Argentina</t>
    </r>
    <r>
      <rPr>
        <vertAlign val="superscript"/>
        <sz val="8"/>
        <rFont val="Times"/>
        <family val="1"/>
      </rPr>
      <t>1</t>
    </r>
  </si>
  <si>
    <t>(1)</t>
  </si>
  <si>
    <r>
      <t>e</t>
    </r>
    <r>
      <rPr>
        <sz val="8"/>
        <rFont val="Times"/>
        <family val="1"/>
      </rPr>
      <t xml:space="preserve">Estimated; estimated data and totals are rounded to no more than three significant digits; may not add to totals shown. </t>
    </r>
    <r>
      <rPr>
        <sz val="8"/>
        <rFont val="Times"/>
        <family val="1"/>
      </rPr>
      <t xml:space="preserve"> -- Negligible or</t>
    </r>
  </si>
  <si>
    <t>-- Negligible or no production.</t>
  </si>
  <si>
    <r>
      <t>e</t>
    </r>
    <r>
      <rPr>
        <sz val="8"/>
        <rFont val="Times"/>
        <family val="1"/>
      </rPr>
      <t xml:space="preserve">Estimated; estimated data and totals are rounded to no more than three significant digits; may not add to totals shown.  NA Not available. </t>
    </r>
  </si>
  <si>
    <r>
      <t>e</t>
    </r>
    <r>
      <rPr>
        <sz val="8"/>
        <rFont val="Times"/>
        <family val="1"/>
      </rPr>
      <t>Estimated; estimated data are rounded to no more than three significant digits.</t>
    </r>
  </si>
  <si>
    <r>
      <t>e</t>
    </r>
    <r>
      <rPr>
        <sz val="8"/>
        <rFont val="Times"/>
        <family val="1"/>
      </rPr>
      <t xml:space="preserve">Estimated; estimated data and totals are rounded to no more than three significant digits; may not add to totals shown.  -- Negligible or </t>
    </r>
  </si>
  <si>
    <r>
      <t>e</t>
    </r>
    <r>
      <rPr>
        <sz val="8"/>
        <rFont val="Times"/>
        <family val="1"/>
      </rPr>
      <t xml:space="preserve">Estimated; estimated data and totals are rounded to no more than three significant digits; may not add to totals shown. </t>
    </r>
    <r>
      <rPr>
        <vertAlign val="superscript"/>
        <sz val="8"/>
        <rFont val="Times"/>
        <family val="1"/>
      </rPr>
      <t xml:space="preserve"> </t>
    </r>
    <r>
      <rPr>
        <sz val="8"/>
        <rFont val="Times"/>
        <family val="1"/>
      </rPr>
      <t>-- Negligible or</t>
    </r>
  </si>
  <si>
    <t>Survey Minerals Yearbook 2001, p. 57.1-57.10; 2006, p. 56.1-56.10.</t>
  </si>
  <si>
    <t xml:space="preserve"> elements: Pt, platinum; and Zn, zinc. Abbreviations used in this table for units of measurement are as follows: Moz, million troy ounces; Mt, million metric tons; oz, troy ounces; t, metric tons.</t>
  </si>
  <si>
    <t>This icon is linked to an embedded text document. Double-click on the icon to open the document.</t>
  </si>
  <si>
    <t>USGS Minerals Yearbook 2006, Volume III – Latin America and Canada</t>
  </si>
  <si>
    <t>This workbook includes one embedded Microsoft Word document and 22 tables (see tabs below).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</si>
</sst>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0"/>
    <numFmt numFmtId="166" formatCode="#,##0.0"/>
    <numFmt numFmtId="167" formatCode="#,##0.000"/>
    <numFmt numFmtId="168" formatCode="0.000"/>
    <numFmt numFmtId="169" formatCode="0.0"/>
    <numFmt numFmtId="170" formatCode="0.0%"/>
    <numFmt numFmtId="171" formatCode="0.000%"/>
    <numFmt numFmtId="172" formatCode="0.0000%"/>
    <numFmt numFmtId="173" formatCode="[$-409]h:mm:ss\ AM/PM"/>
    <numFmt numFmtId="174" formatCode="[$-409]dddd\,\ mmmm\ dd\,\ yyyy"/>
    <numFmt numFmtId="175" formatCode="&quot;$&quot;#,##0"/>
    <numFmt numFmtId="176" formatCode="0.00000%"/>
    <numFmt numFmtId="177" formatCode="0.0000"/>
    <numFmt numFmtId="178" formatCode="&quot;$&quot;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(#\)"/>
  </numFmts>
  <fonts count="25">
    <font>
      <sz val="8"/>
      <name val="Times New Roman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vertAlign val="superscript"/>
      <sz val="8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8"/>
      <color indexed="12"/>
      <name val="Times"/>
      <family val="1"/>
    </font>
    <font>
      <vertAlign val="superscript"/>
      <sz val="8"/>
      <color indexed="12"/>
      <name val="Times"/>
      <family val="1"/>
    </font>
    <font>
      <sz val="8"/>
      <color indexed="8"/>
      <name val="Times"/>
      <family val="1"/>
    </font>
    <font>
      <sz val="8"/>
      <color indexed="10"/>
      <name val="Times New Roman"/>
      <family val="0"/>
    </font>
    <font>
      <vertAlign val="superscript"/>
      <sz val="8"/>
      <color indexed="8"/>
      <name val="Times"/>
      <family val="1"/>
    </font>
    <font>
      <sz val="8"/>
      <color indexed="12"/>
      <name val="Times New Roman"/>
      <family val="0"/>
    </font>
    <font>
      <sz val="8"/>
      <color indexed="10"/>
      <name val="Times"/>
      <family val="1"/>
    </font>
    <font>
      <vertAlign val="subscript"/>
      <sz val="8"/>
      <name val="Times"/>
      <family val="1"/>
    </font>
    <font>
      <vertAlign val="superscript"/>
      <sz val="8"/>
      <color indexed="10"/>
      <name val="Times"/>
      <family val="1"/>
    </font>
    <font>
      <sz val="6"/>
      <name val="Times"/>
      <family val="1"/>
    </font>
    <font>
      <sz val="10"/>
      <name val="Arial"/>
      <family val="0"/>
    </font>
    <font>
      <sz val="8"/>
      <name val="Arial"/>
      <family val="0"/>
    </font>
    <font>
      <sz val="10"/>
      <name val="Times"/>
      <family val="1"/>
    </font>
    <font>
      <i/>
      <sz val="8"/>
      <name val="Times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 indent="1"/>
    </xf>
    <xf numFmtId="0" fontId="4" fillId="0" borderId="3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 indent="1"/>
    </xf>
    <xf numFmtId="3" fontId="4" fillId="0" borderId="1" xfId="0" applyNumberFormat="1" applyFont="1" applyBorder="1" applyAlignment="1" quotePrefix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 quotePrefix="1">
      <alignment horizontal="right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 quotePrefix="1">
      <alignment horizontal="right"/>
    </xf>
    <xf numFmtId="0" fontId="5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 quotePrefix="1">
      <alignment horizontal="right"/>
    </xf>
    <xf numFmtId="3" fontId="4" fillId="0" borderId="0" xfId="0" applyNumberFormat="1" applyFont="1" applyAlignment="1" quotePrefix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left" indent="2"/>
    </xf>
    <xf numFmtId="3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167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2" xfId="0" applyFont="1" applyBorder="1" applyAlignment="1" applyProtection="1">
      <alignment horizontal="left" indent="1"/>
      <protection locked="0"/>
    </xf>
    <xf numFmtId="166" fontId="4" fillId="0" borderId="4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3" fontId="8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3" fontId="8" fillId="0" borderId="1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2" fontId="0" fillId="0" borderId="0" xfId="0" applyNumberFormat="1" applyAlignment="1">
      <alignment/>
    </xf>
    <xf numFmtId="168" fontId="9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3" fontId="4" fillId="0" borderId="0" xfId="0" applyNumberFormat="1" applyFont="1" applyAlignment="1" quotePrefix="1">
      <alignment horizontal="right"/>
    </xf>
    <xf numFmtId="166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3" fontId="4" fillId="0" borderId="4" xfId="0" applyNumberFormat="1" applyFont="1" applyBorder="1" applyAlignment="1" quotePrefix="1">
      <alignment horizontal="right"/>
    </xf>
    <xf numFmtId="3" fontId="4" fillId="0" borderId="4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 quotePrefix="1">
      <alignment horizontal="center"/>
    </xf>
    <xf numFmtId="167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/>
    </xf>
    <xf numFmtId="166" fontId="4" fillId="0" borderId="4" xfId="0" applyNumberFormat="1" applyFont="1" applyBorder="1" applyAlignment="1" quotePrefix="1">
      <alignment horizontal="center"/>
    </xf>
    <xf numFmtId="165" fontId="4" fillId="0" borderId="0" xfId="0" applyNumberFormat="1" applyFont="1" applyAlignment="1">
      <alignment horizontal="center"/>
    </xf>
    <xf numFmtId="3" fontId="4" fillId="0" borderId="3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 quotePrefix="1">
      <alignment horizontal="center"/>
    </xf>
    <xf numFmtId="3" fontId="4" fillId="0" borderId="5" xfId="0" applyNumberFormat="1" applyFont="1" applyFill="1" applyBorder="1" applyAlignment="1" quotePrefix="1">
      <alignment horizontal="right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 quotePrefix="1">
      <alignment horizontal="center"/>
    </xf>
    <xf numFmtId="0" fontId="4" fillId="0" borderId="0" xfId="22">
      <alignment/>
      <protection/>
    </xf>
    <xf numFmtId="0" fontId="4" fillId="0" borderId="2" xfId="22" applyFont="1" applyBorder="1" applyAlignment="1">
      <alignment horizontal="center"/>
      <protection/>
    </xf>
    <xf numFmtId="0" fontId="4" fillId="0" borderId="2" xfId="22" applyFont="1" applyBorder="1">
      <alignment/>
      <protection/>
    </xf>
    <xf numFmtId="0" fontId="4" fillId="0" borderId="2" xfId="22" applyFont="1" applyBorder="1" applyAlignment="1">
      <alignment horizontal="left" indent="1"/>
      <protection/>
    </xf>
    <xf numFmtId="0" fontId="4" fillId="0" borderId="3" xfId="22" applyFont="1" applyBorder="1">
      <alignment/>
      <protection/>
    </xf>
    <xf numFmtId="0" fontId="5" fillId="0" borderId="0" xfId="0" applyFont="1" applyAlignment="1">
      <alignment/>
    </xf>
    <xf numFmtId="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3" fontId="5" fillId="0" borderId="0" xfId="0" applyNumberFormat="1" applyFont="1" applyAlignment="1" applyProtection="1">
      <alignment horizontal="left" vertical="center"/>
      <protection locked="0"/>
    </xf>
    <xf numFmtId="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4" fillId="0" borderId="2" xfId="0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8" fillId="0" borderId="2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15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2" xfId="0" applyFont="1" applyBorder="1" applyAlignment="1">
      <alignment horizontal="left" indent="1"/>
    </xf>
    <xf numFmtId="0" fontId="8" fillId="0" borderId="1" xfId="0" applyFont="1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 quotePrefix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3" fontId="4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3" fontId="4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3" fontId="4" fillId="0" borderId="3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14" fillId="0" borderId="0" xfId="0" applyFont="1" applyBorder="1" applyAlignment="1">
      <alignment horizontal="left"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 quotePrefix="1">
      <alignment horizontal="right"/>
    </xf>
    <xf numFmtId="3" fontId="4" fillId="0" borderId="1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left" indent="1"/>
    </xf>
    <xf numFmtId="1" fontId="4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22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lef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 quotePrefix="1">
      <alignment horizontal="right" vertical="center"/>
    </xf>
    <xf numFmtId="3" fontId="4" fillId="0" borderId="3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16" fillId="0" borderId="0" xfId="21">
      <alignment/>
      <protection/>
    </xf>
    <xf numFmtId="3" fontId="4" fillId="0" borderId="0" xfId="21" applyNumberFormat="1" applyFont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3" fontId="4" fillId="0" borderId="0" xfId="21" applyNumberFormat="1" applyFont="1" applyAlignment="1">
      <alignment horizontal="center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center" vertical="center"/>
      <protection/>
    </xf>
    <xf numFmtId="3" fontId="4" fillId="0" borderId="0" xfId="21" applyNumberFormat="1" applyFont="1" applyBorder="1" applyAlignment="1">
      <alignment horizontal="center" vertical="center"/>
      <protection/>
    </xf>
    <xf numFmtId="0" fontId="18" fillId="0" borderId="0" xfId="21" applyFont="1" applyAlignment="1">
      <alignment vertical="center"/>
      <protection/>
    </xf>
    <xf numFmtId="3" fontId="4" fillId="0" borderId="1" xfId="21" applyNumberFormat="1" applyFont="1" applyBorder="1" applyAlignment="1">
      <alignment horizontal="center" vertical="center"/>
      <protection/>
    </xf>
    <xf numFmtId="3" fontId="4" fillId="0" borderId="0" xfId="21" applyNumberFormat="1" applyFont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18" fillId="0" borderId="1" xfId="21" applyFont="1" applyBorder="1" applyAlignment="1">
      <alignment vertical="center"/>
      <protection/>
    </xf>
    <xf numFmtId="0" fontId="4" fillId="0" borderId="2" xfId="21" applyFont="1" applyBorder="1" applyAlignment="1">
      <alignment vertical="center"/>
      <protection/>
    </xf>
    <xf numFmtId="3" fontId="4" fillId="0" borderId="0" xfId="21" applyNumberFormat="1" applyFont="1" applyAlignment="1" quotePrefix="1">
      <alignment horizontal="right" vertical="center"/>
      <protection/>
    </xf>
    <xf numFmtId="3" fontId="15" fillId="0" borderId="0" xfId="21" applyNumberFormat="1" applyFont="1" applyAlignment="1" quotePrefix="1">
      <alignment horizontal="right" vertical="center"/>
      <protection/>
    </xf>
    <xf numFmtId="3" fontId="5" fillId="0" borderId="0" xfId="21" applyNumberFormat="1" applyFont="1" applyAlignment="1" quotePrefix="1">
      <alignment vertical="center"/>
      <protection/>
    </xf>
    <xf numFmtId="3" fontId="4" fillId="0" borderId="1" xfId="21" applyNumberFormat="1" applyFont="1" applyBorder="1" applyAlignment="1" quotePrefix="1">
      <alignment horizontal="right" vertical="center"/>
      <protection/>
    </xf>
    <xf numFmtId="3" fontId="4" fillId="0" borderId="1" xfId="21" applyNumberFormat="1" applyFont="1" applyBorder="1" applyAlignment="1">
      <alignment vertical="center"/>
      <protection/>
    </xf>
    <xf numFmtId="0" fontId="4" fillId="0" borderId="2" xfId="21" applyFont="1" applyBorder="1" applyAlignment="1">
      <alignment horizontal="left" vertical="center" indent="1"/>
      <protection/>
    </xf>
    <xf numFmtId="170" fontId="4" fillId="0" borderId="2" xfId="21" applyNumberFormat="1" applyFont="1" applyBorder="1" applyAlignment="1">
      <alignment horizontal="left" vertical="center" indent="1"/>
      <protection/>
    </xf>
    <xf numFmtId="170" fontId="4" fillId="0" borderId="0" xfId="21" applyNumberFormat="1" applyFont="1" applyAlignment="1">
      <alignment vertical="center"/>
      <protection/>
    </xf>
    <xf numFmtId="9" fontId="4" fillId="0" borderId="0" xfId="21" applyNumberFormat="1" applyFont="1" applyAlignment="1" quotePrefix="1">
      <alignment horizontal="right" vertical="center"/>
      <protection/>
    </xf>
    <xf numFmtId="9" fontId="4" fillId="0" borderId="0" xfId="21" applyNumberFormat="1" applyFont="1" applyAlignment="1">
      <alignment vertical="center"/>
      <protection/>
    </xf>
    <xf numFmtId="170" fontId="16" fillId="0" borderId="0" xfId="21" applyNumberFormat="1">
      <alignment/>
      <protection/>
    </xf>
    <xf numFmtId="170" fontId="4" fillId="0" borderId="2" xfId="21" applyNumberFormat="1" applyFont="1" applyBorder="1" applyAlignment="1">
      <alignment vertical="center"/>
      <protection/>
    </xf>
    <xf numFmtId="9" fontId="4" fillId="0" borderId="1" xfId="21" applyNumberFormat="1" applyFont="1" applyBorder="1" applyAlignment="1" quotePrefix="1">
      <alignment horizontal="right" vertical="center"/>
      <protection/>
    </xf>
    <xf numFmtId="9" fontId="4" fillId="0" borderId="1" xfId="21" applyNumberFormat="1" applyFont="1" applyBorder="1" applyAlignment="1">
      <alignment vertical="center"/>
      <protection/>
    </xf>
    <xf numFmtId="9" fontId="4" fillId="0" borderId="0" xfId="21" applyNumberFormat="1" applyFont="1" applyBorder="1" applyAlignment="1" quotePrefix="1">
      <alignment horizontal="right" vertical="center"/>
      <protection/>
    </xf>
    <xf numFmtId="3" fontId="4" fillId="0" borderId="6" xfId="21" applyNumberFormat="1" applyFont="1" applyBorder="1" applyAlignment="1" quotePrefix="1">
      <alignment horizontal="right" vertical="center"/>
      <protection/>
    </xf>
    <xf numFmtId="3" fontId="4" fillId="0" borderId="6" xfId="21" applyNumberFormat="1" applyFont="1" applyBorder="1" applyAlignment="1">
      <alignment vertical="center"/>
      <protection/>
    </xf>
    <xf numFmtId="3" fontId="4" fillId="0" borderId="0" xfId="21" applyNumberFormat="1" applyFont="1" applyBorder="1" applyAlignment="1">
      <alignment vertical="center"/>
      <protection/>
    </xf>
    <xf numFmtId="0" fontId="18" fillId="0" borderId="0" xfId="21" applyFont="1">
      <alignment/>
      <protection/>
    </xf>
    <xf numFmtId="3" fontId="4" fillId="0" borderId="0" xfId="21" applyNumberFormat="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right" vertical="center"/>
      <protection/>
    </xf>
    <xf numFmtId="3" fontId="5" fillId="0" borderId="0" xfId="21" applyNumberFormat="1" applyFont="1" applyAlignment="1" quotePrefix="1">
      <alignment horizontal="left" vertical="center"/>
      <protection/>
    </xf>
    <xf numFmtId="0" fontId="0" fillId="0" borderId="0" xfId="21" applyFont="1">
      <alignment/>
      <protection/>
    </xf>
    <xf numFmtId="0" fontId="4" fillId="0" borderId="0" xfId="0" applyFont="1" applyFill="1" applyAlignment="1">
      <alignment horizontal="center"/>
    </xf>
    <xf numFmtId="0" fontId="4" fillId="0" borderId="0" xfId="22" applyFont="1" applyBorder="1" applyAlignment="1">
      <alignment/>
      <protection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left"/>
    </xf>
    <xf numFmtId="0" fontId="4" fillId="0" borderId="2" xfId="22" applyFont="1" applyBorder="1" applyAlignment="1">
      <alignment horizontal="left"/>
      <protection/>
    </xf>
    <xf numFmtId="3" fontId="15" fillId="0" borderId="0" xfId="0" applyNumberFormat="1" applyFont="1" applyFill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3" xfId="21" applyFont="1" applyBorder="1" applyAlignment="1">
      <alignment horizontal="left" vertical="center"/>
      <protection/>
    </xf>
    <xf numFmtId="0" fontId="4" fillId="0" borderId="0" xfId="21" applyFont="1" applyAlignment="1" quotePrefix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3" fontId="4" fillId="0" borderId="1" xfId="21" applyNumberFormat="1" applyFont="1" applyBorder="1" applyAlignment="1">
      <alignment horizontal="center" vertical="center"/>
      <protection/>
    </xf>
    <xf numFmtId="3" fontId="4" fillId="0" borderId="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3" fontId="4" fillId="0" borderId="2" xfId="21" applyNumberFormat="1" applyFont="1" applyBorder="1" applyAlignment="1">
      <alignment horizontal="center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5" fillId="0" borderId="3" xfId="0" applyFont="1" applyBorder="1" applyAlignment="1" applyProtection="1">
      <alignment/>
      <protection locked="0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22" applyFont="1" applyAlignment="1">
      <alignment horizontal="center"/>
      <protection/>
    </xf>
    <xf numFmtId="0" fontId="4" fillId="0" borderId="0" xfId="22" applyFont="1">
      <alignment/>
      <protection/>
    </xf>
    <xf numFmtId="0" fontId="4" fillId="0" borderId="3" xfId="22" applyFont="1" applyBorder="1">
      <alignment/>
      <protection/>
    </xf>
    <xf numFmtId="0" fontId="5" fillId="0" borderId="0" xfId="22" applyFont="1">
      <alignment/>
      <protection/>
    </xf>
    <xf numFmtId="0" fontId="4" fillId="0" borderId="3" xfId="22" applyFont="1" applyBorder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 applyBorder="1" applyAlignment="1">
      <alignment horizontal="center"/>
      <protection/>
    </xf>
    <xf numFmtId="0" fontId="4" fillId="0" borderId="1" xfId="22" applyFont="1" applyBorder="1">
      <alignment/>
      <protection/>
    </xf>
    <xf numFmtId="3" fontId="4" fillId="0" borderId="0" xfId="21" applyNumberFormat="1" applyFont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23">
      <alignment/>
      <protection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~5484781" xfId="21"/>
    <cellStyle name="Normal_Final Table 3" xfId="22"/>
    <cellStyle name="Normal_Shee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280" customWidth="1"/>
  </cols>
  <sheetData>
    <row r="1" spans="1:12" ht="11.25" customHeight="1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11.2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ht="11.25" customHeigh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2" ht="11.25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2" ht="11.2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</row>
    <row r="6" spans="1:12" ht="11.25" customHeight="1">
      <c r="A6" s="282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</row>
    <row r="7" spans="1:12" ht="13.5" customHeight="1">
      <c r="A7" s="284" t="s">
        <v>438</v>
      </c>
      <c r="B7" s="284"/>
      <c r="C7" s="284"/>
      <c r="D7" s="284"/>
      <c r="E7" s="284"/>
      <c r="F7" s="284"/>
      <c r="G7" s="284"/>
      <c r="H7" s="284"/>
      <c r="I7" s="284"/>
      <c r="J7" s="281"/>
      <c r="K7" s="281"/>
      <c r="L7" s="281"/>
    </row>
    <row r="8" spans="1:12" ht="11.25" customHeight="1">
      <c r="A8" s="283" t="s">
        <v>439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</row>
    <row r="9" spans="1:12" ht="11.25" customHeight="1">
      <c r="A9" s="282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</row>
    <row r="10" spans="1:12" ht="11.25" customHeight="1">
      <c r="A10" s="282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</row>
    <row r="11" spans="1:12" ht="11.25" customHeight="1">
      <c r="A11" s="282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</row>
    <row r="12" spans="1:12" ht="11.25" customHeight="1">
      <c r="A12" s="282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</row>
    <row r="13" spans="1:12" ht="11.25" customHeight="1">
      <c r="A13" s="282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</row>
    <row r="14" spans="1:12" ht="11.25" customHeight="1">
      <c r="A14" s="282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</row>
    <row r="15" spans="1:12" ht="11.25" customHeight="1">
      <c r="A15" s="282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</row>
    <row r="16" spans="1:12" ht="11.25" customHeight="1">
      <c r="A16" s="283" t="s">
        <v>437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</row>
  </sheetData>
  <mergeCells count="3">
    <mergeCell ref="A8:L8"/>
    <mergeCell ref="A16:L16"/>
    <mergeCell ref="A7:I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90809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33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45" t="s">
        <v>122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249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>
      <c r="A4" s="245" t="s">
        <v>124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5" ht="12">
      <c r="A6" s="17" t="s">
        <v>113</v>
      </c>
      <c r="B6" s="5"/>
      <c r="C6" s="18" t="s">
        <v>117</v>
      </c>
      <c r="D6" s="19"/>
      <c r="E6" s="18" t="s">
        <v>118</v>
      </c>
      <c r="F6" s="19"/>
      <c r="G6" s="21" t="s">
        <v>127</v>
      </c>
      <c r="H6" s="19"/>
      <c r="I6" s="18" t="s">
        <v>245</v>
      </c>
      <c r="J6" s="19"/>
      <c r="K6" s="18" t="s">
        <v>125</v>
      </c>
      <c r="L6" s="19"/>
      <c r="M6" s="18" t="s">
        <v>126</v>
      </c>
      <c r="N6" s="5"/>
      <c r="O6" s="18" t="s">
        <v>244</v>
      </c>
    </row>
    <row r="7" spans="1:15" ht="12">
      <c r="A7" s="10" t="s">
        <v>98</v>
      </c>
      <c r="B7" s="4"/>
      <c r="C7" s="8">
        <v>837</v>
      </c>
      <c r="D7" s="14"/>
      <c r="E7" s="8">
        <v>26000</v>
      </c>
      <c r="F7" s="14"/>
      <c r="G7" s="8">
        <v>27904</v>
      </c>
      <c r="H7" s="14"/>
      <c r="I7" s="8">
        <v>44131</v>
      </c>
      <c r="J7" s="14"/>
      <c r="K7" s="8">
        <v>50000</v>
      </c>
      <c r="L7" s="14"/>
      <c r="M7" s="8">
        <v>50000</v>
      </c>
      <c r="O7" s="54">
        <v>50000</v>
      </c>
    </row>
    <row r="8" spans="1:15" s="96" customFormat="1" ht="12">
      <c r="A8" s="88" t="s">
        <v>89</v>
      </c>
      <c r="B8" s="104"/>
      <c r="C8" s="24">
        <v>5</v>
      </c>
      <c r="D8" s="91"/>
      <c r="E8" s="24">
        <v>7</v>
      </c>
      <c r="F8" s="91"/>
      <c r="G8" s="224" t="s">
        <v>428</v>
      </c>
      <c r="H8" s="91"/>
      <c r="I8" s="146">
        <v>5</v>
      </c>
      <c r="J8" s="91"/>
      <c r="K8" s="146">
        <v>100</v>
      </c>
      <c r="L8" s="91"/>
      <c r="M8" s="146">
        <v>500</v>
      </c>
      <c r="N8" s="158"/>
      <c r="O8" s="159">
        <v>500</v>
      </c>
    </row>
    <row r="9" spans="1:15" ht="12">
      <c r="A9" s="5" t="s">
        <v>99</v>
      </c>
      <c r="B9" s="4"/>
      <c r="C9" s="8">
        <v>14400</v>
      </c>
      <c r="D9" s="14"/>
      <c r="E9" s="8">
        <v>12000</v>
      </c>
      <c r="F9" s="14"/>
      <c r="G9" s="8">
        <v>8871</v>
      </c>
      <c r="H9" s="14"/>
      <c r="I9" s="8">
        <v>9628</v>
      </c>
      <c r="J9" s="14"/>
      <c r="K9" s="8">
        <v>10000</v>
      </c>
      <c r="L9" s="14"/>
      <c r="M9" s="8">
        <v>10000</v>
      </c>
      <c r="N9" s="29"/>
      <c r="O9" s="54">
        <v>10000</v>
      </c>
    </row>
    <row r="10" spans="1:15" ht="12">
      <c r="A10" s="5" t="s">
        <v>100</v>
      </c>
      <c r="B10" s="4"/>
      <c r="C10" s="8">
        <v>63300</v>
      </c>
      <c r="D10" s="14"/>
      <c r="E10" s="8">
        <v>50400</v>
      </c>
      <c r="F10" s="14"/>
      <c r="G10" s="24">
        <v>38292</v>
      </c>
      <c r="H10" s="14"/>
      <c r="I10" s="8">
        <v>45000</v>
      </c>
      <c r="J10" s="14"/>
      <c r="K10" s="8">
        <v>50000</v>
      </c>
      <c r="L10" s="14"/>
      <c r="M10" s="8">
        <v>50500</v>
      </c>
      <c r="N10" s="29"/>
      <c r="O10" s="54">
        <v>51000</v>
      </c>
    </row>
    <row r="11" spans="1:15" ht="12">
      <c r="A11" s="5" t="s">
        <v>87</v>
      </c>
      <c r="B11" s="4"/>
      <c r="C11" s="8">
        <v>152000</v>
      </c>
      <c r="D11" s="14"/>
      <c r="E11" s="8">
        <v>156200</v>
      </c>
      <c r="F11" s="14"/>
      <c r="G11" s="8">
        <v>120541</v>
      </c>
      <c r="H11" s="14"/>
      <c r="I11" s="8">
        <v>104234</v>
      </c>
      <c r="J11" s="14"/>
      <c r="K11" s="8">
        <v>125000</v>
      </c>
      <c r="L11" s="14"/>
      <c r="M11" s="8">
        <v>135000</v>
      </c>
      <c r="N11" s="29"/>
      <c r="O11" s="54">
        <v>135000</v>
      </c>
    </row>
    <row r="12" spans="1:15" ht="12">
      <c r="A12" s="5" t="s">
        <v>101</v>
      </c>
      <c r="B12" s="4"/>
      <c r="C12" s="8">
        <v>44600</v>
      </c>
      <c r="D12" s="14"/>
      <c r="E12" s="8">
        <v>54100</v>
      </c>
      <c r="F12" s="14"/>
      <c r="G12" s="8">
        <v>40447</v>
      </c>
      <c r="H12" s="14"/>
      <c r="I12" s="8">
        <v>42100</v>
      </c>
      <c r="J12" s="14"/>
      <c r="K12" s="8">
        <v>50000</v>
      </c>
      <c r="L12" s="14"/>
      <c r="M12" s="8">
        <v>55000</v>
      </c>
      <c r="N12" s="29"/>
      <c r="O12" s="54">
        <v>60000</v>
      </c>
    </row>
    <row r="13" spans="1:15" ht="12">
      <c r="A13" s="5" t="s">
        <v>102</v>
      </c>
      <c r="B13" s="4"/>
      <c r="C13" s="8">
        <v>21100</v>
      </c>
      <c r="D13" s="14"/>
      <c r="E13" s="8">
        <v>37000</v>
      </c>
      <c r="F13" s="14"/>
      <c r="G13" s="8">
        <v>35783</v>
      </c>
      <c r="H13" s="14"/>
      <c r="I13" s="8">
        <v>15700</v>
      </c>
      <c r="J13" s="14"/>
      <c r="K13" s="8">
        <v>16000</v>
      </c>
      <c r="L13" s="14"/>
      <c r="M13" s="8">
        <v>20000</v>
      </c>
      <c r="N13" s="29"/>
      <c r="O13" s="54">
        <v>20000</v>
      </c>
    </row>
    <row r="14" spans="1:15" ht="12">
      <c r="A14" s="5" t="s">
        <v>90</v>
      </c>
      <c r="B14" s="4"/>
      <c r="C14" s="8">
        <v>400</v>
      </c>
      <c r="D14" s="14"/>
      <c r="E14" s="8">
        <v>50</v>
      </c>
      <c r="F14" s="14"/>
      <c r="G14" s="8">
        <v>424</v>
      </c>
      <c r="H14" s="14"/>
      <c r="I14" s="8">
        <v>1210</v>
      </c>
      <c r="J14" s="14"/>
      <c r="K14" s="8">
        <v>50</v>
      </c>
      <c r="L14" s="14"/>
      <c r="M14" s="8">
        <v>1000</v>
      </c>
      <c r="N14" s="29"/>
      <c r="O14" s="54">
        <v>2500</v>
      </c>
    </row>
    <row r="15" spans="1:15" ht="12">
      <c r="A15" s="5" t="s">
        <v>91</v>
      </c>
      <c r="B15" s="4"/>
      <c r="C15" s="8">
        <v>184</v>
      </c>
      <c r="D15" s="14"/>
      <c r="E15" s="8">
        <v>1000</v>
      </c>
      <c r="F15" s="14"/>
      <c r="G15" s="9" t="s">
        <v>114</v>
      </c>
      <c r="H15" s="14"/>
      <c r="I15" s="9" t="s">
        <v>114</v>
      </c>
      <c r="J15" s="14"/>
      <c r="K15" s="9" t="s">
        <v>114</v>
      </c>
      <c r="L15" s="14"/>
      <c r="M15" s="9" t="s">
        <v>114</v>
      </c>
      <c r="N15" s="29"/>
      <c r="O15" s="9" t="s">
        <v>114</v>
      </c>
    </row>
    <row r="16" spans="1:15" ht="12">
      <c r="A16" s="5" t="s">
        <v>92</v>
      </c>
      <c r="B16" s="4"/>
      <c r="C16" s="8">
        <v>3280</v>
      </c>
      <c r="D16" s="14"/>
      <c r="E16" s="22" t="s">
        <v>114</v>
      </c>
      <c r="F16" s="14"/>
      <c r="G16" s="9" t="s">
        <v>114</v>
      </c>
      <c r="H16" s="14"/>
      <c r="I16" s="9" t="s">
        <v>114</v>
      </c>
      <c r="J16" s="14"/>
      <c r="K16" s="9" t="s">
        <v>114</v>
      </c>
      <c r="L16" s="14"/>
      <c r="M16" s="9" t="s">
        <v>114</v>
      </c>
      <c r="N16" s="29"/>
      <c r="O16" s="54">
        <v>20000</v>
      </c>
    </row>
    <row r="17" spans="1:15" ht="12">
      <c r="A17" s="5" t="s">
        <v>103</v>
      </c>
      <c r="B17" s="4"/>
      <c r="C17" s="8">
        <v>7410</v>
      </c>
      <c r="D17" s="14"/>
      <c r="E17" s="22">
        <v>2870</v>
      </c>
      <c r="F17" s="14"/>
      <c r="G17" s="22">
        <v>5338</v>
      </c>
      <c r="H17" s="14"/>
      <c r="I17" s="22">
        <v>5500</v>
      </c>
      <c r="J17" s="14"/>
      <c r="K17" s="22">
        <v>6400</v>
      </c>
      <c r="L17" s="14"/>
      <c r="M17" s="22">
        <v>7300</v>
      </c>
      <c r="N17" s="29"/>
      <c r="O17" s="54">
        <v>7500</v>
      </c>
    </row>
    <row r="18" spans="1:15" ht="12">
      <c r="A18" s="5" t="s">
        <v>104</v>
      </c>
      <c r="B18" s="4"/>
      <c r="C18" s="8">
        <v>3000</v>
      </c>
      <c r="D18" s="14"/>
      <c r="E18" s="22">
        <v>3492</v>
      </c>
      <c r="F18" s="14"/>
      <c r="G18" s="22">
        <v>1955</v>
      </c>
      <c r="H18" s="14"/>
      <c r="I18" s="22">
        <v>2000</v>
      </c>
      <c r="J18" s="14"/>
      <c r="K18" s="22">
        <v>2000</v>
      </c>
      <c r="L18" s="14"/>
      <c r="M18" s="22">
        <v>2000</v>
      </c>
      <c r="N18" s="29"/>
      <c r="O18" s="22">
        <v>2000</v>
      </c>
    </row>
    <row r="19" spans="1:15" ht="12">
      <c r="A19" s="5" t="s">
        <v>93</v>
      </c>
      <c r="B19" s="4"/>
      <c r="C19" s="8">
        <v>30</v>
      </c>
      <c r="D19" s="14"/>
      <c r="E19" s="22">
        <v>140</v>
      </c>
      <c r="F19" s="14"/>
      <c r="G19" s="22">
        <v>741</v>
      </c>
      <c r="H19" s="14"/>
      <c r="I19" s="22">
        <v>5036</v>
      </c>
      <c r="J19" s="14"/>
      <c r="K19" s="22">
        <v>7700</v>
      </c>
      <c r="L19" s="14"/>
      <c r="M19" s="22">
        <v>7700</v>
      </c>
      <c r="N19" s="29"/>
      <c r="O19" s="54">
        <v>7700</v>
      </c>
    </row>
    <row r="20" spans="1:15" ht="12">
      <c r="A20" s="5" t="s">
        <v>105</v>
      </c>
      <c r="B20" s="4"/>
      <c r="C20" s="8">
        <v>9005</v>
      </c>
      <c r="D20" s="14"/>
      <c r="E20" s="8">
        <v>13510</v>
      </c>
      <c r="F20" s="14"/>
      <c r="G20" s="8">
        <v>8166</v>
      </c>
      <c r="H20" s="14"/>
      <c r="I20" s="23">
        <v>6406</v>
      </c>
      <c r="J20" s="14"/>
      <c r="K20" s="23">
        <v>7000</v>
      </c>
      <c r="L20" s="14"/>
      <c r="M20" s="23">
        <v>7000</v>
      </c>
      <c r="N20" s="29"/>
      <c r="O20" s="23">
        <v>7000</v>
      </c>
    </row>
    <row r="21" spans="1:15" ht="12">
      <c r="A21" s="5" t="s">
        <v>94</v>
      </c>
      <c r="B21" s="4"/>
      <c r="C21" s="8">
        <v>111</v>
      </c>
      <c r="D21" s="14"/>
      <c r="E21" s="8">
        <v>878</v>
      </c>
      <c r="F21" s="14"/>
      <c r="G21" s="8">
        <v>4438</v>
      </c>
      <c r="H21" s="14"/>
      <c r="I21" s="23">
        <v>4100</v>
      </c>
      <c r="J21" s="14"/>
      <c r="K21" s="23">
        <v>2600</v>
      </c>
      <c r="L21" s="14"/>
      <c r="M21" s="23">
        <v>1000</v>
      </c>
      <c r="N21" s="29"/>
      <c r="O21" s="54">
        <v>1000</v>
      </c>
    </row>
    <row r="22" spans="1:15" ht="12">
      <c r="A22" s="5" t="s">
        <v>95</v>
      </c>
      <c r="B22" s="4"/>
      <c r="C22" s="146" t="s">
        <v>114</v>
      </c>
      <c r="D22" s="91"/>
      <c r="E22" s="146" t="s">
        <v>114</v>
      </c>
      <c r="F22" s="91"/>
      <c r="G22" s="146" t="s">
        <v>114</v>
      </c>
      <c r="H22" s="91"/>
      <c r="I22" s="146" t="s">
        <v>114</v>
      </c>
      <c r="J22" s="91"/>
      <c r="K22" s="146" t="s">
        <v>114</v>
      </c>
      <c r="L22" s="91"/>
      <c r="M22" s="146" t="s">
        <v>114</v>
      </c>
      <c r="N22" s="158"/>
      <c r="O22" s="146" t="s">
        <v>114</v>
      </c>
    </row>
    <row r="23" spans="1:15" ht="12">
      <c r="A23" s="5" t="s">
        <v>88</v>
      </c>
      <c r="B23" s="4"/>
      <c r="C23" s="8">
        <v>20300</v>
      </c>
      <c r="D23" s="14"/>
      <c r="E23" s="8">
        <v>26400</v>
      </c>
      <c r="F23" s="14"/>
      <c r="G23" s="8">
        <v>30356</v>
      </c>
      <c r="H23" s="14"/>
      <c r="I23" s="8">
        <v>38961</v>
      </c>
      <c r="J23" s="14"/>
      <c r="K23" s="8">
        <v>55000</v>
      </c>
      <c r="L23" s="14"/>
      <c r="M23" s="8">
        <v>60000</v>
      </c>
      <c r="N23" s="29"/>
      <c r="O23" s="54">
        <v>65000</v>
      </c>
    </row>
    <row r="24" spans="1:15" ht="12">
      <c r="A24" s="5" t="s">
        <v>96</v>
      </c>
      <c r="B24" s="4"/>
      <c r="C24" s="8">
        <v>1320</v>
      </c>
      <c r="D24" s="14"/>
      <c r="E24" s="8">
        <v>3670</v>
      </c>
      <c r="F24" s="14"/>
      <c r="G24" s="24">
        <v>3674</v>
      </c>
      <c r="H24" s="14"/>
      <c r="I24" s="23">
        <v>3395</v>
      </c>
      <c r="J24" s="14"/>
      <c r="K24" s="23">
        <v>2200</v>
      </c>
      <c r="L24" s="14"/>
      <c r="M24" s="23">
        <v>2200</v>
      </c>
      <c r="N24" s="29"/>
      <c r="O24" s="54">
        <v>2000</v>
      </c>
    </row>
    <row r="25" spans="1:15" ht="12">
      <c r="A25" s="5" t="s">
        <v>97</v>
      </c>
      <c r="B25" s="4"/>
      <c r="C25" s="8">
        <v>1100</v>
      </c>
      <c r="D25" s="14"/>
      <c r="E25" s="9" t="s">
        <v>114</v>
      </c>
      <c r="F25" s="14"/>
      <c r="G25" s="9" t="s">
        <v>114</v>
      </c>
      <c r="H25" s="14"/>
      <c r="I25" s="9" t="s">
        <v>114</v>
      </c>
      <c r="J25" s="14"/>
      <c r="K25" s="9" t="s">
        <v>114</v>
      </c>
      <c r="L25" s="14"/>
      <c r="M25" s="9">
        <v>1500</v>
      </c>
      <c r="N25" s="29"/>
      <c r="O25" s="54">
        <v>2000</v>
      </c>
    </row>
    <row r="26" spans="1:15" ht="12">
      <c r="A26" s="5" t="s">
        <v>106</v>
      </c>
      <c r="B26" s="4"/>
      <c r="C26" s="8">
        <v>56000</v>
      </c>
      <c r="D26" s="14"/>
      <c r="E26" s="8">
        <v>139000</v>
      </c>
      <c r="F26" s="14"/>
      <c r="G26" s="8">
        <v>208002</v>
      </c>
      <c r="H26" s="14"/>
      <c r="I26" s="8">
        <v>202834</v>
      </c>
      <c r="J26" s="14"/>
      <c r="K26" s="8">
        <v>215000</v>
      </c>
      <c r="L26" s="14"/>
      <c r="M26" s="8">
        <v>220000</v>
      </c>
      <c r="N26" s="29"/>
      <c r="O26" s="54">
        <v>220000</v>
      </c>
    </row>
    <row r="27" spans="1:15" ht="12">
      <c r="A27" s="5" t="s">
        <v>108</v>
      </c>
      <c r="B27" s="4"/>
      <c r="C27" s="8">
        <v>300</v>
      </c>
      <c r="D27" s="14"/>
      <c r="E27" s="8">
        <v>300</v>
      </c>
      <c r="F27" s="14"/>
      <c r="G27" s="8">
        <v>10619</v>
      </c>
      <c r="H27" s="14"/>
      <c r="I27" s="8">
        <v>9362</v>
      </c>
      <c r="J27" s="14"/>
      <c r="K27" s="8">
        <v>10000</v>
      </c>
      <c r="L27" s="14"/>
      <c r="M27" s="8">
        <v>10000</v>
      </c>
      <c r="N27" s="29"/>
      <c r="O27" s="8">
        <v>10000</v>
      </c>
    </row>
    <row r="28" spans="1:15" ht="12">
      <c r="A28" s="5" t="s">
        <v>107</v>
      </c>
      <c r="B28" s="4"/>
      <c r="C28" s="8">
        <v>900</v>
      </c>
      <c r="D28" s="14"/>
      <c r="E28" s="8">
        <v>2180</v>
      </c>
      <c r="F28" s="14"/>
      <c r="G28" s="8">
        <v>3151</v>
      </c>
      <c r="H28" s="14"/>
      <c r="I28" s="8">
        <v>3200</v>
      </c>
      <c r="J28" s="14"/>
      <c r="K28" s="8">
        <v>3500</v>
      </c>
      <c r="L28" s="14"/>
      <c r="M28" s="8">
        <v>3500</v>
      </c>
      <c r="N28" s="29"/>
      <c r="O28" s="54">
        <v>3500</v>
      </c>
    </row>
    <row r="29" spans="1:15" ht="12">
      <c r="A29" s="5" t="s">
        <v>109</v>
      </c>
      <c r="B29" s="4"/>
      <c r="C29" s="8">
        <v>7260</v>
      </c>
      <c r="D29" s="14"/>
      <c r="E29" s="8">
        <v>7330</v>
      </c>
      <c r="F29" s="14"/>
      <c r="G29" s="8">
        <v>10000</v>
      </c>
      <c r="H29" s="14"/>
      <c r="I29" s="8">
        <v>12400</v>
      </c>
      <c r="J29" s="14"/>
      <c r="K29" s="8">
        <v>17000</v>
      </c>
      <c r="L29" s="14"/>
      <c r="M29" s="8">
        <v>30000</v>
      </c>
      <c r="N29" s="29"/>
      <c r="O29" s="54">
        <v>35000</v>
      </c>
    </row>
    <row r="30" spans="1:15" ht="11.25">
      <c r="A30" s="6" t="s">
        <v>110</v>
      </c>
      <c r="B30" s="10"/>
      <c r="C30" s="20">
        <v>407000</v>
      </c>
      <c r="D30" s="20"/>
      <c r="E30" s="20">
        <v>537000</v>
      </c>
      <c r="F30" s="20"/>
      <c r="G30" s="20">
        <v>559000</v>
      </c>
      <c r="H30" s="20"/>
      <c r="I30" s="20">
        <v>555000</v>
      </c>
      <c r="J30" s="20"/>
      <c r="K30" s="20">
        <v>630000</v>
      </c>
      <c r="L30" s="20"/>
      <c r="M30" s="20">
        <v>620000</v>
      </c>
      <c r="N30" s="20"/>
      <c r="O30" s="20">
        <v>710000</v>
      </c>
    </row>
    <row r="31" spans="1:15" ht="12">
      <c r="A31" s="263" t="s">
        <v>429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</row>
    <row r="32" spans="1:15" ht="11.25">
      <c r="A32" s="226" t="s">
        <v>415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</row>
    <row r="33" spans="1:15" ht="12">
      <c r="A33" s="225" t="s">
        <v>407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ht="12" customHeight="1"/>
  </sheetData>
  <mergeCells count="8">
    <mergeCell ref="A33:O33"/>
    <mergeCell ref="A32:O32"/>
    <mergeCell ref="A5:O5"/>
    <mergeCell ref="A1:O1"/>
    <mergeCell ref="A2:O2"/>
    <mergeCell ref="A3:O3"/>
    <mergeCell ref="A4:O4"/>
    <mergeCell ref="A31:O31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A1" sqref="A1:P1"/>
    </sheetView>
  </sheetViews>
  <sheetFormatPr defaultColWidth="9.33203125" defaultRowHeight="11.25"/>
  <cols>
    <col min="1" max="1" width="24.83203125" style="0" customWidth="1"/>
    <col min="2" max="2" width="11.16015625" style="0" customWidth="1"/>
    <col min="3" max="3" width="1.3359375" style="100" customWidth="1"/>
    <col min="4" max="4" width="10.83203125" style="0" customWidth="1"/>
    <col min="5" max="5" width="1.3359375" style="0" customWidth="1"/>
    <col min="6" max="6" width="10.83203125" style="0" customWidth="1"/>
    <col min="7" max="7" width="1.3359375" style="0" customWidth="1"/>
    <col min="8" max="8" width="10.83203125" style="0" customWidth="1"/>
    <col min="9" max="9" width="1.3359375" style="0" customWidth="1"/>
    <col min="10" max="10" width="10.83203125" style="0" customWidth="1"/>
    <col min="11" max="11" width="1.3359375" style="101" customWidth="1"/>
    <col min="12" max="12" width="10.83203125" style="0" customWidth="1"/>
    <col min="13" max="13" width="1.3359375" style="100" customWidth="1"/>
    <col min="14" max="14" width="10.83203125" style="0" customWidth="1"/>
    <col min="15" max="15" width="1.3359375" style="100" customWidth="1"/>
    <col min="16" max="16" width="10.83203125" style="0" customWidth="1"/>
  </cols>
  <sheetData>
    <row r="1" spans="1:16" ht="11.25" customHeight="1">
      <c r="A1" s="245" t="s">
        <v>123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ht="11.25" customHeight="1">
      <c r="A2" s="246" t="s">
        <v>250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6" ht="11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11.25">
      <c r="A4" s="245" t="s">
        <v>2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</row>
    <row r="5" spans="1:16" ht="11.2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</row>
    <row r="6" spans="1:16" ht="12">
      <c r="A6" s="17" t="s">
        <v>113</v>
      </c>
      <c r="B6" s="17" t="s">
        <v>3</v>
      </c>
      <c r="C6" s="81"/>
      <c r="D6" s="18" t="s">
        <v>117</v>
      </c>
      <c r="E6" s="19"/>
      <c r="F6" s="18" t="s">
        <v>118</v>
      </c>
      <c r="G6" s="19"/>
      <c r="H6" s="21" t="s">
        <v>127</v>
      </c>
      <c r="I6" s="82"/>
      <c r="J6" s="18" t="s">
        <v>245</v>
      </c>
      <c r="K6" s="19"/>
      <c r="L6" s="18" t="s">
        <v>125</v>
      </c>
      <c r="M6" s="19"/>
      <c r="N6" s="18" t="s">
        <v>126</v>
      </c>
      <c r="O6" s="81"/>
      <c r="P6" s="18" t="s">
        <v>244</v>
      </c>
    </row>
    <row r="7" spans="1:16" ht="12">
      <c r="A7" s="10" t="s">
        <v>98</v>
      </c>
      <c r="B7" s="78">
        <v>0.68</v>
      </c>
      <c r="C7" s="79"/>
      <c r="D7" s="8" t="s">
        <v>114</v>
      </c>
      <c r="E7" s="14"/>
      <c r="F7" s="8" t="s">
        <v>114</v>
      </c>
      <c r="G7" s="14"/>
      <c r="H7" s="8" t="s">
        <v>114</v>
      </c>
      <c r="I7" s="80"/>
      <c r="J7" s="8" t="s">
        <v>114</v>
      </c>
      <c r="K7" s="14"/>
      <c r="L7" s="8">
        <v>30</v>
      </c>
      <c r="M7" s="14"/>
      <c r="N7" s="8">
        <v>300</v>
      </c>
      <c r="O7" s="77"/>
      <c r="P7" s="54">
        <v>500</v>
      </c>
    </row>
    <row r="8" spans="1:16" ht="12">
      <c r="A8" s="5" t="s">
        <v>99</v>
      </c>
      <c r="B8" s="78">
        <v>0.65</v>
      </c>
      <c r="C8" s="79"/>
      <c r="D8" s="8" t="s">
        <v>114</v>
      </c>
      <c r="E8" s="14"/>
      <c r="F8" s="8" t="s">
        <v>114</v>
      </c>
      <c r="G8" s="14"/>
      <c r="H8" s="8" t="s">
        <v>114</v>
      </c>
      <c r="I8" s="80"/>
      <c r="J8" s="8" t="s">
        <v>114</v>
      </c>
      <c r="K8" s="14"/>
      <c r="L8" s="8" t="s">
        <v>114</v>
      </c>
      <c r="M8" s="14"/>
      <c r="N8" s="8" t="s">
        <v>114</v>
      </c>
      <c r="O8" s="77"/>
      <c r="P8" s="54">
        <v>1000</v>
      </c>
    </row>
    <row r="9" spans="1:18" ht="12">
      <c r="A9" s="5" t="s">
        <v>100</v>
      </c>
      <c r="B9" s="78">
        <v>0.66</v>
      </c>
      <c r="C9" s="79"/>
      <c r="D9" s="8">
        <v>113000</v>
      </c>
      <c r="E9" s="14"/>
      <c r="F9" s="83">
        <v>141000</v>
      </c>
      <c r="G9" s="84"/>
      <c r="H9" s="8">
        <v>186309</v>
      </c>
      <c r="I9" s="80"/>
      <c r="J9" s="8">
        <v>211020</v>
      </c>
      <c r="K9" s="14"/>
      <c r="L9" s="8">
        <v>215000</v>
      </c>
      <c r="M9" s="14"/>
      <c r="N9" s="8">
        <v>220000</v>
      </c>
      <c r="O9" s="77"/>
      <c r="P9" s="54">
        <v>225000</v>
      </c>
      <c r="Q9" s="46"/>
      <c r="R9" s="46"/>
    </row>
    <row r="10" spans="1:18" ht="12">
      <c r="A10" s="5" t="s">
        <v>87</v>
      </c>
      <c r="B10" s="78">
        <v>0.64</v>
      </c>
      <c r="C10" s="79"/>
      <c r="D10" s="8">
        <v>24600</v>
      </c>
      <c r="E10" s="14"/>
      <c r="F10" s="83">
        <v>22700</v>
      </c>
      <c r="G10" s="84"/>
      <c r="H10" s="24">
        <v>19333</v>
      </c>
      <c r="I10" s="80"/>
      <c r="J10" s="8">
        <v>21691</v>
      </c>
      <c r="K10" s="14"/>
      <c r="L10" s="8">
        <v>22500</v>
      </c>
      <c r="M10" s="14"/>
      <c r="N10" s="8">
        <v>23000</v>
      </c>
      <c r="O10" s="77"/>
      <c r="P10" s="54">
        <v>23500</v>
      </c>
      <c r="Q10" s="46"/>
      <c r="R10" s="46"/>
    </row>
    <row r="11" spans="1:18" ht="12">
      <c r="A11" s="5" t="s">
        <v>101</v>
      </c>
      <c r="B11" s="78">
        <v>0.61</v>
      </c>
      <c r="C11" s="79"/>
      <c r="D11" s="8">
        <v>5200</v>
      </c>
      <c r="E11" s="14"/>
      <c r="F11" s="83">
        <v>5400</v>
      </c>
      <c r="G11" s="84"/>
      <c r="H11" s="8">
        <v>4707</v>
      </c>
      <c r="I11" s="80"/>
      <c r="J11" s="8">
        <v>5235</v>
      </c>
      <c r="K11" s="85"/>
      <c r="L11" s="8">
        <v>7000</v>
      </c>
      <c r="M11" s="85"/>
      <c r="N11" s="8">
        <v>8500</v>
      </c>
      <c r="O11" s="77"/>
      <c r="P11" s="54">
        <v>9300</v>
      </c>
      <c r="Q11" s="46"/>
      <c r="R11" s="46"/>
    </row>
    <row r="12" spans="1:18" ht="12">
      <c r="A12" s="5" t="s">
        <v>102</v>
      </c>
      <c r="B12" s="78">
        <v>0.55</v>
      </c>
      <c r="C12" s="79"/>
      <c r="D12" s="8">
        <v>300</v>
      </c>
      <c r="E12" s="14"/>
      <c r="F12" s="83">
        <v>363</v>
      </c>
      <c r="G12" s="84"/>
      <c r="H12" s="8">
        <v>334</v>
      </c>
      <c r="I12" s="80"/>
      <c r="J12" s="8">
        <v>354</v>
      </c>
      <c r="K12" s="14"/>
      <c r="L12" s="8">
        <v>330</v>
      </c>
      <c r="M12" s="14"/>
      <c r="N12" s="8">
        <v>300</v>
      </c>
      <c r="O12" s="77"/>
      <c r="P12" s="54">
        <v>270</v>
      </c>
      <c r="Q12" s="46"/>
      <c r="R12" s="46"/>
    </row>
    <row r="13" spans="1:18" ht="12">
      <c r="A13" s="5" t="s">
        <v>93</v>
      </c>
      <c r="B13" s="86">
        <v>0.65</v>
      </c>
      <c r="C13" s="79"/>
      <c r="D13" s="8">
        <v>1</v>
      </c>
      <c r="E13" s="14"/>
      <c r="F13" s="83">
        <v>10</v>
      </c>
      <c r="G13" s="84"/>
      <c r="H13" s="8" t="s">
        <v>114</v>
      </c>
      <c r="I13" s="14"/>
      <c r="J13" s="8" t="s">
        <v>114</v>
      </c>
      <c r="K13" s="87"/>
      <c r="L13" s="8" t="s">
        <v>114</v>
      </c>
      <c r="M13" s="87"/>
      <c r="N13" s="8" t="s">
        <v>114</v>
      </c>
      <c r="O13" s="77"/>
      <c r="P13" s="8" t="s">
        <v>114</v>
      </c>
      <c r="Q13" s="46"/>
      <c r="R13" s="46"/>
    </row>
    <row r="14" spans="1:18" ht="12">
      <c r="A14" s="5" t="s">
        <v>88</v>
      </c>
      <c r="B14" s="78">
        <v>0.6</v>
      </c>
      <c r="C14" s="79"/>
      <c r="D14" s="8">
        <v>5630</v>
      </c>
      <c r="E14" s="14"/>
      <c r="F14" s="83">
        <v>6800</v>
      </c>
      <c r="G14" s="84"/>
      <c r="H14" s="8">
        <v>7012</v>
      </c>
      <c r="I14" s="80"/>
      <c r="J14" s="8">
        <v>6590</v>
      </c>
      <c r="K14" s="14"/>
      <c r="L14" s="8">
        <v>7000</v>
      </c>
      <c r="M14" s="14"/>
      <c r="N14" s="8">
        <v>7000</v>
      </c>
      <c r="O14" s="77"/>
      <c r="P14" s="54">
        <v>7000</v>
      </c>
      <c r="Q14" s="46"/>
      <c r="R14" s="46"/>
    </row>
    <row r="15" spans="1:18" ht="12">
      <c r="A15" s="5" t="s">
        <v>106</v>
      </c>
      <c r="B15" s="78">
        <v>0.68</v>
      </c>
      <c r="C15" s="79"/>
      <c r="D15" s="8">
        <v>3950</v>
      </c>
      <c r="E15" s="14"/>
      <c r="F15" s="83">
        <v>2810</v>
      </c>
      <c r="G15" s="84"/>
      <c r="H15" s="8">
        <v>4565</v>
      </c>
      <c r="I15" s="80"/>
      <c r="J15" s="24">
        <v>4785</v>
      </c>
      <c r="K15" s="14"/>
      <c r="L15" s="8">
        <v>4900</v>
      </c>
      <c r="M15" s="14"/>
      <c r="N15" s="8">
        <v>5000</v>
      </c>
      <c r="O15" s="77"/>
      <c r="P15" s="54">
        <v>5500</v>
      </c>
      <c r="Q15" s="46"/>
      <c r="R15" s="46"/>
    </row>
    <row r="16" spans="1:18" s="96" customFormat="1" ht="12">
      <c r="A16" s="88" t="s">
        <v>107</v>
      </c>
      <c r="B16" s="89">
        <v>0.5</v>
      </c>
      <c r="C16" s="90"/>
      <c r="D16" s="24">
        <v>3</v>
      </c>
      <c r="E16" s="91"/>
      <c r="F16" s="92">
        <v>4</v>
      </c>
      <c r="G16" s="93"/>
      <c r="H16" s="24">
        <v>12</v>
      </c>
      <c r="I16" s="94"/>
      <c r="J16" s="24">
        <v>16</v>
      </c>
      <c r="K16" s="91"/>
      <c r="L16" s="24">
        <v>16</v>
      </c>
      <c r="M16" s="91"/>
      <c r="N16" s="24">
        <v>16</v>
      </c>
      <c r="O16" s="158"/>
      <c r="P16" s="159">
        <v>16</v>
      </c>
      <c r="Q16" s="95"/>
      <c r="R16" s="95"/>
    </row>
    <row r="17" spans="1:18" ht="12">
      <c r="A17" s="5" t="s">
        <v>109</v>
      </c>
      <c r="B17" s="78">
        <v>0.65</v>
      </c>
      <c r="C17" s="79"/>
      <c r="D17" s="54">
        <v>12600</v>
      </c>
      <c r="E17" s="54"/>
      <c r="F17" s="97">
        <v>11100</v>
      </c>
      <c r="G17" s="97"/>
      <c r="H17" s="54">
        <v>13000</v>
      </c>
      <c r="I17" s="98"/>
      <c r="J17" s="54">
        <v>15200</v>
      </c>
      <c r="K17" s="145"/>
      <c r="L17" s="54">
        <v>20000</v>
      </c>
      <c r="M17" s="145"/>
      <c r="N17" s="54">
        <v>20000</v>
      </c>
      <c r="O17" s="77"/>
      <c r="P17" s="54">
        <v>20000</v>
      </c>
      <c r="Q17" s="46"/>
      <c r="R17" s="46"/>
    </row>
    <row r="18" spans="1:16" ht="12">
      <c r="A18" s="6" t="s">
        <v>110</v>
      </c>
      <c r="B18" s="20" t="s">
        <v>158</v>
      </c>
      <c r="C18" s="13"/>
      <c r="D18" s="20">
        <v>165000</v>
      </c>
      <c r="E18" s="20"/>
      <c r="F18" s="20">
        <v>190000</v>
      </c>
      <c r="G18" s="20"/>
      <c r="H18" s="20">
        <v>235000</v>
      </c>
      <c r="I18" s="20"/>
      <c r="J18" s="20">
        <v>265000</v>
      </c>
      <c r="K18" s="20"/>
      <c r="L18" s="20">
        <v>280000</v>
      </c>
      <c r="M18" s="20"/>
      <c r="N18" s="20">
        <v>285000</v>
      </c>
      <c r="O18" s="20"/>
      <c r="P18" s="20">
        <v>290000</v>
      </c>
    </row>
    <row r="19" spans="1:16" ht="12">
      <c r="A19" s="243" t="s">
        <v>406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</row>
    <row r="20" spans="1:16" ht="12">
      <c r="A20" s="241" t="s">
        <v>408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</row>
    <row r="21" spans="1:16" ht="12">
      <c r="A21" s="243" t="s">
        <v>237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</row>
    <row r="23" ht="11.25">
      <c r="A23" s="160"/>
    </row>
    <row r="24" ht="11.25">
      <c r="A24" s="160"/>
    </row>
    <row r="25" ht="11.25">
      <c r="A25" s="160"/>
    </row>
    <row r="26" ht="11.25">
      <c r="A26" s="160"/>
    </row>
    <row r="27" ht="11.25">
      <c r="A27" s="160"/>
    </row>
    <row r="28" ht="11.25">
      <c r="A28" s="160"/>
    </row>
    <row r="29" ht="11.25">
      <c r="A29" s="160"/>
    </row>
    <row r="30" ht="11.25">
      <c r="A30" s="160"/>
    </row>
    <row r="31" ht="11.25">
      <c r="A31" s="160"/>
    </row>
    <row r="32" ht="11.25">
      <c r="A32" s="160"/>
    </row>
    <row r="33" ht="11.25">
      <c r="A33" s="160"/>
    </row>
    <row r="34" ht="11.25">
      <c r="A34" s="160"/>
    </row>
  </sheetData>
  <mergeCells count="8">
    <mergeCell ref="A21:P21"/>
    <mergeCell ref="A5:P5"/>
    <mergeCell ref="A19:P19"/>
    <mergeCell ref="A20:P20"/>
    <mergeCell ref="A1:P1"/>
    <mergeCell ref="A2:P2"/>
    <mergeCell ref="A3:P3"/>
    <mergeCell ref="A4:P4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100" customWidth="1"/>
    <col min="13" max="13" width="11.33203125" style="0" customWidth="1"/>
    <col min="14" max="14" width="1.83203125" style="100" customWidth="1"/>
    <col min="15" max="15" width="11.33203125" style="0" customWidth="1"/>
  </cols>
  <sheetData>
    <row r="1" spans="1:15" ht="11.25" customHeight="1">
      <c r="A1" s="245" t="s">
        <v>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251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 customHeight="1">
      <c r="A4" s="245" t="s">
        <v>116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 customHeight="1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5" ht="11.25" customHeight="1">
      <c r="A6" s="17" t="s">
        <v>113</v>
      </c>
      <c r="B6" s="5"/>
      <c r="C6" s="18" t="s">
        <v>117</v>
      </c>
      <c r="D6" s="19"/>
      <c r="E6" s="18" t="s">
        <v>118</v>
      </c>
      <c r="F6" s="19"/>
      <c r="G6" s="21" t="s">
        <v>127</v>
      </c>
      <c r="H6" s="19"/>
      <c r="I6" s="18" t="s">
        <v>245</v>
      </c>
      <c r="J6" s="19"/>
      <c r="K6" s="18" t="s">
        <v>125</v>
      </c>
      <c r="L6" s="19"/>
      <c r="M6" s="18" t="s">
        <v>126</v>
      </c>
      <c r="N6" s="81"/>
      <c r="O6" s="18" t="s">
        <v>244</v>
      </c>
    </row>
    <row r="7" spans="1:15" ht="11.25" customHeight="1">
      <c r="A7" s="5" t="s">
        <v>98</v>
      </c>
      <c r="B7" s="7"/>
      <c r="C7" s="8">
        <v>3620</v>
      </c>
      <c r="D7" s="14"/>
      <c r="E7" s="8">
        <v>4470</v>
      </c>
      <c r="F7" s="14"/>
      <c r="G7" s="8">
        <v>5386</v>
      </c>
      <c r="H7" s="14"/>
      <c r="I7" s="8">
        <v>5533</v>
      </c>
      <c r="J7" s="14"/>
      <c r="K7" s="8">
        <v>5600</v>
      </c>
      <c r="L7" s="14"/>
      <c r="M7" s="8">
        <v>5700</v>
      </c>
      <c r="N7" s="77"/>
      <c r="O7" s="54">
        <v>5800</v>
      </c>
    </row>
    <row r="8" spans="1:15" ht="11.25" customHeight="1">
      <c r="A8" s="5" t="s">
        <v>100</v>
      </c>
      <c r="B8" s="4"/>
      <c r="C8" s="8">
        <v>25100</v>
      </c>
      <c r="D8" s="14"/>
      <c r="E8" s="8">
        <v>27900</v>
      </c>
      <c r="F8" s="14"/>
      <c r="G8" s="8">
        <v>31631</v>
      </c>
      <c r="H8" s="14"/>
      <c r="I8" s="8">
        <v>30900</v>
      </c>
      <c r="J8" s="14"/>
      <c r="K8" s="8">
        <v>37500</v>
      </c>
      <c r="L8" s="14"/>
      <c r="M8" s="8">
        <v>39000</v>
      </c>
      <c r="N8" s="77"/>
      <c r="O8" s="54">
        <v>39500</v>
      </c>
    </row>
    <row r="9" spans="1:15" ht="11.25" customHeight="1">
      <c r="A9" s="5" t="s">
        <v>87</v>
      </c>
      <c r="B9" s="4"/>
      <c r="C9" s="8">
        <v>14400</v>
      </c>
      <c r="D9" s="14"/>
      <c r="E9" s="8">
        <v>15900</v>
      </c>
      <c r="F9" s="14"/>
      <c r="G9" s="8">
        <v>17000</v>
      </c>
      <c r="H9" s="14"/>
      <c r="I9" s="8">
        <v>17000</v>
      </c>
      <c r="J9" s="14"/>
      <c r="K9" s="8">
        <v>19000</v>
      </c>
      <c r="L9" s="14"/>
      <c r="M9" s="8">
        <v>20000</v>
      </c>
      <c r="N9" s="77"/>
      <c r="O9" s="54">
        <v>20000</v>
      </c>
    </row>
    <row r="10" spans="1:15" ht="11.25" customHeight="1">
      <c r="A10" s="5" t="s">
        <v>101</v>
      </c>
      <c r="B10" s="4"/>
      <c r="C10" s="8">
        <v>1010</v>
      </c>
      <c r="D10" s="14"/>
      <c r="E10" s="8">
        <v>1350</v>
      </c>
      <c r="F10" s="14"/>
      <c r="G10" s="8">
        <v>1537</v>
      </c>
      <c r="H10" s="14"/>
      <c r="I10" s="8">
        <v>1627</v>
      </c>
      <c r="J10" s="85"/>
      <c r="K10" s="8">
        <v>1700</v>
      </c>
      <c r="L10" s="85"/>
      <c r="M10" s="8">
        <v>1700</v>
      </c>
      <c r="N10" s="77"/>
      <c r="O10" s="54">
        <v>1700</v>
      </c>
    </row>
    <row r="11" spans="1:15" ht="11.25" customHeight="1">
      <c r="A11" s="5" t="s">
        <v>102</v>
      </c>
      <c r="B11" s="4"/>
      <c r="C11" s="8">
        <v>792</v>
      </c>
      <c r="D11" s="14"/>
      <c r="E11" s="8">
        <v>660</v>
      </c>
      <c r="F11" s="14"/>
      <c r="G11" s="8">
        <v>842</v>
      </c>
      <c r="H11" s="14"/>
      <c r="I11" s="8">
        <v>1221</v>
      </c>
      <c r="J11" s="14"/>
      <c r="K11" s="8">
        <v>1200</v>
      </c>
      <c r="L11" s="14"/>
      <c r="M11" s="8">
        <v>1200</v>
      </c>
      <c r="N11" s="77"/>
      <c r="O11" s="54">
        <v>1200</v>
      </c>
    </row>
    <row r="12" spans="1:15" ht="11.25" customHeight="1">
      <c r="A12" s="5" t="s">
        <v>91</v>
      </c>
      <c r="B12" s="4"/>
      <c r="C12" s="8">
        <v>207</v>
      </c>
      <c r="D12" s="14"/>
      <c r="E12" s="8">
        <v>327</v>
      </c>
      <c r="F12" s="14"/>
      <c r="G12" s="24">
        <v>245</v>
      </c>
      <c r="H12" s="14"/>
      <c r="I12" s="24">
        <v>257</v>
      </c>
      <c r="J12" s="14"/>
      <c r="K12" s="24">
        <v>250</v>
      </c>
      <c r="L12" s="14"/>
      <c r="M12" s="24">
        <v>250</v>
      </c>
      <c r="N12" s="77"/>
      <c r="O12" s="54">
        <v>250</v>
      </c>
    </row>
    <row r="13" spans="1:15" ht="11.25" customHeight="1">
      <c r="A13" s="5" t="s">
        <v>92</v>
      </c>
      <c r="B13" s="4"/>
      <c r="C13" s="8" t="s">
        <v>114</v>
      </c>
      <c r="D13" s="14"/>
      <c r="E13" s="8">
        <v>36</v>
      </c>
      <c r="F13" s="14"/>
      <c r="G13" s="24">
        <v>60</v>
      </c>
      <c r="H13" s="14"/>
      <c r="I13" s="24">
        <v>60</v>
      </c>
      <c r="J13" s="14"/>
      <c r="K13" s="24">
        <v>60</v>
      </c>
      <c r="L13" s="14"/>
      <c r="M13" s="24">
        <v>60</v>
      </c>
      <c r="N13" s="77"/>
      <c r="O13" s="54">
        <v>60</v>
      </c>
    </row>
    <row r="14" spans="1:15" ht="11.25" customHeight="1">
      <c r="A14" s="5" t="s">
        <v>103</v>
      </c>
      <c r="B14" s="4"/>
      <c r="C14" s="8">
        <v>35</v>
      </c>
      <c r="D14" s="14"/>
      <c r="E14" s="8">
        <v>58</v>
      </c>
      <c r="F14" s="14"/>
      <c r="G14" s="8">
        <v>84</v>
      </c>
      <c r="H14" s="14"/>
      <c r="I14" s="8">
        <v>87</v>
      </c>
      <c r="J14" s="102"/>
      <c r="K14" s="8">
        <v>90</v>
      </c>
      <c r="L14" s="102"/>
      <c r="M14" s="8">
        <v>90</v>
      </c>
      <c r="N14" s="77"/>
      <c r="O14" s="54">
        <v>90</v>
      </c>
    </row>
    <row r="15" spans="1:16" ht="11.25" customHeight="1">
      <c r="A15" s="5" t="s">
        <v>140</v>
      </c>
      <c r="B15" s="4"/>
      <c r="C15" s="8">
        <v>28</v>
      </c>
      <c r="D15" s="14"/>
      <c r="E15" s="8">
        <v>41</v>
      </c>
      <c r="F15" s="14"/>
      <c r="G15" s="8">
        <v>48</v>
      </c>
      <c r="H15" s="14"/>
      <c r="I15" s="8">
        <v>77</v>
      </c>
      <c r="J15" s="102"/>
      <c r="K15" s="8">
        <v>80</v>
      </c>
      <c r="L15" s="102"/>
      <c r="M15" s="8">
        <v>80</v>
      </c>
      <c r="N15" s="77"/>
      <c r="O15" s="54">
        <v>80</v>
      </c>
      <c r="P15" s="46"/>
    </row>
    <row r="16" spans="1:16" ht="11.25" customHeight="1">
      <c r="A16" s="5" t="s">
        <v>93</v>
      </c>
      <c r="B16" s="4"/>
      <c r="C16" s="103" t="s">
        <v>112</v>
      </c>
      <c r="D16" s="14"/>
      <c r="E16" s="8">
        <v>166</v>
      </c>
      <c r="F16" s="14"/>
      <c r="G16" s="8">
        <v>207</v>
      </c>
      <c r="H16" s="14"/>
      <c r="I16" s="8">
        <v>292</v>
      </c>
      <c r="J16" s="102"/>
      <c r="K16" s="8">
        <v>300</v>
      </c>
      <c r="L16" s="102"/>
      <c r="M16" s="8">
        <v>300</v>
      </c>
      <c r="N16" s="77"/>
      <c r="O16" s="54">
        <v>300</v>
      </c>
      <c r="P16" s="46"/>
    </row>
    <row r="17" spans="1:15" ht="11.25" customHeight="1">
      <c r="A17" s="5" t="s">
        <v>95</v>
      </c>
      <c r="B17" s="4"/>
      <c r="C17" s="8">
        <v>25</v>
      </c>
      <c r="D17" s="14"/>
      <c r="E17" s="8" t="s">
        <v>114</v>
      </c>
      <c r="F17" s="14"/>
      <c r="G17" s="146" t="s">
        <v>114</v>
      </c>
      <c r="H17" s="14"/>
      <c r="I17" s="146" t="s">
        <v>114</v>
      </c>
      <c r="J17" s="14"/>
      <c r="K17" s="24" t="s">
        <v>114</v>
      </c>
      <c r="L17" s="14"/>
      <c r="M17" s="24" t="s">
        <v>114</v>
      </c>
      <c r="N17" s="77"/>
      <c r="O17" s="146" t="s">
        <v>114</v>
      </c>
    </row>
    <row r="18" spans="1:15" ht="11.25" customHeight="1">
      <c r="A18" s="5" t="s">
        <v>88</v>
      </c>
      <c r="B18" s="4"/>
      <c r="C18" s="8">
        <v>12100</v>
      </c>
      <c r="D18" s="14"/>
      <c r="E18" s="8">
        <v>15600</v>
      </c>
      <c r="F18" s="14"/>
      <c r="G18" s="8">
        <v>16202</v>
      </c>
      <c r="H18" s="14"/>
      <c r="I18" s="8">
        <v>16313</v>
      </c>
      <c r="J18" s="14"/>
      <c r="K18" s="8">
        <v>18200</v>
      </c>
      <c r="L18" s="14"/>
      <c r="M18" s="8">
        <v>18500</v>
      </c>
      <c r="N18" s="77"/>
      <c r="O18" s="54">
        <v>19000</v>
      </c>
    </row>
    <row r="19" spans="1:15" ht="11.25" customHeight="1">
      <c r="A19" s="88" t="s">
        <v>152</v>
      </c>
      <c r="B19" s="104"/>
      <c r="C19" s="24">
        <v>96</v>
      </c>
      <c r="D19" s="91"/>
      <c r="E19" s="24">
        <v>77</v>
      </c>
      <c r="F19" s="91"/>
      <c r="G19" s="24">
        <v>101</v>
      </c>
      <c r="H19" s="91"/>
      <c r="I19" s="24">
        <v>118</v>
      </c>
      <c r="J19" s="91"/>
      <c r="K19" s="24">
        <v>120</v>
      </c>
      <c r="L19" s="91"/>
      <c r="M19" s="24">
        <v>120</v>
      </c>
      <c r="N19" s="77"/>
      <c r="O19" s="54">
        <v>120</v>
      </c>
    </row>
    <row r="20" spans="1:15" ht="11.25" customHeight="1">
      <c r="A20" s="5" t="s">
        <v>106</v>
      </c>
      <c r="B20" s="4"/>
      <c r="C20" s="8">
        <v>515</v>
      </c>
      <c r="D20" s="14">
        <v>1</v>
      </c>
      <c r="E20" s="8">
        <v>749</v>
      </c>
      <c r="F20" s="14"/>
      <c r="G20" s="8">
        <v>750</v>
      </c>
      <c r="H20" s="14"/>
      <c r="I20" s="8">
        <v>750</v>
      </c>
      <c r="J20" s="14"/>
      <c r="K20" s="8">
        <v>750</v>
      </c>
      <c r="L20" s="14"/>
      <c r="M20" s="8">
        <v>750</v>
      </c>
      <c r="N20" s="77"/>
      <c r="O20" s="54">
        <v>750</v>
      </c>
    </row>
    <row r="21" spans="1:15" ht="11.25" customHeight="1">
      <c r="A21" s="5" t="s">
        <v>150</v>
      </c>
      <c r="B21" s="4"/>
      <c r="C21" s="8">
        <v>738</v>
      </c>
      <c r="D21" s="14"/>
      <c r="E21" s="24">
        <v>753</v>
      </c>
      <c r="F21" s="91"/>
      <c r="G21" s="24">
        <v>711</v>
      </c>
      <c r="H21" s="91"/>
      <c r="I21" s="24">
        <v>674</v>
      </c>
      <c r="J21" s="91"/>
      <c r="K21" s="24">
        <v>700</v>
      </c>
      <c r="L21" s="91"/>
      <c r="M21" s="24">
        <v>700</v>
      </c>
      <c r="N21" s="77"/>
      <c r="O21" s="54">
        <v>700</v>
      </c>
    </row>
    <row r="22" spans="1:15" ht="11.25" customHeight="1">
      <c r="A22" s="88" t="s">
        <v>107</v>
      </c>
      <c r="B22" s="104"/>
      <c r="C22" s="24">
        <v>40</v>
      </c>
      <c r="D22" s="91"/>
      <c r="E22" s="24">
        <v>38</v>
      </c>
      <c r="F22" s="91"/>
      <c r="G22" s="24">
        <v>64</v>
      </c>
      <c r="H22" s="91"/>
      <c r="I22" s="24">
        <v>57</v>
      </c>
      <c r="J22" s="91"/>
      <c r="K22" s="24">
        <v>65</v>
      </c>
      <c r="L22" s="91"/>
      <c r="M22" s="24">
        <v>65</v>
      </c>
      <c r="N22" s="77"/>
      <c r="O22" s="54">
        <v>65</v>
      </c>
    </row>
    <row r="23" spans="1:16" ht="11.25" customHeight="1">
      <c r="A23" s="5" t="s">
        <v>109</v>
      </c>
      <c r="B23" s="4"/>
      <c r="C23" s="8">
        <v>3630</v>
      </c>
      <c r="D23" s="14"/>
      <c r="E23" s="8">
        <v>3840</v>
      </c>
      <c r="F23" s="14"/>
      <c r="G23" s="8">
        <v>4907</v>
      </c>
      <c r="H23" s="14"/>
      <c r="I23" s="8">
        <v>4900</v>
      </c>
      <c r="J23" s="14"/>
      <c r="K23" s="8">
        <v>5200</v>
      </c>
      <c r="L23" s="14"/>
      <c r="M23" s="8">
        <v>5500</v>
      </c>
      <c r="N23" s="77"/>
      <c r="O23" s="54">
        <v>6000</v>
      </c>
      <c r="P23" s="105"/>
    </row>
    <row r="24" spans="1:15" ht="11.25" customHeight="1">
      <c r="A24" s="6" t="s">
        <v>110</v>
      </c>
      <c r="B24" s="10"/>
      <c r="C24" s="20">
        <v>62300</v>
      </c>
      <c r="D24" s="20"/>
      <c r="E24" s="20">
        <v>72000</v>
      </c>
      <c r="F24" s="20"/>
      <c r="G24" s="20">
        <v>79800</v>
      </c>
      <c r="H24" s="20"/>
      <c r="I24" s="20">
        <v>79900</v>
      </c>
      <c r="J24" s="20"/>
      <c r="K24" s="20">
        <v>91000</v>
      </c>
      <c r="L24" s="20"/>
      <c r="M24" s="20">
        <v>94000</v>
      </c>
      <c r="N24" s="20"/>
      <c r="O24" s="20">
        <v>96000</v>
      </c>
    </row>
    <row r="25" spans="1:15" ht="11.25" customHeight="1">
      <c r="A25" s="243" t="s">
        <v>431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</row>
    <row r="26" spans="1:15" ht="11.25" customHeight="1">
      <c r="A26" s="265" t="s">
        <v>430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</row>
    <row r="27" spans="1:15" ht="11.25" customHeight="1">
      <c r="A27" s="237" t="s">
        <v>228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</row>
    <row r="28" spans="2:15" ht="11.25" customHeight="1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</row>
    <row r="29" ht="11.25">
      <c r="A29" s="164"/>
    </row>
    <row r="30" ht="11.25">
      <c r="A30" s="160"/>
    </row>
    <row r="31" ht="11.25">
      <c r="A31" s="164"/>
    </row>
    <row r="32" ht="11.25">
      <c r="A32" s="164"/>
    </row>
    <row r="33" ht="11.25">
      <c r="A33" s="164"/>
    </row>
    <row r="34" ht="11.25">
      <c r="A34" s="164"/>
    </row>
    <row r="35" ht="11.25">
      <c r="A35" s="164"/>
    </row>
    <row r="36" ht="11.25">
      <c r="A36" s="164"/>
    </row>
    <row r="37" ht="11.25">
      <c r="A37" s="164"/>
    </row>
    <row r="38" ht="11.25">
      <c r="A38" s="164"/>
    </row>
    <row r="39" ht="11.25">
      <c r="A39" s="164"/>
    </row>
    <row r="40" ht="11.25">
      <c r="A40" s="164"/>
    </row>
    <row r="41" ht="11.25">
      <c r="A41" s="164"/>
    </row>
    <row r="42" ht="11.25">
      <c r="A42" s="164"/>
    </row>
    <row r="43" ht="11.25">
      <c r="A43" s="164"/>
    </row>
    <row r="44" ht="11.25">
      <c r="A44" s="164"/>
    </row>
    <row r="45" ht="11.25">
      <c r="A45" s="164"/>
    </row>
    <row r="46" ht="11.25">
      <c r="A46" s="164"/>
    </row>
    <row r="47" ht="11.25">
      <c r="A47" s="164"/>
    </row>
    <row r="48" ht="11.25">
      <c r="A48" s="164"/>
    </row>
    <row r="49" ht="11.25">
      <c r="A49" s="164"/>
    </row>
    <row r="50" ht="11.25">
      <c r="A50" s="164"/>
    </row>
    <row r="51" ht="11.25">
      <c r="A51" s="164"/>
    </row>
    <row r="52" ht="11.25">
      <c r="A52" s="164"/>
    </row>
  </sheetData>
  <mergeCells count="8">
    <mergeCell ref="A25:O25"/>
    <mergeCell ref="A26:O26"/>
    <mergeCell ref="A27:O27"/>
    <mergeCell ref="A5:O5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100" customWidth="1"/>
    <col min="13" max="13" width="11.33203125" style="0" customWidth="1"/>
    <col min="14" max="14" width="1.83203125" style="100" customWidth="1"/>
    <col min="15" max="15" width="11.33203125" style="0" customWidth="1"/>
  </cols>
  <sheetData>
    <row r="1" spans="1:15" ht="11.25" customHeight="1">
      <c r="A1" s="245" t="s">
        <v>17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252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 customHeight="1">
      <c r="A4" s="245" t="s">
        <v>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 customHeight="1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5" ht="11.25" customHeight="1">
      <c r="A6" s="17" t="s">
        <v>113</v>
      </c>
      <c r="B6" s="5"/>
      <c r="C6" s="18" t="s">
        <v>117</v>
      </c>
      <c r="D6" s="19"/>
      <c r="E6" s="18" t="s">
        <v>118</v>
      </c>
      <c r="F6" s="19"/>
      <c r="G6" s="21" t="s">
        <v>127</v>
      </c>
      <c r="H6" s="19"/>
      <c r="I6" s="18" t="s">
        <v>245</v>
      </c>
      <c r="J6" s="19"/>
      <c r="K6" s="18" t="s">
        <v>125</v>
      </c>
      <c r="L6" s="19"/>
      <c r="M6" s="18" t="s">
        <v>126</v>
      </c>
      <c r="N6" s="81"/>
      <c r="O6" s="18" t="s">
        <v>244</v>
      </c>
    </row>
    <row r="7" spans="1:15" ht="11.25" customHeight="1">
      <c r="A7" s="5" t="s">
        <v>98</v>
      </c>
      <c r="B7" s="7"/>
      <c r="C7" s="8">
        <v>10500</v>
      </c>
      <c r="D7" s="14"/>
      <c r="E7" s="8">
        <v>14100</v>
      </c>
      <c r="F7" s="14"/>
      <c r="G7" s="8">
        <v>10683</v>
      </c>
      <c r="H7" s="14"/>
      <c r="I7" s="8">
        <v>12778</v>
      </c>
      <c r="J7" s="14"/>
      <c r="K7" s="8">
        <v>12800</v>
      </c>
      <c r="L7" s="14"/>
      <c r="M7" s="8">
        <v>12900</v>
      </c>
      <c r="N7" s="77"/>
      <c r="O7" s="54">
        <v>13000</v>
      </c>
    </row>
    <row r="8" spans="1:15" ht="11.25" customHeight="1">
      <c r="A8" s="106" t="s">
        <v>99</v>
      </c>
      <c r="B8" s="107"/>
      <c r="C8" s="83">
        <v>20400</v>
      </c>
      <c r="D8" s="84"/>
      <c r="E8" s="83">
        <v>9520</v>
      </c>
      <c r="F8" s="84"/>
      <c r="G8" s="83">
        <v>11231</v>
      </c>
      <c r="H8" s="84"/>
      <c r="I8" s="108">
        <v>11955</v>
      </c>
      <c r="J8" s="109"/>
      <c r="K8" s="108">
        <v>65000</v>
      </c>
      <c r="L8" s="109"/>
      <c r="M8" s="108">
        <v>70000</v>
      </c>
      <c r="N8" s="77"/>
      <c r="O8" s="54">
        <v>70000</v>
      </c>
    </row>
    <row r="9" spans="1:15" ht="11.25" customHeight="1">
      <c r="A9" s="106" t="s">
        <v>100</v>
      </c>
      <c r="B9" s="107"/>
      <c r="C9" s="83">
        <v>11600</v>
      </c>
      <c r="D9" s="84"/>
      <c r="E9" s="83">
        <v>8830</v>
      </c>
      <c r="F9" s="84"/>
      <c r="G9" s="24">
        <v>24000</v>
      </c>
      <c r="H9" s="91"/>
      <c r="I9" s="24">
        <v>26000</v>
      </c>
      <c r="J9" s="14"/>
      <c r="K9" s="8">
        <v>27000</v>
      </c>
      <c r="L9" s="14"/>
      <c r="M9" s="8">
        <v>28000</v>
      </c>
      <c r="N9" s="77"/>
      <c r="O9" s="54">
        <v>28500</v>
      </c>
    </row>
    <row r="10" spans="1:15" ht="11.25" customHeight="1">
      <c r="A10" s="106" t="s">
        <v>87</v>
      </c>
      <c r="B10" s="107"/>
      <c r="C10" s="83">
        <v>211000</v>
      </c>
      <c r="D10" s="84"/>
      <c r="E10" s="83">
        <v>149000</v>
      </c>
      <c r="F10" s="84"/>
      <c r="G10" s="8">
        <v>79254</v>
      </c>
      <c r="H10" s="14"/>
      <c r="I10" s="8">
        <v>82393</v>
      </c>
      <c r="J10" s="14"/>
      <c r="K10" s="8">
        <v>85000</v>
      </c>
      <c r="L10" s="14"/>
      <c r="M10" s="8">
        <v>90000</v>
      </c>
      <c r="N10" s="77"/>
      <c r="O10" s="54">
        <v>90000</v>
      </c>
    </row>
    <row r="11" spans="1:15" ht="11.25" customHeight="1">
      <c r="A11" s="106" t="s">
        <v>101</v>
      </c>
      <c r="B11" s="107"/>
      <c r="C11" s="83">
        <v>944</v>
      </c>
      <c r="D11" s="84"/>
      <c r="E11" s="83">
        <v>785</v>
      </c>
      <c r="F11" s="84"/>
      <c r="G11" s="8">
        <v>878</v>
      </c>
      <c r="H11" s="14"/>
      <c r="I11" s="8">
        <v>672</v>
      </c>
      <c r="J11" s="85"/>
      <c r="K11" s="8">
        <v>1200</v>
      </c>
      <c r="L11" s="85"/>
      <c r="M11" s="8">
        <v>2000</v>
      </c>
      <c r="N11" s="77"/>
      <c r="O11" s="54">
        <v>2500</v>
      </c>
    </row>
    <row r="12" spans="1:15" ht="11.25" customHeight="1">
      <c r="A12" s="106" t="s">
        <v>102</v>
      </c>
      <c r="B12" s="107"/>
      <c r="C12" s="83">
        <v>300</v>
      </c>
      <c r="D12" s="84"/>
      <c r="E12" s="83">
        <v>226</v>
      </c>
      <c r="F12" s="84"/>
      <c r="G12" s="9" t="s">
        <v>114</v>
      </c>
      <c r="H12" s="14"/>
      <c r="I12" s="9" t="s">
        <v>114</v>
      </c>
      <c r="J12" s="14"/>
      <c r="K12" s="9" t="s">
        <v>114</v>
      </c>
      <c r="L12" s="14"/>
      <c r="M12" s="9" t="s">
        <v>114</v>
      </c>
      <c r="N12" s="77"/>
      <c r="O12" s="9" t="s">
        <v>114</v>
      </c>
    </row>
    <row r="13" spans="1:15" ht="11.25" customHeight="1">
      <c r="A13" s="106" t="s">
        <v>103</v>
      </c>
      <c r="B13" s="107"/>
      <c r="C13" s="83">
        <v>200</v>
      </c>
      <c r="D13" s="84"/>
      <c r="E13" s="83">
        <v>200</v>
      </c>
      <c r="F13" s="84"/>
      <c r="G13" s="8" t="s">
        <v>114</v>
      </c>
      <c r="H13" s="14"/>
      <c r="I13" s="9" t="s">
        <v>114</v>
      </c>
      <c r="J13" s="14"/>
      <c r="K13" s="8" t="s">
        <v>114</v>
      </c>
      <c r="L13" s="14"/>
      <c r="M13" s="8" t="s">
        <v>114</v>
      </c>
      <c r="N13" s="77"/>
      <c r="O13" s="9" t="s">
        <v>114</v>
      </c>
    </row>
    <row r="14" spans="1:15" ht="11.25" customHeight="1">
      <c r="A14" s="106" t="s">
        <v>94</v>
      </c>
      <c r="B14" s="107"/>
      <c r="C14" s="83">
        <v>2620</v>
      </c>
      <c r="D14" s="84"/>
      <c r="E14" s="83">
        <v>4810</v>
      </c>
      <c r="F14" s="84"/>
      <c r="G14" s="8">
        <v>10488</v>
      </c>
      <c r="H14" s="14"/>
      <c r="I14" s="8">
        <v>11775</v>
      </c>
      <c r="J14" s="14"/>
      <c r="K14" s="8">
        <v>9000</v>
      </c>
      <c r="L14" s="14"/>
      <c r="M14" s="8">
        <v>8800</v>
      </c>
      <c r="N14" s="77"/>
      <c r="O14" s="54">
        <v>8500</v>
      </c>
    </row>
    <row r="15" spans="1:15" ht="11.25" customHeight="1">
      <c r="A15" s="106" t="s">
        <v>88</v>
      </c>
      <c r="B15" s="107"/>
      <c r="C15" s="83">
        <v>164000</v>
      </c>
      <c r="D15" s="84"/>
      <c r="E15" s="83">
        <v>138000</v>
      </c>
      <c r="F15" s="84"/>
      <c r="G15" s="8">
        <v>134388</v>
      </c>
      <c r="H15" s="14"/>
      <c r="I15" s="8">
        <v>135025</v>
      </c>
      <c r="J15" s="14"/>
      <c r="K15" s="8">
        <v>145000</v>
      </c>
      <c r="L15" s="14"/>
      <c r="M15" s="8">
        <v>150000</v>
      </c>
      <c r="N15" s="77"/>
      <c r="O15" s="54">
        <v>150000</v>
      </c>
    </row>
    <row r="16" spans="1:17" ht="11.25" customHeight="1">
      <c r="A16" s="106" t="s">
        <v>106</v>
      </c>
      <c r="B16" s="107"/>
      <c r="C16" s="83">
        <v>238000</v>
      </c>
      <c r="D16" s="84"/>
      <c r="E16" s="83">
        <v>271000</v>
      </c>
      <c r="F16" s="84"/>
      <c r="G16" s="8">
        <v>319368</v>
      </c>
      <c r="H16" s="14"/>
      <c r="I16" s="8">
        <v>313322</v>
      </c>
      <c r="J16" s="14"/>
      <c r="K16" s="8">
        <v>360000</v>
      </c>
      <c r="L16" s="14"/>
      <c r="M16" s="8">
        <v>375000</v>
      </c>
      <c r="N16" s="77"/>
      <c r="O16" s="54">
        <v>375000</v>
      </c>
      <c r="P16" s="46"/>
      <c r="Q16" s="46"/>
    </row>
    <row r="17" spans="1:15" ht="11.25" customHeight="1">
      <c r="A17" s="110" t="s">
        <v>110</v>
      </c>
      <c r="B17" s="111"/>
      <c r="C17" s="99">
        <v>660000</v>
      </c>
      <c r="D17" s="99"/>
      <c r="E17" s="99">
        <v>597000</v>
      </c>
      <c r="F17" s="99"/>
      <c r="G17" s="99">
        <v>590000</v>
      </c>
      <c r="H17" s="99"/>
      <c r="I17" s="99">
        <v>594000</v>
      </c>
      <c r="J17" s="99"/>
      <c r="K17" s="99">
        <v>710000</v>
      </c>
      <c r="L17" s="99"/>
      <c r="M17" s="99">
        <v>740000</v>
      </c>
      <c r="N17" s="99"/>
      <c r="O17" s="99">
        <v>740000</v>
      </c>
    </row>
    <row r="18" spans="1:16" ht="12" customHeight="1">
      <c r="A18" s="267" t="s">
        <v>434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14"/>
    </row>
    <row r="19" spans="1:15" ht="11.25">
      <c r="A19" s="266" t="s">
        <v>415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</row>
  </sheetData>
  <mergeCells count="7">
    <mergeCell ref="A19:O19"/>
    <mergeCell ref="A5:O5"/>
    <mergeCell ref="A1:O1"/>
    <mergeCell ref="A2:O2"/>
    <mergeCell ref="A3:O3"/>
    <mergeCell ref="A4:O4"/>
    <mergeCell ref="A18:O18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8.160156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46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  <col min="16" max="16" width="5.83203125" style="0" customWidth="1"/>
  </cols>
  <sheetData>
    <row r="1" spans="1:16" ht="11.25" customHeight="1">
      <c r="A1" s="245" t="s">
        <v>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6"/>
    </row>
    <row r="2" spans="1:16" ht="11.25" customHeight="1">
      <c r="A2" s="246" t="s">
        <v>401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17"/>
    </row>
    <row r="3" spans="1:15" ht="11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>
      <c r="A4" s="245" t="s">
        <v>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5" ht="12">
      <c r="A6" s="17" t="s">
        <v>113</v>
      </c>
      <c r="B6" s="5"/>
      <c r="C6" s="18" t="s">
        <v>117</v>
      </c>
      <c r="D6" s="19"/>
      <c r="E6" s="18" t="s">
        <v>118</v>
      </c>
      <c r="F6" s="19"/>
      <c r="G6" s="18" t="s">
        <v>127</v>
      </c>
      <c r="H6" s="19"/>
      <c r="I6" s="18" t="s">
        <v>245</v>
      </c>
      <c r="J6" s="19"/>
      <c r="K6" s="18" t="s">
        <v>125</v>
      </c>
      <c r="L6" s="19"/>
      <c r="M6" s="18" t="s">
        <v>126</v>
      </c>
      <c r="N6" s="5"/>
      <c r="O6" s="18" t="s">
        <v>244</v>
      </c>
    </row>
    <row r="7" spans="1:15" ht="11.25">
      <c r="A7" s="5" t="s">
        <v>98</v>
      </c>
      <c r="B7" s="7"/>
      <c r="C7" s="166">
        <v>28730</v>
      </c>
      <c r="D7" s="166"/>
      <c r="E7" s="166">
        <v>35700</v>
      </c>
      <c r="F7" s="166"/>
      <c r="G7" s="166">
        <v>45607</v>
      </c>
      <c r="H7" s="166"/>
      <c r="I7" s="167">
        <v>49064</v>
      </c>
      <c r="J7" s="166"/>
      <c r="K7" s="166">
        <v>52500</v>
      </c>
      <c r="L7" s="166"/>
      <c r="M7" s="166">
        <v>52500</v>
      </c>
      <c r="N7" s="166"/>
      <c r="O7" s="166">
        <v>52500</v>
      </c>
    </row>
    <row r="8" spans="1:15" s="96" customFormat="1" ht="11.25">
      <c r="A8" s="88" t="s">
        <v>100</v>
      </c>
      <c r="B8" s="104"/>
      <c r="C8" s="169">
        <v>79000</v>
      </c>
      <c r="D8" s="169"/>
      <c r="E8" s="169">
        <v>50000</v>
      </c>
      <c r="F8" s="169"/>
      <c r="G8" s="169">
        <v>104904</v>
      </c>
      <c r="H8" s="169"/>
      <c r="I8" s="170">
        <v>113646</v>
      </c>
      <c r="J8" s="169"/>
      <c r="K8" s="169">
        <v>152000</v>
      </c>
      <c r="L8" s="169"/>
      <c r="M8" s="169">
        <v>157000</v>
      </c>
      <c r="N8" s="169"/>
      <c r="O8" s="169">
        <v>157000</v>
      </c>
    </row>
    <row r="9" spans="1:15" ht="11.25">
      <c r="A9" s="5" t="s">
        <v>87</v>
      </c>
      <c r="B9" s="4"/>
      <c r="C9" s="166">
        <v>281000</v>
      </c>
      <c r="D9" s="166"/>
      <c r="E9" s="166">
        <v>284000</v>
      </c>
      <c r="F9" s="166"/>
      <c r="G9" s="166">
        <v>230237</v>
      </c>
      <c r="H9" s="166"/>
      <c r="I9" s="167">
        <v>250464</v>
      </c>
      <c r="J9" s="166"/>
      <c r="K9" s="166">
        <v>265000</v>
      </c>
      <c r="L9" s="166"/>
      <c r="M9" s="166">
        <v>275000</v>
      </c>
      <c r="N9" s="166"/>
      <c r="O9" s="166">
        <v>280000</v>
      </c>
    </row>
    <row r="10" spans="1:15" ht="12">
      <c r="A10" s="5" t="s">
        <v>102</v>
      </c>
      <c r="B10" s="4"/>
      <c r="C10" s="8">
        <v>8000</v>
      </c>
      <c r="D10" s="168"/>
      <c r="E10" s="8">
        <v>12000</v>
      </c>
      <c r="F10" s="168"/>
      <c r="G10" s="8">
        <v>12000</v>
      </c>
      <c r="H10" s="168" t="s">
        <v>220</v>
      </c>
      <c r="I10" s="8">
        <v>10000</v>
      </c>
      <c r="J10" s="168"/>
      <c r="K10" s="8">
        <v>10000</v>
      </c>
      <c r="L10" s="168"/>
      <c r="M10" s="8">
        <v>10000</v>
      </c>
      <c r="N10" s="54"/>
      <c r="O10" s="54">
        <v>10000</v>
      </c>
    </row>
    <row r="11" spans="1:15" ht="11.25">
      <c r="A11" s="5" t="s">
        <v>88</v>
      </c>
      <c r="B11" s="4"/>
      <c r="C11" s="166">
        <v>176000</v>
      </c>
      <c r="D11" s="166"/>
      <c r="E11" s="166">
        <v>253000</v>
      </c>
      <c r="F11" s="166"/>
      <c r="G11" s="166">
        <v>213691</v>
      </c>
      <c r="H11" s="166"/>
      <c r="I11" s="167">
        <v>227315</v>
      </c>
      <c r="J11" s="166"/>
      <c r="K11" s="166">
        <v>235000</v>
      </c>
      <c r="L11" s="166"/>
      <c r="M11" s="166">
        <v>235000</v>
      </c>
      <c r="N11" s="166"/>
      <c r="O11" s="166">
        <v>235000</v>
      </c>
    </row>
    <row r="12" spans="1:15" ht="12">
      <c r="A12" s="5" t="s">
        <v>106</v>
      </c>
      <c r="B12" s="4"/>
      <c r="C12" s="8">
        <v>221000</v>
      </c>
      <c r="D12" s="168"/>
      <c r="E12" s="8">
        <v>116000</v>
      </c>
      <c r="F12" s="168"/>
      <c r="G12" s="8">
        <v>122079</v>
      </c>
      <c r="H12" s="168"/>
      <c r="I12" s="8">
        <v>120311</v>
      </c>
      <c r="J12" s="168"/>
      <c r="K12" s="8">
        <v>125000</v>
      </c>
      <c r="L12" s="168"/>
      <c r="M12" s="8">
        <v>125000</v>
      </c>
      <c r="N12" s="54"/>
      <c r="O12" s="54">
        <v>125000</v>
      </c>
    </row>
    <row r="13" spans="1:16" ht="12">
      <c r="A13" s="5" t="s">
        <v>109</v>
      </c>
      <c r="B13" s="4"/>
      <c r="C13" s="8">
        <v>16000</v>
      </c>
      <c r="D13" s="168"/>
      <c r="E13" s="8">
        <v>30000</v>
      </c>
      <c r="F13" s="168"/>
      <c r="G13" s="8">
        <v>30000</v>
      </c>
      <c r="H13" s="168"/>
      <c r="I13" s="8">
        <v>30000</v>
      </c>
      <c r="J13" s="168"/>
      <c r="K13" s="8">
        <v>30000</v>
      </c>
      <c r="L13" s="168"/>
      <c r="M13" s="8">
        <v>30000</v>
      </c>
      <c r="N13" s="168"/>
      <c r="O13" s="8">
        <v>30000</v>
      </c>
      <c r="P13" s="14"/>
    </row>
    <row r="14" spans="1:15" ht="11.25">
      <c r="A14" s="6" t="s">
        <v>110</v>
      </c>
      <c r="B14" s="10"/>
      <c r="C14" s="20">
        <v>810000</v>
      </c>
      <c r="D14" s="20"/>
      <c r="E14" s="20">
        <v>781000</v>
      </c>
      <c r="F14" s="20"/>
      <c r="G14" s="20">
        <v>759000</v>
      </c>
      <c r="H14" s="20"/>
      <c r="I14" s="20">
        <v>801000</v>
      </c>
      <c r="J14" s="20"/>
      <c r="K14" s="20">
        <v>870000</v>
      </c>
      <c r="L14" s="20"/>
      <c r="M14" s="20">
        <v>880000</v>
      </c>
      <c r="N14" s="20"/>
      <c r="O14" s="20">
        <v>890000</v>
      </c>
    </row>
    <row r="15" spans="1:15" ht="12">
      <c r="A15" s="243" t="s">
        <v>229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</row>
    <row r="16" spans="1:15" ht="11.25">
      <c r="A16" s="268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</row>
  </sheetData>
  <mergeCells count="7">
    <mergeCell ref="A2:O2"/>
    <mergeCell ref="A1:O1"/>
    <mergeCell ref="A16:O16"/>
    <mergeCell ref="A15:O15"/>
    <mergeCell ref="A5:O5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" sqref="A1:O1"/>
    </sheetView>
  </sheetViews>
  <sheetFormatPr defaultColWidth="9.33203125" defaultRowHeight="11.25"/>
  <cols>
    <col min="1" max="1" width="26.160156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45" t="s">
        <v>394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253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 customHeight="1">
      <c r="A4" s="245" t="s">
        <v>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 customHeight="1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6" ht="11.25" customHeight="1">
      <c r="A6" s="17" t="s">
        <v>113</v>
      </c>
      <c r="B6" s="5"/>
      <c r="C6" s="18" t="s">
        <v>117</v>
      </c>
      <c r="D6" s="19"/>
      <c r="E6" s="18" t="s">
        <v>118</v>
      </c>
      <c r="F6" s="19"/>
      <c r="G6" s="18" t="s">
        <v>127</v>
      </c>
      <c r="H6" s="19"/>
      <c r="I6" s="18" t="s">
        <v>245</v>
      </c>
      <c r="J6" s="19"/>
      <c r="K6" s="18" t="s">
        <v>125</v>
      </c>
      <c r="L6" s="19"/>
      <c r="M6" s="18" t="s">
        <v>126</v>
      </c>
      <c r="N6" s="5"/>
      <c r="O6" s="18" t="s">
        <v>244</v>
      </c>
      <c r="P6" s="112"/>
    </row>
    <row r="7" spans="1:16" ht="11.25" customHeight="1">
      <c r="A7" s="5" t="s">
        <v>100</v>
      </c>
      <c r="B7" s="7"/>
      <c r="C7" s="8">
        <v>29100</v>
      </c>
      <c r="D7" s="14"/>
      <c r="E7" s="8">
        <v>45300</v>
      </c>
      <c r="F7" s="14"/>
      <c r="G7" s="8">
        <v>74198</v>
      </c>
      <c r="H7" s="14"/>
      <c r="I7" s="8">
        <v>82492</v>
      </c>
      <c r="J7" s="14"/>
      <c r="K7" s="8">
        <v>85000</v>
      </c>
      <c r="L7" s="14"/>
      <c r="M7" s="8">
        <v>90000</v>
      </c>
      <c r="N7" s="29"/>
      <c r="O7" s="54">
        <v>90000</v>
      </c>
      <c r="P7" s="113"/>
    </row>
    <row r="8" spans="1:16" ht="11.25" customHeight="1">
      <c r="A8" s="5" t="s">
        <v>87</v>
      </c>
      <c r="B8" s="4"/>
      <c r="C8" s="8">
        <v>182000</v>
      </c>
      <c r="D8" s="14"/>
      <c r="E8" s="8">
        <v>191000</v>
      </c>
      <c r="F8" s="14"/>
      <c r="G8" s="8">
        <v>199932</v>
      </c>
      <c r="H8" s="14"/>
      <c r="I8" s="8">
        <v>233461</v>
      </c>
      <c r="J8" s="14"/>
      <c r="K8" s="8">
        <v>260000</v>
      </c>
      <c r="L8" s="14"/>
      <c r="M8" s="8">
        <v>260000</v>
      </c>
      <c r="N8" s="29"/>
      <c r="O8" s="54">
        <v>260000</v>
      </c>
      <c r="P8" s="114"/>
    </row>
    <row r="9" spans="1:15" ht="11.25" customHeight="1">
      <c r="A9" s="5" t="s">
        <v>102</v>
      </c>
      <c r="B9" s="4"/>
      <c r="C9" s="8">
        <v>24200</v>
      </c>
      <c r="D9" s="14"/>
      <c r="E9" s="8">
        <v>59000</v>
      </c>
      <c r="F9" s="14"/>
      <c r="G9" s="8">
        <v>89000</v>
      </c>
      <c r="H9" s="14"/>
      <c r="I9" s="8">
        <v>94100</v>
      </c>
      <c r="J9" s="14"/>
      <c r="K9" s="8">
        <v>80000</v>
      </c>
      <c r="L9" s="14"/>
      <c r="M9" s="8">
        <v>80000</v>
      </c>
      <c r="N9" s="29"/>
      <c r="O9" s="8">
        <v>80000</v>
      </c>
    </row>
    <row r="10" spans="1:15" ht="11.25" customHeight="1">
      <c r="A10" s="5" t="s">
        <v>91</v>
      </c>
      <c r="B10" s="4"/>
      <c r="C10" s="115">
        <v>41000</v>
      </c>
      <c r="D10" s="116"/>
      <c r="E10" s="115">
        <v>68100</v>
      </c>
      <c r="F10" s="116"/>
      <c r="G10" s="129">
        <v>73753</v>
      </c>
      <c r="H10" s="128"/>
      <c r="I10" s="129">
        <v>75000</v>
      </c>
      <c r="J10" s="128"/>
      <c r="K10" s="129">
        <v>87000</v>
      </c>
      <c r="L10" s="130"/>
      <c r="M10" s="129">
        <v>90000</v>
      </c>
      <c r="N10" s="29"/>
      <c r="O10" s="54">
        <v>90000</v>
      </c>
    </row>
    <row r="11" spans="1:15" ht="11.25" customHeight="1">
      <c r="A11" s="5" t="s">
        <v>92</v>
      </c>
      <c r="B11" s="4"/>
      <c r="C11" s="115">
        <v>46500</v>
      </c>
      <c r="D11" s="116"/>
      <c r="E11" s="115">
        <v>39900</v>
      </c>
      <c r="F11" s="116"/>
      <c r="G11" s="129">
        <v>53124</v>
      </c>
      <c r="H11" s="128"/>
      <c r="I11" s="129">
        <v>46526</v>
      </c>
      <c r="J11" s="128"/>
      <c r="K11" s="129">
        <v>30000</v>
      </c>
      <c r="L11" s="130"/>
      <c r="M11" s="129">
        <v>30000</v>
      </c>
      <c r="N11" s="29"/>
      <c r="O11" s="129">
        <v>30000</v>
      </c>
    </row>
    <row r="12" spans="1:15" ht="11.25" customHeight="1">
      <c r="A12" s="5" t="s">
        <v>109</v>
      </c>
      <c r="B12" s="4"/>
      <c r="C12" s="8" t="s">
        <v>114</v>
      </c>
      <c r="D12" s="14"/>
      <c r="E12" s="8">
        <v>2540</v>
      </c>
      <c r="F12" s="14"/>
      <c r="G12" s="8">
        <v>20000</v>
      </c>
      <c r="H12" s="14"/>
      <c r="I12" s="8">
        <v>20000</v>
      </c>
      <c r="J12" s="14"/>
      <c r="K12" s="8">
        <v>22000</v>
      </c>
      <c r="L12" s="14"/>
      <c r="M12" s="8">
        <v>22000</v>
      </c>
      <c r="N12" s="29"/>
      <c r="O12" s="54">
        <v>22000</v>
      </c>
    </row>
    <row r="13" spans="1:15" ht="11.25" customHeight="1">
      <c r="A13" s="6" t="s">
        <v>110</v>
      </c>
      <c r="B13" s="10"/>
      <c r="C13" s="20">
        <v>323000</v>
      </c>
      <c r="D13" s="20"/>
      <c r="E13" s="20">
        <v>406000</v>
      </c>
      <c r="F13" s="20"/>
      <c r="G13" s="20">
        <v>510000</v>
      </c>
      <c r="H13" s="20"/>
      <c r="I13" s="20">
        <v>552000</v>
      </c>
      <c r="J13" s="20"/>
      <c r="K13" s="20">
        <v>560000</v>
      </c>
      <c r="L13" s="20"/>
      <c r="M13" s="20">
        <v>570000</v>
      </c>
      <c r="N13" s="20"/>
      <c r="O13" s="20">
        <v>570000</v>
      </c>
    </row>
    <row r="14" spans="1:16" ht="11.25" customHeight="1">
      <c r="A14" s="263" t="s">
        <v>433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</row>
    <row r="15" spans="1:15" ht="11.25" customHeight="1">
      <c r="A15" s="239" t="s">
        <v>415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</row>
    <row r="16" spans="1:15" ht="12" customHeight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</row>
  </sheetData>
  <mergeCells count="8">
    <mergeCell ref="A5:O5"/>
    <mergeCell ref="A15:O15"/>
    <mergeCell ref="A16:O16"/>
    <mergeCell ref="A14:P14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45" t="s">
        <v>393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254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>
      <c r="A4" s="245" t="s">
        <v>124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64"/>
    </row>
    <row r="6" spans="1:17" ht="12">
      <c r="A6" s="17" t="s">
        <v>113</v>
      </c>
      <c r="B6" s="5"/>
      <c r="C6" s="18" t="s">
        <v>117</v>
      </c>
      <c r="D6" s="19"/>
      <c r="E6" s="18" t="s">
        <v>118</v>
      </c>
      <c r="F6" s="19"/>
      <c r="G6" s="18" t="s">
        <v>127</v>
      </c>
      <c r="H6" s="19"/>
      <c r="I6" s="18" t="s">
        <v>245</v>
      </c>
      <c r="J6" s="19"/>
      <c r="K6" s="18" t="s">
        <v>125</v>
      </c>
      <c r="L6" s="19"/>
      <c r="M6" s="18" t="s">
        <v>126</v>
      </c>
      <c r="N6" s="29"/>
      <c r="O6" s="18" t="s">
        <v>244</v>
      </c>
      <c r="P6" s="46"/>
      <c r="Q6" s="46"/>
    </row>
    <row r="7" spans="1:17" ht="12">
      <c r="A7" s="5" t="s">
        <v>87</v>
      </c>
      <c r="B7" s="4"/>
      <c r="C7" s="8">
        <v>7000</v>
      </c>
      <c r="D7" s="14"/>
      <c r="E7" s="8">
        <v>5700</v>
      </c>
      <c r="F7" s="14"/>
      <c r="G7" s="8">
        <v>6075</v>
      </c>
      <c r="H7" s="14"/>
      <c r="I7" s="8">
        <v>6120</v>
      </c>
      <c r="J7" s="14"/>
      <c r="K7" s="8">
        <v>8000</v>
      </c>
      <c r="L7" s="77"/>
      <c r="M7" s="54">
        <v>9000</v>
      </c>
      <c r="N7" s="7"/>
      <c r="O7" s="54">
        <v>9000</v>
      </c>
      <c r="P7" s="117"/>
      <c r="Q7" s="118"/>
    </row>
    <row r="8" spans="1:17" ht="12">
      <c r="A8" s="5" t="s">
        <v>102</v>
      </c>
      <c r="B8" s="4"/>
      <c r="C8" s="8">
        <v>973</v>
      </c>
      <c r="D8" s="14"/>
      <c r="E8" s="8">
        <v>339</v>
      </c>
      <c r="F8" s="14"/>
      <c r="G8" s="8">
        <v>1082</v>
      </c>
      <c r="H8" s="14"/>
      <c r="I8" s="8">
        <v>1438</v>
      </c>
      <c r="J8" s="14"/>
      <c r="K8" s="8">
        <v>1600</v>
      </c>
      <c r="L8" s="77"/>
      <c r="M8" s="54">
        <v>1600</v>
      </c>
      <c r="N8" s="10"/>
      <c r="O8" s="54">
        <v>1600</v>
      </c>
      <c r="P8" s="46"/>
      <c r="Q8" s="46"/>
    </row>
    <row r="9" spans="1:17" ht="11.25">
      <c r="A9" s="6" t="s">
        <v>110</v>
      </c>
      <c r="B9" s="10"/>
      <c r="C9" s="20">
        <v>8000</v>
      </c>
      <c r="D9" s="20"/>
      <c r="E9" s="20">
        <v>6000</v>
      </c>
      <c r="F9" s="20"/>
      <c r="G9" s="20">
        <v>7200</v>
      </c>
      <c r="H9" s="20"/>
      <c r="I9" s="20">
        <v>7600</v>
      </c>
      <c r="J9" s="20"/>
      <c r="K9" s="20">
        <v>10000</v>
      </c>
      <c r="L9" s="20"/>
      <c r="M9" s="20">
        <v>11000</v>
      </c>
      <c r="N9" s="20"/>
      <c r="O9" s="20">
        <v>11000</v>
      </c>
      <c r="P9" s="46"/>
      <c r="Q9" s="46"/>
    </row>
    <row r="10" spans="1:15" ht="12">
      <c r="A10" s="238" t="s">
        <v>229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</row>
  </sheetData>
  <mergeCells count="6">
    <mergeCell ref="A10:O10"/>
    <mergeCell ref="A5:O5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45" t="s">
        <v>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255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>
      <c r="A4" s="245" t="s">
        <v>124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5" ht="12">
      <c r="A6" s="17" t="s">
        <v>113</v>
      </c>
      <c r="B6" s="5"/>
      <c r="C6" s="18" t="s">
        <v>117</v>
      </c>
      <c r="D6" s="19"/>
      <c r="E6" s="18" t="s">
        <v>118</v>
      </c>
      <c r="F6" s="19"/>
      <c r="G6" s="18" t="s">
        <v>127</v>
      </c>
      <c r="H6" s="19"/>
      <c r="I6" s="18" t="s">
        <v>245</v>
      </c>
      <c r="J6" s="19"/>
      <c r="K6" s="18" t="s">
        <v>125</v>
      </c>
      <c r="L6" s="19"/>
      <c r="M6" s="18" t="s">
        <v>126</v>
      </c>
      <c r="N6" s="29"/>
      <c r="O6" s="18" t="s">
        <v>244</v>
      </c>
    </row>
    <row r="7" spans="1:18" ht="12">
      <c r="A7" s="5" t="s">
        <v>87</v>
      </c>
      <c r="B7" s="119"/>
      <c r="C7" s="8">
        <v>8900</v>
      </c>
      <c r="D7" s="14"/>
      <c r="E7" s="8">
        <v>10400</v>
      </c>
      <c r="F7" s="14"/>
      <c r="G7" s="8">
        <v>10415</v>
      </c>
      <c r="H7" s="14"/>
      <c r="I7" s="8">
        <v>10493</v>
      </c>
      <c r="J7" s="14"/>
      <c r="K7" s="8">
        <v>15000</v>
      </c>
      <c r="L7" s="14"/>
      <c r="M7" s="8">
        <v>15000</v>
      </c>
      <c r="N7" s="5"/>
      <c r="O7" s="8">
        <v>15000</v>
      </c>
      <c r="P7" s="120"/>
      <c r="Q7" s="118"/>
      <c r="R7" s="118"/>
    </row>
    <row r="8" spans="1:15" ht="12">
      <c r="A8" s="238" t="s">
        <v>432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</row>
  </sheetData>
  <mergeCells count="6">
    <mergeCell ref="A8:O8"/>
    <mergeCell ref="A5:O5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A1" sqref="A1:O1"/>
    </sheetView>
  </sheetViews>
  <sheetFormatPr defaultColWidth="9.33203125" defaultRowHeight="11.25"/>
  <cols>
    <col min="1" max="1" width="27.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45" t="s">
        <v>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256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>
      <c r="A4" s="245" t="s">
        <v>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5" ht="12">
      <c r="A6" s="17" t="s">
        <v>113</v>
      </c>
      <c r="B6" s="5"/>
      <c r="C6" s="18" t="s">
        <v>117</v>
      </c>
      <c r="D6" s="19"/>
      <c r="E6" s="18" t="s">
        <v>118</v>
      </c>
      <c r="F6" s="19"/>
      <c r="G6" s="18" t="s">
        <v>127</v>
      </c>
      <c r="H6" s="19"/>
      <c r="I6" s="18" t="s">
        <v>245</v>
      </c>
      <c r="J6" s="19"/>
      <c r="K6" s="18" t="s">
        <v>125</v>
      </c>
      <c r="L6" s="19"/>
      <c r="M6" s="18" t="s">
        <v>126</v>
      </c>
      <c r="N6" s="5"/>
      <c r="O6" s="18" t="s">
        <v>244</v>
      </c>
    </row>
    <row r="7" spans="1:15" ht="12">
      <c r="A7" s="5" t="s">
        <v>98</v>
      </c>
      <c r="B7" s="7"/>
      <c r="C7" s="66">
        <v>32100</v>
      </c>
      <c r="D7" s="121"/>
      <c r="E7" s="66">
        <v>34900</v>
      </c>
      <c r="F7" s="121"/>
      <c r="G7" s="66">
        <v>29839</v>
      </c>
      <c r="H7" s="121"/>
      <c r="I7" s="174">
        <v>27220</v>
      </c>
      <c r="J7" s="121"/>
      <c r="K7" s="66">
        <v>40000</v>
      </c>
      <c r="L7" s="121"/>
      <c r="M7" s="8">
        <v>40000</v>
      </c>
      <c r="N7" s="29"/>
      <c r="O7" s="54">
        <v>40000</v>
      </c>
    </row>
    <row r="8" spans="1:15" ht="12">
      <c r="A8" s="5" t="s">
        <v>99</v>
      </c>
      <c r="B8" s="4"/>
      <c r="C8" s="8">
        <v>146000</v>
      </c>
      <c r="D8" s="14"/>
      <c r="E8" s="8">
        <v>149000</v>
      </c>
      <c r="F8" s="14"/>
      <c r="G8" s="8">
        <v>159502</v>
      </c>
      <c r="H8" s="14"/>
      <c r="I8" s="8">
        <v>172747</v>
      </c>
      <c r="J8" s="14"/>
      <c r="K8" s="8">
        <v>200000</v>
      </c>
      <c r="L8" s="14"/>
      <c r="M8" s="8">
        <v>220000</v>
      </c>
      <c r="N8" s="29"/>
      <c r="O8" s="54">
        <v>220000</v>
      </c>
    </row>
    <row r="9" spans="1:16" ht="12">
      <c r="A9" s="5" t="s">
        <v>100</v>
      </c>
      <c r="B9" s="4"/>
      <c r="C9" s="8">
        <v>189000</v>
      </c>
      <c r="D9" s="14"/>
      <c r="E9" s="8">
        <v>100000</v>
      </c>
      <c r="F9" s="14"/>
      <c r="G9" s="8">
        <v>170659</v>
      </c>
      <c r="H9" s="14"/>
      <c r="I9" s="8">
        <v>185211</v>
      </c>
      <c r="J9" s="14"/>
      <c r="K9" s="8">
        <v>185000</v>
      </c>
      <c r="L9" s="14"/>
      <c r="M9" s="8">
        <v>190000</v>
      </c>
      <c r="N9" s="29"/>
      <c r="O9" s="54">
        <v>190000</v>
      </c>
      <c r="P9" s="46"/>
    </row>
    <row r="10" spans="1:16" ht="12">
      <c r="A10" s="5" t="s">
        <v>87</v>
      </c>
      <c r="B10" s="4"/>
      <c r="C10" s="8">
        <v>1120000</v>
      </c>
      <c r="D10" s="14"/>
      <c r="E10" s="8">
        <v>1000000</v>
      </c>
      <c r="F10" s="14"/>
      <c r="G10" s="8">
        <v>666664</v>
      </c>
      <c r="H10" s="14"/>
      <c r="I10" s="8">
        <v>637726</v>
      </c>
      <c r="J10" s="14"/>
      <c r="K10" s="8">
        <v>795000</v>
      </c>
      <c r="L10" s="14"/>
      <c r="M10" s="8">
        <v>800000</v>
      </c>
      <c r="N10" s="29"/>
      <c r="O10" s="54">
        <v>800000</v>
      </c>
      <c r="P10" s="46"/>
    </row>
    <row r="11" spans="1:16" ht="12">
      <c r="A11" s="5" t="s">
        <v>101</v>
      </c>
      <c r="B11" s="4"/>
      <c r="C11" s="8">
        <v>35400</v>
      </c>
      <c r="D11" s="14"/>
      <c r="E11" s="8">
        <v>31400</v>
      </c>
      <c r="F11" s="14"/>
      <c r="G11" s="8">
        <v>28841</v>
      </c>
      <c r="H11" s="14"/>
      <c r="I11" s="8">
        <v>36238</v>
      </c>
      <c r="J11" s="14"/>
      <c r="K11" s="8">
        <v>36500</v>
      </c>
      <c r="L11" s="14"/>
      <c r="M11" s="8">
        <v>37000</v>
      </c>
      <c r="N11" s="29"/>
      <c r="O11" s="54">
        <v>37000</v>
      </c>
      <c r="P11" s="46"/>
    </row>
    <row r="12" spans="1:16" ht="12">
      <c r="A12" s="5" t="s">
        <v>102</v>
      </c>
      <c r="B12" s="4"/>
      <c r="C12" s="9" t="s">
        <v>114</v>
      </c>
      <c r="D12" s="14"/>
      <c r="E12" s="8">
        <v>40</v>
      </c>
      <c r="F12" s="14"/>
      <c r="G12" s="9" t="s">
        <v>114</v>
      </c>
      <c r="H12" s="14"/>
      <c r="I12" s="9" t="s">
        <v>114</v>
      </c>
      <c r="J12" s="14"/>
      <c r="K12" s="9" t="s">
        <v>114</v>
      </c>
      <c r="L12" s="14"/>
      <c r="M12" s="9" t="s">
        <v>114</v>
      </c>
      <c r="N12" s="29"/>
      <c r="O12" s="9" t="s">
        <v>114</v>
      </c>
      <c r="P12" s="46"/>
    </row>
    <row r="13" spans="1:16" ht="12">
      <c r="A13" s="5" t="s">
        <v>103</v>
      </c>
      <c r="B13" s="4"/>
      <c r="C13" s="9">
        <v>100</v>
      </c>
      <c r="D13" s="14"/>
      <c r="E13" s="8">
        <v>100</v>
      </c>
      <c r="F13" s="14"/>
      <c r="G13" s="9" t="s">
        <v>114</v>
      </c>
      <c r="H13" s="14"/>
      <c r="I13" s="9" t="s">
        <v>114</v>
      </c>
      <c r="J13" s="14"/>
      <c r="K13" s="9" t="s">
        <v>114</v>
      </c>
      <c r="L13" s="14"/>
      <c r="M13" s="9" t="s">
        <v>114</v>
      </c>
      <c r="N13" s="29"/>
      <c r="O13" s="9" t="s">
        <v>114</v>
      </c>
      <c r="P13" s="46"/>
    </row>
    <row r="14" spans="1:16" ht="12">
      <c r="A14" s="5" t="s">
        <v>94</v>
      </c>
      <c r="B14" s="4"/>
      <c r="C14" s="8">
        <v>27100</v>
      </c>
      <c r="D14" s="14"/>
      <c r="E14" s="8">
        <v>31200</v>
      </c>
      <c r="F14" s="14"/>
      <c r="G14" s="8">
        <v>42698</v>
      </c>
      <c r="H14" s="14"/>
      <c r="I14" s="8">
        <v>37646</v>
      </c>
      <c r="J14" s="14"/>
      <c r="K14" s="8">
        <v>35000</v>
      </c>
      <c r="L14" s="14"/>
      <c r="M14" s="8">
        <v>32000</v>
      </c>
      <c r="N14" s="29"/>
      <c r="O14" s="54">
        <v>30000</v>
      </c>
      <c r="P14" s="46"/>
    </row>
    <row r="15" spans="1:16" ht="12">
      <c r="A15" s="5" t="s">
        <v>88</v>
      </c>
      <c r="B15" s="4"/>
      <c r="C15" s="8">
        <v>364000</v>
      </c>
      <c r="D15" s="14"/>
      <c r="E15" s="8">
        <v>393000</v>
      </c>
      <c r="F15" s="14"/>
      <c r="G15" s="8">
        <v>455625</v>
      </c>
      <c r="H15" s="14"/>
      <c r="I15" s="8">
        <v>453893</v>
      </c>
      <c r="J15" s="14"/>
      <c r="K15" s="8">
        <v>475000</v>
      </c>
      <c r="L15" s="14"/>
      <c r="M15" s="8">
        <v>475000</v>
      </c>
      <c r="N15" s="29"/>
      <c r="O15" s="54">
        <v>475000</v>
      </c>
      <c r="P15" s="46"/>
    </row>
    <row r="16" spans="1:16" ht="12">
      <c r="A16" s="5" t="s">
        <v>106</v>
      </c>
      <c r="B16" s="4"/>
      <c r="C16" s="8">
        <v>692000</v>
      </c>
      <c r="D16" s="14"/>
      <c r="E16" s="8">
        <v>910000</v>
      </c>
      <c r="F16" s="14"/>
      <c r="G16" s="8">
        <v>1201671</v>
      </c>
      <c r="H16" s="14"/>
      <c r="I16" s="8">
        <v>1201786</v>
      </c>
      <c r="J16" s="14"/>
      <c r="K16" s="8">
        <v>1300000</v>
      </c>
      <c r="L16" s="14"/>
      <c r="M16" s="8">
        <v>1370000</v>
      </c>
      <c r="N16" s="29"/>
      <c r="O16" s="54">
        <v>1370000</v>
      </c>
      <c r="P16" s="46"/>
    </row>
    <row r="17" spans="1:15" ht="11.25">
      <c r="A17" s="6" t="s">
        <v>110</v>
      </c>
      <c r="B17" s="10"/>
      <c r="C17" s="20">
        <v>2610000</v>
      </c>
      <c r="D17" s="20"/>
      <c r="E17" s="20">
        <v>2650000</v>
      </c>
      <c r="F17" s="20"/>
      <c r="G17" s="20">
        <v>2760000</v>
      </c>
      <c r="H17" s="20"/>
      <c r="I17" s="20">
        <v>2750000</v>
      </c>
      <c r="J17" s="20"/>
      <c r="K17" s="20">
        <v>3070000</v>
      </c>
      <c r="L17" s="20"/>
      <c r="M17" s="20">
        <v>3160000</v>
      </c>
      <c r="N17" s="20"/>
      <c r="O17" s="20">
        <v>3160000</v>
      </c>
    </row>
    <row r="18" spans="1:15" ht="12">
      <c r="A18" s="238" t="s">
        <v>434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</row>
    <row r="19" spans="1:15" ht="12">
      <c r="A19" s="239" t="s">
        <v>415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</row>
    <row r="21" ht="11.25">
      <c r="A21" s="160"/>
    </row>
    <row r="22" ht="11.25">
      <c r="A22" s="160"/>
    </row>
    <row r="23" ht="11.25">
      <c r="A23" s="160"/>
    </row>
    <row r="24" ht="11.25">
      <c r="A24" s="160"/>
    </row>
    <row r="25" ht="11.25">
      <c r="A25" s="160"/>
    </row>
    <row r="26" ht="11.25">
      <c r="A26" s="160"/>
    </row>
    <row r="27" ht="11.25">
      <c r="A27" s="160"/>
    </row>
    <row r="28" ht="11.25">
      <c r="A28" s="160"/>
    </row>
    <row r="29" ht="11.25">
      <c r="A29" s="160"/>
    </row>
    <row r="30" ht="11.25">
      <c r="A30" s="160"/>
    </row>
    <row r="31" ht="11.25">
      <c r="A31" s="160"/>
    </row>
    <row r="32" ht="11.25">
      <c r="A32" s="160"/>
    </row>
    <row r="33" ht="11.25">
      <c r="A33" s="160"/>
    </row>
    <row r="34" ht="11.25">
      <c r="A34" s="160"/>
    </row>
    <row r="35" ht="11.25">
      <c r="A35" s="160"/>
    </row>
    <row r="36" ht="11.25">
      <c r="A36" s="160"/>
    </row>
    <row r="37" ht="11.25">
      <c r="A37" s="160"/>
    </row>
    <row r="38" ht="11.25">
      <c r="A38" s="160"/>
    </row>
    <row r="39" ht="11.25">
      <c r="A39" s="160"/>
    </row>
    <row r="40" ht="11.25">
      <c r="A40" s="160"/>
    </row>
    <row r="41" ht="11.25">
      <c r="A41" s="160"/>
    </row>
    <row r="42" ht="11.25">
      <c r="A42" s="160"/>
    </row>
    <row r="43" ht="11.25">
      <c r="A43" s="160"/>
    </row>
    <row r="44" ht="11.25">
      <c r="A44" s="160"/>
    </row>
    <row r="45" ht="11.25">
      <c r="A45" s="160"/>
    </row>
    <row r="46" ht="11.25">
      <c r="A46" s="160"/>
    </row>
    <row r="47" ht="11.25">
      <c r="A47" s="160"/>
    </row>
    <row r="48" ht="11.25">
      <c r="A48" s="160"/>
    </row>
  </sheetData>
  <mergeCells count="7">
    <mergeCell ref="A5:O5"/>
    <mergeCell ref="A18:O18"/>
    <mergeCell ref="A19:O19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45" t="s">
        <v>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257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 ht="11.25">
      <c r="A4" s="245" t="s">
        <v>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5" ht="12">
      <c r="A6" s="17" t="s">
        <v>113</v>
      </c>
      <c r="B6" s="5"/>
      <c r="C6" s="18" t="s">
        <v>117</v>
      </c>
      <c r="D6" s="19"/>
      <c r="E6" s="18" t="s">
        <v>118</v>
      </c>
      <c r="F6" s="19"/>
      <c r="G6" s="18" t="s">
        <v>127</v>
      </c>
      <c r="H6" s="19"/>
      <c r="I6" s="18" t="s">
        <v>245</v>
      </c>
      <c r="J6" s="19"/>
      <c r="K6" s="18" t="s">
        <v>125</v>
      </c>
      <c r="L6" s="19"/>
      <c r="M6" s="18" t="s">
        <v>126</v>
      </c>
      <c r="N6" s="5"/>
      <c r="O6" s="18" t="s">
        <v>244</v>
      </c>
    </row>
    <row r="7" spans="1:15" ht="12">
      <c r="A7" s="5" t="s">
        <v>98</v>
      </c>
      <c r="B7" s="7"/>
      <c r="C7" s="66">
        <v>35800</v>
      </c>
      <c r="D7" s="121"/>
      <c r="E7" s="66">
        <v>39300</v>
      </c>
      <c r="F7" s="121"/>
      <c r="G7" s="66">
        <v>40224</v>
      </c>
      <c r="H7" s="121"/>
      <c r="I7" s="66">
        <v>45991</v>
      </c>
      <c r="J7" s="121"/>
      <c r="K7" s="66">
        <v>47000</v>
      </c>
      <c r="L7" s="121"/>
      <c r="M7" s="8">
        <v>48000</v>
      </c>
      <c r="N7" s="29"/>
      <c r="O7" s="54">
        <v>48000</v>
      </c>
    </row>
    <row r="8" spans="1:15" ht="12">
      <c r="A8" s="5" t="s">
        <v>100</v>
      </c>
      <c r="B8" s="4"/>
      <c r="C8" s="8">
        <v>206000</v>
      </c>
      <c r="D8" s="14"/>
      <c r="E8" s="8">
        <v>199000</v>
      </c>
      <c r="F8" s="14"/>
      <c r="G8" s="8">
        <v>267374</v>
      </c>
      <c r="H8" s="14"/>
      <c r="I8" s="8">
        <v>272333</v>
      </c>
      <c r="J8" s="14"/>
      <c r="K8" s="8">
        <v>280000</v>
      </c>
      <c r="L8" s="14"/>
      <c r="M8" s="8">
        <v>300000</v>
      </c>
      <c r="N8" s="29"/>
      <c r="O8" s="54">
        <v>300000</v>
      </c>
    </row>
    <row r="9" spans="1:15" ht="12">
      <c r="A9" s="5" t="s">
        <v>231</v>
      </c>
      <c r="B9" s="4"/>
      <c r="C9" s="8">
        <v>720000</v>
      </c>
      <c r="D9" s="14"/>
      <c r="E9" s="8">
        <v>780000</v>
      </c>
      <c r="F9" s="14"/>
      <c r="G9" s="8">
        <v>724035</v>
      </c>
      <c r="H9" s="14"/>
      <c r="I9" s="8">
        <v>824466</v>
      </c>
      <c r="J9" s="14"/>
      <c r="K9" s="8">
        <v>825000</v>
      </c>
      <c r="L9" s="14"/>
      <c r="M9" s="8">
        <v>850000</v>
      </c>
      <c r="N9" s="29"/>
      <c r="O9" s="54">
        <v>850000</v>
      </c>
    </row>
    <row r="10" spans="1:15" ht="12">
      <c r="A10" s="5" t="s">
        <v>232</v>
      </c>
      <c r="B10" s="4"/>
      <c r="C10" s="8">
        <v>223000</v>
      </c>
      <c r="D10" s="14"/>
      <c r="E10" s="8">
        <v>235000</v>
      </c>
      <c r="F10" s="14"/>
      <c r="G10" s="8">
        <v>327205</v>
      </c>
      <c r="H10" s="14"/>
      <c r="I10" s="8">
        <v>279734</v>
      </c>
      <c r="J10" s="14"/>
      <c r="K10" s="8">
        <v>350000</v>
      </c>
      <c r="L10" s="14"/>
      <c r="M10" s="8">
        <v>350000</v>
      </c>
      <c r="N10" s="29"/>
      <c r="O10" s="54">
        <v>350000</v>
      </c>
    </row>
    <row r="11" spans="1:15" ht="12">
      <c r="A11" s="5" t="s">
        <v>233</v>
      </c>
      <c r="B11" s="4"/>
      <c r="C11" s="8">
        <v>159000</v>
      </c>
      <c r="D11" s="14"/>
      <c r="E11" s="8">
        <v>200000</v>
      </c>
      <c r="F11" s="14"/>
      <c r="G11" s="8">
        <v>163603</v>
      </c>
      <c r="H11" s="144"/>
      <c r="I11" s="8">
        <v>175250</v>
      </c>
      <c r="J11" s="14"/>
      <c r="K11" s="8">
        <v>215000</v>
      </c>
      <c r="L11" s="14"/>
      <c r="M11" s="8">
        <v>225000</v>
      </c>
      <c r="N11" s="29"/>
      <c r="O11" s="54">
        <v>225000</v>
      </c>
    </row>
    <row r="12" spans="1:15" ht="11.25">
      <c r="A12" s="6" t="s">
        <v>110</v>
      </c>
      <c r="B12" s="10"/>
      <c r="C12" s="20">
        <v>1350000</v>
      </c>
      <c r="D12" s="20"/>
      <c r="E12" s="20">
        <v>1450000</v>
      </c>
      <c r="F12" s="20"/>
      <c r="G12" s="20">
        <v>1520000</v>
      </c>
      <c r="H12" s="20"/>
      <c r="I12" s="20">
        <v>1600000</v>
      </c>
      <c r="J12" s="20"/>
      <c r="K12" s="20">
        <v>1720000</v>
      </c>
      <c r="L12" s="20"/>
      <c r="M12" s="20">
        <v>1770000</v>
      </c>
      <c r="N12" s="20"/>
      <c r="O12" s="20">
        <v>1770000</v>
      </c>
    </row>
    <row r="13" spans="1:15" ht="12">
      <c r="A13" s="238" t="s">
        <v>229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</row>
    <row r="14" spans="1:15" ht="12">
      <c r="A14" s="237" t="s">
        <v>230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</row>
    <row r="15" ht="11.25">
      <c r="A15" s="142"/>
    </row>
  </sheetData>
  <mergeCells count="7">
    <mergeCell ref="A1:O1"/>
    <mergeCell ref="A2:O2"/>
    <mergeCell ref="A3:O3"/>
    <mergeCell ref="A14:O14"/>
    <mergeCell ref="A4:O4"/>
    <mergeCell ref="A5:O5"/>
    <mergeCell ref="A13:O13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A1" sqref="A1:F1"/>
    </sheetView>
  </sheetViews>
  <sheetFormatPr defaultColWidth="9.33203125" defaultRowHeight="11.25" customHeight="1"/>
  <cols>
    <col min="1" max="1" width="48.5" style="0" customWidth="1"/>
    <col min="2" max="2" width="1.83203125" style="0" customWidth="1"/>
    <col min="3" max="3" width="15.83203125" style="47" customWidth="1"/>
    <col min="4" max="4" width="10.66015625" style="0" customWidth="1"/>
    <col min="5" max="5" width="9.5" style="47" bestFit="1" customWidth="1"/>
    <col min="6" max="6" width="1.3359375" style="0" customWidth="1"/>
  </cols>
  <sheetData>
    <row r="1" spans="1:6" ht="11.25" customHeight="1">
      <c r="A1" s="245" t="s">
        <v>129</v>
      </c>
      <c r="B1" s="245"/>
      <c r="C1" s="245"/>
      <c r="D1" s="245"/>
      <c r="E1" s="245"/>
      <c r="F1" s="245"/>
    </row>
    <row r="2" spans="1:6" ht="12" customHeight="1">
      <c r="A2" s="246" t="s">
        <v>262</v>
      </c>
      <c r="B2" s="246"/>
      <c r="C2" s="246"/>
      <c r="D2" s="246"/>
      <c r="E2" s="246"/>
      <c r="F2" s="246"/>
    </row>
    <row r="3" spans="1:6" ht="11.25" customHeight="1">
      <c r="A3" s="247"/>
      <c r="B3" s="247"/>
      <c r="C3" s="247"/>
      <c r="D3" s="247"/>
      <c r="E3" s="247"/>
      <c r="F3" s="247"/>
    </row>
    <row r="4" spans="1:6" ht="11.25" customHeight="1">
      <c r="A4" s="151"/>
      <c r="B4" s="151"/>
      <c r="C4" s="30"/>
      <c r="D4" s="151"/>
      <c r="E4" s="27" t="s">
        <v>215</v>
      </c>
      <c r="F4" s="219"/>
    </row>
    <row r="5" spans="1:6" ht="12" customHeight="1">
      <c r="A5" s="27"/>
      <c r="B5" s="27"/>
      <c r="C5" s="28" t="s">
        <v>395</v>
      </c>
      <c r="D5" s="27"/>
      <c r="E5" s="27" t="s">
        <v>396</v>
      </c>
      <c r="F5" s="112"/>
    </row>
    <row r="6" spans="1:6" ht="11.25" customHeight="1">
      <c r="A6" s="3"/>
      <c r="B6" s="3"/>
      <c r="C6" s="3" t="s">
        <v>214</v>
      </c>
      <c r="D6" s="3"/>
      <c r="E6" s="3" t="s">
        <v>130</v>
      </c>
      <c r="F6" s="220"/>
    </row>
    <row r="7" spans="1:5" ht="11.25" customHeight="1">
      <c r="A7" s="5" t="s">
        <v>131</v>
      </c>
      <c r="B7" s="29"/>
      <c r="C7" s="30"/>
      <c r="D7" s="29"/>
      <c r="E7" s="30"/>
    </row>
    <row r="8" spans="1:5" ht="11.25" customHeight="1">
      <c r="A8" s="6" t="s">
        <v>87</v>
      </c>
      <c r="B8" s="29"/>
      <c r="C8" s="31">
        <v>9984670</v>
      </c>
      <c r="D8" s="29"/>
      <c r="E8" s="31">
        <v>33</v>
      </c>
    </row>
    <row r="9" spans="1:5" ht="11.25" customHeight="1">
      <c r="A9" s="6" t="s">
        <v>88</v>
      </c>
      <c r="B9" s="29"/>
      <c r="C9" s="31">
        <v>1972550</v>
      </c>
      <c r="D9" s="29"/>
      <c r="E9" s="31">
        <v>104.2</v>
      </c>
    </row>
    <row r="10" spans="1:5" ht="11.25" customHeight="1">
      <c r="A10" s="6" t="s">
        <v>132</v>
      </c>
      <c r="B10" s="29"/>
      <c r="C10" s="31">
        <v>9826630</v>
      </c>
      <c r="D10" s="29"/>
      <c r="E10" s="31">
        <v>299.4</v>
      </c>
    </row>
    <row r="11" spans="1:6" ht="11.25" customHeight="1">
      <c r="A11" s="33" t="s">
        <v>110</v>
      </c>
      <c r="B11" s="29"/>
      <c r="C11" s="34">
        <f>ROUND(SUM(C8:C10),3-LEN(INT(SUM(C8:C10))))</f>
        <v>21800000</v>
      </c>
      <c r="D11" s="35"/>
      <c r="E11" s="34">
        <v>436</v>
      </c>
      <c r="F11" s="221"/>
    </row>
    <row r="12" spans="1:5" ht="11.25" customHeight="1">
      <c r="A12" s="5" t="s">
        <v>133</v>
      </c>
      <c r="B12" s="29"/>
      <c r="C12" s="31"/>
      <c r="D12" s="29"/>
      <c r="E12" s="36"/>
    </row>
    <row r="13" spans="1:5" ht="11.25" customHeight="1">
      <c r="A13" s="6" t="s">
        <v>134</v>
      </c>
      <c r="B13" s="29"/>
      <c r="C13" s="31">
        <v>443</v>
      </c>
      <c r="D13" s="29"/>
      <c r="E13" s="36">
        <v>0.082</v>
      </c>
    </row>
    <row r="14" spans="1:5" ht="11.25" customHeight="1">
      <c r="A14" s="6" t="s">
        <v>135</v>
      </c>
      <c r="B14" s="29"/>
      <c r="C14" s="31">
        <v>193</v>
      </c>
      <c r="D14" s="29"/>
      <c r="E14" s="36">
        <v>0.101</v>
      </c>
    </row>
    <row r="15" spans="1:5" ht="11.25" customHeight="1">
      <c r="A15" s="6" t="s">
        <v>136</v>
      </c>
      <c r="B15" s="29"/>
      <c r="C15" s="31">
        <v>13940</v>
      </c>
      <c r="D15" s="29"/>
      <c r="E15" s="36">
        <v>0.329</v>
      </c>
    </row>
    <row r="16" spans="1:5" ht="11.25" customHeight="1">
      <c r="A16" s="6" t="s">
        <v>137</v>
      </c>
      <c r="B16" s="29"/>
      <c r="C16" s="31">
        <v>431</v>
      </c>
      <c r="D16" s="29"/>
      <c r="E16" s="29">
        <v>0.274</v>
      </c>
    </row>
    <row r="17" spans="1:5" ht="11.25" customHeight="1">
      <c r="A17" s="6" t="s">
        <v>89</v>
      </c>
      <c r="B17" s="29"/>
      <c r="C17" s="31">
        <v>22966</v>
      </c>
      <c r="D17" s="29"/>
      <c r="E17" s="36">
        <v>0.301</v>
      </c>
    </row>
    <row r="18" spans="1:5" ht="11.25" customHeight="1">
      <c r="A18" s="6" t="s">
        <v>138</v>
      </c>
      <c r="B18" s="29"/>
      <c r="C18" s="31">
        <v>53</v>
      </c>
      <c r="D18" s="29"/>
      <c r="E18" s="36">
        <v>0.064</v>
      </c>
    </row>
    <row r="19" spans="1:5" ht="11.25" customHeight="1">
      <c r="A19" s="6" t="s">
        <v>90</v>
      </c>
      <c r="B19" s="29"/>
      <c r="C19" s="31">
        <v>51100</v>
      </c>
      <c r="D19" s="29"/>
      <c r="E19" s="36">
        <v>4.354</v>
      </c>
    </row>
    <row r="20" spans="1:5" ht="11.25" customHeight="1">
      <c r="A20" s="6" t="s">
        <v>91</v>
      </c>
      <c r="B20" s="29"/>
      <c r="C20" s="31">
        <v>110860</v>
      </c>
      <c r="D20" s="29"/>
      <c r="E20" s="32">
        <v>11.267</v>
      </c>
    </row>
    <row r="21" spans="1:5" ht="11.25" customHeight="1">
      <c r="A21" s="6" t="s">
        <v>139</v>
      </c>
      <c r="B21" s="29"/>
      <c r="C21" s="31">
        <v>754</v>
      </c>
      <c r="D21" s="29"/>
      <c r="E21" s="29">
        <v>0.072</v>
      </c>
    </row>
    <row r="22" spans="1:5" ht="11.25" customHeight="1">
      <c r="A22" s="6" t="s">
        <v>92</v>
      </c>
      <c r="B22" s="29"/>
      <c r="C22" s="31">
        <v>48730</v>
      </c>
      <c r="D22" s="29"/>
      <c r="E22" s="29">
        <v>8.651</v>
      </c>
    </row>
    <row r="23" spans="1:5" ht="11.25" customHeight="1">
      <c r="A23" s="6" t="s">
        <v>140</v>
      </c>
      <c r="B23" s="29"/>
      <c r="C23" s="31">
        <v>21040</v>
      </c>
      <c r="D23" s="29"/>
      <c r="E23" s="29">
        <v>7.011</v>
      </c>
    </row>
    <row r="24" spans="1:5" ht="11.25" customHeight="1">
      <c r="A24" s="6" t="s">
        <v>141</v>
      </c>
      <c r="B24" s="29"/>
      <c r="C24" s="31">
        <v>344</v>
      </c>
      <c r="D24" s="29"/>
      <c r="E24" s="29">
        <v>0.108</v>
      </c>
    </row>
    <row r="25" spans="1:5" ht="11.25" customHeight="1">
      <c r="A25" s="6" t="s">
        <v>142</v>
      </c>
      <c r="B25" s="29"/>
      <c r="C25" s="31">
        <v>1780</v>
      </c>
      <c r="D25" s="29"/>
      <c r="E25" s="36">
        <v>0.453</v>
      </c>
    </row>
    <row r="26" spans="1:5" ht="11.25" customHeight="1">
      <c r="A26" s="6" t="s">
        <v>93</v>
      </c>
      <c r="B26" s="29"/>
      <c r="C26" s="31">
        <v>108890</v>
      </c>
      <c r="D26" s="29"/>
      <c r="E26" s="29">
        <v>12.983</v>
      </c>
    </row>
    <row r="27" spans="1:5" ht="11.25" customHeight="1">
      <c r="A27" s="6" t="s">
        <v>143</v>
      </c>
      <c r="B27" s="29"/>
      <c r="C27" s="31">
        <v>27750</v>
      </c>
      <c r="D27" s="29"/>
      <c r="E27" s="29">
        <v>8.478</v>
      </c>
    </row>
    <row r="28" spans="1:5" ht="11.25" customHeight="1">
      <c r="A28" s="6" t="s">
        <v>94</v>
      </c>
      <c r="B28" s="29"/>
      <c r="C28" s="31">
        <v>112090</v>
      </c>
      <c r="D28" s="29"/>
      <c r="E28" s="29">
        <v>7.355</v>
      </c>
    </row>
    <row r="29" spans="1:5" ht="11.25" customHeight="1">
      <c r="A29" s="6" t="s">
        <v>95</v>
      </c>
      <c r="B29" s="29"/>
      <c r="C29" s="31">
        <v>10991</v>
      </c>
      <c r="D29" s="29"/>
      <c r="E29" s="29">
        <v>2.673</v>
      </c>
    </row>
    <row r="30" spans="1:5" ht="11.25" customHeight="1">
      <c r="A30" s="6" t="s">
        <v>144</v>
      </c>
      <c r="B30" s="29"/>
      <c r="C30" s="31">
        <v>1100</v>
      </c>
      <c r="D30" s="29"/>
      <c r="E30" s="36">
        <v>0.436</v>
      </c>
    </row>
    <row r="31" spans="1:5" ht="11.25" customHeight="1">
      <c r="A31" s="6" t="s">
        <v>145</v>
      </c>
      <c r="B31" s="29"/>
      <c r="C31" s="31">
        <v>102</v>
      </c>
      <c r="D31" s="29"/>
      <c r="E31" s="36">
        <v>0.009</v>
      </c>
    </row>
    <row r="32" spans="1:5" ht="11.25" customHeight="1">
      <c r="A32" s="6" t="s">
        <v>146</v>
      </c>
      <c r="B32" s="29"/>
      <c r="C32" s="31">
        <v>960</v>
      </c>
      <c r="D32" s="29"/>
      <c r="E32" s="29">
        <v>0.189</v>
      </c>
    </row>
    <row r="33" spans="1:5" ht="11.25" customHeight="1">
      <c r="A33" s="6" t="s">
        <v>96</v>
      </c>
      <c r="B33" s="29"/>
      <c r="C33" s="31">
        <v>129494</v>
      </c>
      <c r="D33" s="29"/>
      <c r="E33" s="29">
        <v>5.912</v>
      </c>
    </row>
    <row r="34" spans="1:5" ht="11.25" customHeight="1">
      <c r="A34" s="6" t="s">
        <v>97</v>
      </c>
      <c r="B34" s="29"/>
      <c r="C34" s="31">
        <v>78200</v>
      </c>
      <c r="D34" s="29"/>
      <c r="E34" s="29">
        <v>3.284</v>
      </c>
    </row>
    <row r="35" spans="1:5" ht="11.25" customHeight="1">
      <c r="A35" s="6" t="s">
        <v>147</v>
      </c>
      <c r="B35" s="29"/>
      <c r="C35" s="31">
        <v>261</v>
      </c>
      <c r="D35" s="29"/>
      <c r="E35" s="29">
        <v>0.051</v>
      </c>
    </row>
    <row r="36" spans="1:5" ht="11.25" customHeight="1">
      <c r="A36" s="6" t="s">
        <v>148</v>
      </c>
      <c r="B36" s="29"/>
      <c r="C36" s="31">
        <v>616</v>
      </c>
      <c r="D36" s="29"/>
      <c r="E36" s="29">
        <v>0.167</v>
      </c>
    </row>
    <row r="37" spans="1:5" ht="11.25" customHeight="1">
      <c r="A37" s="6" t="s">
        <v>149</v>
      </c>
      <c r="B37" s="29"/>
      <c r="C37" s="31">
        <v>389</v>
      </c>
      <c r="D37" s="29"/>
      <c r="E37" s="29">
        <v>0.107</v>
      </c>
    </row>
    <row r="38" spans="1:5" ht="11.25" customHeight="1">
      <c r="A38" s="6" t="s">
        <v>150</v>
      </c>
      <c r="B38" s="29"/>
      <c r="C38" s="31">
        <v>5128</v>
      </c>
      <c r="D38" s="29"/>
      <c r="E38" s="29">
        <v>1.298</v>
      </c>
    </row>
    <row r="39" spans="1:5" ht="12" customHeight="1">
      <c r="A39" s="38" t="s">
        <v>397</v>
      </c>
      <c r="B39" s="29"/>
      <c r="C39" s="31">
        <v>16647</v>
      </c>
      <c r="D39" s="29"/>
      <c r="E39" s="37">
        <v>4.15</v>
      </c>
    </row>
    <row r="40" spans="1:6" ht="11.25" customHeight="1">
      <c r="A40" s="33" t="s">
        <v>110</v>
      </c>
      <c r="B40" s="29"/>
      <c r="C40" s="34">
        <f>ROUND(SUM(C13:C39),3-LEN(INT(SUM(C13:C39))))</f>
        <v>765000</v>
      </c>
      <c r="D40" s="35"/>
      <c r="E40" s="39">
        <f>ROUND(SUM(E13:E39),3-LEN(INT(SUM(E13:E39))))</f>
        <v>80.2</v>
      </c>
      <c r="F40" s="221"/>
    </row>
    <row r="41" spans="1:5" ht="11.25" customHeight="1">
      <c r="A41" s="5" t="s">
        <v>151</v>
      </c>
      <c r="B41" s="29"/>
      <c r="C41" s="31"/>
      <c r="D41" s="29"/>
      <c r="E41" s="40"/>
    </row>
    <row r="42" spans="1:5" ht="11.25" customHeight="1">
      <c r="A42" s="6" t="s">
        <v>98</v>
      </c>
      <c r="B42" s="29"/>
      <c r="C42" s="41">
        <v>2766890</v>
      </c>
      <c r="D42" s="29"/>
      <c r="E42" s="29">
        <v>38.971</v>
      </c>
    </row>
    <row r="43" spans="1:5" ht="11.25" customHeight="1">
      <c r="A43" s="6" t="s">
        <v>99</v>
      </c>
      <c r="B43" s="29"/>
      <c r="C43" s="41">
        <v>1098580</v>
      </c>
      <c r="D43" s="29"/>
      <c r="E43" s="29">
        <v>9.627</v>
      </c>
    </row>
    <row r="44" spans="1:5" ht="11.25" customHeight="1">
      <c r="A44" s="6" t="s">
        <v>100</v>
      </c>
      <c r="B44" s="29"/>
      <c r="C44" s="41">
        <v>8511965</v>
      </c>
      <c r="D44" s="29"/>
      <c r="E44" s="31">
        <v>186.771</v>
      </c>
    </row>
    <row r="45" spans="1:5" ht="11.25" customHeight="1">
      <c r="A45" s="6" t="s">
        <v>101</v>
      </c>
      <c r="B45" s="29"/>
      <c r="C45" s="41">
        <v>756950</v>
      </c>
      <c r="D45" s="29"/>
      <c r="E45" s="32">
        <v>16.381</v>
      </c>
    </row>
    <row r="46" spans="1:5" ht="11.25" customHeight="1">
      <c r="A46" s="6" t="s">
        <v>102</v>
      </c>
      <c r="B46" s="29"/>
      <c r="C46" s="41">
        <v>1138910</v>
      </c>
      <c r="D46" s="29"/>
      <c r="E46" s="32">
        <v>46.772</v>
      </c>
    </row>
    <row r="47" spans="1:5" ht="11.25" customHeight="1">
      <c r="A47" s="6" t="s">
        <v>103</v>
      </c>
      <c r="B47" s="29"/>
      <c r="C47" s="41">
        <v>283560</v>
      </c>
      <c r="D47" s="29"/>
      <c r="E47" s="32">
        <v>13.54</v>
      </c>
    </row>
    <row r="48" spans="1:5" ht="11.25" customHeight="1">
      <c r="A48" s="6" t="s">
        <v>104</v>
      </c>
      <c r="B48" s="29"/>
      <c r="C48" s="42">
        <v>91000</v>
      </c>
      <c r="D48" s="29"/>
      <c r="E48" s="36">
        <v>0.215</v>
      </c>
    </row>
    <row r="49" spans="1:5" ht="11.25" customHeight="1">
      <c r="A49" s="6" t="s">
        <v>105</v>
      </c>
      <c r="B49" s="29"/>
      <c r="C49" s="41">
        <v>214970</v>
      </c>
      <c r="D49" s="29"/>
      <c r="E49" s="29">
        <v>0.759</v>
      </c>
    </row>
    <row r="50" spans="1:5" ht="11.25" customHeight="1">
      <c r="A50" s="6" t="s">
        <v>152</v>
      </c>
      <c r="B50" s="29"/>
      <c r="C50" s="41">
        <v>406750</v>
      </c>
      <c r="D50" s="29"/>
      <c r="E50" s="37">
        <v>5.915</v>
      </c>
    </row>
    <row r="51" spans="1:5" ht="11.25" customHeight="1">
      <c r="A51" s="6" t="s">
        <v>106</v>
      </c>
      <c r="B51" s="29"/>
      <c r="C51" s="41">
        <v>1285220</v>
      </c>
      <c r="D51" s="29"/>
      <c r="E51" s="32">
        <v>27.64</v>
      </c>
    </row>
    <row r="52" spans="1:5" ht="11.25" customHeight="1">
      <c r="A52" s="6" t="s">
        <v>108</v>
      </c>
      <c r="B52" s="43"/>
      <c r="C52" s="41">
        <v>163270</v>
      </c>
      <c r="D52" s="29"/>
      <c r="E52" s="29">
        <v>0.518</v>
      </c>
    </row>
    <row r="53" spans="1:5" ht="11.25" customHeight="1">
      <c r="A53" s="6" t="s">
        <v>107</v>
      </c>
      <c r="B53" s="29"/>
      <c r="C53" s="41">
        <v>176220</v>
      </c>
      <c r="D53" s="29"/>
      <c r="E53" s="29">
        <v>3.2</v>
      </c>
    </row>
    <row r="54" spans="1:5" ht="11.25" customHeight="1">
      <c r="A54" s="6" t="s">
        <v>109</v>
      </c>
      <c r="B54" s="29"/>
      <c r="C54" s="44">
        <v>912050</v>
      </c>
      <c r="D54" s="29"/>
      <c r="E54" s="29">
        <v>26.96</v>
      </c>
    </row>
    <row r="55" spans="1:6" ht="11.25" customHeight="1">
      <c r="A55" s="33" t="s">
        <v>110</v>
      </c>
      <c r="B55" s="29"/>
      <c r="C55" s="45">
        <v>17800000</v>
      </c>
      <c r="D55" s="35"/>
      <c r="E55" s="34">
        <f>ROUND(SUM(E42:E54),3-LEN(INT(SUM(E42:E54))))</f>
        <v>377</v>
      </c>
      <c r="F55" s="221"/>
    </row>
    <row r="56" spans="1:5" ht="11.25" customHeight="1">
      <c r="A56" s="152" t="s">
        <v>153</v>
      </c>
      <c r="B56" s="4"/>
      <c r="C56" s="8">
        <f>SUM(C11,C40,C55)</f>
        <v>40365000</v>
      </c>
      <c r="D56" s="8"/>
      <c r="E56" s="8">
        <f>SUM(E11,E40,E55)</f>
        <v>893.2</v>
      </c>
    </row>
    <row r="57" spans="1:5" ht="11.25" customHeight="1">
      <c r="A57" s="6" t="s">
        <v>155</v>
      </c>
      <c r="B57" s="155"/>
      <c r="C57" s="156">
        <f>(C56/C58)*100</f>
        <v>27.09060402684564</v>
      </c>
      <c r="D57" s="155"/>
      <c r="E57" s="156">
        <f>(E56/E58)*100</f>
        <v>13.661670235546039</v>
      </c>
    </row>
    <row r="58" spans="1:6" ht="11.25" customHeight="1">
      <c r="A58" s="152" t="s">
        <v>154</v>
      </c>
      <c r="B58" s="10"/>
      <c r="C58" s="12">
        <v>149000000</v>
      </c>
      <c r="D58" s="13">
        <v>5</v>
      </c>
      <c r="E58" s="15">
        <v>6538</v>
      </c>
      <c r="F58" s="222">
        <v>6</v>
      </c>
    </row>
    <row r="59" spans="1:6" ht="11.25" customHeight="1">
      <c r="A59" s="248" t="s">
        <v>398</v>
      </c>
      <c r="B59" s="248"/>
      <c r="C59" s="248"/>
      <c r="D59" s="248"/>
      <c r="E59" s="248"/>
      <c r="F59" s="248"/>
    </row>
    <row r="60" spans="1:6" ht="11.25" customHeight="1">
      <c r="A60" s="244" t="s">
        <v>238</v>
      </c>
      <c r="B60" s="244"/>
      <c r="C60" s="244"/>
      <c r="D60" s="244"/>
      <c r="E60" s="244"/>
      <c r="F60" s="244"/>
    </row>
    <row r="61" spans="1:6" ht="11.25" customHeight="1">
      <c r="A61" s="243" t="s">
        <v>417</v>
      </c>
      <c r="B61" s="243"/>
      <c r="C61" s="243"/>
      <c r="D61" s="243"/>
      <c r="E61" s="243"/>
      <c r="F61" s="243"/>
    </row>
    <row r="62" spans="1:6" ht="11.25" customHeight="1">
      <c r="A62" s="243" t="s">
        <v>418</v>
      </c>
      <c r="B62" s="243"/>
      <c r="C62" s="243"/>
      <c r="D62" s="243"/>
      <c r="E62" s="243"/>
      <c r="F62" s="243"/>
    </row>
    <row r="63" spans="1:6" ht="11.25" customHeight="1">
      <c r="A63" s="240" t="s">
        <v>399</v>
      </c>
      <c r="B63" s="240"/>
      <c r="C63" s="240"/>
      <c r="D63" s="240"/>
      <c r="E63" s="240"/>
      <c r="F63" s="240"/>
    </row>
    <row r="64" spans="1:6" ht="11.25" customHeight="1">
      <c r="A64" s="241" t="s">
        <v>239</v>
      </c>
      <c r="B64" s="241"/>
      <c r="C64" s="241"/>
      <c r="D64" s="241"/>
      <c r="E64" s="241"/>
      <c r="F64" s="241"/>
    </row>
    <row r="65" spans="1:6" ht="11.25" customHeight="1">
      <c r="A65" s="242" t="s">
        <v>409</v>
      </c>
      <c r="B65" s="242"/>
      <c r="C65" s="242"/>
      <c r="D65" s="242"/>
      <c r="E65" s="242"/>
      <c r="F65" s="242"/>
    </row>
    <row r="66" spans="1:6" ht="11.25" customHeight="1">
      <c r="A66" s="243" t="s">
        <v>416</v>
      </c>
      <c r="B66" s="243"/>
      <c r="C66" s="243"/>
      <c r="D66" s="243"/>
      <c r="E66" s="243"/>
      <c r="F66" s="243"/>
    </row>
    <row r="67" ht="11.25" customHeight="1">
      <c r="E67" s="48"/>
    </row>
    <row r="68" spans="1:5" ht="11.25" customHeight="1">
      <c r="A68" s="49"/>
      <c r="B68" s="49"/>
      <c r="C68" s="49"/>
      <c r="E68" s="48"/>
    </row>
    <row r="69" spans="1:5" ht="11.25" customHeight="1">
      <c r="A69" s="49"/>
      <c r="C69" s="49"/>
      <c r="E69"/>
    </row>
    <row r="70" spans="1:5" ht="11.25" customHeight="1">
      <c r="A70" s="49"/>
      <c r="C70" s="49"/>
      <c r="E70"/>
    </row>
    <row r="71" spans="1:5" ht="11.25" customHeight="1">
      <c r="A71" s="49"/>
      <c r="C71" s="49"/>
      <c r="E71" s="50"/>
    </row>
    <row r="72" spans="1:5" ht="11.25" customHeight="1">
      <c r="A72" s="49"/>
      <c r="E72"/>
    </row>
    <row r="73" ht="11.25" customHeight="1">
      <c r="A73" s="49"/>
    </row>
    <row r="74" ht="11.25" customHeight="1">
      <c r="A74" s="49"/>
    </row>
    <row r="75" ht="11.25" customHeight="1">
      <c r="C75" s="51"/>
    </row>
  </sheetData>
  <mergeCells count="11">
    <mergeCell ref="A60:F60"/>
    <mergeCell ref="A61:F61"/>
    <mergeCell ref="A62:F62"/>
    <mergeCell ref="A1:F1"/>
    <mergeCell ref="A2:F2"/>
    <mergeCell ref="A3:F3"/>
    <mergeCell ref="A59:F59"/>
    <mergeCell ref="A63:F63"/>
    <mergeCell ref="A64:F64"/>
    <mergeCell ref="A65:F65"/>
    <mergeCell ref="A66:F66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73" t="s">
        <v>10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ht="11.25" customHeight="1">
      <c r="A2" s="274" t="s">
        <v>258</v>
      </c>
      <c r="B2" s="274"/>
      <c r="C2" s="274"/>
      <c r="D2" s="274"/>
      <c r="E2" s="274"/>
      <c r="F2" s="274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11.2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ht="11.25">
      <c r="A4" s="273" t="s">
        <v>15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15" ht="11.25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</row>
    <row r="6" spans="1:15" ht="12">
      <c r="A6" s="122" t="s">
        <v>113</v>
      </c>
      <c r="B6" s="123"/>
      <c r="C6" s="124" t="s">
        <v>117</v>
      </c>
      <c r="D6" s="125"/>
      <c r="E6" s="124" t="s">
        <v>118</v>
      </c>
      <c r="F6" s="125"/>
      <c r="G6" s="124" t="s">
        <v>127</v>
      </c>
      <c r="H6" s="125"/>
      <c r="I6" s="18" t="s">
        <v>245</v>
      </c>
      <c r="J6" s="19"/>
      <c r="K6" s="18" t="s">
        <v>125</v>
      </c>
      <c r="L6" s="19"/>
      <c r="M6" s="18" t="s">
        <v>126</v>
      </c>
      <c r="N6" s="5"/>
      <c r="O6" s="18" t="s">
        <v>244</v>
      </c>
    </row>
    <row r="7" spans="1:17" ht="11.25">
      <c r="A7" s="126" t="s">
        <v>100</v>
      </c>
      <c r="B7" s="127"/>
      <c r="C7" s="115">
        <v>1280</v>
      </c>
      <c r="D7" s="116"/>
      <c r="E7" s="115">
        <v>1600</v>
      </c>
      <c r="F7" s="116"/>
      <c r="G7" s="115">
        <v>300</v>
      </c>
      <c r="H7" s="128" t="s">
        <v>220</v>
      </c>
      <c r="I7" s="115">
        <v>300</v>
      </c>
      <c r="J7" s="128"/>
      <c r="K7" s="115">
        <v>1000</v>
      </c>
      <c r="L7" s="102"/>
      <c r="M7" s="115">
        <v>1000</v>
      </c>
      <c r="N7" s="29"/>
      <c r="O7" s="115">
        <v>1000</v>
      </c>
      <c r="P7" s="46"/>
      <c r="Q7" s="46"/>
    </row>
    <row r="8" spans="1:17" ht="11.25">
      <c r="A8" s="123" t="s">
        <v>87</v>
      </c>
      <c r="B8" s="127"/>
      <c r="C8" s="115" t="s">
        <v>114</v>
      </c>
      <c r="D8" s="116"/>
      <c r="E8" s="115">
        <v>2530</v>
      </c>
      <c r="F8" s="116"/>
      <c r="G8" s="129">
        <v>12314</v>
      </c>
      <c r="H8" s="128"/>
      <c r="I8" s="129">
        <v>13242</v>
      </c>
      <c r="J8" s="128"/>
      <c r="K8" s="129">
        <v>16000</v>
      </c>
      <c r="L8" s="102"/>
      <c r="M8" s="129">
        <v>17000</v>
      </c>
      <c r="N8" s="29"/>
      <c r="O8" s="129">
        <v>17000</v>
      </c>
      <c r="P8" s="46"/>
      <c r="Q8" s="46"/>
    </row>
    <row r="9" spans="1:15" ht="11.25">
      <c r="A9" s="123" t="s">
        <v>105</v>
      </c>
      <c r="B9" s="127"/>
      <c r="C9" s="115">
        <v>52</v>
      </c>
      <c r="D9" s="116"/>
      <c r="E9" s="115">
        <v>82</v>
      </c>
      <c r="F9" s="116"/>
      <c r="G9" s="129">
        <v>357</v>
      </c>
      <c r="H9" s="128"/>
      <c r="I9" s="129">
        <v>341</v>
      </c>
      <c r="J9" s="128"/>
      <c r="K9" s="129">
        <v>350</v>
      </c>
      <c r="L9" s="130"/>
      <c r="M9" s="129">
        <v>350</v>
      </c>
      <c r="N9" s="29"/>
      <c r="O9" s="29">
        <v>350</v>
      </c>
    </row>
    <row r="10" spans="1:15" ht="11.25">
      <c r="A10" s="123" t="s">
        <v>109</v>
      </c>
      <c r="B10" s="127"/>
      <c r="C10" s="115">
        <v>296</v>
      </c>
      <c r="D10" s="116"/>
      <c r="E10" s="115">
        <v>110</v>
      </c>
      <c r="F10" s="116"/>
      <c r="G10" s="115">
        <v>115</v>
      </c>
      <c r="H10" s="116"/>
      <c r="I10" s="115">
        <v>115</v>
      </c>
      <c r="J10" s="116"/>
      <c r="K10" s="115">
        <v>100</v>
      </c>
      <c r="L10" s="102"/>
      <c r="M10" s="115">
        <v>100</v>
      </c>
      <c r="N10" s="29"/>
      <c r="O10" s="29">
        <v>100</v>
      </c>
    </row>
    <row r="11" spans="1:15" ht="11.25">
      <c r="A11" s="131" t="s">
        <v>110</v>
      </c>
      <c r="B11" s="126"/>
      <c r="C11" s="132">
        <v>1600</v>
      </c>
      <c r="D11" s="132"/>
      <c r="E11" s="132">
        <v>4300</v>
      </c>
      <c r="F11" s="132"/>
      <c r="G11" s="132">
        <v>13100</v>
      </c>
      <c r="H11" s="132"/>
      <c r="I11" s="132">
        <v>14000</v>
      </c>
      <c r="J11" s="132"/>
      <c r="K11" s="132">
        <v>18000</v>
      </c>
      <c r="L11" s="132"/>
      <c r="M11" s="132">
        <v>19000</v>
      </c>
      <c r="N11" s="132"/>
      <c r="O11" s="132">
        <v>19000</v>
      </c>
    </row>
    <row r="12" spans="1:15" ht="11.25">
      <c r="A12" s="271" t="s">
        <v>406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</row>
    <row r="13" spans="1:15" ht="11.25">
      <c r="A13" s="272" t="s">
        <v>226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</row>
    <row r="14" spans="1:15" ht="11.25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</sheetData>
  <mergeCells count="7">
    <mergeCell ref="A5:O5"/>
    <mergeCell ref="A12:O12"/>
    <mergeCell ref="A13:O13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73" t="s">
        <v>11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ht="11.25" customHeight="1">
      <c r="A2" s="274" t="s">
        <v>259</v>
      </c>
      <c r="B2" s="274"/>
      <c r="C2" s="274"/>
      <c r="D2" s="274"/>
      <c r="E2" s="274"/>
      <c r="F2" s="274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11.2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ht="13.5">
      <c r="A4" s="273" t="s">
        <v>18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15" ht="11.2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</row>
    <row r="6" spans="1:15" ht="12">
      <c r="A6" s="122" t="s">
        <v>113</v>
      </c>
      <c r="B6" s="123"/>
      <c r="C6" s="124" t="s">
        <v>117</v>
      </c>
      <c r="D6" s="125"/>
      <c r="E6" s="124" t="s">
        <v>118</v>
      </c>
      <c r="F6" s="125"/>
      <c r="G6" s="124" t="s">
        <v>127</v>
      </c>
      <c r="H6" s="125"/>
      <c r="I6" s="18" t="s">
        <v>245</v>
      </c>
      <c r="J6" s="19"/>
      <c r="K6" s="18" t="s">
        <v>125</v>
      </c>
      <c r="L6" s="19"/>
      <c r="M6" s="18" t="s">
        <v>126</v>
      </c>
      <c r="N6" s="5"/>
      <c r="O6" s="18" t="s">
        <v>244</v>
      </c>
    </row>
    <row r="7" spans="1:15" ht="11.25">
      <c r="A7" s="123" t="s">
        <v>100</v>
      </c>
      <c r="B7" s="134"/>
      <c r="C7" s="135">
        <v>1360</v>
      </c>
      <c r="D7" s="136"/>
      <c r="E7" s="135">
        <v>1690</v>
      </c>
      <c r="F7" s="136"/>
      <c r="G7" s="135">
        <v>2044</v>
      </c>
      <c r="H7" s="136"/>
      <c r="I7" s="135">
        <v>2224</v>
      </c>
      <c r="J7" s="136"/>
      <c r="K7" s="135">
        <v>2400</v>
      </c>
      <c r="L7" s="136"/>
      <c r="M7" s="115">
        <v>2500</v>
      </c>
      <c r="N7" s="29"/>
      <c r="O7" s="115">
        <v>2500</v>
      </c>
    </row>
    <row r="8" spans="1:15" ht="11.25">
      <c r="A8" s="123" t="s">
        <v>231</v>
      </c>
      <c r="B8" s="127"/>
      <c r="C8" s="115" t="s">
        <v>112</v>
      </c>
      <c r="D8" s="116"/>
      <c r="E8" s="115">
        <v>125</v>
      </c>
      <c r="F8" s="116"/>
      <c r="G8" s="115">
        <v>325</v>
      </c>
      <c r="H8" s="116" t="s">
        <v>220</v>
      </c>
      <c r="I8" s="115">
        <v>380</v>
      </c>
      <c r="J8" s="116"/>
      <c r="K8" s="115">
        <v>200</v>
      </c>
      <c r="L8" s="116"/>
      <c r="M8" s="115">
        <v>200</v>
      </c>
      <c r="N8" s="29"/>
      <c r="O8" s="115">
        <v>200</v>
      </c>
    </row>
    <row r="9" spans="1:15" ht="11.25">
      <c r="A9" s="123" t="s">
        <v>101</v>
      </c>
      <c r="B9" s="127"/>
      <c r="C9" s="115">
        <v>3</v>
      </c>
      <c r="D9" s="116"/>
      <c r="E9" s="115">
        <v>4</v>
      </c>
      <c r="F9" s="116"/>
      <c r="G9" s="115">
        <v>3</v>
      </c>
      <c r="H9" s="116"/>
      <c r="I9" s="115">
        <v>4</v>
      </c>
      <c r="J9" s="116"/>
      <c r="K9" s="115">
        <v>4</v>
      </c>
      <c r="L9" s="116"/>
      <c r="M9" s="115">
        <v>4</v>
      </c>
      <c r="N9" s="29"/>
      <c r="O9" s="29">
        <v>4</v>
      </c>
    </row>
    <row r="10" spans="1:15" ht="11.25">
      <c r="A10" s="123" t="s">
        <v>102</v>
      </c>
      <c r="B10" s="127"/>
      <c r="C10" s="115">
        <v>10</v>
      </c>
      <c r="D10" s="116"/>
      <c r="E10" s="115">
        <v>8</v>
      </c>
      <c r="F10" s="116"/>
      <c r="G10" s="115">
        <v>8</v>
      </c>
      <c r="H10" s="116" t="s">
        <v>220</v>
      </c>
      <c r="I10" s="115">
        <v>8</v>
      </c>
      <c r="J10" s="116"/>
      <c r="K10" s="115">
        <v>10</v>
      </c>
      <c r="L10" s="116"/>
      <c r="M10" s="115">
        <v>10</v>
      </c>
      <c r="N10" s="29"/>
      <c r="O10" s="29">
        <v>10</v>
      </c>
    </row>
    <row r="11" spans="1:15" s="96" customFormat="1" ht="11.25">
      <c r="A11" s="171" t="s">
        <v>88</v>
      </c>
      <c r="B11" s="172"/>
      <c r="C11" s="129">
        <v>187</v>
      </c>
      <c r="D11" s="128"/>
      <c r="E11" s="129">
        <v>316</v>
      </c>
      <c r="F11" s="128"/>
      <c r="G11" s="173" t="s">
        <v>50</v>
      </c>
      <c r="H11" s="128"/>
      <c r="I11" s="129">
        <v>2</v>
      </c>
      <c r="J11" s="128"/>
      <c r="K11" s="129">
        <v>3</v>
      </c>
      <c r="L11" s="128"/>
      <c r="M11" s="129">
        <v>3</v>
      </c>
      <c r="N11" s="158"/>
      <c r="O11" s="158">
        <v>3</v>
      </c>
    </row>
    <row r="12" spans="1:15" ht="11.25">
      <c r="A12" s="123" t="s">
        <v>106</v>
      </c>
      <c r="B12" s="127"/>
      <c r="C12" s="115">
        <v>89</v>
      </c>
      <c r="D12" s="116"/>
      <c r="E12" s="115">
        <v>6</v>
      </c>
      <c r="F12" s="116"/>
      <c r="G12" s="137">
        <v>14</v>
      </c>
      <c r="H12" s="128" t="s">
        <v>220</v>
      </c>
      <c r="I12" s="129">
        <v>17</v>
      </c>
      <c r="J12" s="128"/>
      <c r="K12" s="129">
        <v>18</v>
      </c>
      <c r="L12" s="128"/>
      <c r="M12" s="129">
        <v>18</v>
      </c>
      <c r="N12" s="29"/>
      <c r="O12" s="29">
        <v>18</v>
      </c>
    </row>
    <row r="13" spans="1:15" ht="11.25">
      <c r="A13" s="123" t="s">
        <v>109</v>
      </c>
      <c r="B13" s="127"/>
      <c r="C13" s="115">
        <v>23</v>
      </c>
      <c r="D13" s="116"/>
      <c r="E13" s="115">
        <v>105</v>
      </c>
      <c r="F13" s="116"/>
      <c r="G13" s="115">
        <v>110</v>
      </c>
      <c r="H13" s="116"/>
      <c r="I13" s="115">
        <v>115</v>
      </c>
      <c r="J13" s="116"/>
      <c r="K13" s="115">
        <v>115</v>
      </c>
      <c r="L13" s="116"/>
      <c r="M13" s="115">
        <v>115</v>
      </c>
      <c r="N13" s="29"/>
      <c r="O13" s="29">
        <v>115</v>
      </c>
    </row>
    <row r="14" spans="1:15" ht="11.25">
      <c r="A14" s="131" t="s">
        <v>110</v>
      </c>
      <c r="B14" s="126"/>
      <c r="C14" s="132">
        <v>1700</v>
      </c>
      <c r="D14" s="132"/>
      <c r="E14" s="132">
        <v>2300</v>
      </c>
      <c r="F14" s="132"/>
      <c r="G14" s="132">
        <v>2500</v>
      </c>
      <c r="H14" s="132"/>
      <c r="I14" s="132">
        <v>2800</v>
      </c>
      <c r="J14" s="132"/>
      <c r="K14" s="132">
        <v>2800</v>
      </c>
      <c r="L14" s="132"/>
      <c r="M14" s="132">
        <v>2900</v>
      </c>
      <c r="N14" s="132"/>
      <c r="O14" s="132">
        <v>2900</v>
      </c>
    </row>
    <row r="15" spans="1:15" ht="11.25">
      <c r="A15" s="271" t="s">
        <v>240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</row>
    <row r="16" spans="1:15" ht="11.25">
      <c r="A16" s="275" t="s">
        <v>402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</row>
    <row r="17" spans="1:15" ht="11.25">
      <c r="A17" s="272" t="s">
        <v>435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</row>
    <row r="18" spans="1:15" ht="12">
      <c r="A18" s="243" t="s">
        <v>86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</row>
  </sheetData>
  <mergeCells count="9">
    <mergeCell ref="A18:O18"/>
    <mergeCell ref="A17:O17"/>
    <mergeCell ref="A1:O1"/>
    <mergeCell ref="A15:O15"/>
    <mergeCell ref="A16:O16"/>
    <mergeCell ref="A2:O2"/>
    <mergeCell ref="A3:O3"/>
    <mergeCell ref="A4:O4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101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73" t="s">
        <v>12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ht="11.25" customHeight="1">
      <c r="A2" s="274" t="s">
        <v>260</v>
      </c>
      <c r="B2" s="274"/>
      <c r="C2" s="274"/>
      <c r="D2" s="274"/>
      <c r="E2" s="274"/>
      <c r="F2" s="274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11.2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ht="11.25">
      <c r="A4" s="273" t="s">
        <v>116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15" ht="11.2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</row>
    <row r="6" spans="1:15" ht="12">
      <c r="A6" s="122" t="s">
        <v>113</v>
      </c>
      <c r="B6" s="123"/>
      <c r="C6" s="124" t="s">
        <v>117</v>
      </c>
      <c r="D6" s="125"/>
      <c r="E6" s="124" t="s">
        <v>118</v>
      </c>
      <c r="F6" s="125"/>
      <c r="G6" s="124" t="s">
        <v>127</v>
      </c>
      <c r="H6" s="133"/>
      <c r="I6" s="18" t="s">
        <v>245</v>
      </c>
      <c r="J6" s="19"/>
      <c r="K6" s="18" t="s">
        <v>125</v>
      </c>
      <c r="L6" s="19"/>
      <c r="M6" s="18" t="s">
        <v>126</v>
      </c>
      <c r="N6" s="5"/>
      <c r="O6" s="18" t="s">
        <v>244</v>
      </c>
    </row>
    <row r="7" spans="1:15" ht="11.25">
      <c r="A7" s="123" t="s">
        <v>98</v>
      </c>
      <c r="B7" s="134"/>
      <c r="C7" s="135">
        <v>305</v>
      </c>
      <c r="D7" s="136"/>
      <c r="E7" s="135">
        <v>246</v>
      </c>
      <c r="F7" s="136"/>
      <c r="G7" s="147">
        <v>320</v>
      </c>
      <c r="H7" s="87"/>
      <c r="I7" s="147">
        <v>295</v>
      </c>
      <c r="J7" s="116"/>
      <c r="K7" s="147">
        <v>400</v>
      </c>
      <c r="L7" s="116"/>
      <c r="M7" s="147">
        <v>600</v>
      </c>
      <c r="N7" s="29"/>
      <c r="O7" s="54">
        <v>800</v>
      </c>
    </row>
    <row r="8" spans="1:16" ht="11.25">
      <c r="A8" s="123" t="s">
        <v>100</v>
      </c>
      <c r="B8" s="127"/>
      <c r="C8" s="115">
        <v>2780</v>
      </c>
      <c r="D8" s="116"/>
      <c r="E8" s="115">
        <v>6000</v>
      </c>
      <c r="F8" s="116"/>
      <c r="G8" s="115">
        <v>6480</v>
      </c>
      <c r="H8" s="138"/>
      <c r="I8" s="115">
        <v>6220</v>
      </c>
      <c r="J8" s="128"/>
      <c r="K8" s="115">
        <v>6500</v>
      </c>
      <c r="L8" s="102"/>
      <c r="M8" s="115">
        <v>6500</v>
      </c>
      <c r="N8" s="29"/>
      <c r="O8" s="54">
        <v>6500</v>
      </c>
      <c r="P8" s="46"/>
    </row>
    <row r="9" spans="1:16" ht="11.25">
      <c r="A9" s="123" t="s">
        <v>231</v>
      </c>
      <c r="B9" s="127"/>
      <c r="C9" s="115">
        <v>75000</v>
      </c>
      <c r="D9" s="116"/>
      <c r="E9" s="115">
        <v>69200</v>
      </c>
      <c r="F9" s="116"/>
      <c r="G9" s="129">
        <v>65341</v>
      </c>
      <c r="H9" s="138"/>
      <c r="I9" s="129">
        <v>62928</v>
      </c>
      <c r="J9" s="128"/>
      <c r="K9" s="129">
        <v>70000</v>
      </c>
      <c r="L9" s="102"/>
      <c r="M9" s="129">
        <v>75000</v>
      </c>
      <c r="N9" s="29"/>
      <c r="O9" s="54">
        <v>75000</v>
      </c>
      <c r="P9" s="46"/>
    </row>
    <row r="10" spans="1:16" ht="11.25">
      <c r="A10" s="123" t="s">
        <v>101</v>
      </c>
      <c r="B10" s="127"/>
      <c r="C10" s="115">
        <v>1490</v>
      </c>
      <c r="D10" s="116"/>
      <c r="E10" s="115">
        <v>509</v>
      </c>
      <c r="F10" s="116"/>
      <c r="G10" s="115">
        <v>732</v>
      </c>
      <c r="H10" s="87"/>
      <c r="I10" s="115">
        <v>674</v>
      </c>
      <c r="J10" s="116"/>
      <c r="K10" s="115">
        <v>500</v>
      </c>
      <c r="L10" s="102"/>
      <c r="M10" s="115">
        <v>700</v>
      </c>
      <c r="N10" s="29"/>
      <c r="O10" s="54">
        <v>1000</v>
      </c>
      <c r="P10" s="46"/>
    </row>
    <row r="11" spans="1:16" ht="11.25">
      <c r="A11" s="123" t="s">
        <v>102</v>
      </c>
      <c r="B11" s="127"/>
      <c r="C11" s="115">
        <v>26000</v>
      </c>
      <c r="D11" s="116"/>
      <c r="E11" s="115">
        <v>38200</v>
      </c>
      <c r="F11" s="116"/>
      <c r="G11" s="115">
        <v>59064</v>
      </c>
      <c r="H11" s="87"/>
      <c r="I11" s="115">
        <v>65758</v>
      </c>
      <c r="J11" s="116"/>
      <c r="K11" s="115">
        <v>75000</v>
      </c>
      <c r="L11" s="102"/>
      <c r="M11" s="115">
        <v>100000</v>
      </c>
      <c r="N11" s="29"/>
      <c r="O11" s="54">
        <v>100000</v>
      </c>
      <c r="P11" s="46"/>
    </row>
    <row r="12" spans="1:16" ht="11.25">
      <c r="A12" s="123" t="s">
        <v>232</v>
      </c>
      <c r="B12" s="127"/>
      <c r="C12" s="115">
        <v>11200</v>
      </c>
      <c r="D12" s="116"/>
      <c r="E12" s="115">
        <v>14300</v>
      </c>
      <c r="F12" s="116"/>
      <c r="G12" s="115">
        <v>11750</v>
      </c>
      <c r="H12" s="87"/>
      <c r="I12" s="115">
        <v>10882</v>
      </c>
      <c r="J12" s="116"/>
      <c r="K12" s="115">
        <v>12000</v>
      </c>
      <c r="L12" s="102"/>
      <c r="M12" s="115">
        <v>12000</v>
      </c>
      <c r="N12" s="29"/>
      <c r="O12" s="54">
        <v>12000</v>
      </c>
      <c r="P12" s="46"/>
    </row>
    <row r="13" spans="1:16" ht="11.25">
      <c r="A13" s="123" t="s">
        <v>233</v>
      </c>
      <c r="B13" s="127"/>
      <c r="C13" s="115">
        <v>80</v>
      </c>
      <c r="D13" s="116"/>
      <c r="E13" s="115">
        <v>27</v>
      </c>
      <c r="F13" s="116"/>
      <c r="G13" s="115">
        <v>22</v>
      </c>
      <c r="H13" s="87"/>
      <c r="I13" s="115">
        <v>30</v>
      </c>
      <c r="J13" s="116"/>
      <c r="K13" s="115">
        <v>30</v>
      </c>
      <c r="L13" s="102"/>
      <c r="M13" s="115">
        <v>30</v>
      </c>
      <c r="N13" s="29"/>
      <c r="O13" s="54">
        <v>30</v>
      </c>
      <c r="P13" s="46"/>
    </row>
    <row r="14" spans="1:15" ht="11.25">
      <c r="A14" s="123" t="s">
        <v>109</v>
      </c>
      <c r="B14" s="127"/>
      <c r="C14" s="115">
        <v>4260</v>
      </c>
      <c r="D14" s="116"/>
      <c r="E14" s="115">
        <v>7910</v>
      </c>
      <c r="F14" s="116"/>
      <c r="G14" s="115">
        <v>7195</v>
      </c>
      <c r="H14" s="87"/>
      <c r="I14" s="115">
        <v>7459</v>
      </c>
      <c r="J14" s="116"/>
      <c r="K14" s="115">
        <v>8000</v>
      </c>
      <c r="L14" s="102"/>
      <c r="M14" s="115">
        <v>10000</v>
      </c>
      <c r="N14" s="29"/>
      <c r="O14" s="54">
        <v>12000</v>
      </c>
    </row>
    <row r="15" spans="1:15" ht="11.25">
      <c r="A15" s="131" t="s">
        <v>110</v>
      </c>
      <c r="B15" s="126"/>
      <c r="C15" s="132">
        <v>121000</v>
      </c>
      <c r="D15" s="132"/>
      <c r="E15" s="132">
        <v>136000</v>
      </c>
      <c r="F15" s="132"/>
      <c r="G15" s="132">
        <v>151000</v>
      </c>
      <c r="H15" s="132"/>
      <c r="I15" s="132">
        <v>154000</v>
      </c>
      <c r="J15" s="132"/>
      <c r="K15" s="132">
        <v>170000</v>
      </c>
      <c r="L15" s="132"/>
      <c r="M15" s="132">
        <v>210000</v>
      </c>
      <c r="N15" s="132"/>
      <c r="O15" s="132">
        <v>210000</v>
      </c>
    </row>
    <row r="16" spans="1:15" ht="12">
      <c r="A16" s="238" t="s">
        <v>229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</row>
    <row r="17" spans="1:15" ht="11.25">
      <c r="A17" s="275" t="s">
        <v>234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</row>
    <row r="18" spans="1:16" ht="11.25">
      <c r="A18" s="165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49"/>
    </row>
    <row r="19" ht="11.25">
      <c r="A19" s="164"/>
    </row>
    <row r="20" ht="11.25">
      <c r="A20" s="164"/>
    </row>
    <row r="21" ht="11.25">
      <c r="A21" s="164"/>
    </row>
    <row r="22" ht="11.25">
      <c r="A22" s="164"/>
    </row>
    <row r="23" ht="11.25">
      <c r="A23" s="164"/>
    </row>
    <row r="24" ht="11.25">
      <c r="A24" s="164"/>
    </row>
    <row r="25" ht="11.25">
      <c r="A25" s="164"/>
    </row>
    <row r="26" ht="11.25">
      <c r="A26" s="164"/>
    </row>
    <row r="27" ht="11.25">
      <c r="A27" s="164"/>
    </row>
    <row r="28" ht="11.25">
      <c r="A28" s="164"/>
    </row>
  </sheetData>
  <mergeCells count="7">
    <mergeCell ref="A16:O16"/>
    <mergeCell ref="A1:O1"/>
    <mergeCell ref="A17:O17"/>
    <mergeCell ref="A2:O2"/>
    <mergeCell ref="A3:O3"/>
    <mergeCell ref="A4:O4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73" t="s">
        <v>14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ht="11.25" customHeight="1">
      <c r="A2" s="274" t="s">
        <v>261</v>
      </c>
      <c r="B2" s="274"/>
      <c r="C2" s="274"/>
      <c r="D2" s="274"/>
      <c r="E2" s="274"/>
      <c r="F2" s="274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11.2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ht="13.5">
      <c r="A4" s="273" t="s">
        <v>20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15" ht="11.2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</row>
    <row r="6" spans="1:15" ht="12">
      <c r="A6" s="122" t="s">
        <v>113</v>
      </c>
      <c r="B6" s="123"/>
      <c r="C6" s="124" t="s">
        <v>117</v>
      </c>
      <c r="D6" s="125"/>
      <c r="E6" s="124" t="s">
        <v>118</v>
      </c>
      <c r="F6" s="125"/>
      <c r="G6" s="124" t="s">
        <v>127</v>
      </c>
      <c r="H6" s="125"/>
      <c r="I6" s="18" t="s">
        <v>245</v>
      </c>
      <c r="J6" s="19"/>
      <c r="K6" s="18" t="s">
        <v>125</v>
      </c>
      <c r="L6" s="19"/>
      <c r="M6" s="18" t="s">
        <v>126</v>
      </c>
      <c r="N6" s="5"/>
      <c r="O6" s="18" t="s">
        <v>244</v>
      </c>
    </row>
    <row r="7" spans="1:15" ht="11.25">
      <c r="A7" s="139" t="s">
        <v>19</v>
      </c>
      <c r="B7" s="134"/>
      <c r="C7" s="140">
        <v>68</v>
      </c>
      <c r="D7" s="136"/>
      <c r="E7" s="115" t="s">
        <v>114</v>
      </c>
      <c r="F7" s="136"/>
      <c r="G7" s="115" t="s">
        <v>114</v>
      </c>
      <c r="H7" s="136"/>
      <c r="I7" s="115" t="s">
        <v>114</v>
      </c>
      <c r="J7" s="136"/>
      <c r="K7" s="115" t="s">
        <v>114</v>
      </c>
      <c r="L7" s="102"/>
      <c r="M7" s="115" t="s">
        <v>114</v>
      </c>
      <c r="N7" s="29"/>
      <c r="O7" s="115" t="s">
        <v>114</v>
      </c>
    </row>
    <row r="8" spans="1:15" ht="11.25">
      <c r="A8" s="123" t="s">
        <v>235</v>
      </c>
      <c r="B8" s="127"/>
      <c r="C8" s="115" t="s">
        <v>114</v>
      </c>
      <c r="D8" s="116"/>
      <c r="E8" s="115">
        <v>20</v>
      </c>
      <c r="F8" s="116"/>
      <c r="G8" s="115">
        <v>129</v>
      </c>
      <c r="H8" s="116"/>
      <c r="I8" s="115">
        <v>130</v>
      </c>
      <c r="J8" s="116"/>
      <c r="K8" s="115">
        <v>300</v>
      </c>
      <c r="L8" s="102"/>
      <c r="M8" s="115">
        <v>300</v>
      </c>
      <c r="N8" s="29"/>
      <c r="O8" s="54">
        <v>300</v>
      </c>
    </row>
    <row r="9" spans="1:15" ht="11.25">
      <c r="A9" s="123" t="s">
        <v>87</v>
      </c>
      <c r="B9" s="127"/>
      <c r="C9" s="115">
        <v>12400</v>
      </c>
      <c r="D9" s="116"/>
      <c r="E9" s="115">
        <v>12600</v>
      </c>
      <c r="F9" s="116"/>
      <c r="G9" s="115">
        <v>12597</v>
      </c>
      <c r="H9" s="116"/>
      <c r="I9" s="115">
        <v>9781</v>
      </c>
      <c r="J9" s="116"/>
      <c r="K9" s="115">
        <v>16500</v>
      </c>
      <c r="L9" s="102"/>
      <c r="M9" s="115">
        <v>17700</v>
      </c>
      <c r="N9" s="29"/>
      <c r="O9" s="54">
        <v>17700</v>
      </c>
    </row>
    <row r="10" spans="1:15" ht="11.25">
      <c r="A10" s="131" t="s">
        <v>110</v>
      </c>
      <c r="B10" s="126"/>
      <c r="C10" s="132">
        <v>12500</v>
      </c>
      <c r="D10" s="132"/>
      <c r="E10" s="132">
        <v>12600</v>
      </c>
      <c r="F10" s="132"/>
      <c r="G10" s="132">
        <v>12700</v>
      </c>
      <c r="H10" s="132"/>
      <c r="I10" s="132">
        <v>9900</v>
      </c>
      <c r="J10" s="132"/>
      <c r="K10" s="132">
        <v>16800</v>
      </c>
      <c r="L10" s="132"/>
      <c r="M10" s="132">
        <v>18000</v>
      </c>
      <c r="N10" s="132"/>
      <c r="O10" s="132">
        <v>18000</v>
      </c>
    </row>
    <row r="11" spans="1:15" ht="11.25">
      <c r="A11" s="279" t="s">
        <v>433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</row>
    <row r="12" spans="1:15" ht="11.25">
      <c r="A12" s="277" t="s">
        <v>415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</row>
    <row r="13" spans="1:15" ht="11.25">
      <c r="A13" s="275" t="s">
        <v>236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</row>
  </sheetData>
  <mergeCells count="8">
    <mergeCell ref="A5:O5"/>
    <mergeCell ref="A12:O12"/>
    <mergeCell ref="A13:O13"/>
    <mergeCell ref="A11:O11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:G1"/>
    </sheetView>
  </sheetViews>
  <sheetFormatPr defaultColWidth="9.33203125" defaultRowHeight="11.25" customHeight="1"/>
  <cols>
    <col min="1" max="1" width="40.5" style="0" customWidth="1"/>
    <col min="2" max="2" width="2.83203125" style="0" customWidth="1"/>
    <col min="3" max="3" width="13" style="47" bestFit="1" customWidth="1"/>
    <col min="4" max="4" width="6.83203125" style="0" customWidth="1"/>
    <col min="5" max="5" width="10.16015625" style="47" bestFit="1" customWidth="1"/>
    <col min="6" max="6" width="4.83203125" style="0" customWidth="1"/>
    <col min="7" max="7" width="24.83203125" style="0" customWidth="1"/>
  </cols>
  <sheetData>
    <row r="1" spans="1:7" ht="11.25" customHeight="1">
      <c r="A1" s="245" t="s">
        <v>157</v>
      </c>
      <c r="B1" s="245"/>
      <c r="C1" s="245"/>
      <c r="D1" s="245"/>
      <c r="E1" s="245"/>
      <c r="F1" s="245"/>
      <c r="G1" s="245"/>
    </row>
    <row r="2" spans="1:7" ht="12" customHeight="1">
      <c r="A2" s="246" t="s">
        <v>263</v>
      </c>
      <c r="B2" s="246"/>
      <c r="C2" s="246"/>
      <c r="D2" s="246"/>
      <c r="E2" s="246"/>
      <c r="F2" s="246"/>
      <c r="G2" s="246"/>
    </row>
    <row r="3" spans="1:7" ht="11.25" customHeight="1">
      <c r="A3" s="251"/>
      <c r="B3" s="251"/>
      <c r="C3" s="251"/>
      <c r="D3" s="251"/>
      <c r="E3" s="251"/>
      <c r="F3" s="251"/>
      <c r="G3" s="251"/>
    </row>
    <row r="4" spans="1:7" ht="11.25" customHeight="1">
      <c r="A4" s="27"/>
      <c r="B4" s="27"/>
      <c r="C4" s="252" t="s">
        <v>216</v>
      </c>
      <c r="D4" s="252"/>
      <c r="E4" s="252"/>
      <c r="F4" s="27"/>
      <c r="G4" s="29"/>
    </row>
    <row r="5" spans="1:7" ht="11.25" customHeight="1">
      <c r="A5" s="27"/>
      <c r="B5" s="27"/>
      <c r="C5" s="251" t="s">
        <v>217</v>
      </c>
      <c r="D5" s="251"/>
      <c r="E5" s="251"/>
      <c r="F5" s="27"/>
      <c r="G5" s="27" t="s">
        <v>218</v>
      </c>
    </row>
    <row r="6" spans="1:7" ht="11.25" customHeight="1">
      <c r="A6" s="27"/>
      <c r="B6" s="27"/>
      <c r="C6" s="27" t="s">
        <v>110</v>
      </c>
      <c r="D6" s="27"/>
      <c r="E6" s="27" t="s">
        <v>223</v>
      </c>
      <c r="F6" s="27"/>
      <c r="G6" s="27" t="s">
        <v>219</v>
      </c>
    </row>
    <row r="7" spans="1:7" ht="11.25" customHeight="1">
      <c r="A7" s="3"/>
      <c r="B7" s="3"/>
      <c r="C7" s="3" t="s">
        <v>243</v>
      </c>
      <c r="D7" s="3"/>
      <c r="E7" s="3" t="s">
        <v>222</v>
      </c>
      <c r="F7" s="3"/>
      <c r="G7" s="3" t="s">
        <v>221</v>
      </c>
    </row>
    <row r="8" spans="1:7" ht="11.25" customHeight="1">
      <c r="A8" s="5" t="s">
        <v>131</v>
      </c>
      <c r="B8" s="29"/>
      <c r="C8" s="30"/>
      <c r="D8" s="29"/>
      <c r="E8" s="30"/>
      <c r="F8" s="29"/>
      <c r="G8" s="30"/>
    </row>
    <row r="9" spans="1:7" ht="11.25" customHeight="1">
      <c r="A9" s="6" t="s">
        <v>87</v>
      </c>
      <c r="B9" s="29"/>
      <c r="C9" s="55">
        <v>1201.03</v>
      </c>
      <c r="D9" s="29"/>
      <c r="E9" s="52">
        <v>36837</v>
      </c>
      <c r="F9" s="29"/>
      <c r="G9" s="53">
        <v>2.759</v>
      </c>
    </row>
    <row r="10" spans="1:7" ht="11.25" customHeight="1">
      <c r="A10" s="6" t="s">
        <v>88</v>
      </c>
      <c r="B10" s="29"/>
      <c r="C10" s="55">
        <v>1269.24</v>
      </c>
      <c r="D10" s="29"/>
      <c r="E10" s="54">
        <v>12178</v>
      </c>
      <c r="F10" s="29"/>
      <c r="G10" s="53">
        <v>4.813</v>
      </c>
    </row>
    <row r="11" spans="1:7" ht="11.25" customHeight="1">
      <c r="A11" s="6" t="s">
        <v>132</v>
      </c>
      <c r="B11" s="29"/>
      <c r="C11" s="55">
        <v>13194.7</v>
      </c>
      <c r="D11" s="29"/>
      <c r="E11" s="54">
        <v>44118</v>
      </c>
      <c r="F11" s="29"/>
      <c r="G11" s="53">
        <v>2.871</v>
      </c>
    </row>
    <row r="12" spans="1:7" ht="11.25" customHeight="1">
      <c r="A12" s="33" t="s">
        <v>110</v>
      </c>
      <c r="B12" s="29"/>
      <c r="C12" s="57">
        <f>ROUND(SUM(C9:C11),3-LEN(INT(SUM(C9:C11))))</f>
        <v>15700</v>
      </c>
      <c r="D12" s="35"/>
      <c r="E12" s="56" t="s">
        <v>158</v>
      </c>
      <c r="F12" s="35"/>
      <c r="G12" s="58" t="s">
        <v>158</v>
      </c>
    </row>
    <row r="13" spans="1:7" ht="11.25" customHeight="1">
      <c r="A13" s="5" t="s">
        <v>133</v>
      </c>
      <c r="B13" s="29"/>
      <c r="C13" s="36"/>
      <c r="D13" s="29"/>
      <c r="E13" s="31"/>
      <c r="F13" s="29"/>
      <c r="G13" s="59"/>
    </row>
    <row r="14" spans="1:7" ht="11.25" customHeight="1">
      <c r="A14" s="6" t="s">
        <v>134</v>
      </c>
      <c r="B14" s="29"/>
      <c r="C14" s="60">
        <v>1.4</v>
      </c>
      <c r="D14" s="29"/>
      <c r="E14" s="54">
        <v>17017</v>
      </c>
      <c r="F14" s="29"/>
      <c r="G14" s="53">
        <v>12.226</v>
      </c>
    </row>
    <row r="15" spans="1:7" ht="11.25" customHeight="1">
      <c r="A15" s="6" t="s">
        <v>135</v>
      </c>
      <c r="B15" s="29"/>
      <c r="C15" s="61" t="s">
        <v>112</v>
      </c>
      <c r="D15" s="29"/>
      <c r="E15" s="30" t="s">
        <v>112</v>
      </c>
      <c r="F15" s="29"/>
      <c r="G15" s="26" t="s">
        <v>112</v>
      </c>
    </row>
    <row r="16" spans="1:7" ht="11.25" customHeight="1">
      <c r="A16" s="6" t="s">
        <v>136</v>
      </c>
      <c r="B16" s="29"/>
      <c r="C16" s="60">
        <v>7.871</v>
      </c>
      <c r="D16" s="29"/>
      <c r="E16" s="54">
        <v>23927</v>
      </c>
      <c r="F16" s="29"/>
      <c r="G16" s="62">
        <v>7.871</v>
      </c>
    </row>
    <row r="17" spans="1:7" ht="11.25" customHeight="1">
      <c r="A17" s="6" t="s">
        <v>137</v>
      </c>
      <c r="B17" s="29"/>
      <c r="C17" s="60">
        <v>4.972</v>
      </c>
      <c r="D17" s="29"/>
      <c r="E17" s="54">
        <v>18146</v>
      </c>
      <c r="F17" s="29"/>
      <c r="G17" s="62">
        <v>3.886</v>
      </c>
    </row>
    <row r="18" spans="1:7" ht="11.25" customHeight="1">
      <c r="A18" s="6" t="s">
        <v>89</v>
      </c>
      <c r="B18" s="29"/>
      <c r="C18" s="60">
        <v>2.329</v>
      </c>
      <c r="D18" s="29"/>
      <c r="E18" s="54">
        <v>7734</v>
      </c>
      <c r="F18" s="29"/>
      <c r="G18" s="62">
        <v>5.63</v>
      </c>
    </row>
    <row r="19" spans="1:7" ht="11.25" customHeight="1">
      <c r="A19" s="6" t="s">
        <v>138</v>
      </c>
      <c r="B19" s="29"/>
      <c r="C19" s="61" t="s">
        <v>112</v>
      </c>
      <c r="D19" s="29"/>
      <c r="E19" s="30" t="s">
        <v>112</v>
      </c>
      <c r="F19" s="29"/>
      <c r="G19" s="26" t="s">
        <v>112</v>
      </c>
    </row>
    <row r="20" spans="1:7" ht="11.25" customHeight="1">
      <c r="A20" s="6" t="s">
        <v>90</v>
      </c>
      <c r="B20" s="29"/>
      <c r="C20" s="60">
        <v>41.731</v>
      </c>
      <c r="D20" s="29"/>
      <c r="E20" s="54">
        <v>9585</v>
      </c>
      <c r="F20" s="29"/>
      <c r="G20" s="26">
        <v>8.8</v>
      </c>
    </row>
    <row r="21" spans="1:7" ht="11.25" customHeight="1">
      <c r="A21" s="6" t="s">
        <v>91</v>
      </c>
      <c r="B21" s="29"/>
      <c r="C21" s="61" t="s">
        <v>112</v>
      </c>
      <c r="D21" s="29"/>
      <c r="E21" s="30" t="s">
        <v>112</v>
      </c>
      <c r="F21" s="29"/>
      <c r="G21" s="26" t="s">
        <v>112</v>
      </c>
    </row>
    <row r="22" spans="1:7" ht="11.25" customHeight="1">
      <c r="A22" s="6" t="s">
        <v>139</v>
      </c>
      <c r="B22" s="29"/>
      <c r="C22" s="60">
        <v>0.626</v>
      </c>
      <c r="D22" s="29"/>
      <c r="E22" s="54">
        <v>8727</v>
      </c>
      <c r="F22" s="29"/>
      <c r="G22" s="62">
        <v>3.984</v>
      </c>
    </row>
    <row r="23" spans="1:7" ht="11.25" customHeight="1">
      <c r="A23" s="6" t="s">
        <v>92</v>
      </c>
      <c r="B23" s="29"/>
      <c r="C23" s="61">
        <v>55.469</v>
      </c>
      <c r="D23" s="29"/>
      <c r="E23" s="54">
        <v>6412</v>
      </c>
      <c r="F23" s="29"/>
      <c r="G23" s="62">
        <v>10.729</v>
      </c>
    </row>
    <row r="24" spans="1:7" ht="11.25" customHeight="1">
      <c r="A24" s="6" t="s">
        <v>140</v>
      </c>
      <c r="B24" s="29"/>
      <c r="C24" s="60">
        <v>38.765</v>
      </c>
      <c r="D24" s="29"/>
      <c r="E24" s="54">
        <v>5530</v>
      </c>
      <c r="F24" s="29"/>
      <c r="G24" s="26">
        <v>4.2</v>
      </c>
    </row>
    <row r="25" spans="1:7" ht="11.25" customHeight="1">
      <c r="A25" s="6" t="s">
        <v>141</v>
      </c>
      <c r="B25" s="29"/>
      <c r="C25" s="61">
        <v>1.047</v>
      </c>
      <c r="D25" s="29"/>
      <c r="E25" s="54">
        <v>9914</v>
      </c>
      <c r="F25" s="29"/>
      <c r="G25" s="62">
        <v>-2.4</v>
      </c>
    </row>
    <row r="26" spans="1:7" ht="11.25" customHeight="1">
      <c r="A26" s="6" t="s">
        <v>142</v>
      </c>
      <c r="B26" s="29"/>
      <c r="C26" s="61" t="s">
        <v>112</v>
      </c>
      <c r="D26" s="29"/>
      <c r="E26" s="30" t="s">
        <v>112</v>
      </c>
      <c r="F26" s="29"/>
      <c r="G26" s="26" t="s">
        <v>112</v>
      </c>
    </row>
    <row r="27" spans="1:7" ht="11.25" customHeight="1">
      <c r="A27" s="6" t="s">
        <v>93</v>
      </c>
      <c r="B27" s="29"/>
      <c r="C27" s="61">
        <v>57.617</v>
      </c>
      <c r="D27" s="29"/>
      <c r="E27" s="54">
        <v>4438</v>
      </c>
      <c r="F27" s="29"/>
      <c r="G27" s="26">
        <v>5.2</v>
      </c>
    </row>
    <row r="28" spans="1:7" ht="11.25" customHeight="1">
      <c r="A28" s="6" t="s">
        <v>143</v>
      </c>
      <c r="B28" s="29"/>
      <c r="C28" s="61">
        <v>10.514</v>
      </c>
      <c r="D28" s="29"/>
      <c r="E28" s="54">
        <v>1240</v>
      </c>
      <c r="F28" s="29"/>
      <c r="G28" s="26">
        <v>2.3</v>
      </c>
    </row>
    <row r="29" spans="1:7" ht="11.25" customHeight="1">
      <c r="A29" s="6" t="s">
        <v>94</v>
      </c>
      <c r="B29" s="29"/>
      <c r="C29" s="61">
        <v>28.084</v>
      </c>
      <c r="D29" s="29"/>
      <c r="E29" s="54">
        <v>3818</v>
      </c>
      <c r="F29" s="29"/>
      <c r="G29" s="26">
        <v>6.3</v>
      </c>
    </row>
    <row r="30" spans="1:7" ht="11.25" customHeight="1">
      <c r="A30" s="6" t="s">
        <v>95</v>
      </c>
      <c r="B30" s="29"/>
      <c r="C30" s="61">
        <v>19.867</v>
      </c>
      <c r="D30" s="29"/>
      <c r="E30" s="54">
        <v>7432</v>
      </c>
      <c r="F30" s="29"/>
      <c r="G30" s="26">
        <v>2.5</v>
      </c>
    </row>
    <row r="31" spans="1:7" ht="11.25" customHeight="1">
      <c r="A31" s="6" t="s">
        <v>144</v>
      </c>
      <c r="B31" s="29"/>
      <c r="C31" s="61" t="s">
        <v>112</v>
      </c>
      <c r="D31" s="29"/>
      <c r="E31" s="30" t="s">
        <v>112</v>
      </c>
      <c r="F31" s="29"/>
      <c r="G31" s="26" t="s">
        <v>112</v>
      </c>
    </row>
    <row r="32" spans="1:7" ht="11.25" customHeight="1">
      <c r="A32" s="6" t="s">
        <v>145</v>
      </c>
      <c r="B32" s="29"/>
      <c r="C32" s="61" t="s">
        <v>112</v>
      </c>
      <c r="D32" s="29"/>
      <c r="E32" s="30" t="s">
        <v>112</v>
      </c>
      <c r="F32" s="29"/>
      <c r="G32" s="26" t="s">
        <v>112</v>
      </c>
    </row>
    <row r="33" spans="1:7" ht="11.25" customHeight="1">
      <c r="A33" s="6" t="s">
        <v>146</v>
      </c>
      <c r="B33" s="29"/>
      <c r="C33" s="61" t="s">
        <v>112</v>
      </c>
      <c r="D33" s="29"/>
      <c r="E33" s="61" t="s">
        <v>112</v>
      </c>
      <c r="F33" s="29"/>
      <c r="G33" s="26" t="s">
        <v>112</v>
      </c>
    </row>
    <row r="34" spans="1:7" ht="11.25" customHeight="1">
      <c r="A34" s="6" t="s">
        <v>96</v>
      </c>
      <c r="B34" s="29"/>
      <c r="C34" s="61">
        <v>14.87</v>
      </c>
      <c r="D34" s="29"/>
      <c r="E34" s="54">
        <v>2515</v>
      </c>
      <c r="F34" s="29"/>
      <c r="G34" s="62">
        <v>3.9</v>
      </c>
    </row>
    <row r="35" spans="1:7" ht="11.25" customHeight="1">
      <c r="A35" s="6" t="s">
        <v>97</v>
      </c>
      <c r="B35" s="29"/>
      <c r="C35" s="61">
        <v>30.227</v>
      </c>
      <c r="D35" s="29"/>
      <c r="E35" s="54">
        <v>9204</v>
      </c>
      <c r="F35" s="29"/>
      <c r="G35" s="62">
        <v>8.7</v>
      </c>
    </row>
    <row r="36" spans="1:7" ht="11.25" customHeight="1">
      <c r="A36" s="6" t="s">
        <v>159</v>
      </c>
      <c r="B36" s="29"/>
      <c r="C36" s="61">
        <v>0.68</v>
      </c>
      <c r="D36" s="29"/>
      <c r="E36" s="54">
        <v>13355</v>
      </c>
      <c r="F36" s="29"/>
      <c r="G36" s="62">
        <v>6.4</v>
      </c>
    </row>
    <row r="37" spans="1:7" ht="11.25" customHeight="1">
      <c r="A37" s="6" t="s">
        <v>148</v>
      </c>
      <c r="B37" s="29"/>
      <c r="C37" s="61">
        <v>1.694</v>
      </c>
      <c r="D37" s="29"/>
      <c r="E37" s="54">
        <v>10151</v>
      </c>
      <c r="F37" s="29"/>
      <c r="G37" s="62">
        <v>5</v>
      </c>
    </row>
    <row r="38" spans="1:7" ht="11.25" customHeight="1">
      <c r="A38" s="6" t="s">
        <v>149</v>
      </c>
      <c r="B38" s="29"/>
      <c r="C38" s="61">
        <v>0.952</v>
      </c>
      <c r="D38" s="29"/>
      <c r="E38" s="54">
        <v>8916</v>
      </c>
      <c r="F38" s="29"/>
      <c r="G38" s="62">
        <v>6.9</v>
      </c>
    </row>
    <row r="39" spans="1:7" ht="11.25" customHeight="1">
      <c r="A39" s="6" t="s">
        <v>150</v>
      </c>
      <c r="B39" s="29"/>
      <c r="C39" s="61">
        <v>21.961</v>
      </c>
      <c r="D39" s="29"/>
      <c r="E39" s="31">
        <v>16916</v>
      </c>
      <c r="F39" s="29"/>
      <c r="G39" s="62">
        <v>12</v>
      </c>
    </row>
    <row r="40" spans="1:7" ht="12" customHeight="1">
      <c r="A40" s="6" t="s">
        <v>156</v>
      </c>
      <c r="B40" s="29"/>
      <c r="C40" s="61" t="s">
        <v>112</v>
      </c>
      <c r="D40" s="29"/>
      <c r="E40" s="30" t="s">
        <v>112</v>
      </c>
      <c r="F40" s="29"/>
      <c r="G40" s="26" t="s">
        <v>112</v>
      </c>
    </row>
    <row r="41" spans="1:7" ht="11.25" customHeight="1">
      <c r="A41" s="33" t="s">
        <v>110</v>
      </c>
      <c r="B41" s="29"/>
      <c r="C41" s="34">
        <f>ROUND(SUM(C14:C40),3-LEN(INT(SUM(C14:C40))))</f>
        <v>341</v>
      </c>
      <c r="D41" s="35"/>
      <c r="E41" s="56" t="s">
        <v>158</v>
      </c>
      <c r="F41" s="35"/>
      <c r="G41" s="63" t="s">
        <v>158</v>
      </c>
    </row>
    <row r="42" spans="1:7" ht="11.25" customHeight="1">
      <c r="A42" s="5" t="s">
        <v>151</v>
      </c>
      <c r="B42" s="29"/>
      <c r="C42" s="40"/>
      <c r="D42" s="29"/>
      <c r="E42" s="31"/>
      <c r="F42" s="29"/>
      <c r="G42" s="64"/>
    </row>
    <row r="43" spans="1:7" ht="11.25" customHeight="1">
      <c r="A43" s="6" t="s">
        <v>98</v>
      </c>
      <c r="B43" s="29"/>
      <c r="C43" s="60">
        <v>469.457</v>
      </c>
      <c r="D43" s="29"/>
      <c r="E43" s="54">
        <v>12046</v>
      </c>
      <c r="F43" s="29"/>
      <c r="G43" s="62">
        <v>8.5</v>
      </c>
    </row>
    <row r="44" spans="1:7" ht="11.25" customHeight="1">
      <c r="A44" s="6" t="s">
        <v>99</v>
      </c>
      <c r="B44" s="29"/>
      <c r="C44" s="60">
        <v>36.864</v>
      </c>
      <c r="D44" s="29"/>
      <c r="E44" s="54">
        <v>3829</v>
      </c>
      <c r="F44" s="29"/>
      <c r="G44" s="26">
        <v>4.6</v>
      </c>
    </row>
    <row r="45" spans="1:7" ht="11.25" customHeight="1">
      <c r="A45" s="6" t="s">
        <v>100</v>
      </c>
      <c r="B45" s="29"/>
      <c r="C45" s="55">
        <v>1696</v>
      </c>
      <c r="D45" s="29"/>
      <c r="E45" s="54">
        <v>9081</v>
      </c>
      <c r="F45" s="29"/>
      <c r="G45" s="26">
        <v>3.8</v>
      </c>
    </row>
    <row r="46" spans="1:7" ht="11.25" customHeight="1">
      <c r="A46" s="6" t="s">
        <v>101</v>
      </c>
      <c r="B46" s="29"/>
      <c r="C46" s="60">
        <v>214.315</v>
      </c>
      <c r="D46" s="29"/>
      <c r="E46" s="54">
        <v>13083</v>
      </c>
      <c r="F46" s="29"/>
      <c r="G46" s="62">
        <v>4</v>
      </c>
    </row>
    <row r="47" spans="1:7" ht="11.25" customHeight="1">
      <c r="A47" s="6" t="s">
        <v>102</v>
      </c>
      <c r="B47" s="29"/>
      <c r="C47" s="60">
        <v>290.846</v>
      </c>
      <c r="D47" s="29"/>
      <c r="E47" s="54">
        <v>6218</v>
      </c>
      <c r="F47" s="29"/>
      <c r="G47" s="62">
        <v>6.8</v>
      </c>
    </row>
    <row r="48" spans="1:7" ht="11.25" customHeight="1">
      <c r="A48" s="6" t="s">
        <v>103</v>
      </c>
      <c r="B48" s="29"/>
      <c r="C48" s="60">
        <v>94.421</v>
      </c>
      <c r="D48" s="29"/>
      <c r="E48" s="54">
        <v>6973</v>
      </c>
      <c r="F48" s="29"/>
      <c r="G48" s="26">
        <v>4</v>
      </c>
    </row>
    <row r="49" spans="1:7" ht="11.25" customHeight="1">
      <c r="A49" s="6" t="s">
        <v>104</v>
      </c>
      <c r="B49" s="29"/>
      <c r="C49" s="61" t="s">
        <v>112</v>
      </c>
      <c r="D49" s="29"/>
      <c r="E49" s="30" t="s">
        <v>112</v>
      </c>
      <c r="F49" s="29"/>
      <c r="G49" s="26" t="s">
        <v>112</v>
      </c>
    </row>
    <row r="50" spans="1:7" ht="11.25" customHeight="1">
      <c r="A50" s="6" t="s">
        <v>105</v>
      </c>
      <c r="B50" s="29"/>
      <c r="C50" s="60">
        <v>2.698</v>
      </c>
      <c r="D50" s="29"/>
      <c r="E50" s="54">
        <v>3555</v>
      </c>
      <c r="F50" s="29"/>
      <c r="G50" s="62">
        <v>5.1</v>
      </c>
    </row>
    <row r="51" spans="1:7" ht="11.25" customHeight="1">
      <c r="A51" s="6" t="s">
        <v>152</v>
      </c>
      <c r="B51" s="29"/>
      <c r="C51" s="60">
        <v>24.791</v>
      </c>
      <c r="D51" s="29"/>
      <c r="E51" s="54">
        <v>4191</v>
      </c>
      <c r="F51" s="29"/>
      <c r="G51" s="26">
        <v>4.3</v>
      </c>
    </row>
    <row r="52" spans="1:7" ht="11.25" customHeight="1">
      <c r="A52" s="6" t="s">
        <v>106</v>
      </c>
      <c r="B52" s="29"/>
      <c r="C52" s="60">
        <v>195.727</v>
      </c>
      <c r="D52" s="29"/>
      <c r="E52" s="54">
        <v>7081</v>
      </c>
      <c r="F52" s="29"/>
      <c r="G52" s="26">
        <v>7.6</v>
      </c>
    </row>
    <row r="53" spans="1:7" ht="11.25" customHeight="1">
      <c r="A53" s="6" t="s">
        <v>108</v>
      </c>
      <c r="B53" s="29"/>
      <c r="C53" s="60">
        <v>3.761</v>
      </c>
      <c r="D53" s="29"/>
      <c r="E53" s="54">
        <v>7266</v>
      </c>
      <c r="F53" s="29"/>
      <c r="G53" s="26">
        <v>4.8</v>
      </c>
    </row>
    <row r="54" spans="1:7" ht="11.25" customHeight="1">
      <c r="A54" s="6" t="s">
        <v>107</v>
      </c>
      <c r="B54" s="29"/>
      <c r="C54" s="60">
        <v>33.85</v>
      </c>
      <c r="D54" s="29"/>
      <c r="E54" s="54">
        <v>10578</v>
      </c>
      <c r="F54" s="29"/>
      <c r="G54" s="62">
        <v>7</v>
      </c>
    </row>
    <row r="55" spans="1:7" ht="11.25" customHeight="1">
      <c r="A55" s="6" t="s">
        <v>109</v>
      </c>
      <c r="B55" s="29"/>
      <c r="C55" s="60">
        <v>300.615</v>
      </c>
      <c r="D55" s="29"/>
      <c r="E55" s="54">
        <v>11150</v>
      </c>
      <c r="F55" s="29"/>
      <c r="G55" s="26">
        <v>10.3</v>
      </c>
    </row>
    <row r="56" spans="1:7" ht="11.25" customHeight="1">
      <c r="A56" s="33" t="s">
        <v>110</v>
      </c>
      <c r="B56" s="29"/>
      <c r="C56" s="66">
        <f>ROUND(SUM(C43:C55),3-LEN(INT(SUM(C43:C55))))</f>
        <v>3360</v>
      </c>
      <c r="D56" s="7"/>
      <c r="E56" s="65" t="s">
        <v>158</v>
      </c>
      <c r="F56" s="7"/>
      <c r="G56" s="67" t="s">
        <v>158</v>
      </c>
    </row>
    <row r="57" spans="1:7" ht="11.25" customHeight="1">
      <c r="A57" s="6" t="s">
        <v>153</v>
      </c>
      <c r="B57" s="29"/>
      <c r="C57" s="70">
        <f>ROUND(SUM(C12,C41,C56),3-LEN(INT(SUM(C12,C41,C56))))</f>
        <v>19400</v>
      </c>
      <c r="D57" s="69"/>
      <c r="E57" s="68" t="s">
        <v>158</v>
      </c>
      <c r="F57" s="69"/>
      <c r="G57" s="71" t="s">
        <v>158</v>
      </c>
    </row>
    <row r="58" spans="1:7" ht="11.25" customHeight="1">
      <c r="A58" s="152" t="s">
        <v>154</v>
      </c>
      <c r="B58" s="10"/>
      <c r="C58" s="15">
        <v>60300</v>
      </c>
      <c r="D58" s="10"/>
      <c r="E58" s="153" t="s">
        <v>158</v>
      </c>
      <c r="F58" s="10"/>
      <c r="G58" s="154" t="s">
        <v>158</v>
      </c>
    </row>
    <row r="59" spans="1:7" ht="11.25" customHeight="1">
      <c r="A59" s="249" t="s">
        <v>160</v>
      </c>
      <c r="B59" s="249"/>
      <c r="C59" s="249"/>
      <c r="D59" s="249"/>
      <c r="E59" s="249"/>
      <c r="F59" s="249"/>
      <c r="G59" s="249"/>
    </row>
    <row r="60" spans="1:7" ht="11.25" customHeight="1">
      <c r="A60" s="242" t="s">
        <v>403</v>
      </c>
      <c r="B60" s="242"/>
      <c r="C60" s="242"/>
      <c r="D60" s="242"/>
      <c r="E60" s="242"/>
      <c r="F60" s="242"/>
      <c r="G60" s="242"/>
    </row>
    <row r="61" spans="1:7" ht="11.25" customHeight="1">
      <c r="A61" s="242" t="s">
        <v>422</v>
      </c>
      <c r="B61" s="242"/>
      <c r="C61" s="242"/>
      <c r="D61" s="242"/>
      <c r="E61" s="242"/>
      <c r="F61" s="242"/>
      <c r="G61" s="242"/>
    </row>
    <row r="62" spans="1:7" ht="11.25" customHeight="1">
      <c r="A62" s="242" t="s">
        <v>224</v>
      </c>
      <c r="B62" s="242"/>
      <c r="C62" s="242"/>
      <c r="D62" s="242"/>
      <c r="E62" s="242"/>
      <c r="F62" s="242"/>
      <c r="G62" s="242"/>
    </row>
    <row r="63" spans="1:7" ht="11.25" customHeight="1">
      <c r="A63" s="250"/>
      <c r="B63" s="250"/>
      <c r="C63" s="250"/>
      <c r="D63" s="250"/>
      <c r="E63" s="250"/>
      <c r="F63" s="250"/>
      <c r="G63" s="250"/>
    </row>
    <row r="64" spans="1:7" ht="11.25" customHeight="1">
      <c r="A64" s="250" t="s">
        <v>400</v>
      </c>
      <c r="B64" s="250"/>
      <c r="C64" s="250"/>
      <c r="D64" s="250"/>
      <c r="E64" s="250"/>
      <c r="F64" s="250"/>
      <c r="G64" s="250"/>
    </row>
  </sheetData>
  <mergeCells count="11">
    <mergeCell ref="C5:E5"/>
    <mergeCell ref="A3:G3"/>
    <mergeCell ref="A1:G1"/>
    <mergeCell ref="A2:G2"/>
    <mergeCell ref="C4:E4"/>
    <mergeCell ref="A61:G61"/>
    <mergeCell ref="A60:G60"/>
    <mergeCell ref="A59:G59"/>
    <mergeCell ref="A64:G64"/>
    <mergeCell ref="A63:G63"/>
    <mergeCell ref="A62:G62"/>
  </mergeCells>
  <printOptions/>
  <pageMargins left="0.5" right="0.5" top="0.5" bottom="0.75" header="0.5" footer="0.5"/>
  <pageSetup horizontalDpi="1200" verticalDpi="1200" orientation="portrait" r:id="rId1"/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A1" sqref="A1:M1"/>
    </sheetView>
  </sheetViews>
  <sheetFormatPr defaultColWidth="9.33203125" defaultRowHeight="11.25"/>
  <cols>
    <col min="1" max="1" width="12.5" style="72" bestFit="1" customWidth="1"/>
    <col min="2" max="2" width="1.83203125" style="72" customWidth="1"/>
    <col min="3" max="3" width="4.83203125" style="72" customWidth="1"/>
    <col min="4" max="4" width="1.83203125" style="72" customWidth="1"/>
    <col min="5" max="5" width="21.16015625" style="72" customWidth="1"/>
    <col min="6" max="6" width="1.83203125" style="72" customWidth="1"/>
    <col min="7" max="7" width="17" style="72" customWidth="1"/>
    <col min="8" max="8" width="1.83203125" style="72" customWidth="1"/>
    <col min="9" max="9" width="28.33203125" style="72" customWidth="1"/>
    <col min="10" max="10" width="1.83203125" style="72" customWidth="1"/>
    <col min="11" max="11" width="54.83203125" style="72" customWidth="1"/>
    <col min="12" max="12" width="1.83203125" style="72" customWidth="1"/>
    <col min="13" max="13" width="21" style="72" customWidth="1"/>
    <col min="14" max="16384" width="9.33203125" style="72" customWidth="1"/>
  </cols>
  <sheetData>
    <row r="1" spans="1:13" ht="11.25" customHeight="1">
      <c r="A1" s="253" t="s">
        <v>161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" customHeight="1">
      <c r="A2" s="253" t="s">
        <v>264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1.2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2" customHeight="1">
      <c r="A4" s="73" t="s">
        <v>162</v>
      </c>
      <c r="B4" s="73"/>
      <c r="C4" s="73" t="s">
        <v>211</v>
      </c>
      <c r="D4" s="73"/>
      <c r="E4" s="73" t="s">
        <v>163</v>
      </c>
      <c r="F4" s="73"/>
      <c r="G4" s="73" t="s">
        <v>164</v>
      </c>
      <c r="H4" s="73"/>
      <c r="I4" s="73" t="s">
        <v>165</v>
      </c>
      <c r="J4" s="73"/>
      <c r="K4" s="73" t="s">
        <v>212</v>
      </c>
      <c r="L4" s="73"/>
      <c r="M4" s="73" t="s">
        <v>213</v>
      </c>
    </row>
    <row r="5" spans="1:13" ht="11.25" customHeight="1">
      <c r="A5" s="74" t="s">
        <v>98</v>
      </c>
      <c r="B5" s="74"/>
      <c r="C5" s="74" t="s">
        <v>171</v>
      </c>
      <c r="D5" s="74"/>
      <c r="E5" s="74" t="s">
        <v>265</v>
      </c>
      <c r="F5" s="74"/>
      <c r="G5" s="74" t="s">
        <v>172</v>
      </c>
      <c r="H5" s="74"/>
      <c r="I5" s="74" t="s">
        <v>266</v>
      </c>
      <c r="J5" s="74"/>
      <c r="K5" s="74" t="s">
        <v>267</v>
      </c>
      <c r="L5" s="74"/>
      <c r="M5" s="74" t="s">
        <v>167</v>
      </c>
    </row>
    <row r="6" spans="1:13" ht="11.25" customHeight="1">
      <c r="A6" s="75" t="s">
        <v>170</v>
      </c>
      <c r="B6" s="74"/>
      <c r="C6" s="74" t="s">
        <v>168</v>
      </c>
      <c r="D6" s="74"/>
      <c r="E6" s="74" t="s">
        <v>268</v>
      </c>
      <c r="F6" s="74"/>
      <c r="G6" s="74" t="s">
        <v>166</v>
      </c>
      <c r="H6" s="74"/>
      <c r="I6" s="74" t="s">
        <v>269</v>
      </c>
      <c r="J6" s="74"/>
      <c r="K6" s="74" t="s">
        <v>270</v>
      </c>
      <c r="L6" s="74"/>
      <c r="M6" s="75" t="s">
        <v>170</v>
      </c>
    </row>
    <row r="7" spans="1:13" ht="11.25" customHeight="1">
      <c r="A7" s="75" t="s">
        <v>170</v>
      </c>
      <c r="B7" s="74"/>
      <c r="C7" s="74" t="s">
        <v>168</v>
      </c>
      <c r="D7" s="74"/>
      <c r="E7" s="74" t="s">
        <v>271</v>
      </c>
      <c r="F7" s="74"/>
      <c r="G7" s="74" t="s">
        <v>166</v>
      </c>
      <c r="H7" s="74"/>
      <c r="I7" s="74" t="s">
        <v>272</v>
      </c>
      <c r="J7" s="74"/>
      <c r="K7" s="74" t="s">
        <v>169</v>
      </c>
      <c r="L7" s="74"/>
      <c r="M7" s="75" t="s">
        <v>170</v>
      </c>
    </row>
    <row r="8" spans="1:13" ht="11.25" customHeight="1">
      <c r="A8" s="223" t="s">
        <v>100</v>
      </c>
      <c r="B8" s="74"/>
      <c r="C8" s="74" t="s">
        <v>168</v>
      </c>
      <c r="D8" s="74"/>
      <c r="E8" s="161" t="s">
        <v>273</v>
      </c>
      <c r="F8" s="74"/>
      <c r="G8" s="74" t="s">
        <v>192</v>
      </c>
      <c r="H8" s="74"/>
      <c r="I8" s="161" t="s">
        <v>274</v>
      </c>
      <c r="J8" s="74"/>
      <c r="K8" s="74" t="s">
        <v>275</v>
      </c>
      <c r="L8" s="74"/>
      <c r="M8" s="75" t="s">
        <v>170</v>
      </c>
    </row>
    <row r="9" spans="1:13" ht="11.25" customHeight="1">
      <c r="A9" s="74" t="s">
        <v>87</v>
      </c>
      <c r="B9" s="74"/>
      <c r="C9" s="74" t="s">
        <v>168</v>
      </c>
      <c r="D9" s="74"/>
      <c r="E9" s="74" t="s">
        <v>276</v>
      </c>
      <c r="F9" s="74"/>
      <c r="G9" s="74" t="s">
        <v>277</v>
      </c>
      <c r="H9" s="74"/>
      <c r="I9" s="74" t="s">
        <v>278</v>
      </c>
      <c r="J9" s="74"/>
      <c r="K9" s="74" t="s">
        <v>169</v>
      </c>
      <c r="L9" s="74"/>
      <c r="M9" s="75" t="s">
        <v>170</v>
      </c>
    </row>
    <row r="10" spans="1:13" ht="11.25" customHeight="1">
      <c r="A10" s="75" t="s">
        <v>170</v>
      </c>
      <c r="B10" s="74"/>
      <c r="C10" s="74" t="s">
        <v>175</v>
      </c>
      <c r="D10" s="74"/>
      <c r="E10" s="74" t="s">
        <v>279</v>
      </c>
      <c r="F10" s="74"/>
      <c r="G10" s="74" t="s">
        <v>172</v>
      </c>
      <c r="H10" s="74"/>
      <c r="I10" s="74" t="s">
        <v>191</v>
      </c>
      <c r="J10" s="74"/>
      <c r="K10" s="74" t="s">
        <v>280</v>
      </c>
      <c r="L10" s="74"/>
      <c r="M10" s="74" t="s">
        <v>174</v>
      </c>
    </row>
    <row r="11" spans="1:13" ht="11.25" customHeight="1">
      <c r="A11" s="75" t="s">
        <v>170</v>
      </c>
      <c r="B11" s="74"/>
      <c r="C11" s="74" t="s">
        <v>168</v>
      </c>
      <c r="D11" s="74"/>
      <c r="E11" s="74" t="s">
        <v>281</v>
      </c>
      <c r="F11" s="74"/>
      <c r="G11" s="74" t="s">
        <v>172</v>
      </c>
      <c r="H11" s="74"/>
      <c r="I11" s="74" t="s">
        <v>282</v>
      </c>
      <c r="J11" s="74"/>
      <c r="K11" s="74" t="s">
        <v>283</v>
      </c>
      <c r="L11" s="74"/>
      <c r="M11" s="74" t="s">
        <v>167</v>
      </c>
    </row>
    <row r="12" spans="1:13" ht="11.25" customHeight="1">
      <c r="A12" s="75" t="s">
        <v>170</v>
      </c>
      <c r="B12" s="74"/>
      <c r="C12" s="74" t="s">
        <v>168</v>
      </c>
      <c r="D12" s="74"/>
      <c r="E12" s="74" t="s">
        <v>284</v>
      </c>
      <c r="F12" s="74"/>
      <c r="G12" s="74" t="s">
        <v>285</v>
      </c>
      <c r="H12" s="74"/>
      <c r="I12" s="74" t="s">
        <v>286</v>
      </c>
      <c r="J12" s="74"/>
      <c r="K12" s="118" t="s">
        <v>287</v>
      </c>
      <c r="L12" s="74"/>
      <c r="M12" s="75" t="s">
        <v>170</v>
      </c>
    </row>
    <row r="13" spans="1:13" ht="11.25" customHeight="1">
      <c r="A13" s="75" t="s">
        <v>170</v>
      </c>
      <c r="B13" s="74"/>
      <c r="C13" s="74" t="s">
        <v>171</v>
      </c>
      <c r="D13" s="74"/>
      <c r="E13" s="161" t="s">
        <v>288</v>
      </c>
      <c r="F13" s="74"/>
      <c r="G13" s="74" t="s">
        <v>173</v>
      </c>
      <c r="H13" s="74"/>
      <c r="I13" s="74" t="s">
        <v>289</v>
      </c>
      <c r="J13" s="74"/>
      <c r="K13" s="74" t="s">
        <v>169</v>
      </c>
      <c r="L13" s="74"/>
      <c r="M13" s="75" t="s">
        <v>170</v>
      </c>
    </row>
    <row r="14" spans="1:13" ht="11.25" customHeight="1">
      <c r="A14" s="75" t="s">
        <v>170</v>
      </c>
      <c r="B14" s="74"/>
      <c r="C14" s="74" t="s">
        <v>171</v>
      </c>
      <c r="D14" s="74"/>
      <c r="E14" s="74" t="s">
        <v>177</v>
      </c>
      <c r="F14" s="74"/>
      <c r="G14" s="74" t="s">
        <v>178</v>
      </c>
      <c r="H14" s="74"/>
      <c r="I14" s="74" t="s">
        <v>179</v>
      </c>
      <c r="J14" s="74"/>
      <c r="K14" s="118" t="s">
        <v>290</v>
      </c>
      <c r="L14" s="74"/>
      <c r="M14" s="74" t="s">
        <v>167</v>
      </c>
    </row>
    <row r="15" spans="1:13" ht="11.25" customHeight="1">
      <c r="A15" s="75" t="s">
        <v>170</v>
      </c>
      <c r="B15" s="74"/>
      <c r="C15" s="74" t="s">
        <v>168</v>
      </c>
      <c r="D15" s="74"/>
      <c r="E15" s="176" t="s">
        <v>291</v>
      </c>
      <c r="F15" s="74"/>
      <c r="G15" s="74" t="s">
        <v>172</v>
      </c>
      <c r="H15" s="74"/>
      <c r="I15" s="118" t="s">
        <v>292</v>
      </c>
      <c r="J15" s="74"/>
      <c r="K15" s="74" t="s">
        <v>293</v>
      </c>
      <c r="L15" s="74"/>
      <c r="M15" s="75" t="s">
        <v>170</v>
      </c>
    </row>
    <row r="16" spans="1:13" ht="11.25" customHeight="1">
      <c r="A16" s="75" t="s">
        <v>170</v>
      </c>
      <c r="B16" s="74"/>
      <c r="C16" s="74" t="s">
        <v>175</v>
      </c>
      <c r="D16" s="74"/>
      <c r="E16" s="161" t="s">
        <v>294</v>
      </c>
      <c r="F16" s="74"/>
      <c r="G16" s="74" t="s">
        <v>187</v>
      </c>
      <c r="H16" s="74"/>
      <c r="I16" s="74" t="s">
        <v>295</v>
      </c>
      <c r="J16" s="74"/>
      <c r="K16" s="74" t="s">
        <v>296</v>
      </c>
      <c r="L16" s="74"/>
      <c r="M16" s="75" t="s">
        <v>170</v>
      </c>
    </row>
    <row r="17" spans="1:13" ht="11.25" customHeight="1">
      <c r="A17" s="75" t="s">
        <v>170</v>
      </c>
      <c r="B17" s="74"/>
      <c r="C17" s="74" t="s">
        <v>168</v>
      </c>
      <c r="D17" s="74"/>
      <c r="E17" s="74" t="s">
        <v>297</v>
      </c>
      <c r="F17" s="74"/>
      <c r="G17" s="74" t="s">
        <v>277</v>
      </c>
      <c r="H17" s="74"/>
      <c r="I17" s="74" t="s">
        <v>298</v>
      </c>
      <c r="J17" s="74"/>
      <c r="K17" s="74" t="s">
        <v>299</v>
      </c>
      <c r="L17" s="74"/>
      <c r="M17" s="75" t="s">
        <v>170</v>
      </c>
    </row>
    <row r="18" spans="1:13" ht="11.25" customHeight="1">
      <c r="A18" s="75" t="s">
        <v>170</v>
      </c>
      <c r="B18" s="74"/>
      <c r="C18" s="74" t="s">
        <v>168</v>
      </c>
      <c r="D18" s="74"/>
      <c r="E18" s="74" t="s">
        <v>300</v>
      </c>
      <c r="F18" s="74"/>
      <c r="G18" s="74" t="s">
        <v>301</v>
      </c>
      <c r="H18" s="74"/>
      <c r="I18" s="74" t="s">
        <v>302</v>
      </c>
      <c r="J18" s="74"/>
      <c r="K18" s="177" t="s">
        <v>303</v>
      </c>
      <c r="L18" s="74"/>
      <c r="M18" s="75" t="s">
        <v>170</v>
      </c>
    </row>
    <row r="19" spans="1:13" ht="11.25" customHeight="1">
      <c r="A19" s="75" t="s">
        <v>170</v>
      </c>
      <c r="B19" s="74"/>
      <c r="C19" s="74" t="s">
        <v>171</v>
      </c>
      <c r="D19" s="74"/>
      <c r="E19" s="74" t="s">
        <v>180</v>
      </c>
      <c r="F19" s="74"/>
      <c r="G19" s="74" t="s">
        <v>172</v>
      </c>
      <c r="H19" s="74"/>
      <c r="I19" s="74" t="s">
        <v>304</v>
      </c>
      <c r="J19" s="74"/>
      <c r="K19" s="118" t="s">
        <v>305</v>
      </c>
      <c r="L19" s="74"/>
      <c r="M19" s="75" t="s">
        <v>170</v>
      </c>
    </row>
    <row r="20" spans="1:13" ht="11.25" customHeight="1">
      <c r="A20" s="75" t="s">
        <v>170</v>
      </c>
      <c r="B20" s="74"/>
      <c r="C20" s="74" t="s">
        <v>175</v>
      </c>
      <c r="D20" s="74"/>
      <c r="E20" s="74" t="s">
        <v>306</v>
      </c>
      <c r="F20" s="74"/>
      <c r="G20" s="74" t="s">
        <v>172</v>
      </c>
      <c r="H20" s="74"/>
      <c r="I20" s="74" t="s">
        <v>176</v>
      </c>
      <c r="J20" s="74"/>
      <c r="K20" s="74" t="s">
        <v>293</v>
      </c>
      <c r="L20" s="74"/>
      <c r="M20" s="75" t="s">
        <v>170</v>
      </c>
    </row>
    <row r="21" spans="1:13" ht="11.25" customHeight="1">
      <c r="A21" s="75" t="s">
        <v>170</v>
      </c>
      <c r="B21" s="74"/>
      <c r="C21" s="74" t="s">
        <v>168</v>
      </c>
      <c r="D21" s="74"/>
      <c r="E21" s="74" t="s">
        <v>307</v>
      </c>
      <c r="F21" s="74"/>
      <c r="G21" s="74" t="s">
        <v>166</v>
      </c>
      <c r="H21" s="74"/>
      <c r="I21" s="74" t="s">
        <v>308</v>
      </c>
      <c r="J21" s="74"/>
      <c r="K21" s="74" t="s">
        <v>169</v>
      </c>
      <c r="L21" s="74"/>
      <c r="M21" s="75" t="s">
        <v>170</v>
      </c>
    </row>
    <row r="22" spans="1:13" ht="11.25" customHeight="1">
      <c r="A22" s="75" t="s">
        <v>170</v>
      </c>
      <c r="B22" s="74"/>
      <c r="C22" s="74" t="s">
        <v>168</v>
      </c>
      <c r="D22" s="74"/>
      <c r="E22" s="74" t="s">
        <v>309</v>
      </c>
      <c r="F22" s="74"/>
      <c r="G22" s="74" t="s">
        <v>172</v>
      </c>
      <c r="H22" s="74"/>
      <c r="I22" s="74" t="s">
        <v>310</v>
      </c>
      <c r="J22" s="74"/>
      <c r="K22" s="74" t="s">
        <v>311</v>
      </c>
      <c r="L22" s="74"/>
      <c r="M22" s="75" t="s">
        <v>170</v>
      </c>
    </row>
    <row r="23" spans="1:13" ht="11.25" customHeight="1">
      <c r="A23" s="75" t="s">
        <v>170</v>
      </c>
      <c r="B23" s="74"/>
      <c r="C23" s="74" t="s">
        <v>168</v>
      </c>
      <c r="D23" s="74"/>
      <c r="E23" s="74" t="s">
        <v>312</v>
      </c>
      <c r="F23" s="74"/>
      <c r="G23" s="74" t="s">
        <v>313</v>
      </c>
      <c r="H23" s="74"/>
      <c r="I23" s="74" t="s">
        <v>314</v>
      </c>
      <c r="J23" s="74"/>
      <c r="K23" s="118" t="s">
        <v>315</v>
      </c>
      <c r="L23" s="74"/>
      <c r="M23" s="75" t="s">
        <v>170</v>
      </c>
    </row>
    <row r="24" spans="1:13" ht="11.25" customHeight="1">
      <c r="A24" s="75" t="s">
        <v>170</v>
      </c>
      <c r="B24" s="74"/>
      <c r="C24" s="74" t="s">
        <v>171</v>
      </c>
      <c r="D24" s="74"/>
      <c r="E24" s="74" t="s">
        <v>181</v>
      </c>
      <c r="F24" s="74"/>
      <c r="G24" s="74" t="s">
        <v>172</v>
      </c>
      <c r="H24" s="74"/>
      <c r="I24" s="74" t="s">
        <v>182</v>
      </c>
      <c r="J24" s="74"/>
      <c r="K24" s="177" t="s">
        <v>316</v>
      </c>
      <c r="L24" s="74"/>
      <c r="M24" s="75" t="s">
        <v>170</v>
      </c>
    </row>
    <row r="25" spans="1:13" ht="11.25" customHeight="1">
      <c r="A25" s="75" t="s">
        <v>170</v>
      </c>
      <c r="B25" s="74"/>
      <c r="C25" s="74" t="s">
        <v>175</v>
      </c>
      <c r="D25" s="74"/>
      <c r="E25" s="74" t="s">
        <v>317</v>
      </c>
      <c r="F25" s="74"/>
      <c r="G25" s="74" t="s">
        <v>183</v>
      </c>
      <c r="H25" s="74"/>
      <c r="I25" s="74" t="s">
        <v>318</v>
      </c>
      <c r="J25" s="74"/>
      <c r="K25" s="162" t="s">
        <v>319</v>
      </c>
      <c r="L25" s="74"/>
      <c r="M25" s="75" t="s">
        <v>170</v>
      </c>
    </row>
    <row r="26" spans="1:13" ht="11.25" customHeight="1">
      <c r="A26" s="75" t="s">
        <v>170</v>
      </c>
      <c r="B26" s="74"/>
      <c r="C26" s="74" t="s">
        <v>168</v>
      </c>
      <c r="D26" s="74"/>
      <c r="E26" s="74" t="s">
        <v>320</v>
      </c>
      <c r="F26" s="74"/>
      <c r="G26" s="74" t="s">
        <v>172</v>
      </c>
      <c r="H26" s="74"/>
      <c r="I26" s="74" t="s">
        <v>321</v>
      </c>
      <c r="J26" s="74"/>
      <c r="K26" s="74" t="s">
        <v>322</v>
      </c>
      <c r="L26" s="74"/>
      <c r="M26" s="75" t="s">
        <v>170</v>
      </c>
    </row>
    <row r="27" spans="1:13" ht="11.25" customHeight="1">
      <c r="A27" s="75" t="s">
        <v>170</v>
      </c>
      <c r="B27" s="74"/>
      <c r="C27" s="74" t="s">
        <v>171</v>
      </c>
      <c r="D27" s="74"/>
      <c r="E27" s="74" t="s">
        <v>323</v>
      </c>
      <c r="F27" s="74"/>
      <c r="G27" s="74" t="s">
        <v>324</v>
      </c>
      <c r="H27" s="74"/>
      <c r="I27" s="74" t="s">
        <v>184</v>
      </c>
      <c r="J27" s="74"/>
      <c r="K27" s="74" t="s">
        <v>325</v>
      </c>
      <c r="L27" s="74"/>
      <c r="M27" s="74" t="s">
        <v>174</v>
      </c>
    </row>
    <row r="28" spans="1:13" ht="11.25" customHeight="1">
      <c r="A28" s="75" t="s">
        <v>170</v>
      </c>
      <c r="B28" s="74"/>
      <c r="C28" s="74" t="s">
        <v>168</v>
      </c>
      <c r="D28" s="74"/>
      <c r="E28" s="74" t="s">
        <v>326</v>
      </c>
      <c r="F28" s="74"/>
      <c r="G28" s="74" t="s">
        <v>172</v>
      </c>
      <c r="H28" s="74"/>
      <c r="I28" s="74" t="s">
        <v>327</v>
      </c>
      <c r="J28" s="74"/>
      <c r="K28" s="74" t="s">
        <v>328</v>
      </c>
      <c r="L28" s="74"/>
      <c r="M28" s="74" t="s">
        <v>167</v>
      </c>
    </row>
    <row r="29" spans="1:13" ht="11.25" customHeight="1">
      <c r="A29" s="75" t="s">
        <v>170</v>
      </c>
      <c r="B29" s="74"/>
      <c r="C29" s="74" t="s">
        <v>175</v>
      </c>
      <c r="D29" s="74"/>
      <c r="E29" s="74" t="s">
        <v>329</v>
      </c>
      <c r="F29" s="74"/>
      <c r="G29" s="74" t="s">
        <v>172</v>
      </c>
      <c r="H29" s="74"/>
      <c r="I29" s="75" t="s">
        <v>423</v>
      </c>
      <c r="J29" s="74"/>
      <c r="K29" s="74" t="s">
        <v>330</v>
      </c>
      <c r="L29" s="74"/>
      <c r="M29" s="75" t="s">
        <v>170</v>
      </c>
    </row>
    <row r="30" spans="1:13" ht="11.25" customHeight="1">
      <c r="A30" s="75" t="s">
        <v>170</v>
      </c>
      <c r="B30" s="74"/>
      <c r="C30" s="74" t="s">
        <v>168</v>
      </c>
      <c r="D30" s="74"/>
      <c r="E30" s="74" t="s">
        <v>331</v>
      </c>
      <c r="F30" s="74"/>
      <c r="G30" s="74" t="s">
        <v>332</v>
      </c>
      <c r="H30" s="74"/>
      <c r="I30" s="74" t="s">
        <v>333</v>
      </c>
      <c r="J30" s="74"/>
      <c r="K30" s="74" t="s">
        <v>334</v>
      </c>
      <c r="L30" s="74"/>
      <c r="M30" s="75" t="s">
        <v>170</v>
      </c>
    </row>
    <row r="31" spans="1:13" ht="11.25" customHeight="1">
      <c r="A31" s="75" t="s">
        <v>170</v>
      </c>
      <c r="B31" s="74"/>
      <c r="C31" s="74" t="s">
        <v>168</v>
      </c>
      <c r="D31" s="74"/>
      <c r="E31" s="74" t="s">
        <v>335</v>
      </c>
      <c r="F31" s="74"/>
      <c r="G31" s="74" t="s">
        <v>336</v>
      </c>
      <c r="H31" s="74"/>
      <c r="I31" s="74" t="s">
        <v>337</v>
      </c>
      <c r="J31" s="74"/>
      <c r="K31" s="74" t="s">
        <v>169</v>
      </c>
      <c r="L31" s="74"/>
      <c r="M31" s="75" t="s">
        <v>170</v>
      </c>
    </row>
    <row r="32" spans="1:13" ht="11.25" customHeight="1">
      <c r="A32" s="75" t="s">
        <v>170</v>
      </c>
      <c r="B32" s="74"/>
      <c r="C32" s="74" t="s">
        <v>171</v>
      </c>
      <c r="D32" s="74"/>
      <c r="E32" s="74" t="s">
        <v>338</v>
      </c>
      <c r="F32" s="74"/>
      <c r="G32" s="74" t="s">
        <v>195</v>
      </c>
      <c r="H32" s="74"/>
      <c r="I32" s="74" t="s">
        <v>339</v>
      </c>
      <c r="J32" s="74"/>
      <c r="K32" s="74" t="s">
        <v>340</v>
      </c>
      <c r="L32" s="74"/>
      <c r="M32" s="75" t="s">
        <v>170</v>
      </c>
    </row>
    <row r="33" spans="1:13" ht="11.25" customHeight="1">
      <c r="A33" s="74" t="s">
        <v>101</v>
      </c>
      <c r="B33" s="74"/>
      <c r="C33" s="74" t="s">
        <v>175</v>
      </c>
      <c r="D33" s="74"/>
      <c r="E33" s="74" t="s">
        <v>341</v>
      </c>
      <c r="F33" s="74"/>
      <c r="G33" s="74" t="s">
        <v>342</v>
      </c>
      <c r="H33" s="74"/>
      <c r="I33" s="74" t="s">
        <v>343</v>
      </c>
      <c r="J33" s="74"/>
      <c r="K33" s="74" t="s">
        <v>344</v>
      </c>
      <c r="L33" s="74"/>
      <c r="M33" s="75" t="s">
        <v>170</v>
      </c>
    </row>
    <row r="34" spans="1:13" ht="11.25" customHeight="1">
      <c r="A34" s="75" t="s">
        <v>170</v>
      </c>
      <c r="B34" s="74"/>
      <c r="C34" s="74" t="s">
        <v>171</v>
      </c>
      <c r="D34" s="74"/>
      <c r="E34" s="74" t="s">
        <v>345</v>
      </c>
      <c r="F34" s="74"/>
      <c r="G34" s="74" t="s">
        <v>277</v>
      </c>
      <c r="H34" s="74"/>
      <c r="I34" s="74" t="s">
        <v>346</v>
      </c>
      <c r="J34" s="74"/>
      <c r="K34" s="118" t="s">
        <v>347</v>
      </c>
      <c r="L34" s="74"/>
      <c r="M34" s="75" t="s">
        <v>170</v>
      </c>
    </row>
    <row r="35" spans="1:13" ht="11.25" customHeight="1">
      <c r="A35" s="75" t="s">
        <v>170</v>
      </c>
      <c r="B35" s="74"/>
      <c r="C35" s="74" t="s">
        <v>175</v>
      </c>
      <c r="D35" s="74"/>
      <c r="E35" s="74" t="s">
        <v>348</v>
      </c>
      <c r="F35" s="74"/>
      <c r="G35" s="74" t="s">
        <v>172</v>
      </c>
      <c r="H35" s="74"/>
      <c r="I35" s="74" t="s">
        <v>349</v>
      </c>
      <c r="J35" s="74"/>
      <c r="K35" s="74" t="s">
        <v>350</v>
      </c>
      <c r="L35" s="74"/>
      <c r="M35" s="75" t="s">
        <v>170</v>
      </c>
    </row>
    <row r="36" spans="1:13" ht="11.25" customHeight="1">
      <c r="A36" s="75" t="s">
        <v>170</v>
      </c>
      <c r="B36" s="74"/>
      <c r="C36" s="74" t="s">
        <v>171</v>
      </c>
      <c r="D36" s="74"/>
      <c r="E36" s="74" t="s">
        <v>186</v>
      </c>
      <c r="F36" s="74"/>
      <c r="G36" s="74" t="s">
        <v>187</v>
      </c>
      <c r="H36" s="74"/>
      <c r="I36" s="74" t="s">
        <v>188</v>
      </c>
      <c r="J36" s="74"/>
      <c r="K36" s="74" t="s">
        <v>351</v>
      </c>
      <c r="L36" s="74"/>
      <c r="M36" s="75" t="s">
        <v>170</v>
      </c>
    </row>
    <row r="37" spans="1:13" ht="11.25" customHeight="1">
      <c r="A37" s="75" t="s">
        <v>170</v>
      </c>
      <c r="B37" s="74"/>
      <c r="C37" s="74" t="s">
        <v>168</v>
      </c>
      <c r="D37" s="74"/>
      <c r="E37" s="74" t="s">
        <v>352</v>
      </c>
      <c r="F37" s="74"/>
      <c r="G37" s="74" t="s">
        <v>172</v>
      </c>
      <c r="H37" s="74"/>
      <c r="I37" s="74" t="s">
        <v>353</v>
      </c>
      <c r="J37" s="74"/>
      <c r="K37" s="74" t="s">
        <v>354</v>
      </c>
      <c r="L37" s="74"/>
      <c r="M37" s="75" t="s">
        <v>170</v>
      </c>
    </row>
    <row r="38" spans="1:13" ht="11.25" customHeight="1">
      <c r="A38" s="74" t="s">
        <v>102</v>
      </c>
      <c r="B38" s="74"/>
      <c r="C38" s="74" t="s">
        <v>171</v>
      </c>
      <c r="D38" s="74"/>
      <c r="E38" s="74" t="s">
        <v>189</v>
      </c>
      <c r="F38" s="74"/>
      <c r="G38" s="74" t="s">
        <v>166</v>
      </c>
      <c r="H38" s="74"/>
      <c r="I38" s="74" t="s">
        <v>190</v>
      </c>
      <c r="J38" s="74"/>
      <c r="K38" s="176" t="s">
        <v>355</v>
      </c>
      <c r="L38" s="74"/>
      <c r="M38" s="75" t="s">
        <v>170</v>
      </c>
    </row>
    <row r="39" spans="1:13" ht="11.25" customHeight="1">
      <c r="A39" s="74" t="s">
        <v>105</v>
      </c>
      <c r="B39" s="74"/>
      <c r="C39" s="74" t="s">
        <v>168</v>
      </c>
      <c r="D39" s="74"/>
      <c r="E39" s="74" t="s">
        <v>193</v>
      </c>
      <c r="F39" s="74"/>
      <c r="G39" s="74" t="s">
        <v>172</v>
      </c>
      <c r="H39" s="74"/>
      <c r="I39" s="74" t="s">
        <v>194</v>
      </c>
      <c r="J39" s="74"/>
      <c r="K39" s="74" t="s">
        <v>169</v>
      </c>
      <c r="L39" s="74"/>
      <c r="M39" s="75" t="s">
        <v>170</v>
      </c>
    </row>
    <row r="40" spans="1:13" ht="11.25" customHeight="1">
      <c r="A40" s="74" t="s">
        <v>94</v>
      </c>
      <c r="B40" s="74"/>
      <c r="C40" s="74" t="s">
        <v>175</v>
      </c>
      <c r="D40" s="74"/>
      <c r="E40" s="74" t="s">
        <v>356</v>
      </c>
      <c r="F40" s="74"/>
      <c r="G40" s="74" t="s">
        <v>172</v>
      </c>
      <c r="H40" s="74"/>
      <c r="I40" s="74" t="s">
        <v>357</v>
      </c>
      <c r="J40" s="74"/>
      <c r="K40" s="74" t="s">
        <v>358</v>
      </c>
      <c r="L40" s="74"/>
      <c r="M40" s="75" t="s">
        <v>170</v>
      </c>
    </row>
    <row r="41" spans="1:13" ht="11.25" customHeight="1">
      <c r="A41" s="74" t="s">
        <v>88</v>
      </c>
      <c r="B41" s="76"/>
      <c r="C41" s="76" t="s">
        <v>171</v>
      </c>
      <c r="D41" s="76"/>
      <c r="E41" s="76" t="s">
        <v>359</v>
      </c>
      <c r="F41" s="76"/>
      <c r="G41" s="76" t="s">
        <v>360</v>
      </c>
      <c r="H41" s="76"/>
      <c r="I41" s="76" t="s">
        <v>361</v>
      </c>
      <c r="J41" s="76"/>
      <c r="K41" s="76" t="s">
        <v>362</v>
      </c>
      <c r="L41" s="76"/>
      <c r="M41" s="75" t="s">
        <v>170</v>
      </c>
    </row>
    <row r="42" spans="1:13" ht="11.25" customHeight="1">
      <c r="A42" s="75" t="s">
        <v>170</v>
      </c>
      <c r="B42" s="76"/>
      <c r="C42" s="76" t="s">
        <v>175</v>
      </c>
      <c r="D42" s="76"/>
      <c r="E42" s="76" t="s">
        <v>363</v>
      </c>
      <c r="F42" s="76"/>
      <c r="G42" s="76" t="s">
        <v>364</v>
      </c>
      <c r="H42" s="76"/>
      <c r="I42" s="76" t="s">
        <v>365</v>
      </c>
      <c r="J42" s="76"/>
      <c r="K42" s="74" t="s">
        <v>366</v>
      </c>
      <c r="L42" s="76"/>
      <c r="M42" s="75" t="s">
        <v>170</v>
      </c>
    </row>
    <row r="43" spans="1:13" ht="11.25" customHeight="1">
      <c r="A43" s="75" t="s">
        <v>170</v>
      </c>
      <c r="B43" s="74"/>
      <c r="C43" s="74" t="s">
        <v>171</v>
      </c>
      <c r="D43" s="74"/>
      <c r="E43" s="74" t="s">
        <v>367</v>
      </c>
      <c r="F43" s="74"/>
      <c r="G43" s="74" t="s">
        <v>197</v>
      </c>
      <c r="H43" s="74"/>
      <c r="I43" s="74" t="s">
        <v>185</v>
      </c>
      <c r="J43" s="74"/>
      <c r="K43" s="74" t="s">
        <v>368</v>
      </c>
      <c r="L43" s="74"/>
      <c r="M43" s="75" t="s">
        <v>170</v>
      </c>
    </row>
    <row r="44" spans="1:13" ht="11.25" customHeight="1">
      <c r="A44" s="75" t="s">
        <v>170</v>
      </c>
      <c r="B44" s="74"/>
      <c r="C44" s="74" t="s">
        <v>168</v>
      </c>
      <c r="D44" s="74"/>
      <c r="E44" s="74" t="s">
        <v>369</v>
      </c>
      <c r="F44" s="74"/>
      <c r="G44" s="74" t="s">
        <v>166</v>
      </c>
      <c r="H44" s="74"/>
      <c r="I44" s="74" t="s">
        <v>370</v>
      </c>
      <c r="J44" s="74"/>
      <c r="K44" s="74" t="s">
        <v>371</v>
      </c>
      <c r="L44" s="74"/>
      <c r="M44" s="75" t="s">
        <v>170</v>
      </c>
    </row>
    <row r="45" spans="1:13" ht="11.25" customHeight="1">
      <c r="A45" s="75" t="s">
        <v>170</v>
      </c>
      <c r="B45" s="74"/>
      <c r="C45" s="74" t="s">
        <v>168</v>
      </c>
      <c r="D45" s="74"/>
      <c r="E45" s="74" t="s">
        <v>372</v>
      </c>
      <c r="F45" s="74"/>
      <c r="G45" s="74" t="s">
        <v>196</v>
      </c>
      <c r="H45" s="74"/>
      <c r="I45" s="74" t="s">
        <v>201</v>
      </c>
      <c r="J45" s="74"/>
      <c r="K45" s="118" t="s">
        <v>373</v>
      </c>
      <c r="L45" s="74"/>
      <c r="M45" s="75" t="s">
        <v>170</v>
      </c>
    </row>
    <row r="46" spans="1:13" ht="11.25" customHeight="1">
      <c r="A46" s="75" t="s">
        <v>170</v>
      </c>
      <c r="B46" s="74"/>
      <c r="C46" s="74" t="s">
        <v>168</v>
      </c>
      <c r="D46" s="74"/>
      <c r="E46" s="74" t="s">
        <v>374</v>
      </c>
      <c r="F46" s="74"/>
      <c r="G46" s="74" t="s">
        <v>178</v>
      </c>
      <c r="H46" s="74"/>
      <c r="I46" s="74" t="s">
        <v>200</v>
      </c>
      <c r="J46" s="74"/>
      <c r="K46" s="74" t="s">
        <v>375</v>
      </c>
      <c r="L46" s="74"/>
      <c r="M46" s="75" t="s">
        <v>170</v>
      </c>
    </row>
    <row r="47" spans="1:13" ht="11.25" customHeight="1">
      <c r="A47" s="255" t="s">
        <v>198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</row>
    <row r="48" spans="1:13" ht="11.25" customHeight="1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</row>
    <row r="49" spans="1:13" ht="11.25" customHeight="1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</row>
    <row r="50" spans="1:13" ht="11.25" customHeight="1">
      <c r="A50" s="258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</row>
    <row r="51" spans="1:13" ht="11.25" customHeight="1">
      <c r="A51" s="259" t="s">
        <v>199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</row>
    <row r="52" spans="1:13" ht="11.25" customHeight="1">
      <c r="A52" s="259" t="s">
        <v>264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</row>
    <row r="53" spans="1:13" ht="11.25" customHeight="1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</row>
    <row r="54" spans="1:13" ht="12" customHeight="1">
      <c r="A54" s="73" t="s">
        <v>162</v>
      </c>
      <c r="B54" s="73"/>
      <c r="C54" s="73" t="s">
        <v>211</v>
      </c>
      <c r="D54" s="73"/>
      <c r="E54" s="73" t="s">
        <v>163</v>
      </c>
      <c r="F54" s="73"/>
      <c r="G54" s="73" t="s">
        <v>164</v>
      </c>
      <c r="H54" s="73"/>
      <c r="I54" s="73" t="s">
        <v>165</v>
      </c>
      <c r="J54" s="73"/>
      <c r="K54" s="73" t="s">
        <v>212</v>
      </c>
      <c r="L54" s="73"/>
      <c r="M54" s="73" t="s">
        <v>213</v>
      </c>
    </row>
    <row r="55" spans="1:13" ht="11.25" customHeight="1">
      <c r="A55" s="74" t="s">
        <v>106</v>
      </c>
      <c r="B55" s="74"/>
      <c r="C55" s="74" t="s">
        <v>168</v>
      </c>
      <c r="D55" s="74"/>
      <c r="E55" s="163" t="s">
        <v>376</v>
      </c>
      <c r="F55" s="74"/>
      <c r="G55" s="74" t="s">
        <v>206</v>
      </c>
      <c r="H55" s="74"/>
      <c r="I55" s="74" t="s">
        <v>377</v>
      </c>
      <c r="J55" s="74"/>
      <c r="K55" s="118" t="s">
        <v>378</v>
      </c>
      <c r="L55" s="74"/>
      <c r="M55" s="74" t="s">
        <v>167</v>
      </c>
    </row>
    <row r="56" spans="1:13" ht="11.25" customHeight="1">
      <c r="A56" s="75" t="s">
        <v>170</v>
      </c>
      <c r="B56" s="74"/>
      <c r="C56" s="74" t="s">
        <v>168</v>
      </c>
      <c r="D56" s="74"/>
      <c r="E56" s="74" t="s">
        <v>379</v>
      </c>
      <c r="F56" s="74"/>
      <c r="G56" s="74" t="s">
        <v>210</v>
      </c>
      <c r="H56" s="74"/>
      <c r="I56" s="74" t="s">
        <v>380</v>
      </c>
      <c r="J56" s="74"/>
      <c r="K56" s="177" t="s">
        <v>381</v>
      </c>
      <c r="L56" s="74"/>
      <c r="M56" s="75" t="s">
        <v>170</v>
      </c>
    </row>
    <row r="57" spans="1:13" ht="11.25" customHeight="1">
      <c r="A57" s="75" t="s">
        <v>170</v>
      </c>
      <c r="B57" s="74"/>
      <c r="C57" s="74" t="s">
        <v>168</v>
      </c>
      <c r="D57" s="74"/>
      <c r="E57" s="74" t="s">
        <v>202</v>
      </c>
      <c r="F57" s="74"/>
      <c r="G57" s="74" t="s">
        <v>203</v>
      </c>
      <c r="H57" s="74"/>
      <c r="I57" s="74" t="s">
        <v>204</v>
      </c>
      <c r="J57" s="74"/>
      <c r="K57" s="118" t="s">
        <v>382</v>
      </c>
      <c r="L57" s="74"/>
      <c r="M57" s="75" t="s">
        <v>170</v>
      </c>
    </row>
    <row r="58" spans="1:13" ht="11.25" customHeight="1">
      <c r="A58" s="75" t="s">
        <v>170</v>
      </c>
      <c r="B58" s="74"/>
      <c r="C58" s="74" t="s">
        <v>168</v>
      </c>
      <c r="D58" s="74"/>
      <c r="E58" s="74" t="s">
        <v>383</v>
      </c>
      <c r="F58" s="74"/>
      <c r="G58" s="74" t="s">
        <v>384</v>
      </c>
      <c r="H58" s="74"/>
      <c r="I58" s="74" t="s">
        <v>385</v>
      </c>
      <c r="J58" s="74"/>
      <c r="K58" s="177" t="s">
        <v>386</v>
      </c>
      <c r="L58" s="74"/>
      <c r="M58" s="75" t="s">
        <v>170</v>
      </c>
    </row>
    <row r="59" spans="1:13" ht="11.25" customHeight="1">
      <c r="A59" s="75" t="s">
        <v>170</v>
      </c>
      <c r="B59" s="74"/>
      <c r="C59" s="74" t="s">
        <v>168</v>
      </c>
      <c r="D59" s="74"/>
      <c r="E59" s="74" t="s">
        <v>205</v>
      </c>
      <c r="F59" s="74"/>
      <c r="G59" s="74" t="s">
        <v>187</v>
      </c>
      <c r="H59" s="74"/>
      <c r="I59" s="74" t="s">
        <v>207</v>
      </c>
      <c r="J59" s="74"/>
      <c r="K59" s="118" t="s">
        <v>387</v>
      </c>
      <c r="L59" s="74"/>
      <c r="M59" s="75" t="s">
        <v>170</v>
      </c>
    </row>
    <row r="60" spans="1:13" ht="11.25" customHeight="1">
      <c r="A60" s="75" t="s">
        <v>170</v>
      </c>
      <c r="B60" s="74"/>
      <c r="C60" s="74" t="s">
        <v>171</v>
      </c>
      <c r="D60" s="74"/>
      <c r="E60" s="74" t="s">
        <v>208</v>
      </c>
      <c r="F60" s="74"/>
      <c r="G60" s="74" t="s">
        <v>206</v>
      </c>
      <c r="H60" s="74"/>
      <c r="I60" s="74" t="s">
        <v>209</v>
      </c>
      <c r="J60" s="74"/>
      <c r="K60" s="74" t="s">
        <v>388</v>
      </c>
      <c r="L60" s="74"/>
      <c r="M60" s="75" t="s">
        <v>170</v>
      </c>
    </row>
    <row r="61" spans="1:13" ht="11.25" customHeight="1">
      <c r="A61" s="74" t="s">
        <v>109</v>
      </c>
      <c r="B61" s="74"/>
      <c r="C61" s="74" t="s">
        <v>168</v>
      </c>
      <c r="D61" s="74"/>
      <c r="E61" s="74" t="s">
        <v>389</v>
      </c>
      <c r="F61" s="74"/>
      <c r="G61" s="74" t="s">
        <v>172</v>
      </c>
      <c r="H61" s="74"/>
      <c r="I61" s="74" t="s">
        <v>390</v>
      </c>
      <c r="J61" s="74"/>
      <c r="K61" s="74" t="s">
        <v>169</v>
      </c>
      <c r="L61" s="74"/>
      <c r="M61" s="75" t="s">
        <v>170</v>
      </c>
    </row>
    <row r="62" spans="1:13" s="218" customFormat="1" ht="11.25" customHeight="1">
      <c r="A62" s="257" t="s">
        <v>411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</row>
    <row r="63" spans="1:13" ht="11.25" customHeight="1">
      <c r="A63" s="256" t="s">
        <v>421</v>
      </c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</row>
    <row r="64" spans="1:13" ht="11.25" customHeight="1">
      <c r="A64" s="254" t="s">
        <v>436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</row>
    <row r="65" spans="1:13" ht="11.25" customHeight="1">
      <c r="A65" s="256" t="s">
        <v>410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</row>
    <row r="66" spans="1:13" ht="11.25" customHeight="1">
      <c r="A66" s="256" t="s">
        <v>424</v>
      </c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</row>
    <row r="67" spans="1:13" ht="11.25" customHeight="1">
      <c r="A67" s="256" t="s">
        <v>0</v>
      </c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</row>
  </sheetData>
  <mergeCells count="16">
    <mergeCell ref="A62:M62"/>
    <mergeCell ref="A50:M50"/>
    <mergeCell ref="A48:M48"/>
    <mergeCell ref="A49:M49"/>
    <mergeCell ref="A51:M51"/>
    <mergeCell ref="A52:M52"/>
    <mergeCell ref="A53:M53"/>
    <mergeCell ref="A65:M65"/>
    <mergeCell ref="A66:M66"/>
    <mergeCell ref="A67:M67"/>
    <mergeCell ref="A63:M63"/>
    <mergeCell ref="A64:M64"/>
    <mergeCell ref="A1:M1"/>
    <mergeCell ref="A2:M2"/>
    <mergeCell ref="A3:M3"/>
    <mergeCell ref="A47:M47"/>
  </mergeCells>
  <printOptions/>
  <pageMargins left="0.5" right="0.5" top="0.5" bottom="0.7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9"/>
  <sheetViews>
    <sheetView workbookViewId="0" topLeftCell="A1">
      <selection activeCell="A1" sqref="A1:V1"/>
    </sheetView>
  </sheetViews>
  <sheetFormatPr defaultColWidth="9.33203125" defaultRowHeight="11.25"/>
  <cols>
    <col min="1" max="1" width="25.16015625" style="178" customWidth="1"/>
    <col min="2" max="2" width="1.0078125" style="178" customWidth="1"/>
    <col min="3" max="3" width="10.66015625" style="178" customWidth="1"/>
    <col min="4" max="4" width="2.33203125" style="178" customWidth="1"/>
    <col min="5" max="5" width="9.66015625" style="178" customWidth="1"/>
    <col min="6" max="6" width="2.33203125" style="178" customWidth="1"/>
    <col min="7" max="7" width="9.66015625" style="178" customWidth="1"/>
    <col min="8" max="8" width="2.33203125" style="178" customWidth="1"/>
    <col min="9" max="9" width="9.66015625" style="178" customWidth="1"/>
    <col min="10" max="10" width="2.33203125" style="178" customWidth="1"/>
    <col min="11" max="11" width="9.66015625" style="178" customWidth="1"/>
    <col min="12" max="12" width="2.33203125" style="178" customWidth="1"/>
    <col min="13" max="13" width="9.66015625" style="178" customWidth="1"/>
    <col min="14" max="14" width="2.33203125" style="178" customWidth="1"/>
    <col min="15" max="15" width="9.66015625" style="178" customWidth="1"/>
    <col min="16" max="16" width="2.33203125" style="178" customWidth="1"/>
    <col min="17" max="17" width="10.16015625" style="178" customWidth="1"/>
    <col min="18" max="18" width="2.33203125" style="178" customWidth="1"/>
    <col min="19" max="19" width="10.83203125" style="178" customWidth="1"/>
    <col min="20" max="20" width="2.33203125" style="178" customWidth="1"/>
    <col min="21" max="21" width="10.83203125" style="178" customWidth="1"/>
    <col min="22" max="22" width="2.33203125" style="178" customWidth="1"/>
    <col min="23" max="16384" width="10.66015625" style="178" customWidth="1"/>
  </cols>
  <sheetData>
    <row r="1" spans="1:22" ht="11.25" customHeight="1">
      <c r="A1" s="229" t="s">
        <v>414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</row>
    <row r="2" spans="1:22" ht="11.25" customHeight="1">
      <c r="A2" s="229" t="s">
        <v>419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:22" ht="11.25" customHeight="1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</row>
    <row r="4" spans="1:22" ht="11.25" customHeight="1">
      <c r="A4" s="229" t="s">
        <v>21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</row>
    <row r="5" spans="1:22" ht="11.25" customHeight="1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</row>
    <row r="6" spans="1:22" ht="11.25" customHeight="1">
      <c r="A6" s="181"/>
      <c r="B6" s="181"/>
      <c r="C6" s="233" t="s">
        <v>22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</row>
    <row r="7" spans="1:22" ht="11.25" customHeight="1">
      <c r="A7" s="182"/>
      <c r="B7" s="182"/>
      <c r="C7" s="231"/>
      <c r="D7" s="231"/>
      <c r="E7" s="231"/>
      <c r="F7" s="182"/>
      <c r="G7" s="183" t="s">
        <v>23</v>
      </c>
      <c r="H7" s="183"/>
      <c r="I7" s="179"/>
      <c r="J7" s="182"/>
      <c r="K7" s="179"/>
      <c r="L7" s="179"/>
      <c r="M7" s="179"/>
      <c r="N7" s="182"/>
      <c r="O7" s="183"/>
      <c r="P7" s="179"/>
      <c r="Q7" s="183" t="s">
        <v>24</v>
      </c>
      <c r="R7" s="182"/>
      <c r="S7" s="179"/>
      <c r="T7" s="179"/>
      <c r="U7" s="186" t="s">
        <v>25</v>
      </c>
      <c r="V7" s="187"/>
    </row>
    <row r="8" spans="1:22" ht="11.25" customHeight="1">
      <c r="A8" s="182"/>
      <c r="B8" s="182"/>
      <c r="C8" s="230" t="s">
        <v>26</v>
      </c>
      <c r="D8" s="230"/>
      <c r="E8" s="230"/>
      <c r="F8" s="182"/>
      <c r="G8" s="183" t="s">
        <v>27</v>
      </c>
      <c r="H8" s="183"/>
      <c r="I8" s="183" t="s">
        <v>28</v>
      </c>
      <c r="J8" s="182"/>
      <c r="K8" s="230" t="s">
        <v>29</v>
      </c>
      <c r="L8" s="230"/>
      <c r="M8" s="230"/>
      <c r="N8" s="182"/>
      <c r="O8" s="183" t="s">
        <v>30</v>
      </c>
      <c r="P8" s="179"/>
      <c r="Q8" s="183" t="s">
        <v>31</v>
      </c>
      <c r="R8" s="182"/>
      <c r="S8" s="183" t="s">
        <v>32</v>
      </c>
      <c r="T8" s="179"/>
      <c r="U8" s="183" t="s">
        <v>33</v>
      </c>
      <c r="V8" s="187"/>
    </row>
    <row r="9" spans="1:22" ht="11.25" customHeight="1">
      <c r="A9" s="182"/>
      <c r="B9" s="182"/>
      <c r="C9" s="189"/>
      <c r="D9" s="189"/>
      <c r="E9" s="183" t="s">
        <v>34</v>
      </c>
      <c r="F9" s="182"/>
      <c r="G9" s="183" t="s">
        <v>35</v>
      </c>
      <c r="H9" s="183"/>
      <c r="I9" s="186" t="s">
        <v>36</v>
      </c>
      <c r="J9" s="182"/>
      <c r="K9" s="183" t="s">
        <v>37</v>
      </c>
      <c r="L9" s="179"/>
      <c r="M9" s="179"/>
      <c r="N9" s="182"/>
      <c r="O9" s="183" t="s">
        <v>33</v>
      </c>
      <c r="P9" s="179"/>
      <c r="Q9" s="183" t="s">
        <v>33</v>
      </c>
      <c r="R9" s="182"/>
      <c r="S9" s="186" t="s">
        <v>38</v>
      </c>
      <c r="T9" s="179"/>
      <c r="U9" s="186" t="s">
        <v>39</v>
      </c>
      <c r="V9" s="187"/>
    </row>
    <row r="10" spans="1:22" ht="11.25" customHeight="1">
      <c r="A10" s="180" t="s">
        <v>113</v>
      </c>
      <c r="B10" s="190"/>
      <c r="C10" s="184" t="s">
        <v>40</v>
      </c>
      <c r="D10" s="184"/>
      <c r="E10" s="184" t="s">
        <v>41</v>
      </c>
      <c r="F10" s="190"/>
      <c r="G10" s="184" t="s">
        <v>42</v>
      </c>
      <c r="H10" s="184"/>
      <c r="I10" s="184" t="s">
        <v>43</v>
      </c>
      <c r="J10" s="190"/>
      <c r="K10" s="184" t="s">
        <v>44</v>
      </c>
      <c r="L10" s="184"/>
      <c r="M10" s="184" t="s">
        <v>45</v>
      </c>
      <c r="N10" s="190"/>
      <c r="O10" s="184" t="s">
        <v>46</v>
      </c>
      <c r="P10" s="184"/>
      <c r="Q10" s="184" t="s">
        <v>47</v>
      </c>
      <c r="R10" s="190"/>
      <c r="S10" s="184" t="s">
        <v>48</v>
      </c>
      <c r="T10" s="184"/>
      <c r="U10" s="184" t="s">
        <v>48</v>
      </c>
      <c r="V10" s="191"/>
    </row>
    <row r="11" spans="1:22" ht="11.25" customHeight="1">
      <c r="A11" s="192" t="s">
        <v>98</v>
      </c>
      <c r="B11" s="182"/>
      <c r="C11" s="193" t="s">
        <v>114</v>
      </c>
      <c r="D11" s="193"/>
      <c r="E11" s="193">
        <v>272.942</v>
      </c>
      <c r="F11" s="189"/>
      <c r="G11" s="193">
        <v>180.144</v>
      </c>
      <c r="H11" s="193"/>
      <c r="I11" s="193">
        <v>44131</v>
      </c>
      <c r="J11" s="189"/>
      <c r="K11" s="193" t="s">
        <v>114</v>
      </c>
      <c r="L11" s="193"/>
      <c r="M11" s="193">
        <v>5533</v>
      </c>
      <c r="N11" s="189"/>
      <c r="O11" s="193">
        <v>12.778</v>
      </c>
      <c r="P11" s="193"/>
      <c r="Q11" s="193" t="s">
        <v>114</v>
      </c>
      <c r="R11" s="189"/>
      <c r="S11" s="193">
        <v>248.227</v>
      </c>
      <c r="T11" s="193"/>
      <c r="U11" s="193" t="s">
        <v>114</v>
      </c>
      <c r="V11" s="189"/>
    </row>
    <row r="12" spans="1:22" ht="11.25" customHeight="1">
      <c r="A12" s="192" t="s">
        <v>99</v>
      </c>
      <c r="B12" s="182"/>
      <c r="C12" s="193" t="s">
        <v>114</v>
      </c>
      <c r="D12" s="193"/>
      <c r="E12" s="193" t="s">
        <v>114</v>
      </c>
      <c r="F12" s="189"/>
      <c r="G12" s="194" t="s">
        <v>50</v>
      </c>
      <c r="H12" s="193"/>
      <c r="I12" s="193">
        <v>9628</v>
      </c>
      <c r="J12" s="189"/>
      <c r="K12" s="193" t="s">
        <v>114</v>
      </c>
      <c r="L12" s="194"/>
      <c r="M12" s="193" t="s">
        <v>114</v>
      </c>
      <c r="N12" s="189"/>
      <c r="O12" s="193">
        <v>11.955</v>
      </c>
      <c r="P12" s="193"/>
      <c r="Q12" s="193" t="s">
        <v>114</v>
      </c>
      <c r="R12" s="189"/>
      <c r="S12" s="193">
        <v>472.21</v>
      </c>
      <c r="T12" s="193"/>
      <c r="U12" s="193">
        <v>17669</v>
      </c>
      <c r="V12" s="189"/>
    </row>
    <row r="13" spans="1:22" ht="11.25" customHeight="1">
      <c r="A13" s="192" t="s">
        <v>100</v>
      </c>
      <c r="B13" s="182"/>
      <c r="C13" s="193">
        <v>22700</v>
      </c>
      <c r="D13" s="195" t="s">
        <v>49</v>
      </c>
      <c r="E13" s="193">
        <v>1630</v>
      </c>
      <c r="F13" s="195" t="s">
        <v>49</v>
      </c>
      <c r="G13" s="193">
        <v>147.836</v>
      </c>
      <c r="H13" s="195" t="s">
        <v>49</v>
      </c>
      <c r="I13" s="193">
        <v>45000</v>
      </c>
      <c r="J13" s="195" t="s">
        <v>49</v>
      </c>
      <c r="K13" s="193">
        <v>317800</v>
      </c>
      <c r="L13" s="195" t="s">
        <v>49</v>
      </c>
      <c r="M13" s="193">
        <v>30900</v>
      </c>
      <c r="N13" s="195" t="s">
        <v>49</v>
      </c>
      <c r="O13" s="193">
        <v>26</v>
      </c>
      <c r="P13" s="195" t="s">
        <v>49</v>
      </c>
      <c r="Q13" s="193">
        <v>82.492</v>
      </c>
      <c r="R13" s="195" t="s">
        <v>49</v>
      </c>
      <c r="S13" s="193">
        <v>38.2</v>
      </c>
      <c r="T13" s="195" t="s">
        <v>49</v>
      </c>
      <c r="U13" s="193">
        <v>12907</v>
      </c>
      <c r="V13" s="195" t="s">
        <v>49</v>
      </c>
    </row>
    <row r="14" spans="1:22" ht="11.25" customHeight="1">
      <c r="A14" s="192" t="s">
        <v>101</v>
      </c>
      <c r="B14" s="182"/>
      <c r="C14" s="193" t="s">
        <v>114</v>
      </c>
      <c r="D14" s="193"/>
      <c r="E14" s="193" t="s">
        <v>114</v>
      </c>
      <c r="F14" s="189"/>
      <c r="G14" s="193">
        <v>5361</v>
      </c>
      <c r="H14" s="193"/>
      <c r="I14" s="193">
        <v>42100</v>
      </c>
      <c r="J14" s="189"/>
      <c r="K14" s="193">
        <v>8629</v>
      </c>
      <c r="L14" s="193"/>
      <c r="M14" s="193">
        <v>1627</v>
      </c>
      <c r="N14" s="195" t="s">
        <v>49</v>
      </c>
      <c r="O14" s="193">
        <v>0.672</v>
      </c>
      <c r="P14" s="193"/>
      <c r="Q14" s="193" t="s">
        <v>114</v>
      </c>
      <c r="R14" s="189"/>
      <c r="S14" s="193">
        <v>1607</v>
      </c>
      <c r="T14" s="193"/>
      <c r="U14" s="193" t="s">
        <v>114</v>
      </c>
      <c r="V14" s="189"/>
    </row>
    <row r="15" spans="1:22" ht="11.25" customHeight="1">
      <c r="A15" s="192" t="s">
        <v>102</v>
      </c>
      <c r="B15" s="182"/>
      <c r="C15" s="193" t="s">
        <v>114</v>
      </c>
      <c r="D15" s="193"/>
      <c r="E15" s="193" t="s">
        <v>114</v>
      </c>
      <c r="F15" s="189"/>
      <c r="G15" s="193">
        <v>2.9</v>
      </c>
      <c r="H15" s="195" t="s">
        <v>128</v>
      </c>
      <c r="I15" s="193">
        <v>15700</v>
      </c>
      <c r="J15" s="195" t="s">
        <v>128</v>
      </c>
      <c r="K15" s="193">
        <v>644.151</v>
      </c>
      <c r="L15" s="193"/>
      <c r="M15" s="193">
        <v>1221</v>
      </c>
      <c r="N15" s="195"/>
      <c r="O15" s="193" t="s">
        <v>114</v>
      </c>
      <c r="P15" s="193"/>
      <c r="Q15" s="193">
        <v>94.1</v>
      </c>
      <c r="R15" s="195" t="s">
        <v>128</v>
      </c>
      <c r="S15" s="193">
        <v>8.399</v>
      </c>
      <c r="T15" s="193"/>
      <c r="U15" s="193" t="s">
        <v>114</v>
      </c>
      <c r="V15" s="189"/>
    </row>
    <row r="16" spans="1:22" ht="11.25" customHeight="1">
      <c r="A16" s="192" t="s">
        <v>90</v>
      </c>
      <c r="B16" s="182"/>
      <c r="C16" s="193" t="s">
        <v>114</v>
      </c>
      <c r="D16" s="193"/>
      <c r="E16" s="193" t="s">
        <v>114</v>
      </c>
      <c r="F16" s="189"/>
      <c r="G16" s="193" t="s">
        <v>114</v>
      </c>
      <c r="H16" s="193"/>
      <c r="I16" s="193">
        <v>1210</v>
      </c>
      <c r="J16" s="195" t="s">
        <v>128</v>
      </c>
      <c r="K16" s="193" t="s">
        <v>114</v>
      </c>
      <c r="L16" s="193"/>
      <c r="M16" s="193" t="s">
        <v>114</v>
      </c>
      <c r="N16" s="189"/>
      <c r="O16" s="193" t="s">
        <v>114</v>
      </c>
      <c r="P16" s="193"/>
      <c r="Q16" s="193" t="s">
        <v>114</v>
      </c>
      <c r="R16" s="189"/>
      <c r="S16" s="193" t="s">
        <v>114</v>
      </c>
      <c r="T16" s="193"/>
      <c r="U16" s="193" t="s">
        <v>114</v>
      </c>
      <c r="V16" s="189"/>
    </row>
    <row r="17" spans="1:22" ht="11.25" customHeight="1">
      <c r="A17" s="192" t="s">
        <v>91</v>
      </c>
      <c r="B17" s="182"/>
      <c r="C17" s="193" t="s">
        <v>114</v>
      </c>
      <c r="D17" s="193"/>
      <c r="E17" s="193" t="s">
        <v>114</v>
      </c>
      <c r="F17" s="189"/>
      <c r="G17" s="193" t="s">
        <v>114</v>
      </c>
      <c r="H17" s="195"/>
      <c r="I17" s="193" t="s">
        <v>114</v>
      </c>
      <c r="J17" s="195"/>
      <c r="K17" s="193">
        <v>7.8</v>
      </c>
      <c r="L17" s="193"/>
      <c r="M17" s="193">
        <v>257.2</v>
      </c>
      <c r="N17" s="189"/>
      <c r="O17" s="193" t="s">
        <v>114</v>
      </c>
      <c r="P17" s="193"/>
      <c r="Q17" s="193">
        <v>75</v>
      </c>
      <c r="R17" s="195" t="s">
        <v>128</v>
      </c>
      <c r="S17" s="193" t="s">
        <v>114</v>
      </c>
      <c r="T17" s="193"/>
      <c r="U17" s="193" t="s">
        <v>114</v>
      </c>
      <c r="V17" s="189"/>
    </row>
    <row r="18" spans="1:22" ht="11.25" customHeight="1">
      <c r="A18" s="192" t="s">
        <v>92</v>
      </c>
      <c r="B18" s="182"/>
      <c r="C18" s="193" t="s">
        <v>112</v>
      </c>
      <c r="D18" s="193"/>
      <c r="E18" s="193" t="s">
        <v>114</v>
      </c>
      <c r="F18" s="189"/>
      <c r="G18" s="193" t="s">
        <v>114</v>
      </c>
      <c r="H18" s="193"/>
      <c r="I18" s="193" t="s">
        <v>114</v>
      </c>
      <c r="J18" s="189"/>
      <c r="K18" s="193" t="s">
        <v>114</v>
      </c>
      <c r="L18" s="193"/>
      <c r="M18" s="193">
        <v>60</v>
      </c>
      <c r="N18" s="195" t="s">
        <v>128</v>
      </c>
      <c r="O18" s="193" t="s">
        <v>114</v>
      </c>
      <c r="P18" s="193"/>
      <c r="Q18" s="193">
        <v>46.526</v>
      </c>
      <c r="R18" s="195"/>
      <c r="S18" s="193" t="s">
        <v>114</v>
      </c>
      <c r="T18" s="193"/>
      <c r="U18" s="193" t="s">
        <v>114</v>
      </c>
      <c r="V18" s="189"/>
    </row>
    <row r="19" spans="1:22" ht="11.25" customHeight="1">
      <c r="A19" s="192" t="s">
        <v>103</v>
      </c>
      <c r="B19" s="182"/>
      <c r="C19" s="193" t="s">
        <v>114</v>
      </c>
      <c r="D19" s="193"/>
      <c r="E19" s="193" t="s">
        <v>114</v>
      </c>
      <c r="F19" s="189"/>
      <c r="G19" s="193" t="s">
        <v>114</v>
      </c>
      <c r="H19" s="193"/>
      <c r="I19" s="193">
        <v>5500</v>
      </c>
      <c r="J19" s="195" t="s">
        <v>128</v>
      </c>
      <c r="K19" s="193" t="s">
        <v>114</v>
      </c>
      <c r="L19" s="194"/>
      <c r="M19" s="193">
        <v>87</v>
      </c>
      <c r="N19" s="195" t="s">
        <v>128</v>
      </c>
      <c r="O19" s="193" t="s">
        <v>114</v>
      </c>
      <c r="P19" s="193"/>
      <c r="Q19" s="193" t="s">
        <v>114</v>
      </c>
      <c r="R19" s="189"/>
      <c r="S19" s="194" t="s">
        <v>50</v>
      </c>
      <c r="T19" s="195" t="s">
        <v>128</v>
      </c>
      <c r="U19" s="193" t="s">
        <v>114</v>
      </c>
      <c r="V19" s="189"/>
    </row>
    <row r="20" spans="1:22" ht="11.25" customHeight="1">
      <c r="A20" s="192" t="s">
        <v>140</v>
      </c>
      <c r="B20" s="182"/>
      <c r="C20" s="193" t="s">
        <v>114</v>
      </c>
      <c r="D20" s="193"/>
      <c r="E20" s="193" t="s">
        <v>114</v>
      </c>
      <c r="F20" s="189"/>
      <c r="G20" s="193" t="s">
        <v>114</v>
      </c>
      <c r="H20" s="193"/>
      <c r="I20" s="193" t="s">
        <v>114</v>
      </c>
      <c r="J20" s="189"/>
      <c r="K20" s="193" t="s">
        <v>114</v>
      </c>
      <c r="L20" s="193"/>
      <c r="M20" s="193">
        <v>77</v>
      </c>
      <c r="N20" s="195" t="s">
        <v>128</v>
      </c>
      <c r="O20" s="193" t="s">
        <v>114</v>
      </c>
      <c r="P20" s="193"/>
      <c r="Q20" s="193" t="s">
        <v>114</v>
      </c>
      <c r="R20" s="189"/>
      <c r="S20" s="193" t="s">
        <v>114</v>
      </c>
      <c r="T20" s="193"/>
      <c r="U20" s="193" t="s">
        <v>114</v>
      </c>
      <c r="V20" s="189"/>
    </row>
    <row r="21" spans="1:22" ht="11.25" customHeight="1">
      <c r="A21" s="192" t="s">
        <v>104</v>
      </c>
      <c r="B21" s="182"/>
      <c r="C21" s="193" t="s">
        <v>114</v>
      </c>
      <c r="D21" s="193"/>
      <c r="E21" s="193" t="s">
        <v>114</v>
      </c>
      <c r="F21" s="189"/>
      <c r="G21" s="193" t="s">
        <v>114</v>
      </c>
      <c r="H21" s="193"/>
      <c r="I21" s="193">
        <v>2000</v>
      </c>
      <c r="J21" s="189"/>
      <c r="K21" s="193" t="s">
        <v>114</v>
      </c>
      <c r="L21" s="193"/>
      <c r="M21" s="193" t="s">
        <v>114</v>
      </c>
      <c r="N21" s="189"/>
      <c r="O21" s="193" t="s">
        <v>114</v>
      </c>
      <c r="P21" s="193"/>
      <c r="Q21" s="193" t="s">
        <v>114</v>
      </c>
      <c r="R21" s="189"/>
      <c r="S21" s="193" t="s">
        <v>114</v>
      </c>
      <c r="T21" s="193"/>
      <c r="U21" s="193" t="s">
        <v>114</v>
      </c>
      <c r="V21" s="189"/>
    </row>
    <row r="22" spans="1:22" ht="11.25" customHeight="1">
      <c r="A22" s="192" t="s">
        <v>93</v>
      </c>
      <c r="B22" s="182"/>
      <c r="C22" s="193" t="s">
        <v>114</v>
      </c>
      <c r="D22" s="193"/>
      <c r="E22" s="193" t="s">
        <v>114</v>
      </c>
      <c r="F22" s="189"/>
      <c r="G22" s="193" t="s">
        <v>114</v>
      </c>
      <c r="H22" s="193"/>
      <c r="I22" s="193">
        <v>5036</v>
      </c>
      <c r="J22" s="195"/>
      <c r="K22" s="193" t="s">
        <v>114</v>
      </c>
      <c r="L22" s="193"/>
      <c r="M22" s="193">
        <v>292</v>
      </c>
      <c r="N22" s="189"/>
      <c r="O22" s="194" t="s">
        <v>50</v>
      </c>
      <c r="P22" s="193"/>
      <c r="Q22" s="193" t="s">
        <v>114</v>
      </c>
      <c r="R22" s="189"/>
      <c r="S22" s="193">
        <v>49.719</v>
      </c>
      <c r="T22" s="193"/>
      <c r="U22" s="193" t="s">
        <v>114</v>
      </c>
      <c r="V22" s="189"/>
    </row>
    <row r="23" spans="1:22" ht="11.25" customHeight="1">
      <c r="A23" s="192" t="s">
        <v>105</v>
      </c>
      <c r="B23" s="182"/>
      <c r="C23" s="193">
        <v>1558</v>
      </c>
      <c r="D23" s="193"/>
      <c r="E23" s="193" t="s">
        <v>114</v>
      </c>
      <c r="F23" s="189"/>
      <c r="G23" s="193" t="s">
        <v>114</v>
      </c>
      <c r="H23" s="193"/>
      <c r="I23" s="193">
        <v>6406</v>
      </c>
      <c r="J23" s="189"/>
      <c r="K23" s="193" t="s">
        <v>114</v>
      </c>
      <c r="L23" s="193"/>
      <c r="M23" s="193" t="s">
        <v>114</v>
      </c>
      <c r="N23" s="189"/>
      <c r="O23" s="193" t="s">
        <v>114</v>
      </c>
      <c r="P23" s="193"/>
      <c r="Q23" s="193" t="s">
        <v>114</v>
      </c>
      <c r="R23" s="189"/>
      <c r="S23" s="193" t="s">
        <v>114</v>
      </c>
      <c r="T23" s="193"/>
      <c r="U23" s="193" t="s">
        <v>114</v>
      </c>
      <c r="V23" s="189"/>
    </row>
    <row r="24" spans="1:22" ht="11.25" customHeight="1">
      <c r="A24" s="192" t="s">
        <v>94</v>
      </c>
      <c r="B24" s="182"/>
      <c r="C24" s="193" t="s">
        <v>114</v>
      </c>
      <c r="D24" s="193"/>
      <c r="E24" s="193" t="s">
        <v>114</v>
      </c>
      <c r="F24" s="189"/>
      <c r="G24" s="194" t="s">
        <v>50</v>
      </c>
      <c r="H24" s="195" t="s">
        <v>128</v>
      </c>
      <c r="I24" s="193">
        <v>4100</v>
      </c>
      <c r="J24" s="195" t="s">
        <v>128</v>
      </c>
      <c r="K24" s="193" t="s">
        <v>114</v>
      </c>
      <c r="L24" s="193"/>
      <c r="M24" s="193" t="s">
        <v>114</v>
      </c>
      <c r="N24" s="189"/>
      <c r="O24" s="193">
        <v>11.775</v>
      </c>
      <c r="P24" s="193"/>
      <c r="Q24" s="193" t="s">
        <v>114</v>
      </c>
      <c r="R24" s="189"/>
      <c r="S24" s="193">
        <v>55.036</v>
      </c>
      <c r="T24" s="193"/>
      <c r="U24" s="193" t="s">
        <v>114</v>
      </c>
      <c r="V24" s="189"/>
    </row>
    <row r="25" spans="1:22" ht="11.25" customHeight="1">
      <c r="A25" s="192" t="s">
        <v>95</v>
      </c>
      <c r="B25" s="182"/>
      <c r="C25" s="193">
        <v>14865</v>
      </c>
      <c r="D25" s="193"/>
      <c r="E25" s="193" t="s">
        <v>114</v>
      </c>
      <c r="F25" s="189"/>
      <c r="G25" s="193" t="s">
        <v>114</v>
      </c>
      <c r="H25" s="193"/>
      <c r="I25" s="193" t="s">
        <v>114</v>
      </c>
      <c r="J25" s="189"/>
      <c r="K25" s="193" t="s">
        <v>114</v>
      </c>
      <c r="L25" s="193"/>
      <c r="M25" s="193" t="s">
        <v>114</v>
      </c>
      <c r="N25" s="189"/>
      <c r="O25" s="193" t="s">
        <v>114</v>
      </c>
      <c r="P25" s="193"/>
      <c r="Q25" s="193" t="s">
        <v>114</v>
      </c>
      <c r="R25" s="189"/>
      <c r="S25" s="193" t="s">
        <v>114</v>
      </c>
      <c r="T25" s="193"/>
      <c r="U25" s="193" t="s">
        <v>114</v>
      </c>
      <c r="V25" s="189"/>
    </row>
    <row r="26" spans="1:22" ht="11.25" customHeight="1">
      <c r="A26" s="192" t="s">
        <v>88</v>
      </c>
      <c r="B26" s="182"/>
      <c r="C26" s="193" t="s">
        <v>114</v>
      </c>
      <c r="D26" s="193"/>
      <c r="E26" s="193" t="s">
        <v>114</v>
      </c>
      <c r="F26" s="189"/>
      <c r="G26" s="193">
        <v>334.129</v>
      </c>
      <c r="H26" s="193"/>
      <c r="I26" s="193">
        <v>38961</v>
      </c>
      <c r="J26" s="189"/>
      <c r="K26" s="193">
        <v>10983</v>
      </c>
      <c r="L26" s="193"/>
      <c r="M26" s="193">
        <v>16313</v>
      </c>
      <c r="N26" s="189"/>
      <c r="O26" s="193">
        <v>135.025</v>
      </c>
      <c r="P26" s="193"/>
      <c r="Q26" s="193" t="s">
        <v>114</v>
      </c>
      <c r="R26" s="189"/>
      <c r="S26" s="193">
        <v>2569.478</v>
      </c>
      <c r="T26" s="193"/>
      <c r="U26" s="193" t="s">
        <v>112</v>
      </c>
      <c r="V26" s="195"/>
    </row>
    <row r="27" spans="1:22" ht="11.25" customHeight="1">
      <c r="A27" s="192" t="s">
        <v>96</v>
      </c>
      <c r="B27" s="182"/>
      <c r="C27" s="193" t="s">
        <v>114</v>
      </c>
      <c r="D27" s="193"/>
      <c r="E27" s="193" t="s">
        <v>114</v>
      </c>
      <c r="F27" s="189"/>
      <c r="G27" s="193" t="s">
        <v>114</v>
      </c>
      <c r="H27" s="193"/>
      <c r="I27" s="193">
        <v>3395</v>
      </c>
      <c r="J27" s="195"/>
      <c r="K27" s="193" t="s">
        <v>114</v>
      </c>
      <c r="L27" s="193"/>
      <c r="M27" s="193" t="s">
        <v>114</v>
      </c>
      <c r="N27" s="189"/>
      <c r="O27" s="193" t="s">
        <v>114</v>
      </c>
      <c r="P27" s="193"/>
      <c r="Q27" s="193" t="s">
        <v>114</v>
      </c>
      <c r="R27" s="189"/>
      <c r="S27" s="193">
        <v>2.929</v>
      </c>
      <c r="T27" s="195"/>
      <c r="U27" s="193" t="s">
        <v>114</v>
      </c>
      <c r="V27" s="189"/>
    </row>
    <row r="28" spans="1:22" ht="11.25" customHeight="1">
      <c r="A28" s="192" t="s">
        <v>97</v>
      </c>
      <c r="B28" s="182"/>
      <c r="C28" s="193" t="s">
        <v>114</v>
      </c>
      <c r="D28" s="193"/>
      <c r="E28" s="193" t="s">
        <v>114</v>
      </c>
      <c r="F28" s="189"/>
      <c r="G28" s="193" t="s">
        <v>114</v>
      </c>
      <c r="H28" s="193"/>
      <c r="I28" s="193" t="s">
        <v>114</v>
      </c>
      <c r="J28" s="195"/>
      <c r="K28" s="193" t="s">
        <v>114</v>
      </c>
      <c r="L28" s="193"/>
      <c r="M28" s="193" t="s">
        <v>114</v>
      </c>
      <c r="N28" s="189"/>
      <c r="O28" s="193" t="s">
        <v>114</v>
      </c>
      <c r="P28" s="193"/>
      <c r="Q28" s="193" t="s">
        <v>114</v>
      </c>
      <c r="R28" s="189"/>
      <c r="S28" s="193" t="s">
        <v>114</v>
      </c>
      <c r="T28" s="195"/>
      <c r="U28" s="193" t="s">
        <v>114</v>
      </c>
      <c r="V28" s="189"/>
    </row>
    <row r="29" spans="1:22" ht="11.25" customHeight="1">
      <c r="A29" s="192" t="s">
        <v>152</v>
      </c>
      <c r="B29" s="182"/>
      <c r="C29" s="193" t="s">
        <v>114</v>
      </c>
      <c r="D29" s="193"/>
      <c r="E29" s="193" t="s">
        <v>114</v>
      </c>
      <c r="F29" s="189"/>
      <c r="G29" s="193" t="s">
        <v>114</v>
      </c>
      <c r="H29" s="193"/>
      <c r="I29" s="193" t="s">
        <v>114</v>
      </c>
      <c r="J29" s="189"/>
      <c r="K29" s="193" t="s">
        <v>114</v>
      </c>
      <c r="L29" s="193"/>
      <c r="M29" s="193">
        <v>118</v>
      </c>
      <c r="N29" s="189"/>
      <c r="O29" s="193" t="s">
        <v>114</v>
      </c>
      <c r="P29" s="193"/>
      <c r="Q29" s="193" t="s">
        <v>114</v>
      </c>
      <c r="R29" s="189"/>
      <c r="S29" s="193" t="s">
        <v>114</v>
      </c>
      <c r="T29" s="193"/>
      <c r="U29" s="193" t="s">
        <v>114</v>
      </c>
      <c r="V29" s="189"/>
    </row>
    <row r="30" spans="1:22" ht="11.25" customHeight="1">
      <c r="A30" s="192" t="s">
        <v>106</v>
      </c>
      <c r="B30" s="182"/>
      <c r="C30" s="193" t="s">
        <v>114</v>
      </c>
      <c r="D30" s="193"/>
      <c r="E30" s="193" t="s">
        <v>114</v>
      </c>
      <c r="F30" s="189"/>
      <c r="G30" s="193">
        <v>1049.933</v>
      </c>
      <c r="H30" s="193"/>
      <c r="I30" s="193">
        <v>202834</v>
      </c>
      <c r="J30" s="189"/>
      <c r="K30" s="193">
        <v>7138</v>
      </c>
      <c r="L30" s="193"/>
      <c r="M30" s="193">
        <v>750</v>
      </c>
      <c r="N30" s="195" t="s">
        <v>128</v>
      </c>
      <c r="O30" s="193">
        <v>313.322</v>
      </c>
      <c r="P30" s="193"/>
      <c r="Q30" s="193" t="s">
        <v>114</v>
      </c>
      <c r="R30" s="189"/>
      <c r="S30" s="193">
        <v>3471</v>
      </c>
      <c r="T30" s="193"/>
      <c r="U30" s="193">
        <v>38470</v>
      </c>
      <c r="V30" s="189"/>
    </row>
    <row r="31" spans="1:22" ht="11.25" customHeight="1">
      <c r="A31" s="192" t="s">
        <v>108</v>
      </c>
      <c r="B31" s="182"/>
      <c r="C31" s="193">
        <v>4924</v>
      </c>
      <c r="D31" s="193"/>
      <c r="E31" s="193" t="s">
        <v>114</v>
      </c>
      <c r="F31" s="189"/>
      <c r="G31" s="193" t="s">
        <v>114</v>
      </c>
      <c r="H31" s="193"/>
      <c r="I31" s="193">
        <v>9362</v>
      </c>
      <c r="J31" s="195"/>
      <c r="K31" s="193" t="s">
        <v>114</v>
      </c>
      <c r="L31" s="193"/>
      <c r="M31" s="193" t="s">
        <v>114</v>
      </c>
      <c r="N31" s="189"/>
      <c r="O31" s="193" t="s">
        <v>114</v>
      </c>
      <c r="P31" s="193"/>
      <c r="Q31" s="193" t="s">
        <v>114</v>
      </c>
      <c r="R31" s="189"/>
      <c r="S31" s="193" t="s">
        <v>114</v>
      </c>
      <c r="T31" s="193"/>
      <c r="U31" s="193" t="s">
        <v>114</v>
      </c>
      <c r="V31" s="189"/>
    </row>
    <row r="32" spans="1:22" ht="11.25" customHeight="1">
      <c r="A32" s="192" t="s">
        <v>150</v>
      </c>
      <c r="B32" s="182"/>
      <c r="C32" s="193" t="s">
        <v>114</v>
      </c>
      <c r="D32" s="193"/>
      <c r="E32" s="193" t="s">
        <v>114</v>
      </c>
      <c r="F32" s="189"/>
      <c r="G32" s="193" t="s">
        <v>114</v>
      </c>
      <c r="H32" s="193"/>
      <c r="I32" s="193" t="s">
        <v>114</v>
      </c>
      <c r="J32" s="189"/>
      <c r="K32" s="193" t="s">
        <v>114</v>
      </c>
      <c r="L32" s="193"/>
      <c r="M32" s="193">
        <v>674</v>
      </c>
      <c r="N32" s="195"/>
      <c r="O32" s="193" t="s">
        <v>114</v>
      </c>
      <c r="P32" s="193"/>
      <c r="Q32" s="193" t="s">
        <v>114</v>
      </c>
      <c r="R32" s="189"/>
      <c r="S32" s="193" t="s">
        <v>114</v>
      </c>
      <c r="T32" s="193"/>
      <c r="U32" s="193" t="s">
        <v>114</v>
      </c>
      <c r="V32" s="189"/>
    </row>
    <row r="33" spans="1:22" ht="11.25" customHeight="1">
      <c r="A33" s="192" t="s">
        <v>107</v>
      </c>
      <c r="B33" s="182"/>
      <c r="C33" s="193" t="s">
        <v>114</v>
      </c>
      <c r="D33" s="193"/>
      <c r="E33" s="193" t="s">
        <v>114</v>
      </c>
      <c r="F33" s="189"/>
      <c r="G33" s="193" t="s">
        <v>114</v>
      </c>
      <c r="H33" s="193"/>
      <c r="I33" s="193">
        <v>3200</v>
      </c>
      <c r="J33" s="189"/>
      <c r="K33" s="193">
        <v>15.525</v>
      </c>
      <c r="L33" s="195"/>
      <c r="M33" s="193">
        <v>57</v>
      </c>
      <c r="N33" s="195"/>
      <c r="O33" s="193" t="s">
        <v>114</v>
      </c>
      <c r="P33" s="193"/>
      <c r="Q33" s="193" t="s">
        <v>114</v>
      </c>
      <c r="R33" s="189"/>
      <c r="S33" s="193" t="s">
        <v>114</v>
      </c>
      <c r="T33" s="193"/>
      <c r="U33" s="193" t="s">
        <v>114</v>
      </c>
      <c r="V33" s="189"/>
    </row>
    <row r="34" spans="1:22" ht="11.25" customHeight="1">
      <c r="A34" s="192" t="s">
        <v>109</v>
      </c>
      <c r="B34" s="182"/>
      <c r="C34" s="193">
        <v>5928</v>
      </c>
      <c r="D34" s="195"/>
      <c r="E34" s="193">
        <v>610</v>
      </c>
      <c r="F34" s="195" t="s">
        <v>128</v>
      </c>
      <c r="G34" s="193" t="s">
        <v>114</v>
      </c>
      <c r="H34" s="193"/>
      <c r="I34" s="193">
        <v>12400</v>
      </c>
      <c r="J34" s="195" t="s">
        <v>128</v>
      </c>
      <c r="K34" s="193">
        <v>23000</v>
      </c>
      <c r="L34" s="195" t="s">
        <v>128</v>
      </c>
      <c r="M34" s="193">
        <v>4900</v>
      </c>
      <c r="N34" s="195" t="s">
        <v>128</v>
      </c>
      <c r="O34" s="193" t="s">
        <v>114</v>
      </c>
      <c r="P34" s="193"/>
      <c r="Q34" s="193">
        <v>20</v>
      </c>
      <c r="R34" s="195" t="s">
        <v>128</v>
      </c>
      <c r="S34" s="193" t="s">
        <v>114</v>
      </c>
      <c r="T34" s="193"/>
      <c r="U34" s="193" t="s">
        <v>114</v>
      </c>
      <c r="V34" s="189"/>
    </row>
    <row r="35" spans="1:22" ht="11.25" customHeight="1">
      <c r="A35" s="192" t="s">
        <v>156</v>
      </c>
      <c r="B35" s="182"/>
      <c r="C35" s="196" t="s">
        <v>114</v>
      </c>
      <c r="D35" s="196"/>
      <c r="E35" s="196" t="s">
        <v>114</v>
      </c>
      <c r="F35" s="197"/>
      <c r="G35" s="196" t="s">
        <v>114</v>
      </c>
      <c r="H35" s="196"/>
      <c r="I35" s="196" t="s">
        <v>114</v>
      </c>
      <c r="J35" s="197"/>
      <c r="K35" s="196" t="s">
        <v>114</v>
      </c>
      <c r="L35" s="196"/>
      <c r="M35" s="196" t="s">
        <v>114</v>
      </c>
      <c r="N35" s="197"/>
      <c r="O35" s="196" t="s">
        <v>114</v>
      </c>
      <c r="P35" s="196"/>
      <c r="Q35" s="196" t="s">
        <v>114</v>
      </c>
      <c r="R35" s="197"/>
      <c r="S35" s="196" t="s">
        <v>114</v>
      </c>
      <c r="T35" s="196"/>
      <c r="U35" s="196" t="s">
        <v>114</v>
      </c>
      <c r="V35" s="197"/>
    </row>
    <row r="36" spans="1:22" ht="11.25" customHeight="1">
      <c r="A36" s="198" t="s">
        <v>110</v>
      </c>
      <c r="B36" s="182"/>
      <c r="C36" s="193">
        <v>50000</v>
      </c>
      <c r="D36" s="193"/>
      <c r="E36" s="193">
        <v>2510</v>
      </c>
      <c r="F36" s="189"/>
      <c r="G36" s="193">
        <v>7080</v>
      </c>
      <c r="H36" s="193"/>
      <c r="I36" s="193">
        <v>451000</v>
      </c>
      <c r="J36" s="189"/>
      <c r="K36" s="193">
        <v>268000</v>
      </c>
      <c r="L36" s="193"/>
      <c r="M36" s="193">
        <v>62900</v>
      </c>
      <c r="N36" s="189"/>
      <c r="O36" s="193">
        <v>511.555</v>
      </c>
      <c r="P36" s="193"/>
      <c r="Q36" s="193">
        <v>318.118</v>
      </c>
      <c r="R36" s="189"/>
      <c r="S36" s="193">
        <v>8520</v>
      </c>
      <c r="T36" s="193"/>
      <c r="U36" s="193">
        <v>69000</v>
      </c>
      <c r="V36" s="189"/>
    </row>
    <row r="37" spans="1:22" s="203" customFormat="1" ht="11.25" customHeight="1">
      <c r="A37" s="199" t="s">
        <v>155</v>
      </c>
      <c r="B37" s="200"/>
      <c r="C37" s="201">
        <v>0.263662276124089</v>
      </c>
      <c r="D37" s="201"/>
      <c r="E37" s="201">
        <v>0.0736485933204313</v>
      </c>
      <c r="F37" s="202"/>
      <c r="G37" s="201">
        <v>0.4650257459396186</v>
      </c>
      <c r="H37" s="201"/>
      <c r="I37" s="201">
        <v>0.1842943033267238</v>
      </c>
      <c r="J37" s="202"/>
      <c r="K37" s="201">
        <v>0.2015770532823351</v>
      </c>
      <c r="L37" s="201"/>
      <c r="M37" s="201">
        <v>0.05073998126453984</v>
      </c>
      <c r="N37" s="202"/>
      <c r="O37" s="201">
        <v>0.13994508942665068</v>
      </c>
      <c r="P37" s="201"/>
      <c r="Q37" s="201">
        <v>0.14969592705333137</v>
      </c>
      <c r="R37" s="202"/>
      <c r="S37" s="201">
        <v>0.4251330648258909</v>
      </c>
      <c r="T37" s="201"/>
      <c r="U37" s="201">
        <v>0.2354734637919392</v>
      </c>
      <c r="V37" s="202"/>
    </row>
    <row r="38" spans="1:22" ht="11.25" customHeight="1">
      <c r="A38" s="192" t="s">
        <v>87</v>
      </c>
      <c r="B38" s="182"/>
      <c r="C38" s="193" t="s">
        <v>114</v>
      </c>
      <c r="D38" s="193"/>
      <c r="E38" s="193">
        <v>3051.128</v>
      </c>
      <c r="F38" s="195" t="s">
        <v>49</v>
      </c>
      <c r="G38" s="193">
        <v>606.958</v>
      </c>
      <c r="H38" s="195" t="s">
        <v>49</v>
      </c>
      <c r="I38" s="193">
        <v>104234</v>
      </c>
      <c r="J38" s="195" t="s">
        <v>49</v>
      </c>
      <c r="K38" s="193">
        <v>34094</v>
      </c>
      <c r="L38" s="195" t="s">
        <v>49</v>
      </c>
      <c r="M38" s="193">
        <v>17000</v>
      </c>
      <c r="N38" s="195" t="s">
        <v>128</v>
      </c>
      <c r="O38" s="193">
        <v>82.393</v>
      </c>
      <c r="P38" s="195" t="s">
        <v>49</v>
      </c>
      <c r="Q38" s="193">
        <v>233.461</v>
      </c>
      <c r="R38" s="195" t="s">
        <v>49</v>
      </c>
      <c r="S38" s="193">
        <v>983.474</v>
      </c>
      <c r="T38" s="195" t="s">
        <v>49</v>
      </c>
      <c r="U38" s="193" t="s">
        <v>114</v>
      </c>
      <c r="V38" s="189"/>
    </row>
    <row r="39" spans="1:22" s="203" customFormat="1" ht="11.25" customHeight="1">
      <c r="A39" s="204" t="s">
        <v>155</v>
      </c>
      <c r="B39" s="200"/>
      <c r="C39" s="201" t="s">
        <v>114</v>
      </c>
      <c r="D39" s="201"/>
      <c r="E39" s="201">
        <v>0.08942159637611251</v>
      </c>
      <c r="F39" s="202"/>
      <c r="G39" s="201">
        <v>0.03988591706927178</v>
      </c>
      <c r="H39" s="201"/>
      <c r="I39" s="201">
        <v>0.04259713637916576</v>
      </c>
      <c r="J39" s="202"/>
      <c r="K39" s="201">
        <v>0.018664426602630704</v>
      </c>
      <c r="L39" s="201"/>
      <c r="M39" s="201">
        <v>0.013720881514982252</v>
      </c>
      <c r="N39" s="202"/>
      <c r="O39" s="201">
        <v>0.02254009002576464</v>
      </c>
      <c r="P39" s="201"/>
      <c r="Q39" s="201">
        <v>0.10985911148000993</v>
      </c>
      <c r="R39" s="202"/>
      <c r="S39" s="201">
        <v>0.04905934267223104</v>
      </c>
      <c r="T39" s="201"/>
      <c r="U39" s="201" t="s">
        <v>114</v>
      </c>
      <c r="V39" s="202"/>
    </row>
    <row r="40" spans="1:22" ht="11.25" customHeight="1">
      <c r="A40" s="192" t="s">
        <v>132</v>
      </c>
      <c r="B40" s="182"/>
      <c r="C40" s="193" t="s">
        <v>112</v>
      </c>
      <c r="D40" s="193"/>
      <c r="E40" s="193">
        <v>2280</v>
      </c>
      <c r="F40" s="189"/>
      <c r="G40" s="193">
        <v>1200</v>
      </c>
      <c r="H40" s="193"/>
      <c r="I40" s="193">
        <v>252000</v>
      </c>
      <c r="J40" s="189"/>
      <c r="K40" s="193">
        <v>52700</v>
      </c>
      <c r="L40" s="193"/>
      <c r="M40" s="193">
        <v>98200</v>
      </c>
      <c r="N40" s="189"/>
      <c r="O40" s="193">
        <v>429.253</v>
      </c>
      <c r="P40" s="193"/>
      <c r="Q40" s="193" t="s">
        <v>114</v>
      </c>
      <c r="R40" s="189"/>
      <c r="S40" s="193">
        <v>1140</v>
      </c>
      <c r="T40" s="193"/>
      <c r="U40" s="193" t="s">
        <v>114</v>
      </c>
      <c r="V40" s="189"/>
    </row>
    <row r="41" spans="1:22" s="203" customFormat="1" ht="11.25" customHeight="1">
      <c r="A41" s="204" t="s">
        <v>155</v>
      </c>
      <c r="B41" s="200"/>
      <c r="C41" s="205" t="s">
        <v>112</v>
      </c>
      <c r="D41" s="205"/>
      <c r="E41" s="205">
        <v>0.0669338729392059</v>
      </c>
      <c r="F41" s="206"/>
      <c r="G41" s="205">
        <v>0.07866020833718038</v>
      </c>
      <c r="H41" s="205"/>
      <c r="I41" s="205">
        <v>0.10292434895045795</v>
      </c>
      <c r="J41" s="206"/>
      <c r="K41" s="205">
        <v>0.028876923765535488</v>
      </c>
      <c r="L41" s="205"/>
      <c r="M41" s="205">
        <v>0.07923263306662225</v>
      </c>
      <c r="N41" s="206"/>
      <c r="O41" s="205">
        <v>0.11742989409087602</v>
      </c>
      <c r="P41" s="205"/>
      <c r="Q41" s="205" t="s">
        <v>114</v>
      </c>
      <c r="R41" s="206"/>
      <c r="S41" s="205">
        <v>0.056841851643818275</v>
      </c>
      <c r="T41" s="205"/>
      <c r="U41" s="205" t="s">
        <v>114</v>
      </c>
      <c r="V41" s="206"/>
    </row>
    <row r="42" spans="1:22" ht="11.25" customHeight="1">
      <c r="A42" s="198" t="s">
        <v>51</v>
      </c>
      <c r="B42" s="182"/>
      <c r="C42" s="193">
        <v>50000</v>
      </c>
      <c r="D42" s="193"/>
      <c r="E42" s="193">
        <v>7850</v>
      </c>
      <c r="F42" s="189"/>
      <c r="G42" s="193">
        <v>8880.418</v>
      </c>
      <c r="H42" s="193"/>
      <c r="I42" s="193">
        <v>807000</v>
      </c>
      <c r="J42" s="189"/>
      <c r="K42" s="193">
        <v>455000</v>
      </c>
      <c r="L42" s="193"/>
      <c r="M42" s="193">
        <v>178000</v>
      </c>
      <c r="N42" s="189"/>
      <c r="O42" s="193">
        <v>1020</v>
      </c>
      <c r="P42" s="193"/>
      <c r="Q42" s="193">
        <v>551.579</v>
      </c>
      <c r="R42" s="189"/>
      <c r="S42" s="193">
        <v>10600</v>
      </c>
      <c r="T42" s="193"/>
      <c r="U42" s="193">
        <v>69000</v>
      </c>
      <c r="V42" s="189"/>
    </row>
    <row r="43" spans="1:22" s="203" customFormat="1" ht="11.25" customHeight="1">
      <c r="A43" s="199" t="s">
        <v>155</v>
      </c>
      <c r="B43" s="200"/>
      <c r="C43" s="201">
        <v>0.263662276124089</v>
      </c>
      <c r="D43" s="207"/>
      <c r="E43" s="201">
        <v>0.23000406263574968</v>
      </c>
      <c r="F43" s="202"/>
      <c r="G43" s="201">
        <v>0.5835718713460707</v>
      </c>
      <c r="H43" s="201"/>
      <c r="I43" s="201">
        <v>0.32981578865634753</v>
      </c>
      <c r="J43" s="202"/>
      <c r="K43" s="201">
        <v>0.24911840365050128</v>
      </c>
      <c r="L43" s="201"/>
      <c r="M43" s="201">
        <v>0.14369349584614435</v>
      </c>
      <c r="N43" s="202"/>
      <c r="O43" s="201">
        <v>0.27991507354329137</v>
      </c>
      <c r="P43" s="201"/>
      <c r="Q43" s="201">
        <v>0.2595550385333413</v>
      </c>
      <c r="R43" s="202"/>
      <c r="S43" s="201">
        <v>0.5310342591419402</v>
      </c>
      <c r="T43" s="201"/>
      <c r="U43" s="201">
        <v>0.2354734637919392</v>
      </c>
      <c r="V43" s="202"/>
    </row>
    <row r="44" spans="1:22" ht="11.25" customHeight="1">
      <c r="A44" s="198" t="s">
        <v>154</v>
      </c>
      <c r="B44" s="190"/>
      <c r="C44" s="208">
        <v>190000</v>
      </c>
      <c r="D44" s="208"/>
      <c r="E44" s="208">
        <v>34100</v>
      </c>
      <c r="F44" s="209"/>
      <c r="G44" s="208">
        <v>15200</v>
      </c>
      <c r="H44" s="208"/>
      <c r="I44" s="208">
        <v>2450000</v>
      </c>
      <c r="J44" s="209"/>
      <c r="K44" s="208">
        <v>1830000</v>
      </c>
      <c r="L44" s="208"/>
      <c r="M44" s="208">
        <v>1240000</v>
      </c>
      <c r="N44" s="209"/>
      <c r="O44" s="208">
        <v>3660</v>
      </c>
      <c r="P44" s="208"/>
      <c r="Q44" s="208">
        <v>2130</v>
      </c>
      <c r="R44" s="209"/>
      <c r="S44" s="208">
        <v>20000</v>
      </c>
      <c r="T44" s="208"/>
      <c r="U44" s="208">
        <v>293000</v>
      </c>
      <c r="V44" s="209"/>
    </row>
    <row r="45" spans="1:22" ht="11.25" customHeight="1">
      <c r="A45" s="227" t="s">
        <v>198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</row>
    <row r="46" spans="1:22" ht="11.25" customHeight="1">
      <c r="A46" s="229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</row>
    <row r="47" spans="1:22" ht="11.25" customHeight="1">
      <c r="A47" s="229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</row>
    <row r="48" spans="1:22" ht="11.25" customHeight="1">
      <c r="A48" s="229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</row>
    <row r="49" spans="1:22" ht="11.25" customHeight="1">
      <c r="A49" s="229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</row>
    <row r="50" spans="1:22" ht="11.25" customHeight="1">
      <c r="A50" s="229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</row>
    <row r="51" spans="1:22" ht="11.25" customHeight="1">
      <c r="A51" s="229" t="s">
        <v>52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</row>
    <row r="52" spans="1:22" ht="11.25" customHeight="1">
      <c r="A52" s="229" t="s">
        <v>420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</row>
    <row r="53" spans="1:22" ht="11.25" customHeight="1">
      <c r="A53" s="261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</row>
    <row r="54" spans="1:22" ht="11.25" customHeight="1">
      <c r="A54" s="228" t="s">
        <v>21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</row>
    <row r="55" spans="1:22" ht="11.25" customHeight="1">
      <c r="A55" s="262"/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</row>
    <row r="56" spans="1:22" ht="11.25" customHeight="1">
      <c r="A56" s="181"/>
      <c r="B56" s="181"/>
      <c r="C56" s="210"/>
      <c r="D56" s="210"/>
      <c r="E56" s="210"/>
      <c r="F56" s="181"/>
      <c r="G56" s="210"/>
      <c r="H56" s="210"/>
      <c r="I56" s="210"/>
      <c r="J56" s="181"/>
      <c r="K56" s="182"/>
      <c r="L56" s="182"/>
      <c r="M56" s="230" t="s">
        <v>412</v>
      </c>
      <c r="N56" s="230"/>
      <c r="O56" s="230"/>
      <c r="P56" s="230"/>
      <c r="Q56" s="230"/>
      <c r="R56" s="230"/>
      <c r="S56" s="230"/>
      <c r="T56" s="230"/>
      <c r="U56" s="230"/>
      <c r="V56" s="230"/>
    </row>
    <row r="57" spans="1:22" ht="11.25" customHeight="1">
      <c r="A57" s="181"/>
      <c r="B57" s="181"/>
      <c r="C57" s="210"/>
      <c r="D57" s="210"/>
      <c r="E57" s="210"/>
      <c r="F57" s="181"/>
      <c r="G57" s="210"/>
      <c r="H57" s="210"/>
      <c r="I57" s="210"/>
      <c r="J57" s="181"/>
      <c r="K57" s="210"/>
      <c r="L57" s="210"/>
      <c r="M57" s="210"/>
      <c r="N57" s="210"/>
      <c r="O57" s="210"/>
      <c r="P57" s="210"/>
      <c r="Q57" s="211"/>
      <c r="S57" s="230" t="s">
        <v>53</v>
      </c>
      <c r="T57" s="230"/>
      <c r="U57" s="230"/>
      <c r="V57" s="230"/>
    </row>
    <row r="58" spans="1:22" ht="11.25" customHeight="1">
      <c r="A58" s="181"/>
      <c r="B58" s="181"/>
      <c r="C58" s="186" t="s">
        <v>54</v>
      </c>
      <c r="D58" s="210"/>
      <c r="E58" s="210"/>
      <c r="F58" s="181"/>
      <c r="G58" s="210"/>
      <c r="H58" s="210"/>
      <c r="I58" s="210"/>
      <c r="J58" s="181"/>
      <c r="K58" s="179"/>
      <c r="L58" s="179"/>
      <c r="M58" s="211"/>
      <c r="N58" s="211"/>
      <c r="O58" s="179"/>
      <c r="P58" s="179"/>
      <c r="Q58" s="211"/>
      <c r="S58" s="186" t="s">
        <v>55</v>
      </c>
      <c r="T58" s="210"/>
      <c r="U58" s="212"/>
      <c r="V58" s="210"/>
    </row>
    <row r="59" spans="1:22" ht="11.25" customHeight="1">
      <c r="A59" s="182"/>
      <c r="B59" s="182"/>
      <c r="C59" s="188" t="s">
        <v>56</v>
      </c>
      <c r="D59" s="210"/>
      <c r="E59" s="210"/>
      <c r="F59" s="181"/>
      <c r="G59" s="210"/>
      <c r="H59" s="210"/>
      <c r="I59" s="210"/>
      <c r="J59" s="181"/>
      <c r="K59" s="179"/>
      <c r="L59" s="179"/>
      <c r="O59" s="230" t="s">
        <v>57</v>
      </c>
      <c r="P59" s="230"/>
      <c r="Q59" s="230"/>
      <c r="S59" s="185" t="s">
        <v>58</v>
      </c>
      <c r="T59" s="210"/>
      <c r="U59" s="186" t="s">
        <v>59</v>
      </c>
      <c r="V59" s="210"/>
    </row>
    <row r="60" spans="1:22" ht="11.25" customHeight="1">
      <c r="A60" s="182"/>
      <c r="B60" s="182"/>
      <c r="C60" s="186" t="s">
        <v>60</v>
      </c>
      <c r="D60" s="187"/>
      <c r="E60" s="230" t="s">
        <v>61</v>
      </c>
      <c r="F60" s="230"/>
      <c r="G60" s="230"/>
      <c r="H60" s="230"/>
      <c r="I60" s="230"/>
      <c r="J60" s="230"/>
      <c r="K60" s="230"/>
      <c r="L60" s="179"/>
      <c r="O60" s="186" t="s">
        <v>62</v>
      </c>
      <c r="P60" s="186"/>
      <c r="Q60" s="213" t="s">
        <v>63</v>
      </c>
      <c r="R60" s="179"/>
      <c r="S60" s="213" t="s">
        <v>64</v>
      </c>
      <c r="T60" s="210"/>
      <c r="U60" s="186" t="s">
        <v>65</v>
      </c>
      <c r="V60" s="210"/>
    </row>
    <row r="61" spans="1:22" ht="11.25" customHeight="1">
      <c r="A61" s="182"/>
      <c r="B61" s="182"/>
      <c r="C61" s="183" t="s">
        <v>33</v>
      </c>
      <c r="D61" s="187"/>
      <c r="E61" s="179"/>
      <c r="F61" s="179"/>
      <c r="I61" s="179" t="s">
        <v>66</v>
      </c>
      <c r="J61" s="182"/>
      <c r="K61" s="179"/>
      <c r="L61" s="179"/>
      <c r="O61" s="212" t="s">
        <v>67</v>
      </c>
      <c r="P61" s="186"/>
      <c r="Q61" s="185" t="s">
        <v>68</v>
      </c>
      <c r="R61" s="179"/>
      <c r="S61" s="185" t="s">
        <v>69</v>
      </c>
      <c r="T61" s="210"/>
      <c r="U61" s="213" t="s">
        <v>68</v>
      </c>
      <c r="V61" s="210"/>
    </row>
    <row r="62" spans="1:22" ht="11.25" customHeight="1">
      <c r="A62" s="182"/>
      <c r="B62" s="182"/>
      <c r="C62" s="186" t="s">
        <v>70</v>
      </c>
      <c r="D62" s="187"/>
      <c r="E62" s="183" t="s">
        <v>71</v>
      </c>
      <c r="F62" s="182"/>
      <c r="I62" s="212" t="s">
        <v>85</v>
      </c>
      <c r="J62" s="182"/>
      <c r="M62" s="183" t="s">
        <v>72</v>
      </c>
      <c r="N62" s="179"/>
      <c r="O62" s="186" t="s">
        <v>73</v>
      </c>
      <c r="P62" s="186"/>
      <c r="Q62" s="185" t="s">
        <v>74</v>
      </c>
      <c r="R62" s="179"/>
      <c r="S62" s="185" t="s">
        <v>75</v>
      </c>
      <c r="T62" s="210"/>
      <c r="U62" s="213" t="s">
        <v>74</v>
      </c>
      <c r="V62" s="179"/>
    </row>
    <row r="63" spans="1:22" ht="11.25" customHeight="1">
      <c r="A63" s="180" t="s">
        <v>113</v>
      </c>
      <c r="B63" s="190"/>
      <c r="C63" s="184" t="s">
        <v>48</v>
      </c>
      <c r="D63" s="191"/>
      <c r="E63" s="184" t="s">
        <v>76</v>
      </c>
      <c r="F63" s="190"/>
      <c r="G63" s="184" t="s">
        <v>77</v>
      </c>
      <c r="H63" s="184"/>
      <c r="I63" s="188" t="s">
        <v>78</v>
      </c>
      <c r="J63" s="190"/>
      <c r="K63" s="184" t="s">
        <v>79</v>
      </c>
      <c r="L63" s="184"/>
      <c r="M63" s="184" t="s">
        <v>80</v>
      </c>
      <c r="N63" s="184"/>
      <c r="O63" s="214" t="s">
        <v>81</v>
      </c>
      <c r="P63" s="214"/>
      <c r="Q63" s="180" t="s">
        <v>82</v>
      </c>
      <c r="R63" s="184"/>
      <c r="S63" s="180" t="s">
        <v>83</v>
      </c>
      <c r="T63" s="214"/>
      <c r="U63" s="180" t="s">
        <v>84</v>
      </c>
      <c r="V63" s="184"/>
    </row>
    <row r="64" spans="1:22" ht="11.25" customHeight="1">
      <c r="A64" s="192" t="s">
        <v>98</v>
      </c>
      <c r="B64" s="182"/>
      <c r="C64" s="193">
        <v>27220</v>
      </c>
      <c r="D64" s="189"/>
      <c r="E64" s="193">
        <v>8929</v>
      </c>
      <c r="F64" s="189"/>
      <c r="G64" s="193">
        <v>1202.812</v>
      </c>
      <c r="H64" s="193"/>
      <c r="I64" s="193" t="s">
        <v>114</v>
      </c>
      <c r="J64" s="189"/>
      <c r="K64" s="193">
        <v>1917.656</v>
      </c>
      <c r="L64" s="193"/>
      <c r="M64" s="193">
        <v>295</v>
      </c>
      <c r="N64" s="189"/>
      <c r="O64" s="193">
        <v>41000</v>
      </c>
      <c r="P64" s="195" t="s">
        <v>128</v>
      </c>
      <c r="Q64" s="193">
        <v>18000</v>
      </c>
      <c r="R64" s="195" t="s">
        <v>128</v>
      </c>
      <c r="S64" s="193">
        <v>240492</v>
      </c>
      <c r="T64" s="193"/>
      <c r="U64" s="193">
        <v>214986</v>
      </c>
      <c r="V64" s="189"/>
    </row>
    <row r="65" spans="1:22" ht="11.25" customHeight="1">
      <c r="A65" s="192" t="s">
        <v>99</v>
      </c>
      <c r="B65" s="182"/>
      <c r="C65" s="193">
        <v>172747</v>
      </c>
      <c r="D65" s="189"/>
      <c r="E65" s="193">
        <v>1636</v>
      </c>
      <c r="F65" s="195"/>
      <c r="G65" s="194" t="s">
        <v>50</v>
      </c>
      <c r="H65" s="193"/>
      <c r="I65" s="193" t="s">
        <v>114</v>
      </c>
      <c r="J65" s="189"/>
      <c r="K65" s="193">
        <v>45</v>
      </c>
      <c r="L65" s="195" t="s">
        <v>128</v>
      </c>
      <c r="M65" s="193" t="s">
        <v>114</v>
      </c>
      <c r="N65" s="189"/>
      <c r="O65" s="193">
        <v>13700</v>
      </c>
      <c r="P65" s="195" t="s">
        <v>128</v>
      </c>
      <c r="Q65" s="193">
        <v>5000</v>
      </c>
      <c r="R65" s="195" t="s">
        <v>128</v>
      </c>
      <c r="S65" s="193">
        <v>15100</v>
      </c>
      <c r="T65" s="195" t="s">
        <v>128</v>
      </c>
      <c r="U65" s="193">
        <v>10200</v>
      </c>
      <c r="V65" s="195" t="s">
        <v>128</v>
      </c>
    </row>
    <row r="66" spans="1:22" ht="11.25" customHeight="1">
      <c r="A66" s="192" t="s">
        <v>100</v>
      </c>
      <c r="B66" s="182"/>
      <c r="C66" s="193">
        <v>185211</v>
      </c>
      <c r="D66" s="195" t="s">
        <v>49</v>
      </c>
      <c r="E66" s="193">
        <v>36700</v>
      </c>
      <c r="F66" s="195" t="s">
        <v>49</v>
      </c>
      <c r="G66" s="193">
        <v>1725.125</v>
      </c>
      <c r="H66" s="195" t="s">
        <v>49</v>
      </c>
      <c r="I66" s="193">
        <v>2224</v>
      </c>
      <c r="J66" s="195" t="s">
        <v>49</v>
      </c>
      <c r="K66" s="193">
        <v>7340</v>
      </c>
      <c r="L66" s="195" t="s">
        <v>49</v>
      </c>
      <c r="M66" s="193">
        <v>6220</v>
      </c>
      <c r="N66" s="195" t="s">
        <v>49</v>
      </c>
      <c r="O66" s="193">
        <v>17880</v>
      </c>
      <c r="P66" s="195" t="s">
        <v>49</v>
      </c>
      <c r="Q66" s="193">
        <v>4700</v>
      </c>
      <c r="R66" s="195" t="s">
        <v>49</v>
      </c>
      <c r="S66" s="193">
        <v>700800</v>
      </c>
      <c r="T66" s="195" t="s">
        <v>49</v>
      </c>
      <c r="U66" s="193">
        <v>637290</v>
      </c>
      <c r="V66" s="195" t="s">
        <v>49</v>
      </c>
    </row>
    <row r="67" spans="1:22" ht="11.25" customHeight="1">
      <c r="A67" s="192" t="s">
        <v>101</v>
      </c>
      <c r="B67" s="182"/>
      <c r="C67" s="193">
        <v>36238</v>
      </c>
      <c r="D67" s="189"/>
      <c r="E67" s="193">
        <v>4112</v>
      </c>
      <c r="F67" s="195"/>
      <c r="G67" s="193">
        <v>845</v>
      </c>
      <c r="H67" s="193"/>
      <c r="I67" s="193">
        <v>3.77</v>
      </c>
      <c r="J67" s="195" t="s">
        <v>128</v>
      </c>
      <c r="K67" s="193">
        <v>6068</v>
      </c>
      <c r="L67" s="193"/>
      <c r="M67" s="193">
        <v>674</v>
      </c>
      <c r="N67" s="189"/>
      <c r="O67" s="193">
        <v>2199</v>
      </c>
      <c r="P67" s="193"/>
      <c r="Q67" s="193">
        <v>3500</v>
      </c>
      <c r="R67" s="195" t="s">
        <v>128</v>
      </c>
      <c r="S67" s="193">
        <v>1061</v>
      </c>
      <c r="T67" s="195"/>
      <c r="U67" s="193">
        <v>88070</v>
      </c>
      <c r="V67" s="189"/>
    </row>
    <row r="68" spans="1:22" ht="11.25" customHeight="1">
      <c r="A68" s="192" t="s">
        <v>102</v>
      </c>
      <c r="B68" s="182"/>
      <c r="C68" s="193" t="s">
        <v>114</v>
      </c>
      <c r="D68" s="195"/>
      <c r="E68" s="193">
        <v>10000</v>
      </c>
      <c r="F68" s="189"/>
      <c r="G68" s="193">
        <v>700</v>
      </c>
      <c r="H68" s="195" t="s">
        <v>128</v>
      </c>
      <c r="I68" s="193">
        <v>8</v>
      </c>
      <c r="J68" s="195" t="s">
        <v>128</v>
      </c>
      <c r="K68" s="193">
        <v>637.875</v>
      </c>
      <c r="L68" s="193"/>
      <c r="M68" s="193">
        <v>65758</v>
      </c>
      <c r="N68" s="189"/>
      <c r="O68" s="193">
        <v>6600</v>
      </c>
      <c r="P68" s="195" t="s">
        <v>128</v>
      </c>
      <c r="Q68" s="193">
        <v>2600</v>
      </c>
      <c r="R68" s="195" t="s">
        <v>128</v>
      </c>
      <c r="S68" s="193">
        <v>192503</v>
      </c>
      <c r="T68" s="193"/>
      <c r="U68" s="193">
        <v>109000</v>
      </c>
      <c r="V68" s="189"/>
    </row>
    <row r="69" spans="1:22" ht="11.25" customHeight="1">
      <c r="A69" s="192" t="s">
        <v>90</v>
      </c>
      <c r="B69" s="182"/>
      <c r="C69" s="193" t="s">
        <v>114</v>
      </c>
      <c r="D69" s="189"/>
      <c r="E69" s="193">
        <v>2000</v>
      </c>
      <c r="F69" s="195" t="s">
        <v>128</v>
      </c>
      <c r="G69" s="193" t="s">
        <v>114</v>
      </c>
      <c r="H69" s="193"/>
      <c r="I69" s="193" t="s">
        <v>114</v>
      </c>
      <c r="J69" s="189"/>
      <c r="K69" s="193">
        <v>20</v>
      </c>
      <c r="L69" s="195" t="s">
        <v>128</v>
      </c>
      <c r="M69" s="193" t="s">
        <v>114</v>
      </c>
      <c r="N69" s="189"/>
      <c r="O69" s="193" t="s">
        <v>114</v>
      </c>
      <c r="P69" s="193"/>
      <c r="Q69" s="193" t="s">
        <v>114</v>
      </c>
      <c r="R69" s="189"/>
      <c r="S69" s="193" t="s">
        <v>114</v>
      </c>
      <c r="T69" s="193"/>
      <c r="U69" s="193">
        <v>4920</v>
      </c>
      <c r="V69" s="195"/>
    </row>
    <row r="70" spans="1:22" ht="11.25" customHeight="1">
      <c r="A70" s="192" t="s">
        <v>91</v>
      </c>
      <c r="B70" s="182"/>
      <c r="C70" s="193" t="s">
        <v>114</v>
      </c>
      <c r="D70" s="189"/>
      <c r="E70" s="193">
        <v>1704.7</v>
      </c>
      <c r="F70" s="189"/>
      <c r="G70" s="193" t="s">
        <v>114</v>
      </c>
      <c r="H70" s="195"/>
      <c r="I70" s="193" t="s">
        <v>114</v>
      </c>
      <c r="J70" s="189"/>
      <c r="K70" s="193">
        <v>179.8</v>
      </c>
      <c r="L70" s="195"/>
      <c r="M70" s="193" t="s">
        <v>114</v>
      </c>
      <c r="N70" s="189"/>
      <c r="O70" s="193">
        <v>1090</v>
      </c>
      <c r="P70" s="215" t="s">
        <v>128</v>
      </c>
      <c r="Q70" s="193" t="s">
        <v>114</v>
      </c>
      <c r="R70" s="189"/>
      <c r="S70" s="193">
        <v>18702</v>
      </c>
      <c r="T70" s="215" t="s">
        <v>128</v>
      </c>
      <c r="U70" s="193">
        <v>5480</v>
      </c>
      <c r="V70" s="195" t="s">
        <v>128</v>
      </c>
    </row>
    <row r="71" spans="1:22" ht="11.25" customHeight="1">
      <c r="A71" s="192" t="s">
        <v>92</v>
      </c>
      <c r="B71" s="182"/>
      <c r="C71" s="193" t="s">
        <v>114</v>
      </c>
      <c r="D71" s="189"/>
      <c r="E71" s="193">
        <v>2780</v>
      </c>
      <c r="F71" s="189"/>
      <c r="G71" s="193">
        <v>355.641</v>
      </c>
      <c r="H71" s="193"/>
      <c r="I71" s="193" t="s">
        <v>114</v>
      </c>
      <c r="J71" s="189"/>
      <c r="K71" s="193">
        <v>50</v>
      </c>
      <c r="L71" s="215" t="s">
        <v>128</v>
      </c>
      <c r="M71" s="193" t="s">
        <v>114</v>
      </c>
      <c r="N71" s="189"/>
      <c r="O71" s="193" t="s">
        <v>114</v>
      </c>
      <c r="P71" s="193"/>
      <c r="Q71" s="193" t="s">
        <v>114</v>
      </c>
      <c r="R71" s="189"/>
      <c r="S71" s="193" t="s">
        <v>114</v>
      </c>
      <c r="T71" s="193"/>
      <c r="U71" s="193">
        <v>12000</v>
      </c>
      <c r="V71" s="195" t="s">
        <v>128</v>
      </c>
    </row>
    <row r="72" spans="1:22" ht="11.25" customHeight="1">
      <c r="A72" s="192" t="s">
        <v>103</v>
      </c>
      <c r="B72" s="182"/>
      <c r="C72" s="193" t="s">
        <v>114</v>
      </c>
      <c r="D72" s="195"/>
      <c r="E72" s="193">
        <v>3000</v>
      </c>
      <c r="F72" s="195" t="s">
        <v>128</v>
      </c>
      <c r="G72" s="194" t="s">
        <v>50</v>
      </c>
      <c r="H72" s="215"/>
      <c r="I72" s="193" t="s">
        <v>114</v>
      </c>
      <c r="J72" s="189"/>
      <c r="K72" s="193">
        <v>75</v>
      </c>
      <c r="L72" s="193"/>
      <c r="M72" s="193" t="s">
        <v>114</v>
      </c>
      <c r="N72" s="189"/>
      <c r="O72" s="193">
        <v>281</v>
      </c>
      <c r="P72" s="195"/>
      <c r="Q72" s="193">
        <v>500</v>
      </c>
      <c r="R72" s="189"/>
      <c r="S72" s="193">
        <v>195948</v>
      </c>
      <c r="T72" s="193"/>
      <c r="U72" s="193">
        <v>47260</v>
      </c>
      <c r="V72" s="195"/>
    </row>
    <row r="73" spans="1:22" ht="11.25" customHeight="1">
      <c r="A73" s="192" t="s">
        <v>140</v>
      </c>
      <c r="B73" s="182"/>
      <c r="C73" s="193" t="s">
        <v>114</v>
      </c>
      <c r="D73" s="189"/>
      <c r="E73" s="193">
        <v>1311</v>
      </c>
      <c r="F73" s="195"/>
      <c r="G73" s="193">
        <v>5.5</v>
      </c>
      <c r="H73" s="195" t="s">
        <v>128</v>
      </c>
      <c r="I73" s="193" t="s">
        <v>114</v>
      </c>
      <c r="J73" s="189"/>
      <c r="K73" s="193">
        <v>30</v>
      </c>
      <c r="L73" s="195" t="s">
        <v>128</v>
      </c>
      <c r="M73" s="193" t="s">
        <v>114</v>
      </c>
      <c r="N73" s="189"/>
      <c r="O73" s="193" t="s">
        <v>114</v>
      </c>
      <c r="P73" s="193"/>
      <c r="Q73" s="193" t="s">
        <v>114</v>
      </c>
      <c r="R73" s="189"/>
      <c r="S73" s="193" t="s">
        <v>114</v>
      </c>
      <c r="T73" s="193"/>
      <c r="U73" s="193">
        <v>6180</v>
      </c>
      <c r="V73" s="195" t="s">
        <v>128</v>
      </c>
    </row>
    <row r="74" spans="1:22" ht="11.25" customHeight="1">
      <c r="A74" s="192" t="s">
        <v>104</v>
      </c>
      <c r="B74" s="182"/>
      <c r="C74" s="193" t="s">
        <v>114</v>
      </c>
      <c r="D74" s="193"/>
      <c r="E74" s="193">
        <v>62</v>
      </c>
      <c r="F74" s="195" t="s">
        <v>128</v>
      </c>
      <c r="G74" s="193" t="s">
        <v>114</v>
      </c>
      <c r="H74" s="193"/>
      <c r="I74" s="193" t="s">
        <v>114</v>
      </c>
      <c r="J74" s="189"/>
      <c r="K74" s="193" t="s">
        <v>114</v>
      </c>
      <c r="L74" s="193"/>
      <c r="M74" s="193" t="s">
        <v>114</v>
      </c>
      <c r="N74" s="189"/>
      <c r="O74" s="193" t="s">
        <v>114</v>
      </c>
      <c r="P74" s="193"/>
      <c r="Q74" s="193" t="s">
        <v>114</v>
      </c>
      <c r="R74" s="189"/>
      <c r="S74" s="193" t="s">
        <v>114</v>
      </c>
      <c r="T74" s="193"/>
      <c r="U74" s="193" t="s">
        <v>114</v>
      </c>
      <c r="V74" s="189"/>
    </row>
    <row r="75" spans="1:22" ht="11.25" customHeight="1">
      <c r="A75" s="192" t="s">
        <v>93</v>
      </c>
      <c r="B75" s="182"/>
      <c r="C75" s="193" t="s">
        <v>114</v>
      </c>
      <c r="D75" s="189"/>
      <c r="E75" s="193">
        <v>2500</v>
      </c>
      <c r="F75" s="195" t="s">
        <v>128</v>
      </c>
      <c r="G75" s="193">
        <v>227</v>
      </c>
      <c r="H75" s="195"/>
      <c r="I75" s="193" t="s">
        <v>114</v>
      </c>
      <c r="J75" s="189"/>
      <c r="K75" s="193">
        <v>50</v>
      </c>
      <c r="L75" s="195" t="s">
        <v>128</v>
      </c>
      <c r="M75" s="193" t="s">
        <v>114</v>
      </c>
      <c r="N75" s="189"/>
      <c r="O75" s="194" t="s">
        <v>50</v>
      </c>
      <c r="P75" s="195" t="s">
        <v>128</v>
      </c>
      <c r="Q75" s="193" t="s">
        <v>114</v>
      </c>
      <c r="R75" s="189"/>
      <c r="S75" s="193">
        <v>5893</v>
      </c>
      <c r="T75" s="195"/>
      <c r="U75" s="193" t="s">
        <v>114</v>
      </c>
      <c r="V75" s="195"/>
    </row>
    <row r="76" spans="1:22" ht="11.25" customHeight="1">
      <c r="A76" s="192" t="s">
        <v>105</v>
      </c>
      <c r="B76" s="182"/>
      <c r="C76" s="193" t="s">
        <v>114</v>
      </c>
      <c r="D76" s="189"/>
      <c r="E76" s="193" t="s">
        <v>114</v>
      </c>
      <c r="F76" s="189"/>
      <c r="G76" s="193" t="s">
        <v>114</v>
      </c>
      <c r="H76" s="193"/>
      <c r="I76" s="193" t="s">
        <v>114</v>
      </c>
      <c r="J76" s="189"/>
      <c r="K76" s="193" t="s">
        <v>114</v>
      </c>
      <c r="L76" s="193"/>
      <c r="M76" s="193" t="s">
        <v>114</v>
      </c>
      <c r="N76" s="189"/>
      <c r="O76" s="193" t="s">
        <v>114</v>
      </c>
      <c r="P76" s="193"/>
      <c r="Q76" s="193" t="s">
        <v>114</v>
      </c>
      <c r="R76" s="189"/>
      <c r="S76" s="193" t="s">
        <v>114</v>
      </c>
      <c r="T76" s="193"/>
      <c r="U76" s="193" t="s">
        <v>114</v>
      </c>
      <c r="V76" s="189"/>
    </row>
    <row r="77" spans="1:22" ht="11.25" customHeight="1">
      <c r="A77" s="192" t="s">
        <v>94</v>
      </c>
      <c r="B77" s="182"/>
      <c r="C77" s="193">
        <v>37646</v>
      </c>
      <c r="D77" s="189"/>
      <c r="E77" s="193">
        <v>1800</v>
      </c>
      <c r="F77" s="195" t="s">
        <v>128</v>
      </c>
      <c r="G77" s="193">
        <v>5.5</v>
      </c>
      <c r="H77" s="195" t="s">
        <v>128</v>
      </c>
      <c r="I77" s="193" t="s">
        <v>114</v>
      </c>
      <c r="J77" s="189"/>
      <c r="K77" s="193">
        <v>40</v>
      </c>
      <c r="L77" s="195" t="s">
        <v>128</v>
      </c>
      <c r="M77" s="193" t="s">
        <v>114</v>
      </c>
      <c r="N77" s="189"/>
      <c r="O77" s="193" t="s">
        <v>114</v>
      </c>
      <c r="P77" s="193"/>
      <c r="Q77" s="193" t="s">
        <v>114</v>
      </c>
      <c r="R77" s="189"/>
      <c r="S77" s="193" t="s">
        <v>114</v>
      </c>
      <c r="T77" s="193"/>
      <c r="U77" s="193" t="s">
        <v>114</v>
      </c>
      <c r="V77" s="189"/>
    </row>
    <row r="78" spans="1:22" ht="11.25" customHeight="1">
      <c r="A78" s="192" t="s">
        <v>95</v>
      </c>
      <c r="B78" s="182"/>
      <c r="C78" s="193" t="s">
        <v>114</v>
      </c>
      <c r="D78" s="189"/>
      <c r="E78" s="193">
        <v>760.815</v>
      </c>
      <c r="F78" s="189"/>
      <c r="G78" s="193">
        <v>364.432</v>
      </c>
      <c r="H78" s="193"/>
      <c r="I78" s="193" t="s">
        <v>114</v>
      </c>
      <c r="J78" s="189"/>
      <c r="K78" s="193">
        <v>19</v>
      </c>
      <c r="L78" s="195" t="s">
        <v>128</v>
      </c>
      <c r="M78" s="193" t="s">
        <v>114</v>
      </c>
      <c r="N78" s="189"/>
      <c r="O78" s="193" t="s">
        <v>114</v>
      </c>
      <c r="P78" s="193"/>
      <c r="Q78" s="193" t="s">
        <v>114</v>
      </c>
      <c r="R78" s="189"/>
      <c r="S78" s="193" t="s">
        <v>114</v>
      </c>
      <c r="T78" s="193"/>
      <c r="U78" s="193">
        <v>12000</v>
      </c>
      <c r="V78" s="195" t="s">
        <v>128</v>
      </c>
    </row>
    <row r="79" spans="1:22" ht="11.25" customHeight="1">
      <c r="A79" s="192" t="s">
        <v>88</v>
      </c>
      <c r="B79" s="182"/>
      <c r="C79" s="193">
        <v>453893</v>
      </c>
      <c r="D79" s="189"/>
      <c r="E79" s="193">
        <v>40.362</v>
      </c>
      <c r="F79" s="189"/>
      <c r="G79" s="193">
        <v>6075.893</v>
      </c>
      <c r="H79" s="215"/>
      <c r="I79" s="193">
        <v>2.25</v>
      </c>
      <c r="J79" s="189"/>
      <c r="K79" s="193">
        <v>8371</v>
      </c>
      <c r="L79" s="193"/>
      <c r="M79" s="193">
        <v>10882</v>
      </c>
      <c r="N79" s="189"/>
      <c r="O79" s="193">
        <v>35610</v>
      </c>
      <c r="P79" s="193"/>
      <c r="Q79" s="193">
        <v>155855</v>
      </c>
      <c r="R79" s="189"/>
      <c r="S79" s="193">
        <v>1188440</v>
      </c>
      <c r="T79" s="193"/>
      <c r="U79" s="193">
        <v>485341</v>
      </c>
      <c r="V79" s="189"/>
    </row>
    <row r="80" spans="1:22" ht="11.25" customHeight="1">
      <c r="A80" s="192" t="s">
        <v>96</v>
      </c>
      <c r="B80" s="182"/>
      <c r="C80" s="193" t="s">
        <v>114</v>
      </c>
      <c r="D80" s="189"/>
      <c r="E80" s="193">
        <v>530</v>
      </c>
      <c r="F80" s="195" t="s">
        <v>128</v>
      </c>
      <c r="G80" s="193">
        <v>42.191</v>
      </c>
      <c r="H80" s="215"/>
      <c r="I80" s="193" t="s">
        <v>114</v>
      </c>
      <c r="J80" s="189"/>
      <c r="K80" s="193">
        <v>30</v>
      </c>
      <c r="L80" s="195" t="s">
        <v>128</v>
      </c>
      <c r="M80" s="193" t="s">
        <v>114</v>
      </c>
      <c r="N80" s="189"/>
      <c r="O80" s="193" t="s">
        <v>114</v>
      </c>
      <c r="P80" s="193"/>
      <c r="Q80" s="193" t="s">
        <v>114</v>
      </c>
      <c r="R80" s="189"/>
      <c r="S80" s="193" t="s">
        <v>114</v>
      </c>
      <c r="T80" s="193"/>
      <c r="U80" s="193">
        <v>5200</v>
      </c>
      <c r="V80" s="195" t="s">
        <v>128</v>
      </c>
    </row>
    <row r="81" spans="1:22" ht="11.25" customHeight="1">
      <c r="A81" s="192" t="s">
        <v>97</v>
      </c>
      <c r="B81" s="182"/>
      <c r="C81" s="193" t="s">
        <v>114</v>
      </c>
      <c r="D81" s="189"/>
      <c r="E81" s="193">
        <v>1050</v>
      </c>
      <c r="F81" s="195" t="s">
        <v>128</v>
      </c>
      <c r="G81" s="193" t="s">
        <v>114</v>
      </c>
      <c r="H81" s="193"/>
      <c r="I81" s="193" t="s">
        <v>114</v>
      </c>
      <c r="J81" s="189"/>
      <c r="K81" s="193">
        <v>18</v>
      </c>
      <c r="L81" s="195" t="s">
        <v>128</v>
      </c>
      <c r="M81" s="193" t="s">
        <v>114</v>
      </c>
      <c r="N81" s="189"/>
      <c r="O81" s="193" t="s">
        <v>114</v>
      </c>
      <c r="P81" s="193"/>
      <c r="Q81" s="193" t="s">
        <v>114</v>
      </c>
      <c r="R81" s="189"/>
      <c r="S81" s="193" t="s">
        <v>114</v>
      </c>
      <c r="T81" s="193"/>
      <c r="U81" s="193" t="s">
        <v>114</v>
      </c>
      <c r="V81" s="189"/>
    </row>
    <row r="82" spans="1:22" ht="11.25" customHeight="1">
      <c r="A82" s="192" t="s">
        <v>152</v>
      </c>
      <c r="B82" s="182"/>
      <c r="C82" s="193" t="s">
        <v>114</v>
      </c>
      <c r="D82" s="189"/>
      <c r="E82" s="193">
        <v>550</v>
      </c>
      <c r="F82" s="195" t="s">
        <v>128</v>
      </c>
      <c r="G82" s="193">
        <v>4.5</v>
      </c>
      <c r="H82" s="195" t="s">
        <v>128</v>
      </c>
      <c r="I82" s="193" t="s">
        <v>114</v>
      </c>
      <c r="J82" s="189"/>
      <c r="K82" s="193" t="s">
        <v>114</v>
      </c>
      <c r="L82" s="193"/>
      <c r="M82" s="193" t="s">
        <v>114</v>
      </c>
      <c r="N82" s="189"/>
      <c r="O82" s="193" t="s">
        <v>114</v>
      </c>
      <c r="P82" s="193"/>
      <c r="Q82" s="193" t="s">
        <v>114</v>
      </c>
      <c r="R82" s="189"/>
      <c r="S82" s="193" t="s">
        <v>114</v>
      </c>
      <c r="T82" s="193"/>
      <c r="U82" s="193">
        <v>2660</v>
      </c>
      <c r="V82" s="195" t="s">
        <v>128</v>
      </c>
    </row>
    <row r="83" spans="1:22" ht="11.25" customHeight="1">
      <c r="A83" s="192" t="s">
        <v>106</v>
      </c>
      <c r="B83" s="182"/>
      <c r="C83" s="193">
        <v>1201786</v>
      </c>
      <c r="D83" s="195" t="s">
        <v>49</v>
      </c>
      <c r="E83" s="193">
        <v>5000</v>
      </c>
      <c r="F83" s="195" t="s">
        <v>49</v>
      </c>
      <c r="G83" s="193">
        <v>151</v>
      </c>
      <c r="H83" s="195" t="s">
        <v>49</v>
      </c>
      <c r="I83" s="193">
        <v>17.075</v>
      </c>
      <c r="J83" s="195" t="s">
        <v>49</v>
      </c>
      <c r="K83" s="193">
        <v>252</v>
      </c>
      <c r="L83" s="195" t="s">
        <v>49</v>
      </c>
      <c r="M83" s="193">
        <v>29.535</v>
      </c>
      <c r="N83" s="195" t="s">
        <v>49</v>
      </c>
      <c r="O83" s="193">
        <v>1003</v>
      </c>
      <c r="P83" s="195" t="s">
        <v>49</v>
      </c>
      <c r="Q83" s="193">
        <v>13873</v>
      </c>
      <c r="R83" s="195" t="s">
        <v>49</v>
      </c>
      <c r="S83" s="193">
        <v>28288</v>
      </c>
      <c r="T83" s="195" t="s">
        <v>49</v>
      </c>
      <c r="U83" s="193">
        <v>60305</v>
      </c>
      <c r="V83" s="195" t="s">
        <v>49</v>
      </c>
    </row>
    <row r="84" spans="1:22" ht="11.25" customHeight="1">
      <c r="A84" s="192" t="s">
        <v>108</v>
      </c>
      <c r="B84" s="182"/>
      <c r="C84" s="193" t="s">
        <v>114</v>
      </c>
      <c r="D84" s="189"/>
      <c r="E84" s="193">
        <v>65</v>
      </c>
      <c r="F84" s="195" t="s">
        <v>128</v>
      </c>
      <c r="G84" s="193" t="s">
        <v>114</v>
      </c>
      <c r="H84" s="193"/>
      <c r="I84" s="193" t="s">
        <v>114</v>
      </c>
      <c r="J84" s="189"/>
      <c r="K84" s="193" t="s">
        <v>114</v>
      </c>
      <c r="L84" s="193"/>
      <c r="M84" s="193" t="s">
        <v>114</v>
      </c>
      <c r="N84" s="189"/>
      <c r="O84" s="193" t="s">
        <v>114</v>
      </c>
      <c r="P84" s="193"/>
      <c r="Q84" s="193" t="s">
        <v>114</v>
      </c>
      <c r="R84" s="189"/>
      <c r="S84" s="193">
        <v>4800</v>
      </c>
      <c r="T84" s="193"/>
      <c r="U84" s="193">
        <v>2500</v>
      </c>
      <c r="V84" s="195"/>
    </row>
    <row r="85" spans="1:22" ht="11.25" customHeight="1">
      <c r="A85" s="192" t="s">
        <v>150</v>
      </c>
      <c r="B85" s="182"/>
      <c r="C85" s="193" t="s">
        <v>114</v>
      </c>
      <c r="D85" s="189"/>
      <c r="E85" s="193">
        <v>883</v>
      </c>
      <c r="F85" s="189"/>
      <c r="G85" s="193" t="s">
        <v>114</v>
      </c>
      <c r="H85" s="193"/>
      <c r="I85" s="193" t="s">
        <v>114</v>
      </c>
      <c r="J85" s="189"/>
      <c r="K85" s="193" t="s">
        <v>114</v>
      </c>
      <c r="L85" s="193"/>
      <c r="M85" s="193" t="s">
        <v>114</v>
      </c>
      <c r="N85" s="189"/>
      <c r="O85" s="193" t="s">
        <v>112</v>
      </c>
      <c r="P85" s="193"/>
      <c r="Q85" s="193">
        <v>11251</v>
      </c>
      <c r="R85" s="189"/>
      <c r="S85" s="193">
        <v>52105</v>
      </c>
      <c r="T85" s="193"/>
      <c r="U85" s="193">
        <v>57585</v>
      </c>
      <c r="V85" s="189"/>
    </row>
    <row r="86" spans="1:22" ht="11.25" customHeight="1">
      <c r="A86" s="192" t="s">
        <v>107</v>
      </c>
      <c r="B86" s="182"/>
      <c r="C86" s="193" t="s">
        <v>114</v>
      </c>
      <c r="D86" s="189"/>
      <c r="E86" s="193">
        <v>1050</v>
      </c>
      <c r="F86" s="195" t="s">
        <v>128</v>
      </c>
      <c r="G86" s="193">
        <v>1150</v>
      </c>
      <c r="H86" s="195" t="s">
        <v>128</v>
      </c>
      <c r="I86" s="193" t="s">
        <v>114</v>
      </c>
      <c r="J86" s="189"/>
      <c r="K86" s="193" t="s">
        <v>114</v>
      </c>
      <c r="L86" s="193"/>
      <c r="M86" s="193" t="s">
        <v>114</v>
      </c>
      <c r="N86" s="189"/>
      <c r="O86" s="193" t="s">
        <v>114</v>
      </c>
      <c r="P86" s="193"/>
      <c r="Q86" s="193" t="s">
        <v>114</v>
      </c>
      <c r="R86" s="189"/>
      <c r="S86" s="193" t="s">
        <v>114</v>
      </c>
      <c r="T86" s="193"/>
      <c r="U86" s="193">
        <v>15300</v>
      </c>
      <c r="V86" s="195" t="s">
        <v>128</v>
      </c>
    </row>
    <row r="87" spans="1:22" ht="11.25" customHeight="1">
      <c r="A87" s="192" t="s">
        <v>109</v>
      </c>
      <c r="B87" s="182"/>
      <c r="C87" s="193" t="s">
        <v>114</v>
      </c>
      <c r="D87" s="189"/>
      <c r="E87" s="193">
        <v>11000</v>
      </c>
      <c r="F87" s="195" t="s">
        <v>128</v>
      </c>
      <c r="G87" s="193">
        <v>7</v>
      </c>
      <c r="H87" s="195"/>
      <c r="I87" s="193">
        <v>115</v>
      </c>
      <c r="J87" s="195" t="s">
        <v>128</v>
      </c>
      <c r="K87" s="193">
        <v>350</v>
      </c>
      <c r="L87" s="195" t="s">
        <v>128</v>
      </c>
      <c r="M87" s="193">
        <v>7459</v>
      </c>
      <c r="N87" s="195"/>
      <c r="O87" s="193">
        <v>28500</v>
      </c>
      <c r="P87" s="215" t="s">
        <v>128</v>
      </c>
      <c r="Q87" s="193">
        <v>78475</v>
      </c>
      <c r="R87" s="215"/>
      <c r="S87" s="193">
        <v>916515</v>
      </c>
      <c r="T87" s="215"/>
      <c r="U87" s="193">
        <v>434000</v>
      </c>
      <c r="V87" s="215" t="s">
        <v>128</v>
      </c>
    </row>
    <row r="88" spans="1:22" ht="11.25" customHeight="1">
      <c r="A88" s="192" t="s">
        <v>156</v>
      </c>
      <c r="B88" s="182"/>
      <c r="C88" s="196" t="s">
        <v>114</v>
      </c>
      <c r="D88" s="197"/>
      <c r="E88" s="196">
        <v>1060.3</v>
      </c>
      <c r="F88" s="197"/>
      <c r="G88" s="196" t="s">
        <v>114</v>
      </c>
      <c r="H88" s="196"/>
      <c r="I88" s="196" t="s">
        <v>114</v>
      </c>
      <c r="J88" s="197"/>
      <c r="K88" s="196">
        <v>1899</v>
      </c>
      <c r="L88" s="196"/>
      <c r="M88" s="196" t="s">
        <v>114</v>
      </c>
      <c r="N88" s="197"/>
      <c r="O88" s="196">
        <v>12</v>
      </c>
      <c r="P88" s="196"/>
      <c r="Q88" s="196" t="s">
        <v>114</v>
      </c>
      <c r="R88" s="197"/>
      <c r="S88" s="196">
        <v>343</v>
      </c>
      <c r="T88" s="196"/>
      <c r="U88" s="196">
        <v>146800</v>
      </c>
      <c r="V88" s="197"/>
    </row>
    <row r="89" spans="1:22" ht="11.25" customHeight="1">
      <c r="A89" s="198" t="s">
        <v>110</v>
      </c>
      <c r="B89" s="182"/>
      <c r="C89" s="193">
        <v>2110000</v>
      </c>
      <c r="D89" s="189"/>
      <c r="E89" s="193">
        <v>98500</v>
      </c>
      <c r="F89" s="189"/>
      <c r="G89" s="193">
        <v>12900</v>
      </c>
      <c r="H89" s="193"/>
      <c r="I89" s="193">
        <v>2370.095</v>
      </c>
      <c r="J89" s="189"/>
      <c r="K89" s="193">
        <v>27400</v>
      </c>
      <c r="L89" s="193"/>
      <c r="M89" s="193">
        <v>91300</v>
      </c>
      <c r="N89" s="189"/>
      <c r="O89" s="193">
        <v>148000</v>
      </c>
      <c r="P89" s="193"/>
      <c r="Q89" s="193">
        <v>294000</v>
      </c>
      <c r="R89" s="189"/>
      <c r="S89" s="193">
        <v>3560000</v>
      </c>
      <c r="T89" s="193"/>
      <c r="U89" s="193">
        <v>2360000</v>
      </c>
      <c r="V89" s="189"/>
    </row>
    <row r="90" spans="1:22" s="203" customFormat="1" ht="11.25" customHeight="1">
      <c r="A90" s="199" t="s">
        <v>155</v>
      </c>
      <c r="B90" s="200"/>
      <c r="C90" s="201">
        <v>0.21035902885981986</v>
      </c>
      <c r="D90" s="202"/>
      <c r="E90" s="201">
        <v>0.039117929376592406</v>
      </c>
      <c r="F90" s="202"/>
      <c r="G90" s="201">
        <v>0.09552779922283298</v>
      </c>
      <c r="H90" s="201"/>
      <c r="I90" s="201">
        <v>0.050020154992951024</v>
      </c>
      <c r="J90" s="202"/>
      <c r="K90" s="201">
        <v>0.10486041160406848</v>
      </c>
      <c r="L90" s="201"/>
      <c r="M90" s="201">
        <v>0.015189035237125857</v>
      </c>
      <c r="N90" s="202"/>
      <c r="O90" s="201">
        <v>0.05251988636203057</v>
      </c>
      <c r="P90" s="201"/>
      <c r="Q90" s="201">
        <v>0.1348292624875051</v>
      </c>
      <c r="R90" s="202"/>
      <c r="S90" s="201">
        <v>0.1314278823708172</v>
      </c>
      <c r="T90" s="201"/>
      <c r="U90" s="201">
        <v>0.08914565306694229</v>
      </c>
      <c r="V90" s="202"/>
    </row>
    <row r="91" spans="1:22" ht="11.25" customHeight="1">
      <c r="A91" s="192" t="s">
        <v>87</v>
      </c>
      <c r="B91" s="182"/>
      <c r="C91" s="193">
        <v>637726</v>
      </c>
      <c r="D91" s="195" t="s">
        <v>49</v>
      </c>
      <c r="E91" s="193">
        <v>13985</v>
      </c>
      <c r="F91" s="195" t="s">
        <v>49</v>
      </c>
      <c r="G91" s="193">
        <v>9082</v>
      </c>
      <c r="H91" s="215" t="s">
        <v>49</v>
      </c>
      <c r="I91" s="193">
        <v>380</v>
      </c>
      <c r="J91" s="195" t="s">
        <v>128</v>
      </c>
      <c r="K91" s="193">
        <v>13338</v>
      </c>
      <c r="L91" s="195" t="s">
        <v>49</v>
      </c>
      <c r="M91" s="193">
        <v>62928</v>
      </c>
      <c r="N91" s="195" t="s">
        <v>49</v>
      </c>
      <c r="O91" s="193">
        <v>171641</v>
      </c>
      <c r="P91" s="195" t="s">
        <v>49</v>
      </c>
      <c r="Q91" s="193">
        <v>68800</v>
      </c>
      <c r="R91" s="195" t="s">
        <v>128</v>
      </c>
      <c r="S91" s="193">
        <v>961502</v>
      </c>
      <c r="T91" s="195" t="s">
        <v>49</v>
      </c>
      <c r="U91" s="193">
        <v>805129</v>
      </c>
      <c r="V91" s="195" t="s">
        <v>49</v>
      </c>
    </row>
    <row r="92" spans="1:22" s="203" customFormat="1" ht="11.25" customHeight="1">
      <c r="A92" s="204" t="s">
        <v>155</v>
      </c>
      <c r="B92" s="200"/>
      <c r="C92" s="201">
        <v>0.0634363366665977</v>
      </c>
      <c r="D92" s="202"/>
      <c r="E92" s="201">
        <v>0.0055525888060109834</v>
      </c>
      <c r="F92" s="202"/>
      <c r="G92" s="201">
        <v>0.06744683990389724</v>
      </c>
      <c r="H92" s="201"/>
      <c r="I92" s="201">
        <v>0.00801978777108993</v>
      </c>
      <c r="J92" s="202"/>
      <c r="K92" s="201">
        <v>0.051059114683415056</v>
      </c>
      <c r="L92" s="201"/>
      <c r="M92" s="201">
        <v>0.010466944923577448</v>
      </c>
      <c r="N92" s="202"/>
      <c r="O92" s="201">
        <v>0.06096253362528199</v>
      </c>
      <c r="P92" s="201"/>
      <c r="Q92" s="201">
        <v>0.031578304496756984</v>
      </c>
      <c r="R92" s="202"/>
      <c r="S92" s="201">
        <v>0.03548680893664556</v>
      </c>
      <c r="T92" s="201"/>
      <c r="U92" s="201">
        <v>0.03045029483871104</v>
      </c>
      <c r="V92" s="202"/>
    </row>
    <row r="93" spans="1:22" ht="11.25" customHeight="1">
      <c r="A93" s="192" t="s">
        <v>132</v>
      </c>
      <c r="B93" s="182"/>
      <c r="C93" s="193">
        <v>727000</v>
      </c>
      <c r="D93" s="189"/>
      <c r="E93" s="193">
        <v>99700</v>
      </c>
      <c r="F93" s="189"/>
      <c r="G93" s="193">
        <v>21100</v>
      </c>
      <c r="H93" s="193"/>
      <c r="I93" s="193">
        <v>8680</v>
      </c>
      <c r="J93" s="189"/>
      <c r="K93" s="193">
        <v>44300</v>
      </c>
      <c r="L93" s="193"/>
      <c r="M93" s="193">
        <v>1050000</v>
      </c>
      <c r="N93" s="189"/>
      <c r="O93" s="193">
        <v>525000</v>
      </c>
      <c r="P93" s="193"/>
      <c r="Q93" s="193">
        <v>635000</v>
      </c>
      <c r="R93" s="189"/>
      <c r="S93" s="193">
        <v>1860000</v>
      </c>
      <c r="T93" s="193"/>
      <c r="U93" s="193">
        <v>3610000</v>
      </c>
      <c r="V93" s="189"/>
    </row>
    <row r="94" spans="1:22" s="203" customFormat="1" ht="11.25" customHeight="1">
      <c r="A94" s="204" t="s">
        <v>155</v>
      </c>
      <c r="B94" s="200"/>
      <c r="C94" s="205">
        <v>0.07232511900915627</v>
      </c>
      <c r="D94" s="206"/>
      <c r="E94" s="205">
        <v>0.03958968978857209</v>
      </c>
      <c r="F94" s="206"/>
      <c r="G94" s="205">
        <v>0.15674099751039322</v>
      </c>
      <c r="H94" s="205"/>
      <c r="I94" s="205">
        <v>0.18309103725402465</v>
      </c>
      <c r="J94" s="206"/>
      <c r="K94" s="205">
        <v>0.03593704874501292</v>
      </c>
      <c r="L94" s="205"/>
      <c r="M94" s="205">
        <v>0.17525484007526446</v>
      </c>
      <c r="N94" s="206"/>
      <c r="O94" s="205">
        <v>0.1863741897322879</v>
      </c>
      <c r="P94" s="205"/>
      <c r="Q94" s="205">
        <v>0.29129824661188886</v>
      </c>
      <c r="R94" s="206"/>
      <c r="S94" s="205">
        <v>0.06873166818260432</v>
      </c>
      <c r="T94" s="205"/>
      <c r="U94" s="205">
        <v>0.13657851441613314</v>
      </c>
      <c r="V94" s="206"/>
    </row>
    <row r="95" spans="1:22" ht="11.25" customHeight="1">
      <c r="A95" s="198" t="s">
        <v>51</v>
      </c>
      <c r="B95" s="182"/>
      <c r="C95" s="193">
        <v>3480000</v>
      </c>
      <c r="D95" s="189"/>
      <c r="E95" s="193">
        <v>212000</v>
      </c>
      <c r="F95" s="189"/>
      <c r="G95" s="193">
        <v>43100</v>
      </c>
      <c r="H95" s="193"/>
      <c r="I95" s="193">
        <v>11400</v>
      </c>
      <c r="J95" s="189"/>
      <c r="K95" s="193">
        <v>85100</v>
      </c>
      <c r="L95" s="193"/>
      <c r="M95" s="193">
        <v>1210000</v>
      </c>
      <c r="N95" s="189"/>
      <c r="O95" s="193">
        <v>844000</v>
      </c>
      <c r="P95" s="193"/>
      <c r="Q95" s="193">
        <v>997000</v>
      </c>
      <c r="R95" s="189"/>
      <c r="S95" s="193">
        <v>6380000</v>
      </c>
      <c r="T95" s="193"/>
      <c r="U95" s="193">
        <v>6770000</v>
      </c>
      <c r="V95" s="189"/>
    </row>
    <row r="96" spans="1:22" s="203" customFormat="1" ht="11.25" customHeight="1">
      <c r="A96" s="199" t="s">
        <v>155</v>
      </c>
      <c r="B96" s="200"/>
      <c r="C96" s="201">
        <v>0.3461204845355738</v>
      </c>
      <c r="D96" s="202"/>
      <c r="E96" s="201">
        <v>0.08426020797117546</v>
      </c>
      <c r="F96" s="202"/>
      <c r="G96" s="201">
        <v>0.31971563663712343</v>
      </c>
      <c r="H96" s="201"/>
      <c r="I96" s="201">
        <v>0.2411309800180656</v>
      </c>
      <c r="J96" s="202"/>
      <c r="K96" s="201">
        <v>0.3441488604035142</v>
      </c>
      <c r="L96" s="201"/>
      <c r="M96" s="201">
        <v>0.20091082023596774</v>
      </c>
      <c r="N96" s="202"/>
      <c r="O96" s="201">
        <v>0.29985660971960043</v>
      </c>
      <c r="P96" s="201"/>
      <c r="Q96" s="201">
        <v>0.457705813596151</v>
      </c>
      <c r="R96" s="202"/>
      <c r="S96" s="201">
        <v>0.2356463594900671</v>
      </c>
      <c r="T96" s="201"/>
      <c r="U96" s="201">
        <v>0.2561744623217865</v>
      </c>
      <c r="V96" s="202"/>
    </row>
    <row r="97" spans="1:22" ht="11.25" customHeight="1">
      <c r="A97" s="198" t="s">
        <v>154</v>
      </c>
      <c r="B97" s="190"/>
      <c r="C97" s="208">
        <v>10000000</v>
      </c>
      <c r="D97" s="209"/>
      <c r="E97" s="208">
        <v>2520000</v>
      </c>
      <c r="F97" s="209"/>
      <c r="G97" s="208">
        <v>135000</v>
      </c>
      <c r="H97" s="208"/>
      <c r="I97" s="208">
        <v>47400</v>
      </c>
      <c r="J97" s="209"/>
      <c r="K97" s="208">
        <v>261000</v>
      </c>
      <c r="L97" s="208"/>
      <c r="M97" s="208">
        <v>6010000</v>
      </c>
      <c r="N97" s="209"/>
      <c r="O97" s="208">
        <v>2820000</v>
      </c>
      <c r="P97" s="208"/>
      <c r="Q97" s="208">
        <v>2180000</v>
      </c>
      <c r="R97" s="209"/>
      <c r="S97" s="208">
        <v>27100000</v>
      </c>
      <c r="T97" s="208"/>
      <c r="U97" s="208">
        <v>26400000</v>
      </c>
      <c r="V97" s="209"/>
    </row>
    <row r="98" spans="1:22" ht="11.25" customHeight="1">
      <c r="A98" s="227" t="s">
        <v>198</v>
      </c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</row>
    <row r="99" spans="1:22" ht="11.25" customHeight="1">
      <c r="A99" s="236"/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</row>
    <row r="100" spans="1:22" ht="11.25" customHeight="1">
      <c r="A100" s="235"/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</row>
    <row r="101" spans="1:22" ht="11.25" customHeight="1">
      <c r="A101" s="229" t="s">
        <v>52</v>
      </c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</row>
    <row r="102" spans="1:22" ht="11.25" customHeight="1">
      <c r="A102" s="229" t="s">
        <v>420</v>
      </c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</row>
    <row r="103" spans="1:22" ht="11.25" customHeight="1">
      <c r="A103" s="234"/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</row>
    <row r="104" spans="1:22" ht="11.25" customHeight="1">
      <c r="A104" s="232" t="s">
        <v>425</v>
      </c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</row>
    <row r="105" spans="1:22" ht="11.25" customHeight="1">
      <c r="A105" s="232" t="s">
        <v>413</v>
      </c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</row>
    <row r="106" spans="1:22" ht="11.25" customHeight="1">
      <c r="A106" s="232" t="s">
        <v>86</v>
      </c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</row>
    <row r="107" spans="1:22" ht="11.25" customHeight="1">
      <c r="A107" s="232" t="s">
        <v>16</v>
      </c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</row>
    <row r="108" spans="1:22" ht="11.25" customHeight="1">
      <c r="A108" s="216"/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</row>
    <row r="109" spans="1:22" ht="11.25" customHeight="1">
      <c r="A109" s="216"/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</row>
    <row r="110" ht="11.25" customHeight="1"/>
    <row r="111" ht="11.25" customHeight="1"/>
    <row r="112" ht="11.25" customHeight="1"/>
  </sheetData>
  <mergeCells count="34">
    <mergeCell ref="A104:V104"/>
    <mergeCell ref="A105:V105"/>
    <mergeCell ref="A106:V106"/>
    <mergeCell ref="E60:K60"/>
    <mergeCell ref="A101:V101"/>
    <mergeCell ref="A102:V102"/>
    <mergeCell ref="A103:V103"/>
    <mergeCell ref="A98:V98"/>
    <mergeCell ref="A100:V100"/>
    <mergeCell ref="A99:V99"/>
    <mergeCell ref="A107:V107"/>
    <mergeCell ref="O59:Q59"/>
    <mergeCell ref="A1:V1"/>
    <mergeCell ref="A2:V2"/>
    <mergeCell ref="A4:V4"/>
    <mergeCell ref="C6:V6"/>
    <mergeCell ref="M56:V56"/>
    <mergeCell ref="A51:V51"/>
    <mergeCell ref="A52:V52"/>
    <mergeCell ref="A53:V53"/>
    <mergeCell ref="S57:V57"/>
    <mergeCell ref="C7:E7"/>
    <mergeCell ref="C8:E8"/>
    <mergeCell ref="K8:M8"/>
    <mergeCell ref="A55:V55"/>
    <mergeCell ref="A49:V49"/>
    <mergeCell ref="A3:V3"/>
    <mergeCell ref="A5:V5"/>
    <mergeCell ref="A45:V45"/>
    <mergeCell ref="A54:V54"/>
    <mergeCell ref="A46:V46"/>
    <mergeCell ref="A47:V47"/>
    <mergeCell ref="A48:V48"/>
    <mergeCell ref="A50:V50"/>
  </mergeCells>
  <printOptions/>
  <pageMargins left="0.5" right="0.5" top="0.5" bottom="0.75" header="0.5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17"/>
  <sheetViews>
    <sheetView workbookViewId="0" topLeftCell="A1">
      <selection activeCell="A1" sqref="A1:O1"/>
    </sheetView>
  </sheetViews>
  <sheetFormatPr defaultColWidth="9.33203125" defaultRowHeight="11.25" customHeight="1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45" t="s">
        <v>115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246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 customHeight="1">
      <c r="A4" s="245" t="s">
        <v>116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 customHeight="1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5" ht="11.25" customHeight="1">
      <c r="A6" s="3" t="s">
        <v>113</v>
      </c>
      <c r="B6" s="10"/>
      <c r="C6" s="12" t="s">
        <v>117</v>
      </c>
      <c r="D6" s="13"/>
      <c r="E6" s="12" t="s">
        <v>118</v>
      </c>
      <c r="F6" s="13"/>
      <c r="G6" s="12" t="s">
        <v>127</v>
      </c>
      <c r="H6" s="13"/>
      <c r="I6" s="12" t="s">
        <v>245</v>
      </c>
      <c r="J6" s="13"/>
      <c r="K6" s="12" t="s">
        <v>125</v>
      </c>
      <c r="L6" s="13"/>
      <c r="M6" s="12" t="s">
        <v>126</v>
      </c>
      <c r="N6" s="5"/>
      <c r="O6" s="12" t="s">
        <v>244</v>
      </c>
    </row>
    <row r="7" spans="1:15" ht="11.25" customHeight="1">
      <c r="A7" s="10" t="s">
        <v>100</v>
      </c>
      <c r="B7" s="4"/>
      <c r="C7" s="8">
        <v>10200</v>
      </c>
      <c r="D7" s="14"/>
      <c r="E7" s="8">
        <v>13800</v>
      </c>
      <c r="F7" s="14"/>
      <c r="G7" s="8">
        <v>22100</v>
      </c>
      <c r="H7" s="14"/>
      <c r="I7" s="8">
        <v>22700</v>
      </c>
      <c r="J7" s="14"/>
      <c r="K7" s="8">
        <v>26000</v>
      </c>
      <c r="L7" s="14"/>
      <c r="M7" s="8">
        <v>29500</v>
      </c>
      <c r="N7" s="29"/>
      <c r="O7" s="54">
        <v>30000</v>
      </c>
    </row>
    <row r="8" spans="1:15" ht="11.25" customHeight="1">
      <c r="A8" s="10" t="s">
        <v>92</v>
      </c>
      <c r="B8" s="4"/>
      <c r="C8" s="9" t="s">
        <v>114</v>
      </c>
      <c r="D8" s="14"/>
      <c r="E8" s="9" t="s">
        <v>114</v>
      </c>
      <c r="F8" s="14"/>
      <c r="G8" s="8">
        <v>535</v>
      </c>
      <c r="H8" s="14">
        <v>1</v>
      </c>
      <c r="I8" s="8" t="s">
        <v>112</v>
      </c>
      <c r="J8" s="14"/>
      <c r="K8" s="9" t="s">
        <v>114</v>
      </c>
      <c r="L8" s="14"/>
      <c r="M8" s="9" t="s">
        <v>114</v>
      </c>
      <c r="N8" s="29"/>
      <c r="O8" s="9" t="s">
        <v>114</v>
      </c>
    </row>
    <row r="9" spans="1:15" ht="11.25" customHeight="1">
      <c r="A9" s="5" t="s">
        <v>105</v>
      </c>
      <c r="B9" s="4"/>
      <c r="C9" s="8">
        <v>2028</v>
      </c>
      <c r="D9" s="14"/>
      <c r="E9" s="8">
        <v>2471</v>
      </c>
      <c r="F9" s="14"/>
      <c r="G9" s="8">
        <v>1648</v>
      </c>
      <c r="H9" s="14"/>
      <c r="I9" s="8">
        <v>1558</v>
      </c>
      <c r="J9" s="14"/>
      <c r="K9" s="8">
        <v>4000</v>
      </c>
      <c r="L9" s="14"/>
      <c r="M9" s="8">
        <v>4000</v>
      </c>
      <c r="N9" s="29"/>
      <c r="O9" s="54">
        <v>4000</v>
      </c>
    </row>
    <row r="10" spans="1:15" ht="11.25" customHeight="1">
      <c r="A10" s="5" t="s">
        <v>95</v>
      </c>
      <c r="B10" s="4"/>
      <c r="C10" s="8">
        <v>10900</v>
      </c>
      <c r="D10" s="14"/>
      <c r="E10" s="8">
        <v>11100</v>
      </c>
      <c r="F10" s="14"/>
      <c r="G10" s="8">
        <v>14116</v>
      </c>
      <c r="H10" s="14"/>
      <c r="I10" s="8">
        <v>14865</v>
      </c>
      <c r="J10" s="14"/>
      <c r="K10" s="8">
        <v>15600</v>
      </c>
      <c r="L10" s="14"/>
      <c r="M10" s="8">
        <v>15600</v>
      </c>
      <c r="N10" s="29"/>
      <c r="O10" s="54">
        <v>15600</v>
      </c>
    </row>
    <row r="11" spans="1:15" ht="11.25" customHeight="1">
      <c r="A11" s="5" t="s">
        <v>108</v>
      </c>
      <c r="B11" s="4"/>
      <c r="C11" s="8">
        <v>3530</v>
      </c>
      <c r="D11" s="14"/>
      <c r="E11" s="8">
        <v>3610</v>
      </c>
      <c r="F11" s="14"/>
      <c r="G11" s="8">
        <v>4757</v>
      </c>
      <c r="H11" s="14"/>
      <c r="I11" s="8">
        <v>4924</v>
      </c>
      <c r="J11" s="14"/>
      <c r="K11" s="8">
        <v>5700</v>
      </c>
      <c r="L11" s="14"/>
      <c r="M11" s="8">
        <v>3700</v>
      </c>
      <c r="N11" s="29"/>
      <c r="O11" s="54">
        <v>2000</v>
      </c>
    </row>
    <row r="12" spans="1:15" ht="11.25" customHeight="1">
      <c r="A12" s="5" t="s">
        <v>109</v>
      </c>
      <c r="B12" s="4"/>
      <c r="C12" s="8">
        <v>5020</v>
      </c>
      <c r="D12" s="14"/>
      <c r="E12" s="8">
        <v>4360</v>
      </c>
      <c r="F12" s="14"/>
      <c r="G12" s="8">
        <v>5900</v>
      </c>
      <c r="H12" s="14" t="s">
        <v>220</v>
      </c>
      <c r="I12" s="8">
        <v>5928</v>
      </c>
      <c r="J12" s="14"/>
      <c r="K12" s="8">
        <v>6000</v>
      </c>
      <c r="L12" s="14"/>
      <c r="M12" s="8">
        <v>6000</v>
      </c>
      <c r="N12" s="29"/>
      <c r="O12" s="54">
        <v>6000</v>
      </c>
    </row>
    <row r="13" spans="1:15" ht="11.25" customHeight="1">
      <c r="A13" s="11" t="s">
        <v>110</v>
      </c>
      <c r="B13" s="10"/>
      <c r="C13" s="20">
        <v>32000</v>
      </c>
      <c r="D13" s="20"/>
      <c r="E13" s="20">
        <v>35000</v>
      </c>
      <c r="F13" s="20"/>
      <c r="G13" s="20">
        <v>49000</v>
      </c>
      <c r="H13" s="20"/>
      <c r="I13" s="20">
        <v>50000</v>
      </c>
      <c r="J13" s="20"/>
      <c r="K13" s="20">
        <v>57000</v>
      </c>
      <c r="L13" s="20"/>
      <c r="M13" s="20">
        <v>59000</v>
      </c>
      <c r="N13" s="20"/>
      <c r="O13" s="20">
        <v>58000</v>
      </c>
    </row>
    <row r="14" spans="1:15" ht="11.25" customHeight="1">
      <c r="A14" s="238" t="s">
        <v>229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</row>
    <row r="15" spans="1:15" ht="11.25" customHeight="1">
      <c r="A15" s="239" t="s">
        <v>404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</row>
    <row r="16" spans="1:15" ht="11.25" customHeight="1">
      <c r="A16" s="237" t="s">
        <v>225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</row>
    <row r="17" spans="1:15" ht="11.25" customHeight="1">
      <c r="A17" s="142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</row>
  </sheetData>
  <mergeCells count="8">
    <mergeCell ref="A16:O16"/>
    <mergeCell ref="A1:O1"/>
    <mergeCell ref="A4:O4"/>
    <mergeCell ref="A14:O14"/>
    <mergeCell ref="A15:O15"/>
    <mergeCell ref="A3:O3"/>
    <mergeCell ref="A5:O5"/>
    <mergeCell ref="A2:O2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O15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6.66015625" style="0" customWidth="1"/>
    <col min="3" max="3" width="11.33203125" style="1" customWidth="1"/>
    <col min="4" max="4" width="1.83203125" style="2" customWidth="1"/>
    <col min="5" max="5" width="11.33203125" style="1" customWidth="1"/>
    <col min="6" max="6" width="1.83203125" style="2" customWidth="1"/>
    <col min="7" max="7" width="11.33203125" style="1" customWidth="1"/>
    <col min="8" max="8" width="1.83203125" style="2" customWidth="1"/>
    <col min="9" max="9" width="11.33203125" style="1" customWidth="1"/>
    <col min="10" max="10" width="1.83203125" style="2" customWidth="1"/>
    <col min="11" max="11" width="11.33203125" style="1" customWidth="1"/>
    <col min="12" max="12" width="1.83203125" style="2" customWidth="1"/>
    <col min="13" max="13" width="11.33203125" style="1" customWidth="1"/>
    <col min="14" max="14" width="1.83203125" style="2" customWidth="1"/>
    <col min="15" max="15" width="11.33203125" style="1" customWidth="1"/>
  </cols>
  <sheetData>
    <row r="1" spans="1:15" ht="11.25" customHeight="1">
      <c r="A1" s="245" t="s">
        <v>119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391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11.2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 customHeight="1">
      <c r="A4" s="245" t="s">
        <v>116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 customHeight="1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5" ht="11.25" customHeight="1">
      <c r="A6" s="3" t="s">
        <v>113</v>
      </c>
      <c r="B6" s="10"/>
      <c r="C6" s="12" t="s">
        <v>117</v>
      </c>
      <c r="D6" s="13"/>
      <c r="E6" s="12" t="s">
        <v>118</v>
      </c>
      <c r="F6" s="13"/>
      <c r="G6" s="16" t="s">
        <v>127</v>
      </c>
      <c r="H6" s="13"/>
      <c r="I6" s="16">
        <v>2006</v>
      </c>
      <c r="J6" s="13"/>
      <c r="K6" s="12" t="s">
        <v>125</v>
      </c>
      <c r="L6" s="13"/>
      <c r="M6" s="12" t="s">
        <v>126</v>
      </c>
      <c r="N6" s="19"/>
      <c r="O6" s="12" t="s">
        <v>244</v>
      </c>
    </row>
    <row r="7" spans="1:15" ht="11.25" customHeight="1">
      <c r="A7" s="10" t="s">
        <v>98</v>
      </c>
      <c r="B7" s="4"/>
      <c r="C7" s="1">
        <v>196</v>
      </c>
      <c r="E7" s="1">
        <v>278</v>
      </c>
      <c r="G7" s="1">
        <v>287</v>
      </c>
      <c r="I7" s="175">
        <v>289</v>
      </c>
      <c r="J7" s="2">
        <v>1</v>
      </c>
      <c r="K7" s="1">
        <v>366</v>
      </c>
      <c r="L7" s="2">
        <v>1</v>
      </c>
      <c r="M7" s="1">
        <v>391</v>
      </c>
      <c r="N7" s="2">
        <v>1</v>
      </c>
      <c r="O7" s="1">
        <v>396</v>
      </c>
    </row>
    <row r="8" spans="1:15" ht="11.25" customHeight="1">
      <c r="A8" s="5" t="s">
        <v>100</v>
      </c>
      <c r="B8" s="4"/>
      <c r="C8" s="1">
        <v>1272</v>
      </c>
      <c r="D8" s="2">
        <v>1</v>
      </c>
      <c r="E8" s="1">
        <v>1490</v>
      </c>
      <c r="F8" s="2">
        <v>1</v>
      </c>
      <c r="G8" s="1">
        <v>1751</v>
      </c>
      <c r="H8" s="2">
        <v>1</v>
      </c>
      <c r="I8" s="175">
        <v>1905</v>
      </c>
      <c r="J8" s="2">
        <v>1</v>
      </c>
      <c r="K8" s="1">
        <v>2300</v>
      </c>
      <c r="L8" s="2">
        <v>1</v>
      </c>
      <c r="M8" s="1">
        <v>3800</v>
      </c>
      <c r="N8" s="2">
        <v>1</v>
      </c>
      <c r="O8" s="1">
        <v>4400</v>
      </c>
    </row>
    <row r="9" spans="1:15" ht="11.25" customHeight="1">
      <c r="A9" s="5" t="s">
        <v>87</v>
      </c>
      <c r="B9" s="4"/>
      <c r="C9" s="1">
        <v>2170</v>
      </c>
      <c r="E9" s="1">
        <v>2518</v>
      </c>
      <c r="F9" s="2">
        <v>1</v>
      </c>
      <c r="G9" s="1">
        <v>2944</v>
      </c>
      <c r="H9" s="2">
        <v>1</v>
      </c>
      <c r="I9" s="175">
        <v>3101</v>
      </c>
      <c r="J9" s="2">
        <v>1</v>
      </c>
      <c r="K9" s="1">
        <v>3070</v>
      </c>
      <c r="L9" s="2">
        <v>1</v>
      </c>
      <c r="M9" s="1">
        <v>3570</v>
      </c>
      <c r="N9" s="2">
        <v>1</v>
      </c>
      <c r="O9" s="1">
        <v>4200</v>
      </c>
    </row>
    <row r="10" spans="1:15" ht="11.25" customHeight="1">
      <c r="A10" s="5" t="s">
        <v>88</v>
      </c>
      <c r="B10" s="4"/>
      <c r="C10" s="1">
        <v>139</v>
      </c>
      <c r="D10" s="2">
        <v>1</v>
      </c>
      <c r="E10" s="1">
        <v>348</v>
      </c>
      <c r="F10" s="2">
        <v>1</v>
      </c>
      <c r="G10" s="1">
        <v>574</v>
      </c>
      <c r="H10" s="2">
        <v>1</v>
      </c>
      <c r="I10" s="1">
        <v>600</v>
      </c>
      <c r="J10" s="2">
        <v>1</v>
      </c>
      <c r="K10" s="1">
        <v>600</v>
      </c>
      <c r="L10" s="2">
        <v>1</v>
      </c>
      <c r="M10" s="1">
        <v>700</v>
      </c>
      <c r="N10" s="2">
        <v>1</v>
      </c>
      <c r="O10" s="1">
        <v>700</v>
      </c>
    </row>
    <row r="11" spans="1:15" ht="11.25" customHeight="1">
      <c r="A11" s="5" t="s">
        <v>108</v>
      </c>
      <c r="B11" s="4"/>
      <c r="C11" s="8">
        <v>28</v>
      </c>
      <c r="D11" s="14"/>
      <c r="E11" s="8" t="s">
        <v>114</v>
      </c>
      <c r="F11" s="14"/>
      <c r="G11" s="8" t="s">
        <v>114</v>
      </c>
      <c r="H11" s="14"/>
      <c r="I11" s="8" t="s">
        <v>114</v>
      </c>
      <c r="J11" s="14"/>
      <c r="K11" s="8" t="s">
        <v>114</v>
      </c>
      <c r="L11" s="14"/>
      <c r="M11" s="8" t="s">
        <v>114</v>
      </c>
      <c r="N11" s="157"/>
      <c r="O11" s="8" t="s">
        <v>114</v>
      </c>
    </row>
    <row r="12" spans="1:15" ht="11.25" customHeight="1">
      <c r="A12" s="5" t="s">
        <v>109</v>
      </c>
      <c r="B12" s="4"/>
      <c r="C12" s="8">
        <v>630</v>
      </c>
      <c r="D12" s="14"/>
      <c r="E12" s="8">
        <v>571</v>
      </c>
      <c r="F12" s="14"/>
      <c r="G12" s="8">
        <v>615</v>
      </c>
      <c r="H12" s="14"/>
      <c r="I12" s="8">
        <v>610</v>
      </c>
      <c r="J12" s="14"/>
      <c r="K12" s="8">
        <v>600</v>
      </c>
      <c r="L12" s="14"/>
      <c r="M12" s="8">
        <v>600</v>
      </c>
      <c r="N12" s="157"/>
      <c r="O12" s="31">
        <v>1100</v>
      </c>
    </row>
    <row r="13" spans="1:15" ht="11.25" customHeight="1">
      <c r="A13" s="6" t="s">
        <v>110</v>
      </c>
      <c r="B13" s="10"/>
      <c r="C13" s="20">
        <v>4400</v>
      </c>
      <c r="D13" s="20"/>
      <c r="E13" s="20">
        <v>5200</v>
      </c>
      <c r="F13" s="20"/>
      <c r="G13" s="20">
        <v>6200</v>
      </c>
      <c r="H13" s="20"/>
      <c r="I13" s="20">
        <v>6500</v>
      </c>
      <c r="J13" s="20"/>
      <c r="K13" s="20">
        <v>6900</v>
      </c>
      <c r="L13" s="20"/>
      <c r="M13" s="20">
        <v>9100</v>
      </c>
      <c r="N13" s="20"/>
      <c r="O13" s="20">
        <v>10800</v>
      </c>
    </row>
    <row r="14" spans="1:15" ht="11.25" customHeight="1">
      <c r="A14" s="238" t="s">
        <v>426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</row>
    <row r="15" spans="1:15" ht="11.25" customHeight="1">
      <c r="A15" s="237" t="s">
        <v>405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</row>
  </sheetData>
  <mergeCells count="7">
    <mergeCell ref="A2:O2"/>
    <mergeCell ref="A1:O1"/>
    <mergeCell ref="A15:O15"/>
    <mergeCell ref="A3:O3"/>
    <mergeCell ref="A5:O5"/>
    <mergeCell ref="A4:O4"/>
    <mergeCell ref="A14:O1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16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45" t="s">
        <v>392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247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>
      <c r="A4" s="245" t="s">
        <v>121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5" ht="12">
      <c r="A6" s="17" t="s">
        <v>113</v>
      </c>
      <c r="B6" s="5"/>
      <c r="C6" s="18" t="s">
        <v>117</v>
      </c>
      <c r="D6" s="19"/>
      <c r="E6" s="18" t="s">
        <v>118</v>
      </c>
      <c r="F6" s="19"/>
      <c r="G6" s="18" t="s">
        <v>127</v>
      </c>
      <c r="H6" s="19"/>
      <c r="I6" s="18" t="s">
        <v>245</v>
      </c>
      <c r="J6" s="19"/>
      <c r="K6" s="18" t="s">
        <v>125</v>
      </c>
      <c r="L6" s="19"/>
      <c r="M6" s="18" t="s">
        <v>126</v>
      </c>
      <c r="N6" s="5"/>
      <c r="O6" s="18" t="s">
        <v>244</v>
      </c>
    </row>
    <row r="7" spans="1:15" ht="12">
      <c r="A7" s="10" t="s">
        <v>98</v>
      </c>
      <c r="B7" s="4"/>
      <c r="C7" s="8" t="s">
        <v>114</v>
      </c>
      <c r="D7" s="14"/>
      <c r="E7" s="8">
        <v>145</v>
      </c>
      <c r="F7" s="14"/>
      <c r="G7" s="8">
        <v>187</v>
      </c>
      <c r="H7" s="14"/>
      <c r="I7" s="8">
        <v>180</v>
      </c>
      <c r="J7" s="14"/>
      <c r="K7" s="8">
        <v>200</v>
      </c>
      <c r="L7" s="14"/>
      <c r="M7" s="8">
        <v>350</v>
      </c>
      <c r="N7" s="29"/>
      <c r="O7" s="54">
        <v>350</v>
      </c>
    </row>
    <row r="8" spans="1:15" ht="12">
      <c r="A8" s="5" t="s">
        <v>100</v>
      </c>
      <c r="B8" s="4"/>
      <c r="C8" s="8">
        <v>49</v>
      </c>
      <c r="D8" s="14"/>
      <c r="E8" s="8">
        <v>32</v>
      </c>
      <c r="F8" s="14"/>
      <c r="G8" s="8">
        <v>133</v>
      </c>
      <c r="H8" s="14"/>
      <c r="I8" s="8">
        <v>148</v>
      </c>
      <c r="J8" s="14"/>
      <c r="K8" s="8">
        <v>296</v>
      </c>
      <c r="L8" s="14"/>
      <c r="M8" s="8">
        <v>410</v>
      </c>
      <c r="N8" s="29"/>
      <c r="O8" s="54">
        <v>420</v>
      </c>
    </row>
    <row r="9" spans="1:18" ht="12">
      <c r="A9" s="5" t="s">
        <v>87</v>
      </c>
      <c r="B9" s="4"/>
      <c r="C9" s="8">
        <v>726</v>
      </c>
      <c r="D9" s="14"/>
      <c r="E9" s="8">
        <v>634</v>
      </c>
      <c r="F9" s="14"/>
      <c r="G9" s="8">
        <v>595</v>
      </c>
      <c r="H9" s="14"/>
      <c r="I9" s="8">
        <v>607</v>
      </c>
      <c r="J9" s="14"/>
      <c r="K9" s="8">
        <v>670</v>
      </c>
      <c r="L9" s="14"/>
      <c r="M9" s="8">
        <v>670</v>
      </c>
      <c r="N9" s="29"/>
      <c r="O9" s="54">
        <v>700</v>
      </c>
      <c r="R9" s="143"/>
    </row>
    <row r="10" spans="1:15" ht="12">
      <c r="A10" s="5" t="s">
        <v>101</v>
      </c>
      <c r="B10" s="4"/>
      <c r="C10" s="8">
        <v>2490</v>
      </c>
      <c r="D10" s="14"/>
      <c r="E10" s="8">
        <v>4600</v>
      </c>
      <c r="F10" s="14"/>
      <c r="G10" s="8">
        <v>5321</v>
      </c>
      <c r="H10" s="14"/>
      <c r="I10" s="8">
        <v>5361</v>
      </c>
      <c r="J10" s="14"/>
      <c r="K10" s="8">
        <v>5700</v>
      </c>
      <c r="L10" s="14"/>
      <c r="M10" s="8">
        <v>6000</v>
      </c>
      <c r="N10" s="29"/>
      <c r="O10" s="54">
        <v>6000</v>
      </c>
    </row>
    <row r="11" spans="1:15" ht="12">
      <c r="A11" s="5" t="s">
        <v>88</v>
      </c>
      <c r="B11" s="4"/>
      <c r="C11" s="8">
        <v>335</v>
      </c>
      <c r="D11" s="14"/>
      <c r="E11" s="8">
        <v>365</v>
      </c>
      <c r="F11" s="14"/>
      <c r="G11" s="8">
        <v>429</v>
      </c>
      <c r="H11" s="14"/>
      <c r="I11" s="8">
        <v>334</v>
      </c>
      <c r="J11" s="14"/>
      <c r="K11" s="8">
        <v>400</v>
      </c>
      <c r="L11" s="14"/>
      <c r="M11" s="8">
        <v>500</v>
      </c>
      <c r="N11" s="29"/>
      <c r="O11" s="54">
        <v>500</v>
      </c>
    </row>
    <row r="12" spans="1:15" ht="12">
      <c r="A12" s="5" t="s">
        <v>106</v>
      </c>
      <c r="B12" s="4"/>
      <c r="C12" s="8">
        <v>444</v>
      </c>
      <c r="D12" s="14"/>
      <c r="E12" s="8">
        <v>554</v>
      </c>
      <c r="F12" s="14"/>
      <c r="G12" s="8">
        <v>1010</v>
      </c>
      <c r="H12" s="14"/>
      <c r="I12" s="8">
        <v>1050</v>
      </c>
      <c r="J12" s="14"/>
      <c r="K12" s="8">
        <v>1050</v>
      </c>
      <c r="L12" s="14"/>
      <c r="M12" s="8">
        <v>1060</v>
      </c>
      <c r="N12" s="29"/>
      <c r="O12" s="54">
        <v>1100</v>
      </c>
    </row>
    <row r="13" spans="1:15" ht="12">
      <c r="A13" s="5" t="s">
        <v>111</v>
      </c>
      <c r="B13" s="4"/>
      <c r="C13" s="8">
        <v>2</v>
      </c>
      <c r="D13" s="14"/>
      <c r="E13" s="8">
        <v>3</v>
      </c>
      <c r="F13" s="14"/>
      <c r="G13" s="8">
        <v>3</v>
      </c>
      <c r="H13" s="14"/>
      <c r="I13" s="8">
        <v>3</v>
      </c>
      <c r="J13" s="14"/>
      <c r="K13" s="8">
        <v>2</v>
      </c>
      <c r="L13" s="14"/>
      <c r="M13" s="8">
        <v>2</v>
      </c>
      <c r="N13" s="29"/>
      <c r="O13" s="29">
        <v>2</v>
      </c>
    </row>
    <row r="14" spans="1:15" ht="11.25">
      <c r="A14" s="6" t="s">
        <v>110</v>
      </c>
      <c r="B14" s="10"/>
      <c r="C14" s="20">
        <v>4000</v>
      </c>
      <c r="D14" s="20"/>
      <c r="E14" s="20">
        <v>6300</v>
      </c>
      <c r="F14" s="20"/>
      <c r="G14" s="20">
        <v>7700</v>
      </c>
      <c r="H14" s="20"/>
      <c r="I14" s="20">
        <v>7700</v>
      </c>
      <c r="J14" s="20"/>
      <c r="K14" s="20">
        <v>8300</v>
      </c>
      <c r="L14" s="20"/>
      <c r="M14" s="20">
        <v>9000</v>
      </c>
      <c r="N14" s="20"/>
      <c r="O14" s="20">
        <v>9100</v>
      </c>
    </row>
    <row r="15" spans="1:15" ht="12">
      <c r="A15" s="238" t="s">
        <v>406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</row>
    <row r="16" spans="1:15" ht="11.25">
      <c r="A16" s="239" t="s">
        <v>226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</row>
  </sheetData>
  <mergeCells count="7">
    <mergeCell ref="A15:O15"/>
    <mergeCell ref="A16:O16"/>
    <mergeCell ref="A1:O1"/>
    <mergeCell ref="A3:O3"/>
    <mergeCell ref="A5:O5"/>
    <mergeCell ref="A2:O2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19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45" t="s">
        <v>120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248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>
      <c r="A4" s="245" t="s">
        <v>116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5" ht="12">
      <c r="A6" s="17" t="s">
        <v>113</v>
      </c>
      <c r="B6" s="5"/>
      <c r="C6" s="18" t="s">
        <v>117</v>
      </c>
      <c r="D6" s="19"/>
      <c r="E6" s="18" t="s">
        <v>118</v>
      </c>
      <c r="F6" s="19"/>
      <c r="G6" s="18" t="s">
        <v>127</v>
      </c>
      <c r="H6" s="19"/>
      <c r="I6" s="18" t="s">
        <v>245</v>
      </c>
      <c r="J6" s="19"/>
      <c r="K6" s="18" t="s">
        <v>125</v>
      </c>
      <c r="L6" s="19"/>
      <c r="M6" s="18" t="s">
        <v>126</v>
      </c>
      <c r="N6" s="5"/>
      <c r="O6" s="18" t="s">
        <v>244</v>
      </c>
    </row>
    <row r="7" spans="1:15" ht="12">
      <c r="A7" s="123" t="s">
        <v>427</v>
      </c>
      <c r="B7" s="7"/>
      <c r="C7" s="8">
        <v>16</v>
      </c>
      <c r="D7" s="14"/>
      <c r="E7" s="8">
        <v>16</v>
      </c>
      <c r="F7" s="14"/>
      <c r="G7" s="8">
        <v>16</v>
      </c>
      <c r="H7" s="14" t="s">
        <v>220</v>
      </c>
      <c r="I7" s="8">
        <v>16</v>
      </c>
      <c r="J7" s="14"/>
      <c r="K7" s="8">
        <v>16</v>
      </c>
      <c r="L7" s="14"/>
      <c r="M7" s="8">
        <v>16</v>
      </c>
      <c r="N7" s="29"/>
      <c r="O7" s="29">
        <v>16</v>
      </c>
    </row>
    <row r="8" spans="1:15" ht="12">
      <c r="A8" s="5" t="s">
        <v>100</v>
      </c>
      <c r="B8" s="4"/>
      <c r="C8" s="8">
        <v>219</v>
      </c>
      <c r="D8" s="14"/>
      <c r="E8" s="8">
        <v>233</v>
      </c>
      <c r="F8" s="14"/>
      <c r="G8" s="8">
        <v>225</v>
      </c>
      <c r="H8" s="14"/>
      <c r="I8" s="8">
        <v>247</v>
      </c>
      <c r="J8" s="14"/>
      <c r="K8" s="8">
        <v>250</v>
      </c>
      <c r="L8" s="14"/>
      <c r="M8" s="8">
        <v>450</v>
      </c>
      <c r="N8" s="29"/>
      <c r="O8" s="29">
        <v>500</v>
      </c>
    </row>
    <row r="9" spans="1:15" ht="12">
      <c r="A9" s="5" t="s">
        <v>87</v>
      </c>
      <c r="B9" s="4"/>
      <c r="C9" s="8">
        <v>614</v>
      </c>
      <c r="D9" s="14"/>
      <c r="E9" s="8">
        <v>613</v>
      </c>
      <c r="F9" s="14"/>
      <c r="G9" s="8">
        <v>515</v>
      </c>
      <c r="H9" s="14"/>
      <c r="I9" s="8">
        <v>500</v>
      </c>
      <c r="J9" s="14"/>
      <c r="K9" s="8">
        <v>600</v>
      </c>
      <c r="L9" s="14"/>
      <c r="M9" s="8">
        <v>610</v>
      </c>
      <c r="N9" s="29"/>
      <c r="O9" s="29">
        <v>650</v>
      </c>
    </row>
    <row r="10" spans="1:15" ht="12" customHeight="1">
      <c r="A10" s="123" t="s">
        <v>227</v>
      </c>
      <c r="B10" s="4"/>
      <c r="C10" s="8">
        <v>1490</v>
      </c>
      <c r="D10" s="14"/>
      <c r="E10" s="8">
        <v>2670</v>
      </c>
      <c r="F10" s="14"/>
      <c r="G10" s="8">
        <v>2824</v>
      </c>
      <c r="H10" s="14"/>
      <c r="I10" s="8">
        <v>2811</v>
      </c>
      <c r="J10" s="14"/>
      <c r="K10" s="8">
        <v>3000</v>
      </c>
      <c r="L10" s="14"/>
      <c r="M10" s="8">
        <v>3000</v>
      </c>
      <c r="N10" s="29"/>
      <c r="O10" s="8">
        <v>3000</v>
      </c>
    </row>
    <row r="11" spans="1:15" ht="12">
      <c r="A11" s="5" t="s">
        <v>88</v>
      </c>
      <c r="B11" s="4"/>
      <c r="C11" s="8">
        <v>212</v>
      </c>
      <c r="D11" s="14"/>
      <c r="E11" s="8">
        <v>411</v>
      </c>
      <c r="F11" s="14"/>
      <c r="G11" s="8">
        <v>416</v>
      </c>
      <c r="H11" s="25"/>
      <c r="I11" s="8">
        <v>379</v>
      </c>
      <c r="J11" s="14"/>
      <c r="K11" s="8">
        <v>420</v>
      </c>
      <c r="L11" s="14"/>
      <c r="M11" s="8">
        <v>530</v>
      </c>
      <c r="N11" s="29"/>
      <c r="O11" s="29">
        <v>530</v>
      </c>
    </row>
    <row r="12" spans="1:15" ht="12">
      <c r="A12" s="123" t="s">
        <v>13</v>
      </c>
      <c r="B12" s="4"/>
      <c r="C12" s="8">
        <v>444</v>
      </c>
      <c r="D12" s="14"/>
      <c r="E12" s="8">
        <v>452</v>
      </c>
      <c r="F12" s="14"/>
      <c r="G12" s="8">
        <v>512</v>
      </c>
      <c r="H12" s="14"/>
      <c r="I12" s="8">
        <v>508</v>
      </c>
      <c r="J12" s="14"/>
      <c r="K12" s="8">
        <v>530</v>
      </c>
      <c r="L12" s="14"/>
      <c r="M12" s="8">
        <v>540</v>
      </c>
      <c r="N12" s="29"/>
      <c r="O12" s="29">
        <v>550</v>
      </c>
    </row>
    <row r="13" spans="1:15" ht="11.25">
      <c r="A13" s="6" t="s">
        <v>110</v>
      </c>
      <c r="B13" s="10"/>
      <c r="C13" s="20">
        <v>3000</v>
      </c>
      <c r="D13" s="20"/>
      <c r="E13" s="20">
        <v>4400</v>
      </c>
      <c r="F13" s="20"/>
      <c r="G13" s="20">
        <v>4500</v>
      </c>
      <c r="H13" s="20"/>
      <c r="I13" s="20">
        <v>4500</v>
      </c>
      <c r="J13" s="20"/>
      <c r="K13" s="20">
        <v>4800</v>
      </c>
      <c r="L13" s="20"/>
      <c r="M13" s="20">
        <v>5100</v>
      </c>
      <c r="N13" s="20"/>
      <c r="O13" s="20">
        <v>5200</v>
      </c>
    </row>
    <row r="14" spans="1:15" ht="12">
      <c r="A14" s="238" t="s">
        <v>229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</row>
    <row r="15" spans="1:15" ht="12">
      <c r="A15" s="237" t="s">
        <v>241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</row>
    <row r="16" spans="1:15" ht="12">
      <c r="A16" s="237" t="s">
        <v>242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</row>
    <row r="17" ht="11.25">
      <c r="A17" s="47"/>
    </row>
    <row r="18" ht="11.25">
      <c r="A18" s="47"/>
    </row>
    <row r="19" ht="11.25">
      <c r="A19" s="47"/>
    </row>
  </sheetData>
  <mergeCells count="8">
    <mergeCell ref="A1:O1"/>
    <mergeCell ref="A2:O2"/>
    <mergeCell ref="A16:O16"/>
    <mergeCell ref="A3:O3"/>
    <mergeCell ref="A5:O5"/>
    <mergeCell ref="A14:O14"/>
    <mergeCell ref="A4:O4"/>
    <mergeCell ref="A15:O1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Latin America Summary Tables 2004 </dc:title>
  <dc:subject>Area, Population, GDP, Commodity Outlook Tables 2004</dc:subject>
  <dc:creator>Ivette E. Torres</dc:creator>
  <cp:keywords/>
  <dc:description/>
  <cp:lastModifiedBy>USGS Minerals Information Team</cp:lastModifiedBy>
  <cp:lastPrinted>2008-11-17T14:03:05Z</cp:lastPrinted>
  <dcterms:created xsi:type="dcterms:W3CDTF">2004-02-25T10:59:43Z</dcterms:created>
  <dcterms:modified xsi:type="dcterms:W3CDTF">2008-11-20T17:06:17Z</dcterms:modified>
  <cp:category/>
  <cp:version/>
  <cp:contentType/>
  <cp:contentStatus/>
</cp:coreProperties>
</file>