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295" windowWidth="11340" windowHeight="6795" activeTab="0"/>
  </bookViews>
  <sheets>
    <sheet name="Year1" sheetId="1" r:id="rId1"/>
    <sheet name="Year2" sheetId="2" r:id="rId2"/>
    <sheet name="Year3" sheetId="3" r:id="rId3"/>
  </sheets>
  <definedNames>
    <definedName name="_xlnm.Print_Area" localSheetId="0">'Year1'!$A$1:$F$8</definedName>
    <definedName name="_xlnm.Print_Area" localSheetId="1">'Year2'!$A$1:$F$8</definedName>
    <definedName name="_xlnm.Print_Area" localSheetId="2">'Year3'!$A$1:$F$8</definedName>
  </definedNames>
  <calcPr fullCalcOnLoad="1"/>
</workbook>
</file>

<file path=xl/sharedStrings.xml><?xml version="1.0" encoding="utf-8"?>
<sst xmlns="http://schemas.openxmlformats.org/spreadsheetml/2006/main" count="42" uniqueCount="14">
  <si>
    <t>Total</t>
  </si>
  <si>
    <t>Totals</t>
  </si>
  <si>
    <t>Qty.</t>
  </si>
  <si>
    <t>Year 1 - Award through September 30, 2005</t>
  </si>
  <si>
    <t>Year 2 - October 1, 2005 through September 30, 2006</t>
  </si>
  <si>
    <t>Year 3 - October 1, 2006 through September 30, 2007</t>
  </si>
  <si>
    <t>Item</t>
  </si>
  <si>
    <t>4-Completion of Site Reports</t>
  </si>
  <si>
    <t>Daphne Stone</t>
  </si>
  <si>
    <t>Siskiyou BioSurvey LLC</t>
  </si>
  <si>
    <t>1-Special Status Non-vascular plant surveys in Timber Sale Units (80+ year old conifer stands)</t>
  </si>
  <si>
    <t>2-Special Status Non-vascular plant surveys in Fuels Reduction units (mixed plant communities)</t>
  </si>
  <si>
    <t>3-Special Status Non-vascular plant Surveys in Silviculture units (40-80 year old conifer stands)</t>
  </si>
  <si>
    <t>Scot Loring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</si>
</sst>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[$$-409]#,##0.00_);\([$$-409]#,##0.00\)"/>
    <numFmt numFmtId="166" formatCode="&quot;$&quot;#,##0.00"/>
    <numFmt numFmtId="167" formatCode="0.0000"/>
    <numFmt numFmtId="168" formatCode="#,##0.0000"/>
    <numFmt numFmtId="169" formatCode="[$-409]h:mm:ss\ AM/PM"/>
    <numFmt numFmtId="170" formatCode="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4" fontId="3" fillId="0" borderId="0" xfId="17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/>
    </xf>
    <xf numFmtId="165" fontId="3" fillId="0" borderId="0" xfId="17" applyNumberFormat="1" applyFont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Alignment="1">
      <alignment/>
    </xf>
    <xf numFmtId="10" fontId="3" fillId="0" borderId="0" xfId="17" applyNumberFormat="1" applyFont="1" applyAlignment="1">
      <alignment/>
    </xf>
    <xf numFmtId="0" fontId="4" fillId="0" borderId="0" xfId="0" applyFont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66" fontId="5" fillId="0" borderId="0" xfId="0" applyNumberFormat="1" applyFont="1" applyBorder="1" applyAlignment="1">
      <alignment/>
    </xf>
    <xf numFmtId="165" fontId="5" fillId="0" borderId="0" xfId="17" applyNumberFormat="1" applyFont="1" applyAlignment="1">
      <alignment/>
    </xf>
    <xf numFmtId="0" fontId="5" fillId="0" borderId="0" xfId="0" applyFont="1" applyBorder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6"/>
  <sheetViews>
    <sheetView tabSelected="1" workbookViewId="0" topLeftCell="A1">
      <selection activeCell="H8" sqref="A1:M8"/>
    </sheetView>
  </sheetViews>
  <sheetFormatPr defaultColWidth="9.140625" defaultRowHeight="12.75"/>
  <cols>
    <col min="1" max="1" width="15.7109375" style="3" customWidth="1"/>
    <col min="2" max="2" width="5.28125" style="3" bestFit="1" customWidth="1"/>
    <col min="3" max="3" width="14.57421875" style="7" bestFit="1" customWidth="1"/>
    <col min="4" max="4" width="18.8515625" style="3" bestFit="1" customWidth="1"/>
    <col min="5" max="5" width="13.57421875" style="7" customWidth="1"/>
    <col min="6" max="6" width="8.00390625" style="3" bestFit="1" customWidth="1"/>
    <col min="7" max="7" width="26.7109375" style="2" customWidth="1"/>
    <col min="8" max="9" width="13.421875" style="2" bestFit="1" customWidth="1"/>
    <col min="10" max="10" width="11.7109375" style="3" bestFit="1" customWidth="1"/>
    <col min="11" max="11" width="9.140625" style="3" customWidth="1"/>
    <col min="12" max="12" width="13.28125" style="13" bestFit="1" customWidth="1"/>
    <col min="13" max="18" width="9.140625" style="3" customWidth="1"/>
    <col min="19" max="19" width="11.7109375" style="3" bestFit="1" customWidth="1"/>
    <col min="20" max="22" width="9.140625" style="3" customWidth="1"/>
    <col min="23" max="23" width="8.7109375" style="3" customWidth="1"/>
    <col min="24" max="24" width="10.8515625" style="3" customWidth="1"/>
    <col min="26" max="26" width="11.7109375" style="0" bestFit="1" customWidth="1"/>
    <col min="28" max="64" width="9.140625" style="3" customWidth="1"/>
    <col min="65" max="67" width="13.421875" style="3" bestFit="1" customWidth="1"/>
    <col min="68" max="16384" width="9.140625" style="3" customWidth="1"/>
  </cols>
  <sheetData>
    <row r="1" spans="1:27" ht="15.75">
      <c r="A1" s="22" t="s">
        <v>3</v>
      </c>
      <c r="B1" s="22"/>
      <c r="C1" s="22"/>
      <c r="D1" s="22"/>
      <c r="E1" s="22"/>
      <c r="F1" s="22"/>
      <c r="H1" s="23"/>
      <c r="I1" s="23"/>
      <c r="J1" s="23"/>
      <c r="K1" s="23"/>
      <c r="L1" s="23"/>
      <c r="M1" s="23"/>
      <c r="N1" s="10"/>
      <c r="O1" s="23"/>
      <c r="P1" s="23"/>
      <c r="Q1" s="23"/>
      <c r="R1" s="23"/>
      <c r="S1" s="23"/>
      <c r="T1" s="23"/>
      <c r="V1" s="23"/>
      <c r="W1" s="23"/>
      <c r="X1" s="23"/>
      <c r="Y1" s="23"/>
      <c r="Z1" s="23"/>
      <c r="AA1" s="23"/>
    </row>
    <row r="2" spans="1:27" ht="15.75">
      <c r="A2" s="14" t="s">
        <v>6</v>
      </c>
      <c r="B2" s="14" t="s">
        <v>2</v>
      </c>
      <c r="C2" s="15" t="s">
        <v>13</v>
      </c>
      <c r="D2" s="14" t="s">
        <v>0</v>
      </c>
      <c r="E2" s="15" t="s">
        <v>8</v>
      </c>
      <c r="F2" s="14" t="s">
        <v>0</v>
      </c>
      <c r="G2" s="2" t="s">
        <v>9</v>
      </c>
      <c r="H2" s="1" t="s">
        <v>0</v>
      </c>
      <c r="I2" s="1"/>
      <c r="J2" s="4"/>
      <c r="K2" s="1"/>
      <c r="L2" s="12"/>
      <c r="M2" s="1"/>
      <c r="N2" s="1"/>
      <c r="O2" s="1"/>
      <c r="P2" s="1"/>
      <c r="Q2" s="4"/>
      <c r="R2" s="1"/>
      <c r="S2" s="4"/>
      <c r="T2" s="1"/>
      <c r="V2" s="1"/>
      <c r="W2" s="1"/>
      <c r="X2" s="4"/>
      <c r="Y2" s="1"/>
      <c r="Z2" s="4"/>
      <c r="AA2" s="1"/>
    </row>
    <row r="3" spans="1:67" ht="110.25">
      <c r="A3" s="21" t="s">
        <v>10</v>
      </c>
      <c r="B3" s="16"/>
      <c r="C3" s="17">
        <v>8.65</v>
      </c>
      <c r="D3" s="18">
        <f>IF($B3&gt;0,IF(C3&gt;0,$B3*C3,""),"")</f>
      </c>
      <c r="E3" s="17">
        <v>8.27</v>
      </c>
      <c r="F3" s="18"/>
      <c r="G3" s="2">
        <v>7.15</v>
      </c>
      <c r="H3" s="3"/>
      <c r="I3" s="3"/>
      <c r="J3" s="5"/>
      <c r="K3" s="6"/>
      <c r="L3" s="11"/>
      <c r="M3" s="6"/>
      <c r="N3" s="6"/>
      <c r="Q3" s="5"/>
      <c r="R3" s="6"/>
      <c r="S3" s="11"/>
      <c r="T3" s="6"/>
      <c r="X3" s="5"/>
      <c r="Y3" s="6"/>
      <c r="Z3" s="11"/>
      <c r="AA3" s="6"/>
      <c r="BM3" s="2"/>
      <c r="BN3" s="2"/>
      <c r="BO3" s="2"/>
    </row>
    <row r="4" spans="1:67" ht="100.5" customHeight="1">
      <c r="A4" s="21" t="s">
        <v>11</v>
      </c>
      <c r="B4" s="16"/>
      <c r="C4" s="17">
        <v>8.38</v>
      </c>
      <c r="D4" s="18">
        <f>IF($B4&gt;0,IF(C4&gt;0,$B4*C4,""),"")</f>
      </c>
      <c r="E4" s="17">
        <v>8.87</v>
      </c>
      <c r="F4" s="18"/>
      <c r="G4" s="2">
        <v>7.15</v>
      </c>
      <c r="H4" s="3"/>
      <c r="I4" s="3"/>
      <c r="J4" s="5"/>
      <c r="K4" s="6"/>
      <c r="L4" s="11"/>
      <c r="M4" s="6"/>
      <c r="N4" s="6"/>
      <c r="Q4" s="5"/>
      <c r="R4" s="6"/>
      <c r="S4" s="11"/>
      <c r="T4" s="6"/>
      <c r="X4" s="5"/>
      <c r="Y4" s="6"/>
      <c r="Z4" s="11"/>
      <c r="AA4" s="6"/>
      <c r="BM4" s="2"/>
      <c r="BN4" s="2"/>
      <c r="BO4" s="2"/>
    </row>
    <row r="5" spans="1:67" ht="94.5">
      <c r="A5" s="21" t="s">
        <v>12</v>
      </c>
      <c r="B5" s="16"/>
      <c r="C5" s="17">
        <v>11</v>
      </c>
      <c r="D5" s="18">
        <f>IF($B5&gt;0,IF(C5&gt;0,$B5*C5,""),"")</f>
      </c>
      <c r="E5" s="17">
        <v>8.1</v>
      </c>
      <c r="F5" s="18"/>
      <c r="G5" s="2">
        <v>7.15</v>
      </c>
      <c r="H5" s="3"/>
      <c r="I5" s="3"/>
      <c r="J5" s="5"/>
      <c r="K5" s="6"/>
      <c r="L5" s="11"/>
      <c r="M5" s="6"/>
      <c r="N5" s="6"/>
      <c r="Q5" s="5"/>
      <c r="R5" s="6"/>
      <c r="S5" s="11"/>
      <c r="T5" s="6"/>
      <c r="X5" s="5"/>
      <c r="Y5" s="6"/>
      <c r="Z5" s="11"/>
      <c r="AA5" s="6"/>
      <c r="BM5" s="2"/>
      <c r="BN5" s="2"/>
      <c r="BO5" s="2"/>
    </row>
    <row r="6" spans="1:67" ht="31.5">
      <c r="A6" s="21" t="s">
        <v>7</v>
      </c>
      <c r="B6" s="16"/>
      <c r="C6" s="17">
        <v>7</v>
      </c>
      <c r="D6" s="18">
        <f>IF($B6&gt;0,IF(C6&gt;0,$B6*C6,""),"")</f>
      </c>
      <c r="E6" s="17">
        <v>14</v>
      </c>
      <c r="F6" s="18"/>
      <c r="G6" s="2">
        <v>3</v>
      </c>
      <c r="H6" s="3"/>
      <c r="I6" s="3"/>
      <c r="J6" s="5"/>
      <c r="K6" s="6"/>
      <c r="L6" s="11"/>
      <c r="M6" s="6"/>
      <c r="N6" s="6"/>
      <c r="Q6" s="5"/>
      <c r="R6" s="6"/>
      <c r="S6" s="11"/>
      <c r="T6" s="6"/>
      <c r="X6" s="5"/>
      <c r="Y6" s="6"/>
      <c r="Z6" s="11"/>
      <c r="AA6" s="6"/>
      <c r="BM6" s="2"/>
      <c r="BN6" s="2"/>
      <c r="BO6" s="2"/>
    </row>
    <row r="7" spans="1:27" ht="15.75">
      <c r="A7" s="16"/>
      <c r="B7" s="16"/>
      <c r="C7" s="19"/>
      <c r="D7" s="16"/>
      <c r="E7" s="19"/>
      <c r="F7" s="16"/>
      <c r="H7" s="3"/>
      <c r="I7" s="3"/>
      <c r="J7" s="7"/>
      <c r="L7" s="11"/>
      <c r="Q7" s="7"/>
      <c r="S7" s="7"/>
      <c r="X7" s="7"/>
      <c r="Y7" s="3"/>
      <c r="Z7" s="7"/>
      <c r="AA7" s="3"/>
    </row>
    <row r="8" spans="1:27" ht="15.75">
      <c r="A8" s="16" t="s">
        <v>1</v>
      </c>
      <c r="B8" s="16">
        <f>COUNT(B3:B6)</f>
        <v>0</v>
      </c>
      <c r="C8" s="19"/>
      <c r="D8" s="20">
        <f>IF(COUNT(D3:D7)&lt;&gt;$B$8,"NA",SUM(D3:D7))</f>
        <v>0</v>
      </c>
      <c r="E8" s="19"/>
      <c r="F8" s="20"/>
      <c r="H8" s="3"/>
      <c r="I8" s="3"/>
      <c r="J8" s="7"/>
      <c r="K8" s="8"/>
      <c r="L8" s="11"/>
      <c r="M8" s="8"/>
      <c r="N8" s="8"/>
      <c r="Q8" s="7"/>
      <c r="R8" s="8"/>
      <c r="S8" s="7"/>
      <c r="T8" s="8"/>
      <c r="X8" s="7"/>
      <c r="Y8" s="8"/>
      <c r="Z8" s="7"/>
      <c r="AA8" s="8"/>
    </row>
    <row r="16" ht="15">
      <c r="I16" s="9"/>
    </row>
  </sheetData>
  <mergeCells count="4">
    <mergeCell ref="A1:F1"/>
    <mergeCell ref="H1:M1"/>
    <mergeCell ref="O1:T1"/>
    <mergeCell ref="V1:AA1"/>
  </mergeCells>
  <printOptions gridLines="1"/>
  <pageMargins left="0.5" right="0.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8"/>
  <sheetViews>
    <sheetView workbookViewId="0" topLeftCell="A1">
      <selection activeCell="H9" sqref="A1:H9"/>
    </sheetView>
  </sheetViews>
  <sheetFormatPr defaultColWidth="9.140625" defaultRowHeight="12.75"/>
  <cols>
    <col min="1" max="1" width="19.140625" style="0" customWidth="1"/>
    <col min="3" max="3" width="12.421875" style="0" bestFit="1" customWidth="1"/>
    <col min="5" max="5" width="13.57421875" style="0" customWidth="1"/>
    <col min="7" max="7" width="27.7109375" style="0" customWidth="1"/>
    <col min="8" max="8" width="18.28125" style="0" customWidth="1"/>
  </cols>
  <sheetData>
    <row r="1" spans="1:6" ht="15.75">
      <c r="A1" s="22" t="s">
        <v>4</v>
      </c>
      <c r="B1" s="22"/>
      <c r="C1" s="22"/>
      <c r="D1" s="22"/>
      <c r="E1" s="22"/>
      <c r="F1" s="22"/>
    </row>
    <row r="2" spans="1:27" s="3" customFormat="1" ht="15.75">
      <c r="A2" s="14" t="s">
        <v>6</v>
      </c>
      <c r="B2" s="14" t="s">
        <v>2</v>
      </c>
      <c r="C2" s="15" t="s">
        <v>13</v>
      </c>
      <c r="D2" s="14" t="s">
        <v>0</v>
      </c>
      <c r="E2" s="15" t="s">
        <v>8</v>
      </c>
      <c r="F2" s="14" t="s">
        <v>0</v>
      </c>
      <c r="G2" s="2" t="s">
        <v>9</v>
      </c>
      <c r="H2" s="1" t="s">
        <v>0</v>
      </c>
      <c r="I2" s="1"/>
      <c r="J2" s="4"/>
      <c r="K2" s="1"/>
      <c r="L2" s="12"/>
      <c r="M2" s="1"/>
      <c r="N2" s="1"/>
      <c r="O2" s="1"/>
      <c r="P2" s="1"/>
      <c r="Q2" s="4"/>
      <c r="R2" s="1"/>
      <c r="S2" s="4"/>
      <c r="T2" s="1"/>
      <c r="V2" s="1"/>
      <c r="W2" s="1"/>
      <c r="X2" s="4"/>
      <c r="Y2" s="1"/>
      <c r="Z2" s="4"/>
      <c r="AA2" s="1"/>
    </row>
    <row r="3" spans="1:67" s="3" customFormat="1" ht="78.75">
      <c r="A3" s="21" t="s">
        <v>10</v>
      </c>
      <c r="B3" s="16"/>
      <c r="C3" s="17">
        <f>PRODUCT(ROUND(Year1!C3*1,2))</f>
        <v>8.65</v>
      </c>
      <c r="D3" s="18">
        <f>IF($B3&gt;0,IF(C3&gt;0,$B3*C3,""),"")</f>
      </c>
      <c r="E3" s="17">
        <f>PRODUCT(ROUND(Year1!E3*1.02,2))</f>
        <v>8.44</v>
      </c>
      <c r="F3" s="18"/>
      <c r="G3" s="17">
        <f>PRODUCT(ROUND(Year1!G3*1.02,2))</f>
        <v>7.29</v>
      </c>
      <c r="J3" s="5"/>
      <c r="K3" s="6"/>
      <c r="L3" s="11"/>
      <c r="M3" s="6"/>
      <c r="N3" s="6"/>
      <c r="Q3" s="5"/>
      <c r="R3" s="6"/>
      <c r="S3" s="11"/>
      <c r="T3" s="6"/>
      <c r="X3" s="5"/>
      <c r="Y3" s="6"/>
      <c r="Z3" s="11"/>
      <c r="AA3" s="6"/>
      <c r="BM3" s="2"/>
      <c r="BN3" s="2"/>
      <c r="BO3" s="2"/>
    </row>
    <row r="4" spans="1:67" s="3" customFormat="1" ht="94.5">
      <c r="A4" s="21" t="s">
        <v>11</v>
      </c>
      <c r="B4" s="16"/>
      <c r="C4" s="17">
        <f>PRODUCT(ROUND(Year1!C4*1,2))</f>
        <v>8.38</v>
      </c>
      <c r="D4" s="18">
        <f>IF($B4&gt;0,IF(C4&gt;0,$B4*C4,""),"")</f>
      </c>
      <c r="E4" s="17">
        <f>PRODUCT(ROUND(Year1!E4*1.02,2))</f>
        <v>9.05</v>
      </c>
      <c r="F4" s="18"/>
      <c r="G4" s="17">
        <f>PRODUCT(ROUND(Year1!G4*1.02,2))</f>
        <v>7.29</v>
      </c>
      <c r="J4" s="5"/>
      <c r="K4" s="6"/>
      <c r="L4" s="11"/>
      <c r="M4" s="6"/>
      <c r="N4" s="6"/>
      <c r="Q4" s="5"/>
      <c r="R4" s="6"/>
      <c r="S4" s="11"/>
      <c r="T4" s="6"/>
      <c r="X4" s="5"/>
      <c r="Y4" s="6"/>
      <c r="Z4" s="11"/>
      <c r="AA4" s="6"/>
      <c r="BM4" s="2"/>
      <c r="BN4" s="2"/>
      <c r="BO4" s="2"/>
    </row>
    <row r="5" spans="1:67" s="3" customFormat="1" ht="94.5">
      <c r="A5" s="21" t="s">
        <v>12</v>
      </c>
      <c r="B5" s="16"/>
      <c r="C5" s="17">
        <f>PRODUCT(ROUND(Year1!C5*1,2))</f>
        <v>11</v>
      </c>
      <c r="D5" s="18">
        <f>IF($B5&gt;0,IF(C5&gt;0,$B5*C5,""),"")</f>
      </c>
      <c r="E5" s="17">
        <f>PRODUCT(ROUND(Year1!E5*1.02,2))</f>
        <v>8.26</v>
      </c>
      <c r="F5" s="18"/>
      <c r="G5" s="17">
        <f>PRODUCT(ROUND(Year1!G5*1.02,2))</f>
        <v>7.29</v>
      </c>
      <c r="J5" s="5"/>
      <c r="K5" s="6"/>
      <c r="L5" s="11"/>
      <c r="M5" s="6"/>
      <c r="N5" s="6"/>
      <c r="Q5" s="5"/>
      <c r="R5" s="6"/>
      <c r="S5" s="11"/>
      <c r="T5" s="6"/>
      <c r="X5" s="5"/>
      <c r="Y5" s="6"/>
      <c r="Z5" s="11"/>
      <c r="AA5" s="6"/>
      <c r="BM5" s="2"/>
      <c r="BN5" s="2"/>
      <c r="BO5" s="2"/>
    </row>
    <row r="6" spans="1:67" s="3" customFormat="1" ht="31.5">
      <c r="A6" s="21" t="s">
        <v>7</v>
      </c>
      <c r="B6" s="16"/>
      <c r="C6" s="17">
        <f>PRODUCT(ROUND(Year1!C6*1,2))</f>
        <v>7</v>
      </c>
      <c r="D6" s="18">
        <f>IF($B6&gt;0,IF(C6&gt;0,$B6*C6,""),"")</f>
      </c>
      <c r="E6" s="17">
        <f>PRODUCT(ROUND(Year1!E6*1.02,2))</f>
        <v>14.28</v>
      </c>
      <c r="F6" s="18"/>
      <c r="G6" s="17">
        <f>PRODUCT(ROUND(Year1!G6*1.02,2))</f>
        <v>3.06</v>
      </c>
      <c r="J6" s="5"/>
      <c r="K6" s="6"/>
      <c r="L6" s="11"/>
      <c r="M6" s="6"/>
      <c r="N6" s="6"/>
      <c r="Q6" s="5"/>
      <c r="R6" s="6"/>
      <c r="S6" s="11"/>
      <c r="T6" s="6"/>
      <c r="X6" s="5"/>
      <c r="Y6" s="6"/>
      <c r="Z6" s="11"/>
      <c r="AA6" s="6"/>
      <c r="BM6" s="2"/>
      <c r="BN6" s="2"/>
      <c r="BO6" s="2"/>
    </row>
    <row r="7" spans="1:26" s="3" customFormat="1" ht="15.75">
      <c r="A7" s="16"/>
      <c r="B7" s="16"/>
      <c r="C7" s="19"/>
      <c r="D7" s="16"/>
      <c r="E7" s="19"/>
      <c r="F7" s="16"/>
      <c r="G7" s="2"/>
      <c r="J7" s="7"/>
      <c r="L7" s="11"/>
      <c r="Q7" s="7"/>
      <c r="S7" s="7"/>
      <c r="X7" s="7"/>
      <c r="Z7" s="7"/>
    </row>
    <row r="8" spans="1:27" s="3" customFormat="1" ht="15.75">
      <c r="A8" s="16" t="s">
        <v>1</v>
      </c>
      <c r="B8" s="16">
        <f>COUNT(B3:B6)</f>
        <v>0</v>
      </c>
      <c r="C8" s="19"/>
      <c r="D8" s="20">
        <f>IF(COUNT(D3:D7)&lt;&gt;$B$8,"NA",SUM(D3:D7))</f>
        <v>0</v>
      </c>
      <c r="E8" s="19"/>
      <c r="F8" s="20"/>
      <c r="G8" s="2"/>
      <c r="J8" s="7"/>
      <c r="K8" s="8"/>
      <c r="L8" s="11"/>
      <c r="M8" s="8"/>
      <c r="N8" s="8"/>
      <c r="Q8" s="7"/>
      <c r="R8" s="8"/>
      <c r="S8" s="7"/>
      <c r="T8" s="8"/>
      <c r="X8" s="7"/>
      <c r="Y8" s="8"/>
      <c r="Z8" s="7"/>
      <c r="AA8" s="8"/>
    </row>
  </sheetData>
  <mergeCells count="1">
    <mergeCell ref="A1:F1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8"/>
  <sheetViews>
    <sheetView workbookViewId="0" topLeftCell="A1">
      <selection activeCell="H9" sqref="A1:H9"/>
    </sheetView>
  </sheetViews>
  <sheetFormatPr defaultColWidth="9.140625" defaultRowHeight="12.75"/>
  <cols>
    <col min="1" max="1" width="17.7109375" style="0" customWidth="1"/>
    <col min="3" max="3" width="12.421875" style="0" bestFit="1" customWidth="1"/>
    <col min="5" max="5" width="13.140625" style="0" customWidth="1"/>
    <col min="7" max="7" width="25.28125" style="0" customWidth="1"/>
    <col min="8" max="8" width="17.00390625" style="0" customWidth="1"/>
  </cols>
  <sheetData>
    <row r="1" spans="1:6" ht="15.75">
      <c r="A1" s="22" t="s">
        <v>5</v>
      </c>
      <c r="B1" s="22"/>
      <c r="C1" s="22"/>
      <c r="D1" s="22"/>
      <c r="E1" s="22"/>
      <c r="F1" s="22"/>
    </row>
    <row r="2" spans="1:27" s="3" customFormat="1" ht="15.75">
      <c r="A2" s="14" t="s">
        <v>6</v>
      </c>
      <c r="B2" s="14" t="s">
        <v>2</v>
      </c>
      <c r="C2" s="15" t="s">
        <v>13</v>
      </c>
      <c r="D2" s="14" t="s">
        <v>0</v>
      </c>
      <c r="E2" s="15" t="s">
        <v>8</v>
      </c>
      <c r="F2" s="14" t="s">
        <v>0</v>
      </c>
      <c r="G2" s="2" t="s">
        <v>9</v>
      </c>
      <c r="H2" s="1" t="s">
        <v>0</v>
      </c>
      <c r="I2" s="1"/>
      <c r="J2" s="4"/>
      <c r="K2" s="1"/>
      <c r="L2" s="12"/>
      <c r="M2" s="1"/>
      <c r="N2" s="1"/>
      <c r="O2" s="1"/>
      <c r="P2" s="1"/>
      <c r="Q2" s="4"/>
      <c r="R2" s="1"/>
      <c r="S2" s="4"/>
      <c r="T2" s="1"/>
      <c r="V2" s="1"/>
      <c r="W2" s="1"/>
      <c r="X2" s="4"/>
      <c r="Y2" s="1"/>
      <c r="Z2" s="4"/>
      <c r="AA2" s="1"/>
    </row>
    <row r="3" spans="1:67" s="3" customFormat="1" ht="94.5">
      <c r="A3" s="21" t="s">
        <v>10</v>
      </c>
      <c r="B3" s="16"/>
      <c r="C3" s="17">
        <f>PRODUCT(ROUND(Year2!C3*1,2))</f>
        <v>8.65</v>
      </c>
      <c r="D3" s="18">
        <f>IF($B3&gt;0,IF(C3&gt;0,$B3*C3,""),"")</f>
      </c>
      <c r="E3" s="17">
        <f>PRODUCT(ROUND(Year2!E3*1.02,2))</f>
        <v>8.61</v>
      </c>
      <c r="F3" s="18"/>
      <c r="G3" s="17">
        <f>PRODUCT(ROUND(Year2!G3*1.02,2))</f>
        <v>7.44</v>
      </c>
      <c r="J3" s="5"/>
      <c r="K3" s="6"/>
      <c r="L3" s="11"/>
      <c r="M3" s="6"/>
      <c r="N3" s="6"/>
      <c r="Q3" s="5"/>
      <c r="R3" s="6"/>
      <c r="S3" s="11"/>
      <c r="T3" s="6"/>
      <c r="X3" s="5"/>
      <c r="Y3" s="6"/>
      <c r="Z3" s="11"/>
      <c r="AA3" s="6"/>
      <c r="BM3" s="2"/>
      <c r="BN3" s="2"/>
      <c r="BO3" s="2"/>
    </row>
    <row r="4" spans="1:67" s="3" customFormat="1" ht="94.5">
      <c r="A4" s="21" t="s">
        <v>11</v>
      </c>
      <c r="B4" s="16"/>
      <c r="C4" s="17">
        <f>PRODUCT(ROUND(Year2!C4*1,2))</f>
        <v>8.38</v>
      </c>
      <c r="D4" s="18">
        <f>IF($B4&gt;0,IF(C4&gt;0,$B4*C4,""),"")</f>
      </c>
      <c r="E4" s="17">
        <f>PRODUCT(ROUND(Year2!E4*1.02,2))</f>
        <v>9.23</v>
      </c>
      <c r="F4" s="18"/>
      <c r="G4" s="17">
        <f>PRODUCT(ROUND(Year2!G4*1.02,2))</f>
        <v>7.44</v>
      </c>
      <c r="J4" s="5"/>
      <c r="K4" s="6"/>
      <c r="L4" s="11"/>
      <c r="M4" s="6"/>
      <c r="N4" s="6"/>
      <c r="Q4" s="5"/>
      <c r="R4" s="6"/>
      <c r="S4" s="11"/>
      <c r="T4" s="6"/>
      <c r="X4" s="5"/>
      <c r="Y4" s="6"/>
      <c r="Z4" s="11"/>
      <c r="AA4" s="6"/>
      <c r="BM4" s="2"/>
      <c r="BN4" s="2"/>
      <c r="BO4" s="2"/>
    </row>
    <row r="5" spans="1:67" s="3" customFormat="1" ht="94.5">
      <c r="A5" s="21" t="s">
        <v>12</v>
      </c>
      <c r="B5" s="16"/>
      <c r="C5" s="17">
        <f>PRODUCT(ROUND(Year2!C5*1,2))</f>
        <v>11</v>
      </c>
      <c r="D5" s="18">
        <f>IF($B5&gt;0,IF(C5&gt;0,$B5*C5,""),"")</f>
      </c>
      <c r="E5" s="17">
        <f>PRODUCT(ROUND(Year2!E5*1.02,2))</f>
        <v>8.43</v>
      </c>
      <c r="F5" s="18"/>
      <c r="G5" s="17">
        <f>PRODUCT(ROUND(Year2!G5*1.02,2))</f>
        <v>7.44</v>
      </c>
      <c r="J5" s="5"/>
      <c r="K5" s="6"/>
      <c r="L5" s="11"/>
      <c r="M5" s="6"/>
      <c r="N5" s="6"/>
      <c r="Q5" s="5"/>
      <c r="R5" s="6"/>
      <c r="S5" s="11"/>
      <c r="T5" s="6"/>
      <c r="X5" s="5"/>
      <c r="Y5" s="6"/>
      <c r="Z5" s="11"/>
      <c r="AA5" s="6"/>
      <c r="BM5" s="2"/>
      <c r="BN5" s="2"/>
      <c r="BO5" s="2"/>
    </row>
    <row r="6" spans="1:67" s="3" customFormat="1" ht="31.5">
      <c r="A6" s="21" t="s">
        <v>7</v>
      </c>
      <c r="B6" s="16"/>
      <c r="C6" s="17">
        <f>PRODUCT(ROUND(Year2!C6*1,2))</f>
        <v>7</v>
      </c>
      <c r="D6" s="18">
        <f>IF($B6&gt;0,IF(C6&gt;0,$B6*C6,""),"")</f>
      </c>
      <c r="E6" s="17">
        <f>PRODUCT(ROUND(Year2!E6*1.02,2))</f>
        <v>14.57</v>
      </c>
      <c r="F6" s="18"/>
      <c r="G6" s="17">
        <f>PRODUCT(ROUND(Year2!G6*1.02,2))</f>
        <v>3.12</v>
      </c>
      <c r="J6" s="5"/>
      <c r="K6" s="6"/>
      <c r="L6" s="11"/>
      <c r="M6" s="6"/>
      <c r="N6" s="6"/>
      <c r="Q6" s="5"/>
      <c r="R6" s="6"/>
      <c r="S6" s="11"/>
      <c r="T6" s="6"/>
      <c r="X6" s="5"/>
      <c r="Y6" s="6"/>
      <c r="Z6" s="11"/>
      <c r="AA6" s="6"/>
      <c r="BM6" s="2"/>
      <c r="BN6" s="2"/>
      <c r="BO6" s="2"/>
    </row>
    <row r="7" spans="1:26" s="3" customFormat="1" ht="15.75">
      <c r="A7" s="16"/>
      <c r="B7" s="16"/>
      <c r="C7" s="19"/>
      <c r="D7" s="16"/>
      <c r="E7" s="19"/>
      <c r="F7" s="16"/>
      <c r="G7" s="2"/>
      <c r="J7" s="7"/>
      <c r="L7" s="11"/>
      <c r="Q7" s="7"/>
      <c r="S7" s="7"/>
      <c r="X7" s="7"/>
      <c r="Z7" s="7"/>
    </row>
    <row r="8" spans="1:27" s="3" customFormat="1" ht="15.75">
      <c r="A8" s="16" t="s">
        <v>1</v>
      </c>
      <c r="B8" s="16">
        <f>COUNT(B3:B6)</f>
        <v>0</v>
      </c>
      <c r="C8" s="19"/>
      <c r="D8" s="20">
        <f>IF(COUNT(D3:D7)&lt;&gt;$B$8,"NA",SUM(D3:D7))</f>
        <v>0</v>
      </c>
      <c r="E8" s="19"/>
      <c r="F8" s="20"/>
      <c r="G8" s="2"/>
      <c r="J8" s="7"/>
      <c r="K8" s="8"/>
      <c r="L8" s="11"/>
      <c r="M8" s="8"/>
      <c r="N8" s="8"/>
      <c r="Q8" s="7"/>
      <c r="R8" s="8"/>
      <c r="S8" s="7"/>
      <c r="T8" s="8"/>
      <c r="X8" s="7"/>
      <c r="Y8" s="8"/>
      <c r="Z8" s="7"/>
      <c r="AA8" s="8"/>
    </row>
  </sheetData>
  <mergeCells count="1">
    <mergeCell ref="A1:F1"/>
  </mergeCells>
  <printOptions gridLines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Bureau of Land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jswigert</dc:creator>
  <cp:keywords/>
  <dc:description/>
  <cp:lastModifiedBy>Donna Boehm</cp:lastModifiedBy>
  <cp:lastPrinted>2005-03-15T20:43:15Z</cp:lastPrinted>
  <dcterms:created xsi:type="dcterms:W3CDTF">2001-04-23T17:04:56Z</dcterms:created>
  <dcterms:modified xsi:type="dcterms:W3CDTF">2005-03-30T18:08:01Z</dcterms:modified>
  <cp:category/>
  <cp:version/>
  <cp:contentType/>
  <cp:contentStatus/>
</cp:coreProperties>
</file>