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activeTab="0"/>
  </bookViews>
  <sheets>
    <sheet name="ATF Acct Sum " sheetId="1" r:id="rId1"/>
    <sheet name="ATF Summary Worksheets" sheetId="2" r:id="rId2"/>
  </sheets>
  <definedNames>
    <definedName name="\D">'ATF Summary Worksheets'!#REF!</definedName>
    <definedName name="_xlnm.Print_Area" localSheetId="0">'ATF Acct Sum '!$A$1:$I$71</definedName>
    <definedName name="_xlnm.Print_Area" localSheetId="1">'ATF Summary Worksheets'!$A$1:$AE$64</definedName>
  </definedNames>
  <calcPr fullCalcOnLoad="1"/>
</workbook>
</file>

<file path=xl/sharedStrings.xml><?xml version="1.0" encoding="utf-8"?>
<sst xmlns="http://schemas.openxmlformats.org/spreadsheetml/2006/main" count="174" uniqueCount="91">
  <si>
    <t/>
  </si>
  <si>
    <t xml:space="preserve"> </t>
  </si>
  <si>
    <t>2.</t>
  </si>
  <si>
    <t>3.</t>
  </si>
  <si>
    <t>Amount</t>
  </si>
  <si>
    <t>Comparison by activity and program</t>
  </si>
  <si>
    <t>FTE</t>
  </si>
  <si>
    <t>Grand Total</t>
  </si>
  <si>
    <t>Perm</t>
  </si>
  <si>
    <t>Pos.</t>
  </si>
  <si>
    <t>SALARIES AND EXPENSES</t>
  </si>
  <si>
    <t>Total..............................................................................</t>
  </si>
  <si>
    <t>(Dollars in Thousands)</t>
  </si>
  <si>
    <t xml:space="preserve">SALARIES AND EXPENSES  </t>
  </si>
  <si>
    <t>Increases:</t>
  </si>
  <si>
    <t>Decreases:</t>
  </si>
  <si>
    <t>BUREAU OF ALCOHOL, TOBACCO, FIREARMS &amp; EXPLOSIVES</t>
  </si>
  <si>
    <t xml:space="preserve">Arson and Explosives............................................... </t>
  </si>
  <si>
    <t>Alcohol and Tobacco....…………………………</t>
  </si>
  <si>
    <t>Total Adjustments to Base ........................................................................................................................................................</t>
  </si>
  <si>
    <t>Total Program Changes</t>
  </si>
  <si>
    <t>Program Changes</t>
  </si>
  <si>
    <t>Program Increases by Strategic Goal</t>
  </si>
  <si>
    <t>2006 Enacted (with Rescissions and Supplemental) ...........................................................</t>
  </si>
  <si>
    <t>Strategic Goal Two: Enforce Federal Laws and Represent the Rights and Interests of the American People………………………………………........................................…………</t>
  </si>
  <si>
    <t>Total Program Changes, Bureau of Alcohol, Tobacco, Firearms &amp; Explosives..........................................................................................................................................…………….</t>
  </si>
  <si>
    <t>2007 Enacted                                      (w/ Rescissions and Supplemental)</t>
  </si>
  <si>
    <t>2008 Current Services</t>
  </si>
  <si>
    <t>2008 Request</t>
  </si>
  <si>
    <t>3.  Project Safe Neighborhoods/Firearms Violence Reduction</t>
  </si>
  <si>
    <t>4.  GangTECC</t>
  </si>
  <si>
    <t xml:space="preserve"> Perm Pos.</t>
  </si>
  <si>
    <t>2006 Enacted (with Rescissions).........................................................................................</t>
  </si>
  <si>
    <t>2006 Hurricane Supplemental .....................................................................................................................</t>
  </si>
  <si>
    <t>2007 President's Budget (Information Only)...............................................................................................................................................................</t>
  </si>
  <si>
    <t>2007 Continuing Resolution Level (Information Only)...............................................................................................................................................................</t>
  </si>
  <si>
    <t>2008 Request .................................................................................................................................</t>
  </si>
  <si>
    <t xml:space="preserve">     Change 2008 from 2007 Estimate (with rescissions)...................................................................................................................................................</t>
  </si>
  <si>
    <t>Annualization of 2007 positions (dollars)...........................................................................…</t>
  </si>
  <si>
    <t>Annualization of 2006 positions (dollars)...........................................................................…</t>
  </si>
  <si>
    <t>Changes in Compensable Days...........................................................................…</t>
  </si>
  <si>
    <t>International Cooperative Administrative Support Services (ICASS)…</t>
  </si>
  <si>
    <t>Subtotal Increases .....................................................................................................................................................................................................................................................................</t>
  </si>
  <si>
    <t>Subtotal Decreases......................................................................................................................................................................................................................................................................</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</si>
  <si>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</si>
  <si>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2007 Estimate...............................................................................................................................................................</t>
  </si>
  <si>
    <t>2007 pay raise annualization (2.2%)...........................................................................…</t>
  </si>
  <si>
    <t>2008 pay raise (3.0%)...............................................................................................…</t>
  </si>
  <si>
    <t>Annualization of 2007 positions (FTE)...............................................................</t>
  </si>
  <si>
    <t>Thrift Savings Plan (retirement).............................................................................</t>
  </si>
  <si>
    <t>Health Insurance Premiums.................................................................................…</t>
  </si>
  <si>
    <t>Employee Compensation Fund.............................................................................</t>
  </si>
  <si>
    <t>GSA Rent................................................................................................................……..</t>
  </si>
  <si>
    <t>DHS Security Charges............................................................................................…</t>
  </si>
  <si>
    <t>Cost of Living Allowance (COLA) Post Allowance......................................</t>
  </si>
  <si>
    <t>Residential Guard Allowance...............................................................................…</t>
  </si>
  <si>
    <t>Non-recurrals of FY 2007 VCIT Positions…………………...…………………………..</t>
  </si>
  <si>
    <t>Non-recurrals of FY 2007 Non-Personnel Increases………………………..……</t>
  </si>
  <si>
    <t>Position and FTE Base Adjustment………………………………..………………….…….</t>
  </si>
  <si>
    <t>Moves (Lease Expirations)..................................................................................…</t>
  </si>
  <si>
    <t>2006 War Supplemental ............................................................................…………</t>
  </si>
  <si>
    <t>Adjustement of Explosives Poundage Fee Offset……………………..…..</t>
  </si>
  <si>
    <t>Firearms Trafficking/Gun Runner Program.............................................</t>
  </si>
  <si>
    <t>Project Safe Neighborhoods Firearms Violence Reduction….........</t>
  </si>
  <si>
    <t>GangTECC............................................................................................................</t>
  </si>
  <si>
    <t>Subtotal Increases..................................................................................................</t>
  </si>
  <si>
    <t>Total Program Changes .............................................................................................</t>
  </si>
  <si>
    <t>2008 Request w/o Reimbursable FTE....................................................................</t>
  </si>
  <si>
    <t>2008 Current Services..................................................................................................................................................................</t>
  </si>
  <si>
    <r>
      <t xml:space="preserve">ATF requests $10,000,000 related to the collection of a proposed fee on explosives manufactured in, or imported into the United States.  </t>
    </r>
    <r>
      <rPr>
        <sz val="14"/>
        <rFont val="Arial"/>
        <family val="2"/>
      </rPr>
      <t>The enhancement will increase funding for the Arson &amp; Explosives Decision Unit whose funding had been reduced by $120,000,000 through a proposed offsetting collection.  That proposal was rejected by both houses of Congress and only $90,000,000 was funded.  FY 2008 current services resources for this activity are $97,760,000; total FY 2008 resources are $108,760,000.</t>
    </r>
  </si>
  <si>
    <t>2.  Firearms Trafficking/Gun Runner Program</t>
  </si>
  <si>
    <t>1.  Adjustment of Explosives Poundage Fee Offset</t>
  </si>
  <si>
    <r>
      <t xml:space="preserve">ATF requests 2 positions, 1 FTE, and $373,000 for personnel funding to be dedicated to the National Gang Targeting, Enforcement, and Coordination Center (GangTECC).  </t>
    </r>
    <r>
      <rPr>
        <sz val="14"/>
        <rFont val="Arial"/>
        <family val="2"/>
      </rPr>
      <t>GangTECC represents a unified federal effort to disrupt and dismantle the most violent gangs in the United States.  GangTECC assists in initiating and coordinating gang-related investigations and prosecutions, developing a refined understanding of the national gang problem, proposing appropriate countermeasure strategies, and supporting the National Gang Intelligence Center.  GangTECC is a new initiative and has no FY 2008 current services resources.  Total FY 2008 resources are 2 positions (2 agents), 1 FTE and $373,000.</t>
    </r>
  </si>
  <si>
    <t>Firearms.................................................……….</t>
  </si>
  <si>
    <t>Reimbursable FTE…………………...…………...</t>
  </si>
  <si>
    <r>
      <t xml:space="preserve">ATF requests 12 positions, 6 FTEs, and $2,240,000 for personnel funding to contribute to the Bureau's gang and firearms enforcement efforts supporting Project Safe Neighborhoods (PSN) nationwide. </t>
    </r>
    <r>
      <rPr>
        <sz val="14"/>
        <rFont val="Arial"/>
        <family val="2"/>
      </rPr>
      <t xml:space="preserve"> ATF will apply these personnel to offices that have experienced an increase in firearms violence, focusing on immediate reductions in violent crime by taking criminals off the street and ensuring that any resulting leads involving multi-defendant conspiracies and criminal organizations are fully investigated.  FY 2008 current services resources for this activity are 671 positions (362), 671 FTE, and $154,262,000; total FY 2008 resources are 683 positions (406 agents), $156,502,000 and 677 FTE.</t>
    </r>
  </si>
  <si>
    <r>
      <t xml:space="preserve">ATF requests 34 positions, 17 FTE, and $6,344,000 for personnel funding to expand its domestic firearms trafficking enforcement efforts nationwide. </t>
    </r>
    <r>
      <rPr>
        <sz val="14"/>
        <rFont val="Arial"/>
        <family val="2"/>
      </rPr>
      <t xml:space="preserve"> With this funding, ATF will establish additional firearms trafficking investigative teams that will be devoted to pursuing investigative leads along the SW border and in areas of the country with the highest levels of illegal firearms trafficking.  Funding will also enhance intelligence support via ATF's National Tracing Center and Violent Crimes Analysis Branch and will provide for advanced training for the firearms trafficking teams in complex investigations, advanced interviewing techniques, and firearms interstate nexus identification.  FY 2008 current services resources for this activity are 2,066 positions (1,525 agents), 2,066 FTE, and $331,174,000; total FY 2008 resources are 2,100 positions (1,559 agents) and 2,083 FTE.</t>
    </r>
  </si>
  <si>
    <t>Current services positions and FTEs by specific program within each decision unit reflect estimates that may be changed once final staffing decisions have been determined.</t>
  </si>
  <si>
    <t>Note:</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</si>
  <si>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</si>
  <si>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</si>
  <si>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</si>
  <si>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</si>
  <si>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</si>
  <si>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</si>
  <si>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</si>
  <si>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</si>
  <si>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</si>
  <si>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</si>
  <si>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Change 2008 from 2007 Estimate .......................................................................................................................</t>
  </si>
  <si>
    <t xml:space="preserv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</si>
</sst>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
    <numFmt numFmtId="166" formatCode="&quot;Yes&quot;;&quot;Yes&quot;;&quot;No&quot;"/>
    <numFmt numFmtId="167" formatCode="&quot;True&quot;;&quot;True&quot;;&quot;False&quot;"/>
    <numFmt numFmtId="168" formatCode="&quot;On&quot;;&quot;On&quot;;&quot;Off&quot;"/>
    <numFmt numFmtId="169" formatCode="[$€-2]\ #,##0.00_);[Red]\([$€-2]\ #,##0.00\)"/>
  </numFmts>
  <fonts count="19">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
      <sz val="11"/>
      <name val="Arial"/>
      <family val="2"/>
    </font>
    <font>
      <i/>
      <sz val="11"/>
      <name val="Arial"/>
      <family val="0"/>
    </font>
    <font>
      <b/>
      <sz val="11"/>
      <name val="Arial"/>
      <family val="0"/>
    </font>
    <font>
      <b/>
      <u val="single"/>
      <sz val="11"/>
      <name val="Arial"/>
      <family val="0"/>
    </font>
    <font>
      <b/>
      <sz val="10"/>
      <name val="Arial"/>
      <family val="2"/>
    </font>
  </fonts>
  <fills count="2">
    <fill>
      <patternFill/>
    </fill>
    <fill>
      <patternFill patternType="gray125"/>
    </fill>
  </fills>
  <borders count="14">
    <border>
      <left/>
      <right/>
      <top/>
      <bottom/>
      <diagonal/>
    </border>
    <border>
      <left/>
      <right/>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68">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7" fillId="0" borderId="0" xfId="0" applyAlignment="1">
      <alignment horizontal="righ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7" fillId="0" borderId="0" xfId="0" applyBorder="1" applyAlignment="1">
      <alignment/>
    </xf>
    <xf numFmtId="3" fontId="4" fillId="0" borderId="1" xfId="0" applyFont="1" applyAlignment="1">
      <alignment horizontal="centerContinuous"/>
    </xf>
    <xf numFmtId="3" fontId="0" fillId="0" borderId="0" xfId="0" applyBorder="1" applyAlignment="1">
      <alignment/>
    </xf>
    <xf numFmtId="3" fontId="0" fillId="0" borderId="0" xfId="0"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0" fillId="0" borderId="0" xfId="0" applyBorder="1" applyAlignment="1">
      <alignment horizontal="center"/>
    </xf>
    <xf numFmtId="164" fontId="7" fillId="0" borderId="0" xfId="0" applyNumberFormat="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7" fillId="0" borderId="0" xfId="0" applyFont="1" applyBorder="1" applyAlignment="1">
      <alignment vertical="top" wrapText="1"/>
    </xf>
    <xf numFmtId="3" fontId="7" fillId="0" borderId="0" xfId="0" applyFont="1" applyAlignment="1">
      <alignment/>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xf>
    <xf numFmtId="3" fontId="7" fillId="0" borderId="0" xfId="0" applyFont="1" applyBorder="1" applyAlignment="1">
      <alignment vertical="top" wrapText="1"/>
    </xf>
    <xf numFmtId="3" fontId="0" fillId="0" borderId="0" xfId="0" applyAlignment="1">
      <alignment horizontal="left"/>
    </xf>
    <xf numFmtId="0" fontId="0" fillId="0" borderId="0" xfId="0" applyAlignment="1">
      <alignment horizontal="left"/>
    </xf>
    <xf numFmtId="3" fontId="0" fillId="0" borderId="0" xfId="0" applyNumberFormat="1" applyAlignment="1">
      <alignment horizontal="left"/>
    </xf>
    <xf numFmtId="3" fontId="0" fillId="0" borderId="0" xfId="0" applyBorder="1" applyAlignment="1">
      <alignment horizontal="left"/>
    </xf>
    <xf numFmtId="3" fontId="4" fillId="0" borderId="0" xfId="0" applyBorder="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164" fontId="7" fillId="0" borderId="0" xfId="0" applyNumberFormat="1" applyBorder="1" applyAlignment="1">
      <alignment/>
    </xf>
    <xf numFmtId="3" fontId="7" fillId="0" borderId="2" xfId="0" applyBorder="1" applyAlignment="1">
      <alignment/>
    </xf>
    <xf numFmtId="3" fontId="7" fillId="0" borderId="0" xfId="0" applyBorder="1" applyAlignment="1">
      <alignment/>
    </xf>
    <xf numFmtId="3" fontId="14" fillId="0" borderId="0" xfId="0" applyFont="1" applyAlignment="1">
      <alignment horizontal="left"/>
    </xf>
    <xf numFmtId="3" fontId="14" fillId="0" borderId="0" xfId="0" applyFont="1" applyBorder="1" applyAlignment="1">
      <alignment horizontal="lef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14" fillId="0" borderId="0" xfId="0" applyFont="1" applyAlignment="1">
      <alignment/>
    </xf>
    <xf numFmtId="3" fontId="14" fillId="0" borderId="0" xfId="0" applyFont="1" applyAlignment="1">
      <alignment horizontal="centerContinuous"/>
    </xf>
    <xf numFmtId="3" fontId="14" fillId="0" borderId="0" xfId="0" applyFont="1" applyBorder="1" applyAlignment="1">
      <alignment/>
    </xf>
    <xf numFmtId="3" fontId="14" fillId="0" borderId="0" xfId="0" applyFont="1" applyBorder="1" applyAlignment="1">
      <alignment wrapText="1"/>
    </xf>
    <xf numFmtId="3" fontId="14" fillId="0" borderId="0" xfId="0" applyFont="1" applyBorder="1" applyAlignment="1">
      <alignment/>
    </xf>
    <xf numFmtId="3" fontId="15" fillId="0" borderId="0" xfId="0" applyFont="1" applyAlignment="1">
      <alignment horizontal="centerContinuous"/>
    </xf>
    <xf numFmtId="3" fontId="16" fillId="0" borderId="0" xfId="0" applyFont="1" applyAlignment="1">
      <alignment horizontal="centerContinuous"/>
    </xf>
    <xf numFmtId="3" fontId="17" fillId="0" borderId="0" xfId="0" applyFont="1" applyAlignment="1">
      <alignment horizontal="centerContinuous"/>
    </xf>
    <xf numFmtId="3" fontId="14" fillId="0" borderId="0" xfId="0" applyFont="1" applyBorder="1" applyAlignment="1">
      <alignment wrapText="1"/>
    </xf>
    <xf numFmtId="3" fontId="14" fillId="0" borderId="0" xfId="0" applyFont="1" applyBorder="1" applyAlignment="1">
      <alignment horizontal="left" vertical="top" wrapText="1"/>
    </xf>
    <xf numFmtId="3" fontId="14" fillId="0" borderId="0" xfId="0" applyFont="1" applyBorder="1" applyAlignment="1">
      <alignment horizontal="left" vertical="top" wrapText="1"/>
    </xf>
    <xf numFmtId="3" fontId="14" fillId="0" borderId="0" xfId="0" applyFont="1" applyBorder="1" applyAlignment="1">
      <alignment horizontal="left" vertical="top" wrapText="1"/>
    </xf>
    <xf numFmtId="3" fontId="14" fillId="0" borderId="0" xfId="0" applyFont="1" applyBorder="1" applyAlignment="1">
      <alignment horizontal="left" vertical="top" wrapText="1"/>
    </xf>
    <xf numFmtId="0" fontId="12" fillId="0" borderId="0" xfId="0" applyFont="1" applyAlignment="1">
      <alignment horizontal="centerContinuous"/>
    </xf>
    <xf numFmtId="0" fontId="0" fillId="0" borderId="0" xfId="0" applyFont="1" applyAlignment="1">
      <alignment horizontal="centerContinuous"/>
    </xf>
    <xf numFmtId="3" fontId="7" fillId="0" borderId="0" xfId="0" applyFont="1" applyBorder="1" applyAlignment="1">
      <alignment wrapText="1"/>
    </xf>
    <xf numFmtId="3" fontId="7" fillId="0" borderId="0" xfId="0" applyFont="1" applyBorder="1" applyAlignment="1">
      <alignment wrapText="1"/>
    </xf>
    <xf numFmtId="5" fontId="7" fillId="0" borderId="0" xfId="0" applyNumberFormat="1" applyAlignment="1">
      <alignment/>
    </xf>
    <xf numFmtId="3" fontId="7" fillId="0" borderId="2" xfId="0" applyNumberFormat="1" applyBorder="1" applyAlignment="1">
      <alignment/>
    </xf>
    <xf numFmtId="3" fontId="4" fillId="0" borderId="0" xfId="0" applyFont="1" applyAlignment="1">
      <alignment/>
    </xf>
    <xf numFmtId="3" fontId="4" fillId="0" borderId="1" xfId="0" applyFont="1" applyAlignment="1">
      <alignment horizontal="centerContinuous" wrapText="1"/>
    </xf>
    <xf numFmtId="3" fontId="4" fillId="0" borderId="0" xfId="0" applyFont="1" applyAlignment="1">
      <alignment horizontal="center"/>
    </xf>
    <xf numFmtId="3" fontId="6" fillId="0" borderId="0" xfId="0" applyFont="1" applyAlignment="1">
      <alignment/>
    </xf>
    <xf numFmtId="3" fontId="6" fillId="0" borderId="0" xfId="0" applyFont="1" applyAlignment="1">
      <alignment horizontal="center"/>
    </xf>
    <xf numFmtId="164" fontId="4" fillId="0" borderId="0" xfId="0" applyNumberFormat="1" applyFont="1" applyAlignment="1">
      <alignment/>
    </xf>
    <xf numFmtId="3" fontId="4" fillId="0" borderId="1" xfId="0" applyFont="1" applyAlignment="1">
      <alignment/>
    </xf>
    <xf numFmtId="5" fontId="4" fillId="0" borderId="0" xfId="0" applyFont="1" applyAlignment="1">
      <alignment/>
    </xf>
    <xf numFmtId="3" fontId="4" fillId="0" borderId="1" xfId="0" applyFont="1" applyAlignment="1">
      <alignment horizontal="righ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10" fillId="0" borderId="0" xfId="0" applyFont="1" applyBorder="1" applyAlignment="1">
      <alignment wrapText="1"/>
    </xf>
    <xf numFmtId="3" fontId="7" fillId="0" borderId="0" xfId="0" applyBorder="1" applyAlignment="1">
      <alignment horizontal="center"/>
    </xf>
    <xf numFmtId="164" fontId="6" fillId="0" borderId="0" xfId="0" applyNumberFormat="1" applyFont="1" applyAlignment="1">
      <alignment/>
    </xf>
    <xf numFmtId="164" fontId="4" fillId="0" borderId="1" xfId="0" applyNumberFormat="1" applyFont="1" applyBorder="1" applyAlignment="1">
      <alignment/>
    </xf>
    <xf numFmtId="164" fontId="4" fillId="0" borderId="0" xfId="0" applyNumberFormat="1" applyFont="1" applyBorder="1" applyAlignment="1">
      <alignment/>
    </xf>
    <xf numFmtId="164" fontId="4" fillId="0" borderId="1" xfId="0" applyNumberFormat="1" applyFont="1" applyAlignment="1">
      <alignment horizontal="right"/>
    </xf>
    <xf numFmtId="164" fontId="4" fillId="0" borderId="0" xfId="0" applyNumberFormat="1" applyFont="1" applyBorder="1" applyAlignment="1">
      <alignment horizontal="left" vertical="top" wrapText="1"/>
    </xf>
    <xf numFmtId="164" fontId="4" fillId="0" borderId="0" xfId="0" applyNumberFormat="1" applyFont="1" applyBorder="1" applyAlignment="1">
      <alignment horizontal="left" vertical="top" wrapText="1"/>
    </xf>
    <xf numFmtId="3" fontId="9" fillId="0" borderId="0" xfId="0" applyFont="1" applyAlignment="1">
      <alignment horizontal="center"/>
    </xf>
    <xf numFmtId="3" fontId="0" fillId="0" borderId="0" xfId="0" applyAlignment="1">
      <alignment/>
    </xf>
    <xf numFmtId="3" fontId="0" fillId="0" borderId="3" xfId="0" applyNumberFormat="1" applyBorder="1" applyAlignment="1">
      <alignment horizontal="center"/>
    </xf>
    <xf numFmtId="0" fontId="0" fillId="0" borderId="3" xfId="0" applyBorder="1" applyAlignment="1">
      <alignment horizontal="center"/>
    </xf>
    <xf numFmtId="3" fontId="0" fillId="0" borderId="4" xfId="0" applyNumberFormat="1" applyBorder="1" applyAlignment="1">
      <alignment/>
    </xf>
    <xf numFmtId="3" fontId="0" fillId="0" borderId="0" xfId="0" applyNumberFormat="1" applyBorder="1" applyAlignment="1">
      <alignment/>
    </xf>
    <xf numFmtId="0" fontId="0" fillId="0" borderId="5" xfId="0" applyBorder="1" applyAlignment="1">
      <alignment/>
    </xf>
    <xf numFmtId="1" fontId="0" fillId="0" borderId="4" xfId="0" applyNumberFormat="1" applyBorder="1" applyAlignment="1">
      <alignment/>
    </xf>
    <xf numFmtId="1" fontId="0" fillId="0" borderId="0" xfId="0" applyNumberFormat="1" applyBorder="1" applyAlignment="1">
      <alignment/>
    </xf>
    <xf numFmtId="164" fontId="0" fillId="0" borderId="6" xfId="0" applyNumberFormat="1" applyBorder="1" applyAlignment="1">
      <alignment/>
    </xf>
    <xf numFmtId="3" fontId="0" fillId="0" borderId="0" xfId="0" applyAlignment="1">
      <alignment horizontal="left" indent="2"/>
    </xf>
    <xf numFmtId="1" fontId="0" fillId="0" borderId="7" xfId="0" applyNumberFormat="1" applyBorder="1" applyAlignment="1">
      <alignment/>
    </xf>
    <xf numFmtId="1" fontId="0" fillId="0" borderId="8" xfId="0" applyNumberFormat="1" applyBorder="1" applyAlignment="1">
      <alignment/>
    </xf>
    <xf numFmtId="164" fontId="0" fillId="0" borderId="9" xfId="0" applyNumberFormat="1" applyBorder="1" applyAlignment="1">
      <alignment/>
    </xf>
    <xf numFmtId="0" fontId="0" fillId="0" borderId="8" xfId="0" applyBorder="1" applyAlignment="1">
      <alignment/>
    </xf>
    <xf numFmtId="3" fontId="0" fillId="0" borderId="9" xfId="0" applyBorder="1" applyAlignment="1">
      <alignment/>
    </xf>
    <xf numFmtId="0" fontId="0" fillId="0" borderId="0" xfId="0" applyAlignment="1">
      <alignment/>
    </xf>
    <xf numFmtId="3" fontId="0" fillId="0" borderId="0" xfId="0" applyFill="1" applyBorder="1" applyAlignment="1">
      <alignment horizontal="left" indent="1"/>
    </xf>
    <xf numFmtId="3" fontId="0" fillId="0" borderId="0" xfId="0" applyFill="1" applyAlignment="1">
      <alignment/>
    </xf>
    <xf numFmtId="1" fontId="0" fillId="0" borderId="4" xfId="0" applyNumberFormat="1" applyFill="1" applyBorder="1" applyAlignment="1">
      <alignment/>
    </xf>
    <xf numFmtId="1" fontId="0" fillId="0" borderId="0" xfId="0" applyNumberFormat="1" applyFill="1" applyBorder="1" applyAlignment="1">
      <alignment/>
    </xf>
    <xf numFmtId="164" fontId="0" fillId="0" borderId="6" xfId="0" applyNumberFormat="1" applyFill="1" applyBorder="1" applyAlignment="1">
      <alignment/>
    </xf>
    <xf numFmtId="3" fontId="0" fillId="0" borderId="0" xfId="0" applyAlignment="1">
      <alignment horizontal="left" indent="1"/>
    </xf>
    <xf numFmtId="3" fontId="0" fillId="0" borderId="0" xfId="0" applyBorder="1" applyAlignment="1">
      <alignment/>
    </xf>
    <xf numFmtId="3" fontId="0" fillId="0" borderId="0" xfId="0" applyBorder="1" applyAlignment="1">
      <alignment horizontal="left" indent="1"/>
    </xf>
    <xf numFmtId="0" fontId="0" fillId="0" borderId="0" xfId="0" applyAlignment="1">
      <alignment horizontal="left" indent="1"/>
    </xf>
    <xf numFmtId="3" fontId="0" fillId="0" borderId="0" xfId="0" applyBorder="1" applyAlignment="1">
      <alignment wrapText="1"/>
    </xf>
    <xf numFmtId="1" fontId="13" fillId="0" borderId="7" xfId="0" applyNumberFormat="1" applyBorder="1" applyAlignment="1">
      <alignment/>
    </xf>
    <xf numFmtId="1" fontId="13" fillId="0" borderId="8" xfId="0" applyNumberFormat="1" applyBorder="1" applyAlignment="1">
      <alignment/>
    </xf>
    <xf numFmtId="164" fontId="13" fillId="0" borderId="9" xfId="0" applyNumberFormat="1" applyBorder="1" applyAlignment="1">
      <alignment/>
    </xf>
    <xf numFmtId="1" fontId="0" fillId="0" borderId="10" xfId="0" applyNumberFormat="1" applyBorder="1" applyAlignment="1">
      <alignment/>
    </xf>
    <xf numFmtId="1" fontId="0" fillId="0" borderId="11" xfId="0" applyNumberFormat="1" applyBorder="1" applyAlignment="1">
      <alignment/>
    </xf>
    <xf numFmtId="164" fontId="0" fillId="0" borderId="12" xfId="0" applyNumberFormat="1" applyBorder="1" applyAlignment="1">
      <alignment/>
    </xf>
    <xf numFmtId="3" fontId="0" fillId="0" borderId="0" xfId="0" applyNumberFormat="1" applyFont="1" applyAlignment="1">
      <alignment horizontal="left" wrapText="1"/>
    </xf>
    <xf numFmtId="3" fontId="0" fillId="0" borderId="0" xfId="0" applyNumberFormat="1" applyAlignment="1">
      <alignment/>
    </xf>
    <xf numFmtId="0" fontId="0" fillId="0" borderId="0" xfId="0" applyAlignment="1">
      <alignment horizontal="left" indent="3"/>
    </xf>
    <xf numFmtId="3" fontId="4" fillId="0" borderId="0" xfId="0" applyAlignment="1">
      <alignment horizontal="centerContinuous"/>
    </xf>
    <xf numFmtId="1" fontId="0" fillId="0" borderId="13" xfId="0" applyNumberFormat="1" applyBorder="1" applyAlignment="1">
      <alignment/>
    </xf>
    <xf numFmtId="1" fontId="0" fillId="0" borderId="2" xfId="0" applyNumberFormat="1" applyBorder="1" applyAlignment="1">
      <alignment/>
    </xf>
    <xf numFmtId="164" fontId="0" fillId="0" borderId="5" xfId="0" applyNumberFormat="1" applyBorder="1" applyAlignment="1">
      <alignment/>
    </xf>
    <xf numFmtId="3" fontId="0" fillId="0" borderId="6" xfId="0" applyBorder="1" applyAlignment="1">
      <alignment/>
    </xf>
    <xf numFmtId="3" fontId="0" fillId="0" borderId="13" xfId="0" applyNumberFormat="1" applyBorder="1" applyAlignment="1">
      <alignment/>
    </xf>
    <xf numFmtId="3" fontId="0" fillId="0" borderId="2"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4" fillId="0" borderId="0" xfId="0" applyFont="1" applyAlignment="1">
      <alignment horizontal="centerContinuous"/>
    </xf>
    <xf numFmtId="164" fontId="18" fillId="0" borderId="6" xfId="0" applyNumberFormat="1" applyFont="1" applyBorder="1" applyAlignment="1">
      <alignment/>
    </xf>
    <xf numFmtId="3" fontId="0" fillId="0" borderId="12" xfId="0" applyNumberFormat="1" applyBorder="1" applyAlignment="1">
      <alignment/>
    </xf>
    <xf numFmtId="3" fontId="7" fillId="0" borderId="0" xfId="0" applyNumberFormat="1" applyBorder="1" applyAlignment="1">
      <alignment/>
    </xf>
    <xf numFmtId="3" fontId="7" fillId="0" borderId="1" xfId="0" applyBorder="1" applyAlignment="1">
      <alignment/>
    </xf>
    <xf numFmtId="3" fontId="7" fillId="0" borderId="0" xfId="0" applyFont="1" applyBorder="1" applyAlignment="1">
      <alignment/>
    </xf>
    <xf numFmtId="164" fontId="7" fillId="0" borderId="0" xfId="0" applyNumberFormat="1" applyFont="1" applyAlignment="1">
      <alignment/>
    </xf>
    <xf numFmtId="3" fontId="10" fillId="0" borderId="0" xfId="0" applyFont="1" applyAlignment="1">
      <alignment/>
    </xf>
    <xf numFmtId="3" fontId="0" fillId="0" borderId="0" xfId="0" applyFont="1" applyAlignment="1">
      <alignment horizontal="left" wrapText="1"/>
    </xf>
    <xf numFmtId="3" fontId="0" fillId="0" borderId="0" xfId="0" applyBorder="1" applyAlignment="1">
      <alignment horizontal="left" wrapText="1"/>
    </xf>
    <xf numFmtId="3" fontId="0" fillId="0" borderId="0" xfId="0" applyBorder="1" applyAlignment="1">
      <alignment/>
    </xf>
    <xf numFmtId="3" fontId="0" fillId="0" borderId="13" xfId="0" applyNumberFormat="1" applyBorder="1" applyAlignment="1">
      <alignment horizontal="center"/>
    </xf>
    <xf numFmtId="3" fontId="0" fillId="0" borderId="2" xfId="0" applyNumberFormat="1" applyBorder="1" applyAlignment="1">
      <alignment horizontal="center"/>
    </xf>
    <xf numFmtId="3" fontId="0" fillId="0" borderId="5"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10" fillId="0" borderId="0" xfId="0" applyFont="1" applyBorder="1" applyAlignment="1">
      <alignment wrapText="1"/>
    </xf>
    <xf numFmtId="3" fontId="14"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wrapText="1"/>
    </xf>
    <xf numFmtId="3" fontId="7" fillId="0" borderId="0" xfId="0" applyFont="1" applyBorder="1" applyAlignment="1">
      <alignment wrapText="1"/>
    </xf>
    <xf numFmtId="3" fontId="14"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70"/>
  <sheetViews>
    <sheetView tabSelected="1" view="pageBreakPreview" zoomScale="70" zoomScaleSheetLayoutView="70" workbookViewId="0" topLeftCell="A19">
      <selection activeCell="A42" sqref="A42"/>
    </sheetView>
  </sheetViews>
  <sheetFormatPr defaultColWidth="9.140625" defaultRowHeight="12.75"/>
  <cols>
    <col min="1" max="1" width="3.28125" style="30" customWidth="1"/>
    <col min="2" max="2" width="6.7109375" style="30" customWidth="1"/>
    <col min="3" max="3" width="7.7109375" style="30" customWidth="1"/>
    <col min="4" max="4" width="15.00390625" style="30" customWidth="1"/>
    <col min="5" max="5" width="27.00390625" style="30" customWidth="1"/>
    <col min="6" max="6" width="1.421875" style="30" customWidth="1"/>
    <col min="7" max="8" width="7.7109375" style="32" customWidth="1"/>
    <col min="9" max="9" width="11.8515625" style="30" customWidth="1"/>
    <col min="10" max="10" width="1.7109375" style="30" customWidth="1"/>
    <col min="11" max="13" width="2.7109375" style="30" customWidth="1"/>
    <col min="14" max="14" width="2.7109375" style="30" hidden="1" customWidth="1"/>
    <col min="15" max="16" width="2.7109375" style="30" customWidth="1"/>
    <col min="17" max="17" width="9.7109375" style="30" customWidth="1"/>
    <col min="18" max="18" width="2.7109375" style="30" customWidth="1"/>
    <col min="19" max="19" width="9.7109375" style="30" hidden="1" customWidth="1"/>
    <col min="20" max="20" width="9.140625" style="30" customWidth="1"/>
    <col min="21" max="23" width="2.7109375" style="30" customWidth="1"/>
    <col min="24" max="24" width="8.421875" style="30" hidden="1" customWidth="1"/>
    <col min="25" max="25" width="12.7109375" style="30" customWidth="1"/>
    <col min="26" max="28" width="2.7109375" style="30" customWidth="1"/>
    <col min="29" max="29" width="8.421875" style="30" hidden="1" customWidth="1"/>
    <col min="30" max="30" width="12.7109375" style="30" customWidth="1"/>
    <col min="31" max="33" width="2.7109375" style="30" customWidth="1"/>
    <col min="34" max="34" width="2.7109375" style="30" hidden="1" customWidth="1"/>
    <col min="35" max="38" width="2.7109375" style="30" customWidth="1"/>
    <col min="39" max="39" width="8.421875" style="30" hidden="1" customWidth="1"/>
    <col min="40" max="40" width="12.7109375" style="30" customWidth="1"/>
    <col min="41" max="43" width="2.7109375" style="30" customWidth="1"/>
    <col min="44" max="44" width="8.421875" style="30" hidden="1" customWidth="1"/>
    <col min="45" max="45" width="12.7109375" style="30" customWidth="1"/>
    <col min="46" max="48" width="2.7109375" style="30" customWidth="1"/>
    <col min="49" max="49" width="9.140625" style="30" customWidth="1"/>
    <col min="50" max="50" width="15.7109375" style="30" customWidth="1"/>
    <col min="51" max="53" width="2.7109375" style="30" customWidth="1"/>
    <col min="54" max="54" width="9.140625" style="30" customWidth="1"/>
    <col min="55" max="55" width="15.7109375" style="30" customWidth="1"/>
    <col min="56" max="56" width="2.7109375" style="30" customWidth="1"/>
    <col min="57" max="57" width="9.7109375" style="30" customWidth="1"/>
    <col min="58" max="58" width="2.7109375" style="30" customWidth="1"/>
    <col min="59" max="59" width="9.140625" style="30" customWidth="1"/>
    <col min="60" max="60" width="12.7109375" style="30" customWidth="1"/>
    <col min="61" max="66" width="2.7109375" style="30" customWidth="1"/>
    <col min="67" max="67" width="9.140625" style="30" customWidth="1"/>
    <col min="68" max="68" width="9.7109375" style="30" customWidth="1"/>
    <col min="69" max="69" width="2.7109375" style="30" customWidth="1"/>
    <col min="70" max="70" width="9.7109375" style="30" customWidth="1"/>
    <col min="71" max="71" width="2.7109375" style="30" customWidth="1"/>
    <col min="72" max="72" width="9.7109375" style="30" customWidth="1"/>
    <col min="73" max="73" width="2.7109375" style="30" customWidth="1"/>
    <col min="74" max="74" width="12.7109375" style="30" customWidth="1"/>
    <col min="75" max="16384" width="9.140625" style="30" customWidth="1"/>
  </cols>
  <sheetData>
    <row r="2" spans="1:9" ht="12.75">
      <c r="A2" s="60" t="s">
        <v>16</v>
      </c>
      <c r="B2" s="36"/>
      <c r="C2" s="36"/>
      <c r="D2" s="35"/>
      <c r="E2" s="36"/>
      <c r="F2" s="36"/>
      <c r="G2" s="37"/>
      <c r="H2" s="37"/>
      <c r="I2" s="36"/>
    </row>
    <row r="3" spans="1:9" ht="12.75">
      <c r="A3" s="61" t="s">
        <v>12</v>
      </c>
      <c r="B3" s="36"/>
      <c r="C3" s="36"/>
      <c r="D3" s="36"/>
      <c r="E3" s="36"/>
      <c r="F3" s="36"/>
      <c r="G3" s="37"/>
      <c r="H3" s="37"/>
      <c r="I3" s="36"/>
    </row>
    <row r="4" ht="12.75">
      <c r="I4" s="31"/>
    </row>
    <row r="5" spans="1:10" ht="12.75" customHeight="1">
      <c r="A5" s="89"/>
      <c r="B5" s="89" t="s">
        <v>1</v>
      </c>
      <c r="C5" s="89"/>
      <c r="D5" s="89"/>
      <c r="E5" s="89"/>
      <c r="F5" s="89"/>
      <c r="G5" s="144" t="s">
        <v>13</v>
      </c>
      <c r="H5" s="145"/>
      <c r="I5" s="146"/>
      <c r="J5" s="30" t="s">
        <v>1</v>
      </c>
    </row>
    <row r="6" spans="1:10" ht="12.75">
      <c r="A6" s="89"/>
      <c r="B6" s="89"/>
      <c r="C6" s="89" t="s">
        <v>1</v>
      </c>
      <c r="D6" s="89"/>
      <c r="E6" s="89"/>
      <c r="F6" s="89"/>
      <c r="G6" s="147"/>
      <c r="H6" s="148"/>
      <c r="I6" s="149"/>
      <c r="J6" s="30" t="s">
        <v>1</v>
      </c>
    </row>
    <row r="7" spans="1:9" ht="12.75">
      <c r="A7" s="89"/>
      <c r="B7" s="89"/>
      <c r="C7" s="89"/>
      <c r="D7" s="89"/>
      <c r="E7" s="89"/>
      <c r="F7" s="89"/>
      <c r="G7" s="90" t="s">
        <v>9</v>
      </c>
      <c r="H7" s="90" t="s">
        <v>6</v>
      </c>
      <c r="I7" s="91" t="s">
        <v>4</v>
      </c>
    </row>
    <row r="8" spans="1:9" ht="12.75">
      <c r="A8" s="89"/>
      <c r="B8" s="89"/>
      <c r="C8" s="89"/>
      <c r="D8" s="89"/>
      <c r="E8" s="89"/>
      <c r="F8" s="89"/>
      <c r="G8" s="92"/>
      <c r="H8" s="93"/>
      <c r="I8" s="94"/>
    </row>
    <row r="9" spans="1:9" ht="12.75">
      <c r="A9" s="89" t="s">
        <v>32</v>
      </c>
      <c r="B9" s="89"/>
      <c r="C9" s="89"/>
      <c r="D9" s="89"/>
      <c r="E9" s="89"/>
      <c r="F9" s="89" t="s">
        <v>79</v>
      </c>
      <c r="G9" s="95">
        <v>5128</v>
      </c>
      <c r="H9" s="96">
        <v>5095</v>
      </c>
      <c r="I9" s="97">
        <v>911817</v>
      </c>
    </row>
    <row r="10" spans="1:10" ht="12.75">
      <c r="A10" s="98" t="s">
        <v>60</v>
      </c>
      <c r="B10" s="89"/>
      <c r="C10" s="89"/>
      <c r="D10" s="89"/>
      <c r="E10" s="89"/>
      <c r="F10" s="89" t="s">
        <v>80</v>
      </c>
      <c r="G10" s="95">
        <v>0</v>
      </c>
      <c r="H10" s="96">
        <v>0</v>
      </c>
      <c r="I10" s="97">
        <v>4000</v>
      </c>
      <c r="J10" s="33"/>
    </row>
    <row r="11" spans="1:9" ht="12.75">
      <c r="A11" s="98" t="s">
        <v>33</v>
      </c>
      <c r="B11" s="89"/>
      <c r="C11" s="89"/>
      <c r="D11" s="89"/>
      <c r="E11" s="89"/>
      <c r="F11" s="89" t="s">
        <v>81</v>
      </c>
      <c r="G11" s="95">
        <v>0</v>
      </c>
      <c r="H11" s="96">
        <v>0</v>
      </c>
      <c r="I11" s="97">
        <v>20000</v>
      </c>
    </row>
    <row r="12" spans="1:9" ht="12.75">
      <c r="A12" s="89" t="s">
        <v>23</v>
      </c>
      <c r="B12" s="89"/>
      <c r="C12" s="89"/>
      <c r="D12" s="89"/>
      <c r="E12" s="89"/>
      <c r="F12" s="89" t="s">
        <v>82</v>
      </c>
      <c r="G12" s="99">
        <f>SUM(G9:G11)</f>
        <v>5128</v>
      </c>
      <c r="H12" s="100">
        <f>SUM(H9:H11)</f>
        <v>5095</v>
      </c>
      <c r="I12" s="101">
        <f>SUM(I9:I11)</f>
        <v>935817</v>
      </c>
    </row>
    <row r="13" spans="1:9" ht="12.75">
      <c r="A13" s="89"/>
      <c r="B13" s="89"/>
      <c r="C13" s="89"/>
      <c r="D13" s="89"/>
      <c r="E13" s="89"/>
      <c r="F13" s="89" t="s">
        <v>1</v>
      </c>
      <c r="G13" s="95"/>
      <c r="H13" s="96"/>
      <c r="I13" s="97"/>
    </row>
    <row r="14" spans="1:9" ht="12.75">
      <c r="A14" s="89" t="s">
        <v>34</v>
      </c>
      <c r="B14" s="89"/>
      <c r="C14" s="89"/>
      <c r="D14" s="89"/>
      <c r="E14" s="89"/>
      <c r="F14" s="89" t="s">
        <v>83</v>
      </c>
      <c r="G14" s="99">
        <v>5148</v>
      </c>
      <c r="H14" s="100">
        <v>5030</v>
      </c>
      <c r="I14" s="101">
        <v>860128</v>
      </c>
    </row>
    <row r="15" spans="1:9" ht="12.75">
      <c r="A15" s="89"/>
      <c r="B15" s="89"/>
      <c r="C15" s="89"/>
      <c r="D15" s="89"/>
      <c r="E15" s="89"/>
      <c r="F15" s="89" t="s">
        <v>1</v>
      </c>
      <c r="G15" s="95"/>
      <c r="H15" s="96"/>
      <c r="I15" s="97"/>
    </row>
    <row r="16" spans="1:9" ht="12.75">
      <c r="A16" s="89" t="s">
        <v>35</v>
      </c>
      <c r="B16" s="89"/>
      <c r="C16" s="89"/>
      <c r="D16" s="89"/>
      <c r="E16" s="89"/>
      <c r="F16" s="89" t="s">
        <v>80</v>
      </c>
      <c r="G16" s="99">
        <v>5148</v>
      </c>
      <c r="H16" s="100">
        <v>5030</v>
      </c>
      <c r="I16" s="101">
        <v>913668</v>
      </c>
    </row>
    <row r="17" spans="1:9" ht="12.75">
      <c r="A17" s="89"/>
      <c r="B17" s="89"/>
      <c r="C17" s="89"/>
      <c r="D17" s="89"/>
      <c r="E17" s="89"/>
      <c r="F17" s="89" t="s">
        <v>1</v>
      </c>
      <c r="G17" s="95"/>
      <c r="H17" s="96"/>
      <c r="I17" s="97"/>
    </row>
    <row r="18" spans="1:9" ht="12.75">
      <c r="A18" s="89" t="s">
        <v>45</v>
      </c>
      <c r="B18" s="89"/>
      <c r="C18" s="89"/>
      <c r="D18" s="89"/>
      <c r="E18" s="89"/>
      <c r="F18" s="89" t="s">
        <v>83</v>
      </c>
      <c r="G18" s="95">
        <v>5148</v>
      </c>
      <c r="H18" s="96">
        <v>5030</v>
      </c>
      <c r="I18" s="97">
        <v>957888</v>
      </c>
    </row>
    <row r="19" spans="1:9" ht="12.75">
      <c r="A19" s="89"/>
      <c r="B19" s="89"/>
      <c r="C19" s="89"/>
      <c r="D19" s="89"/>
      <c r="E19" s="89"/>
      <c r="F19" s="89"/>
      <c r="G19" s="95"/>
      <c r="H19" s="96"/>
      <c r="I19" s="97"/>
    </row>
    <row r="20" spans="1:9" ht="12.75">
      <c r="A20" s="89" t="s">
        <v>36</v>
      </c>
      <c r="B20" s="89"/>
      <c r="C20" s="89"/>
      <c r="D20" s="89"/>
      <c r="E20" s="89"/>
      <c r="F20" s="89" t="s">
        <v>84</v>
      </c>
      <c r="G20" s="99">
        <v>5032</v>
      </c>
      <c r="H20" s="100">
        <v>4933</v>
      </c>
      <c r="I20" s="101">
        <v>1013980</v>
      </c>
    </row>
    <row r="21" spans="1:9" ht="12.75">
      <c r="A21" s="89"/>
      <c r="B21" s="89"/>
      <c r="C21" s="89"/>
      <c r="D21" s="89"/>
      <c r="E21" s="89"/>
      <c r="F21" s="89" t="s">
        <v>0</v>
      </c>
      <c r="G21" s="95"/>
      <c r="H21" s="96"/>
      <c r="I21" s="97"/>
    </row>
    <row r="22" spans="1:9" ht="12.75">
      <c r="A22" s="102" t="s">
        <v>37</v>
      </c>
      <c r="B22" s="102"/>
      <c r="C22" s="102"/>
      <c r="D22" s="102"/>
      <c r="E22" s="102"/>
      <c r="F22" s="103" t="s">
        <v>83</v>
      </c>
      <c r="G22" s="99">
        <f>G20-G18</f>
        <v>-116</v>
      </c>
      <c r="H22" s="100">
        <f>H20-H18</f>
        <v>-97</v>
      </c>
      <c r="I22" s="101">
        <f>I20-I18</f>
        <v>56092</v>
      </c>
    </row>
    <row r="23" spans="1:9" ht="12.75">
      <c r="A23" s="104"/>
      <c r="B23" s="104"/>
      <c r="C23" s="104"/>
      <c r="D23" s="104"/>
      <c r="E23" s="104"/>
      <c r="F23" s="89" t="s">
        <v>0</v>
      </c>
      <c r="G23" s="95"/>
      <c r="H23" s="96"/>
      <c r="I23" s="97"/>
    </row>
    <row r="24" spans="1:9" ht="12.75">
      <c r="A24" s="89" t="s">
        <v>14</v>
      </c>
      <c r="B24" s="89"/>
      <c r="C24" s="89"/>
      <c r="D24" s="89"/>
      <c r="E24" s="89"/>
      <c r="F24" s="89"/>
      <c r="G24" s="95" t="s">
        <v>1</v>
      </c>
      <c r="H24" s="96" t="s">
        <v>1</v>
      </c>
      <c r="I24" s="97" t="s">
        <v>1</v>
      </c>
    </row>
    <row r="25" spans="1:9" ht="12.75">
      <c r="A25" s="105" t="s">
        <v>47</v>
      </c>
      <c r="B25" s="106"/>
      <c r="C25" s="106"/>
      <c r="D25" s="106"/>
      <c r="E25" s="106"/>
      <c r="F25" s="106" t="s">
        <v>85</v>
      </c>
      <c r="G25" s="107">
        <v>0</v>
      </c>
      <c r="H25" s="108">
        <v>0</v>
      </c>
      <c r="I25" s="109">
        <v>12862</v>
      </c>
    </row>
    <row r="26" spans="1:9" s="41" customFormat="1" ht="14.25">
      <c r="A26" s="110" t="s">
        <v>46</v>
      </c>
      <c r="B26" s="89"/>
      <c r="C26" s="89"/>
      <c r="D26" s="89"/>
      <c r="E26" s="89"/>
      <c r="F26" s="128" t="s">
        <v>86</v>
      </c>
      <c r="G26" s="95">
        <v>0</v>
      </c>
      <c r="H26" s="96">
        <v>0</v>
      </c>
      <c r="I26" s="97">
        <v>3996</v>
      </c>
    </row>
    <row r="27" spans="1:9" ht="12.75">
      <c r="A27" s="110" t="s">
        <v>48</v>
      </c>
      <c r="B27" s="89"/>
      <c r="C27" s="89"/>
      <c r="D27" s="89"/>
      <c r="E27" s="89"/>
      <c r="F27" s="128" t="s">
        <v>84</v>
      </c>
      <c r="G27" s="95">
        <v>0</v>
      </c>
      <c r="H27" s="96">
        <v>43</v>
      </c>
      <c r="I27" s="97">
        <v>0</v>
      </c>
    </row>
    <row r="28" spans="1:9" s="41" customFormat="1" ht="14.25">
      <c r="A28" s="110" t="s">
        <v>38</v>
      </c>
      <c r="B28" s="89"/>
      <c r="C28" s="89"/>
      <c r="D28" s="89"/>
      <c r="E28" s="111"/>
      <c r="F28" s="128" t="s">
        <v>80</v>
      </c>
      <c r="G28" s="95">
        <v>0</v>
      </c>
      <c r="H28" s="96">
        <v>0</v>
      </c>
      <c r="I28" s="97">
        <v>9594</v>
      </c>
    </row>
    <row r="29" spans="1:9" s="41" customFormat="1" ht="14.25">
      <c r="A29" s="112" t="s">
        <v>39</v>
      </c>
      <c r="B29" s="89"/>
      <c r="C29" s="89"/>
      <c r="D29" s="89"/>
      <c r="E29" s="89"/>
      <c r="F29" s="128" t="s">
        <v>84</v>
      </c>
      <c r="G29" s="95">
        <v>0</v>
      </c>
      <c r="H29" s="96">
        <v>0</v>
      </c>
      <c r="I29" s="97">
        <v>2024</v>
      </c>
    </row>
    <row r="30" spans="1:9" s="41" customFormat="1" ht="14.25">
      <c r="A30" s="113" t="s">
        <v>40</v>
      </c>
      <c r="B30" s="110"/>
      <c r="C30" s="89"/>
      <c r="D30" s="89"/>
      <c r="E30" s="89"/>
      <c r="F30" s="128" t="s">
        <v>84</v>
      </c>
      <c r="G30" s="95">
        <v>0</v>
      </c>
      <c r="H30" s="96">
        <v>0</v>
      </c>
      <c r="I30" s="97">
        <v>4549</v>
      </c>
    </row>
    <row r="31" spans="1:9" s="41" customFormat="1" ht="14.25">
      <c r="A31" s="113" t="s">
        <v>49</v>
      </c>
      <c r="B31" s="89"/>
      <c r="C31" s="89"/>
      <c r="D31" s="89"/>
      <c r="E31" s="89"/>
      <c r="F31" s="128" t="s">
        <v>84</v>
      </c>
      <c r="G31" s="95">
        <v>0</v>
      </c>
      <c r="H31" s="96">
        <v>0</v>
      </c>
      <c r="I31" s="97">
        <v>1205</v>
      </c>
    </row>
    <row r="32" spans="1:9" s="41" customFormat="1" ht="14.25">
      <c r="A32" s="113" t="s">
        <v>50</v>
      </c>
      <c r="B32" s="89"/>
      <c r="C32" s="89"/>
      <c r="D32" s="89"/>
      <c r="E32" s="89"/>
      <c r="F32" s="128" t="s">
        <v>87</v>
      </c>
      <c r="G32" s="95">
        <v>0</v>
      </c>
      <c r="H32" s="96">
        <v>0</v>
      </c>
      <c r="I32" s="97">
        <v>1902</v>
      </c>
    </row>
    <row r="33" spans="1:9" s="41" customFormat="1" ht="14.25">
      <c r="A33" s="113" t="s">
        <v>51</v>
      </c>
      <c r="B33" s="89"/>
      <c r="C33" s="89"/>
      <c r="D33" s="89"/>
      <c r="E33" s="89"/>
      <c r="F33" s="128" t="s">
        <v>88</v>
      </c>
      <c r="G33" s="95">
        <v>0</v>
      </c>
      <c r="H33" s="96">
        <v>0</v>
      </c>
      <c r="I33" s="97">
        <v>345</v>
      </c>
    </row>
    <row r="34" spans="1:9" s="41" customFormat="1" ht="14.25">
      <c r="A34" s="113" t="s">
        <v>52</v>
      </c>
      <c r="B34" s="89"/>
      <c r="C34" s="89"/>
      <c r="D34" s="89"/>
      <c r="E34" s="89"/>
      <c r="F34" s="128" t="s">
        <v>81</v>
      </c>
      <c r="G34" s="95">
        <v>0</v>
      </c>
      <c r="H34" s="96">
        <v>0</v>
      </c>
      <c r="I34" s="97">
        <v>8704</v>
      </c>
    </row>
    <row r="35" spans="1:9" s="41" customFormat="1" ht="14.25">
      <c r="A35" s="113" t="s">
        <v>53</v>
      </c>
      <c r="B35" s="89"/>
      <c r="C35" s="89"/>
      <c r="D35" s="89"/>
      <c r="E35" s="89"/>
      <c r="F35" s="128" t="s">
        <v>83</v>
      </c>
      <c r="G35" s="95">
        <v>0</v>
      </c>
      <c r="H35" s="96">
        <v>0</v>
      </c>
      <c r="I35" s="97">
        <v>75</v>
      </c>
    </row>
    <row r="36" spans="1:9" s="41" customFormat="1" ht="14.25">
      <c r="A36" s="113" t="s">
        <v>41</v>
      </c>
      <c r="B36" s="89"/>
      <c r="C36" s="89"/>
      <c r="D36" s="89"/>
      <c r="E36" s="89"/>
      <c r="F36" s="128" t="s">
        <v>83</v>
      </c>
      <c r="G36" s="95">
        <v>0</v>
      </c>
      <c r="H36" s="96">
        <v>0</v>
      </c>
      <c r="I36" s="97">
        <v>31</v>
      </c>
    </row>
    <row r="37" spans="1:10" s="41" customFormat="1" ht="14.25">
      <c r="A37" s="113" t="s">
        <v>54</v>
      </c>
      <c r="B37" s="89"/>
      <c r="C37" s="89"/>
      <c r="D37" s="89"/>
      <c r="E37" s="89"/>
      <c r="F37" s="128" t="s">
        <v>81</v>
      </c>
      <c r="G37" s="95">
        <v>0</v>
      </c>
      <c r="H37" s="96">
        <v>0</v>
      </c>
      <c r="I37" s="97">
        <v>124</v>
      </c>
      <c r="J37" s="42"/>
    </row>
    <row r="38" spans="1:9" ht="12.75">
      <c r="A38" s="113" t="s">
        <v>55</v>
      </c>
      <c r="B38" s="89"/>
      <c r="C38" s="89"/>
      <c r="D38" s="89"/>
      <c r="E38" s="89"/>
      <c r="F38" s="128" t="s">
        <v>81</v>
      </c>
      <c r="G38" s="95">
        <v>0</v>
      </c>
      <c r="H38" s="96">
        <v>0</v>
      </c>
      <c r="I38" s="97">
        <v>3</v>
      </c>
    </row>
    <row r="39" spans="1:9" s="41" customFormat="1" ht="14.25">
      <c r="A39" s="89"/>
      <c r="B39" s="89"/>
      <c r="C39" s="89"/>
      <c r="D39" s="89"/>
      <c r="E39" s="89"/>
      <c r="F39" s="89" t="s">
        <v>0</v>
      </c>
      <c r="G39" s="95"/>
      <c r="H39" s="96"/>
      <c r="I39" s="97"/>
    </row>
    <row r="40" spans="1:9" s="41" customFormat="1" ht="14.25">
      <c r="A40" s="98" t="s">
        <v>42</v>
      </c>
      <c r="B40" s="89"/>
      <c r="C40" s="89"/>
      <c r="D40" s="89"/>
      <c r="E40" s="89"/>
      <c r="F40" s="89" t="s">
        <v>82</v>
      </c>
      <c r="G40" s="95">
        <f>SUM(G24:G38)</f>
        <v>0</v>
      </c>
      <c r="H40" s="96">
        <f>SUM(H24:H38)</f>
        <v>43</v>
      </c>
      <c r="I40" s="97">
        <f>SUM(I25:I38)</f>
        <v>45414</v>
      </c>
    </row>
    <row r="41" spans="1:9" ht="12.75">
      <c r="A41" s="89"/>
      <c r="B41" s="114"/>
      <c r="C41" s="114"/>
      <c r="D41" s="114"/>
      <c r="E41" s="114"/>
      <c r="F41" s="89" t="s">
        <v>0</v>
      </c>
      <c r="G41" s="95"/>
      <c r="H41" s="96"/>
      <c r="I41" s="97"/>
    </row>
    <row r="42" spans="1:9" ht="12.75">
      <c r="A42" s="89" t="s">
        <v>15</v>
      </c>
      <c r="B42" s="89"/>
      <c r="C42" s="89"/>
      <c r="D42" s="89"/>
      <c r="E42" s="89"/>
      <c r="F42" s="89" t="s">
        <v>0</v>
      </c>
      <c r="G42" s="95"/>
      <c r="H42" s="96"/>
      <c r="I42" s="97"/>
    </row>
    <row r="43" spans="1:10" s="41" customFormat="1" ht="14.25">
      <c r="A43" s="113" t="s">
        <v>56</v>
      </c>
      <c r="B43" s="89"/>
      <c r="C43" s="89"/>
      <c r="D43" s="89"/>
      <c r="E43" s="89"/>
      <c r="F43" s="89" t="s">
        <v>83</v>
      </c>
      <c r="G43" s="95">
        <v>0</v>
      </c>
      <c r="H43" s="96">
        <v>0</v>
      </c>
      <c r="I43" s="97">
        <v>-6094</v>
      </c>
      <c r="J43" s="42"/>
    </row>
    <row r="44" spans="1:9" ht="12.75">
      <c r="A44" s="113" t="s">
        <v>57</v>
      </c>
      <c r="B44" s="89"/>
      <c r="C44" s="89"/>
      <c r="D44" s="89"/>
      <c r="E44" s="89"/>
      <c r="F44" s="89" t="s">
        <v>80</v>
      </c>
      <c r="G44" s="95">
        <v>0</v>
      </c>
      <c r="H44" s="96">
        <v>0</v>
      </c>
      <c r="I44" s="97">
        <v>-1463</v>
      </c>
    </row>
    <row r="45" spans="1:10" s="41" customFormat="1" ht="14.25">
      <c r="A45" s="113" t="s">
        <v>58</v>
      </c>
      <c r="B45" s="89"/>
      <c r="C45" s="89"/>
      <c r="D45" s="89"/>
      <c r="E45" s="89"/>
      <c r="F45" s="89" t="s">
        <v>80</v>
      </c>
      <c r="G45" s="95">
        <v>-164</v>
      </c>
      <c r="H45" s="96">
        <v>-164</v>
      </c>
      <c r="I45" s="97">
        <v>0</v>
      </c>
      <c r="J45" s="42"/>
    </row>
    <row r="46" spans="1:9" s="41" customFormat="1" ht="14.25">
      <c r="A46" s="113" t="s">
        <v>59</v>
      </c>
      <c r="B46" s="89"/>
      <c r="C46" s="89"/>
      <c r="D46" s="89"/>
      <c r="E46" s="89"/>
      <c r="F46" s="128" t="s">
        <v>85</v>
      </c>
      <c r="G46" s="95">
        <v>0</v>
      </c>
      <c r="H46" s="96">
        <v>0</v>
      </c>
      <c r="I46" s="97">
        <v>-722</v>
      </c>
    </row>
    <row r="47" spans="1:10" s="41" customFormat="1" ht="14.25">
      <c r="A47" s="89"/>
      <c r="B47" s="89"/>
      <c r="C47" s="89"/>
      <c r="D47" s="89"/>
      <c r="E47" s="89"/>
      <c r="F47" s="89" t="s">
        <v>0</v>
      </c>
      <c r="G47" s="95"/>
      <c r="H47" s="96"/>
      <c r="I47" s="134"/>
      <c r="J47" s="42"/>
    </row>
    <row r="48" spans="1:10" s="41" customFormat="1" ht="14.25">
      <c r="A48" s="98" t="s">
        <v>43</v>
      </c>
      <c r="B48" s="89"/>
      <c r="C48" s="89"/>
      <c r="D48" s="89"/>
      <c r="E48" s="89"/>
      <c r="F48" s="89" t="s">
        <v>82</v>
      </c>
      <c r="G48" s="95">
        <f>SUM(G43:G45)</f>
        <v>-164</v>
      </c>
      <c r="H48" s="96">
        <f>SUM(H43:H45)</f>
        <v>-164</v>
      </c>
      <c r="I48" s="97">
        <f>SUM(I43:I46)</f>
        <v>-8279</v>
      </c>
      <c r="J48" s="42"/>
    </row>
    <row r="49" spans="1:10" s="41" customFormat="1" ht="16.5">
      <c r="A49" s="89"/>
      <c r="B49" s="89"/>
      <c r="C49" s="89"/>
      <c r="D49" s="89"/>
      <c r="E49" s="89"/>
      <c r="F49" s="89"/>
      <c r="G49" s="115"/>
      <c r="H49" s="116"/>
      <c r="I49" s="117"/>
      <c r="J49" s="42"/>
    </row>
    <row r="50" spans="1:9" s="41" customFormat="1" ht="14.25">
      <c r="A50" s="30" t="s">
        <v>19</v>
      </c>
      <c r="B50" s="89"/>
      <c r="C50" s="89"/>
      <c r="D50" s="89"/>
      <c r="E50" s="89"/>
      <c r="F50" s="89" t="s">
        <v>81</v>
      </c>
      <c r="G50" s="118">
        <f>SUM(G40,G48)</f>
        <v>-164</v>
      </c>
      <c r="H50" s="119">
        <f>SUM(H40,H48)</f>
        <v>-121</v>
      </c>
      <c r="I50" s="120">
        <f>SUM(I40,I48)</f>
        <v>37135</v>
      </c>
    </row>
    <row r="51" spans="2:9" ht="12.75">
      <c r="B51" s="89"/>
      <c r="C51" s="89"/>
      <c r="D51" s="89"/>
      <c r="E51" s="89"/>
      <c r="F51" s="89" t="s">
        <v>1</v>
      </c>
      <c r="G51" s="118"/>
      <c r="H51" s="119"/>
      <c r="I51" s="120"/>
    </row>
    <row r="52" spans="1:9" ht="12.75">
      <c r="A52" s="89" t="s">
        <v>68</v>
      </c>
      <c r="B52" s="89"/>
      <c r="C52" s="89"/>
      <c r="D52" s="89"/>
      <c r="E52" s="89"/>
      <c r="F52" s="89" t="s">
        <v>85</v>
      </c>
      <c r="G52" s="129">
        <f>SUM(G18,G50)</f>
        <v>4984</v>
      </c>
      <c r="H52" s="130">
        <f>SUM(H18,H50)</f>
        <v>4909</v>
      </c>
      <c r="I52" s="97">
        <f>SUM(I18,I50)</f>
        <v>995023</v>
      </c>
    </row>
    <row r="53" spans="1:9" s="41" customFormat="1" ht="14.25">
      <c r="A53" s="89"/>
      <c r="B53" s="89"/>
      <c r="C53" s="89"/>
      <c r="D53" s="89"/>
      <c r="E53" s="89"/>
      <c r="F53" s="89"/>
      <c r="G53" s="95"/>
      <c r="H53" s="96"/>
      <c r="I53" s="97"/>
    </row>
    <row r="54" spans="1:10" ht="12.75">
      <c r="A54" s="104" t="s">
        <v>21</v>
      </c>
      <c r="B54" s="121"/>
      <c r="C54" s="121"/>
      <c r="D54" s="121"/>
      <c r="E54" s="121"/>
      <c r="F54" s="121"/>
      <c r="G54" s="95"/>
      <c r="H54" s="96"/>
      <c r="I54" s="97"/>
      <c r="J54" s="33"/>
    </row>
    <row r="55" spans="1:9" s="41" customFormat="1" ht="14.25">
      <c r="A55" s="123" t="s">
        <v>61</v>
      </c>
      <c r="B55" s="89"/>
      <c r="C55" s="89"/>
      <c r="D55" s="89"/>
      <c r="E55" s="89"/>
      <c r="F55" s="89" t="s">
        <v>80</v>
      </c>
      <c r="G55" s="95">
        <v>0</v>
      </c>
      <c r="H55" s="96">
        <v>0</v>
      </c>
      <c r="I55" s="97">
        <v>10000</v>
      </c>
    </row>
    <row r="56" spans="1:9" s="41" customFormat="1" ht="13.5" customHeight="1">
      <c r="A56" s="123" t="s">
        <v>62</v>
      </c>
      <c r="B56" s="89"/>
      <c r="C56" s="89"/>
      <c r="D56" s="89"/>
      <c r="E56" s="89"/>
      <c r="F56" s="89" t="s">
        <v>80</v>
      </c>
      <c r="G56" s="95">
        <v>34</v>
      </c>
      <c r="H56" s="96">
        <v>17</v>
      </c>
      <c r="I56" s="97">
        <v>6344</v>
      </c>
    </row>
    <row r="57" spans="1:9" ht="12.75">
      <c r="A57" s="123" t="s">
        <v>63</v>
      </c>
      <c r="B57" s="89"/>
      <c r="C57" s="89"/>
      <c r="D57" s="89"/>
      <c r="E57" s="89"/>
      <c r="F57" s="89" t="s">
        <v>84</v>
      </c>
      <c r="G57" s="95">
        <v>12</v>
      </c>
      <c r="H57" s="96">
        <v>6</v>
      </c>
      <c r="I57" s="97">
        <v>2240</v>
      </c>
    </row>
    <row r="58" spans="1:9" ht="12.75" customHeight="1">
      <c r="A58" s="123" t="s">
        <v>64</v>
      </c>
      <c r="B58" s="89"/>
      <c r="C58" s="89"/>
      <c r="D58" s="89"/>
      <c r="E58" s="89"/>
      <c r="F58" s="89" t="s">
        <v>83</v>
      </c>
      <c r="G58" s="95">
        <v>2</v>
      </c>
      <c r="H58" s="96">
        <v>1</v>
      </c>
      <c r="I58" s="97">
        <v>373</v>
      </c>
    </row>
    <row r="59" spans="1:9" ht="12.75">
      <c r="A59" s="123"/>
      <c r="B59" s="89"/>
      <c r="C59" s="89"/>
      <c r="D59" s="89"/>
      <c r="E59" s="89"/>
      <c r="F59" s="89"/>
      <c r="G59" s="95"/>
      <c r="H59" s="96"/>
      <c r="I59" s="97"/>
    </row>
    <row r="60" spans="1:9" ht="15">
      <c r="A60" s="98" t="s">
        <v>65</v>
      </c>
      <c r="B60" s="124"/>
      <c r="C60" s="124"/>
      <c r="D60" s="124"/>
      <c r="E60" s="124"/>
      <c r="F60" s="133" t="s">
        <v>90</v>
      </c>
      <c r="G60" s="95">
        <f>SUM(G56:G58)</f>
        <v>48</v>
      </c>
      <c r="H60" s="96">
        <f>SUM(H56:H58)</f>
        <v>24</v>
      </c>
      <c r="I60" s="97">
        <f>SUM(I55:I58)</f>
        <v>18957</v>
      </c>
    </row>
    <row r="61" spans="2:9" ht="12.75">
      <c r="B61" s="89"/>
      <c r="C61" s="89"/>
      <c r="D61" s="89"/>
      <c r="E61" s="89"/>
      <c r="F61" s="89"/>
      <c r="G61" s="95"/>
      <c r="H61" s="96"/>
      <c r="I61" s="97"/>
    </row>
    <row r="62" spans="1:9" ht="12.75">
      <c r="A62" s="89" t="s">
        <v>66</v>
      </c>
      <c r="B62" s="89"/>
      <c r="C62" s="89"/>
      <c r="D62" s="89"/>
      <c r="E62" s="89"/>
      <c r="F62" s="89" t="s">
        <v>80</v>
      </c>
      <c r="G62" s="95">
        <v>48</v>
      </c>
      <c r="H62" s="96">
        <v>24</v>
      </c>
      <c r="I62" s="97">
        <v>18957</v>
      </c>
    </row>
    <row r="63" spans="1:9" ht="12.75">
      <c r="A63" s="89"/>
      <c r="B63" s="89"/>
      <c r="C63" s="89"/>
      <c r="D63" s="89"/>
      <c r="E63" s="89"/>
      <c r="F63" s="89"/>
      <c r="G63" s="99"/>
      <c r="H63" s="100"/>
      <c r="I63" s="101"/>
    </row>
    <row r="64" spans="1:9" ht="12.75">
      <c r="A64" s="89" t="s">
        <v>67</v>
      </c>
      <c r="B64" s="89"/>
      <c r="C64" s="89"/>
      <c r="D64" s="89"/>
      <c r="E64" s="89"/>
      <c r="F64" s="89" t="s">
        <v>80</v>
      </c>
      <c r="G64" s="125">
        <f>SUM(G52,G62)</f>
        <v>5032</v>
      </c>
      <c r="H64" s="126">
        <f>SUM(H52,H62)</f>
        <v>4933</v>
      </c>
      <c r="I64" s="127">
        <f>SUM(I52,I62)</f>
        <v>1013980</v>
      </c>
    </row>
    <row r="65" spans="1:9" ht="12.75">
      <c r="A65" s="89"/>
      <c r="B65" s="89"/>
      <c r="C65" s="89"/>
      <c r="D65" s="89"/>
      <c r="E65" s="89"/>
      <c r="F65" s="89"/>
      <c r="G65" s="99"/>
      <c r="H65" s="100"/>
      <c r="I65" s="101"/>
    </row>
    <row r="66" spans="1:9" ht="12.75">
      <c r="A66" s="89" t="s">
        <v>89</v>
      </c>
      <c r="B66" s="89"/>
      <c r="C66" s="89"/>
      <c r="D66" s="89"/>
      <c r="E66" s="89"/>
      <c r="F66" s="89" t="s">
        <v>85</v>
      </c>
      <c r="G66" s="131">
        <f>SUM(G64-G18)</f>
        <v>-116</v>
      </c>
      <c r="H66" s="132">
        <f>SUM(H64-H18)</f>
        <v>-97</v>
      </c>
      <c r="I66" s="135">
        <f>SUM(I64-I18)</f>
        <v>56092</v>
      </c>
    </row>
    <row r="67" spans="1:9" ht="12.75">
      <c r="A67" s="89"/>
      <c r="B67" s="89"/>
      <c r="C67" s="89"/>
      <c r="D67" s="89"/>
      <c r="E67" s="89"/>
      <c r="F67" s="89"/>
      <c r="G67" s="122"/>
      <c r="H67" s="122"/>
      <c r="I67" s="104"/>
    </row>
    <row r="68" spans="1:9" ht="12.75">
      <c r="A68" s="121"/>
      <c r="B68" s="89"/>
      <c r="C68" s="89"/>
      <c r="D68" s="89"/>
      <c r="E68" s="89"/>
      <c r="F68" s="89"/>
      <c r="G68" s="121"/>
      <c r="H68" s="121"/>
      <c r="I68" s="121"/>
    </row>
    <row r="69" spans="1:9" ht="12.75">
      <c r="A69" s="121"/>
      <c r="B69" s="89"/>
      <c r="C69" s="89"/>
      <c r="D69" s="89"/>
      <c r="E69" s="89"/>
      <c r="F69" s="89"/>
      <c r="G69" s="121"/>
      <c r="H69" s="121"/>
      <c r="I69" s="121"/>
    </row>
    <row r="70" spans="1:9" ht="53.25" customHeight="1">
      <c r="A70" s="141" t="s">
        <v>44</v>
      </c>
      <c r="B70" s="142"/>
      <c r="C70" s="142"/>
      <c r="D70" s="142"/>
      <c r="E70" s="142"/>
      <c r="F70" s="143"/>
      <c r="G70" s="143"/>
      <c r="H70" s="143"/>
      <c r="I70" s="143"/>
    </row>
  </sheetData>
  <mergeCells count="2">
    <mergeCell ref="A70:I70"/>
    <mergeCell ref="G5:I6"/>
  </mergeCells>
  <printOptions horizontalCentered="1"/>
  <pageMargins left="0.75" right="0.75" top="0.5" bottom="0.5" header="0.5" footer="0.5"/>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dimension ref="A1:IV79"/>
  <sheetViews>
    <sheetView view="pageBreakPreview" zoomScale="55" zoomScaleNormal="75" zoomScaleSheetLayoutView="55" workbookViewId="0" topLeftCell="A52">
      <selection activeCell="X36" sqref="X36"/>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1.421875" style="2" customWidth="1"/>
    <col min="9" max="9" width="1.7109375" style="2" customWidth="1"/>
    <col min="10" max="10" width="10.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5.28125" style="2" customWidth="1"/>
    <col min="25" max="25" width="1.28515625" style="2" customWidth="1"/>
    <col min="26" max="26" width="15.1406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21" t="s">
        <v>16</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22" t="s">
        <v>10</v>
      </c>
      <c r="B2" s="4"/>
      <c r="C2" s="6"/>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23" t="s">
        <v>12</v>
      </c>
      <c r="B3" s="4"/>
      <c r="C3" s="4"/>
      <c r="D3" s="4"/>
      <c r="E3" s="4"/>
      <c r="F3" s="4"/>
      <c r="G3" s="4"/>
      <c r="H3" s="4"/>
      <c r="I3" s="4"/>
      <c r="J3" s="4"/>
      <c r="K3" s="4"/>
      <c r="L3" s="4"/>
      <c r="M3" s="4"/>
      <c r="N3" s="4"/>
      <c r="O3" s="4"/>
      <c r="P3" s="4"/>
      <c r="Q3" s="4"/>
      <c r="R3" s="4"/>
      <c r="S3" s="4"/>
      <c r="T3" s="4"/>
      <c r="U3" s="4"/>
      <c r="V3" s="4"/>
      <c r="W3" s="4"/>
      <c r="X3" s="4"/>
      <c r="Y3" s="4"/>
      <c r="Z3" s="4"/>
      <c r="AA3" s="4"/>
      <c r="AB3" s="4"/>
      <c r="AC3" s="4"/>
      <c r="AD3" s="4"/>
    </row>
    <row r="5" spans="1:9" ht="15">
      <c r="A5" s="47"/>
      <c r="B5" s="47"/>
      <c r="C5" s="47"/>
      <c r="D5" s="47"/>
      <c r="E5" s="47"/>
      <c r="F5" s="47"/>
      <c r="G5" s="47"/>
      <c r="H5" s="47"/>
      <c r="I5" s="47"/>
    </row>
    <row r="6" spans="1:9" ht="15">
      <c r="A6" s="47"/>
      <c r="B6" s="47"/>
      <c r="C6" s="47"/>
      <c r="D6" s="47"/>
      <c r="E6" s="47"/>
      <c r="F6" s="47"/>
      <c r="G6" s="47"/>
      <c r="H6" s="47"/>
      <c r="I6" s="47"/>
    </row>
    <row r="7" spans="1:30" ht="30.75" customHeight="1">
      <c r="A7" s="66"/>
      <c r="B7" s="66"/>
      <c r="C7" s="66"/>
      <c r="D7" s="66"/>
      <c r="E7" s="66"/>
      <c r="F7" s="66"/>
      <c r="G7" s="66"/>
      <c r="H7" s="67" t="s">
        <v>26</v>
      </c>
      <c r="I7" s="13"/>
      <c r="J7" s="13"/>
      <c r="K7" s="13"/>
      <c r="L7" s="13"/>
      <c r="M7" s="66"/>
      <c r="N7" s="13" t="s">
        <v>27</v>
      </c>
      <c r="O7" s="13"/>
      <c r="P7" s="13"/>
      <c r="Q7" s="13"/>
      <c r="R7" s="13"/>
      <c r="S7" s="66"/>
      <c r="T7" s="13" t="s">
        <v>28</v>
      </c>
      <c r="U7" s="13"/>
      <c r="V7" s="13"/>
      <c r="W7" s="13"/>
      <c r="X7" s="13"/>
      <c r="Y7" s="66"/>
      <c r="Z7" s="13" t="s">
        <v>20</v>
      </c>
      <c r="AA7" s="13"/>
      <c r="AB7" s="13"/>
      <c r="AC7" s="13"/>
      <c r="AD7" s="13"/>
    </row>
    <row r="8" spans="1:30" ht="15">
      <c r="A8" s="66"/>
      <c r="B8" s="66"/>
      <c r="C8" s="66"/>
      <c r="D8" s="66"/>
      <c r="E8" s="66"/>
      <c r="F8" s="66"/>
      <c r="G8" s="66"/>
      <c r="H8" s="68" t="s">
        <v>8</v>
      </c>
      <c r="I8" s="66"/>
      <c r="J8" s="66"/>
      <c r="K8" s="66"/>
      <c r="L8" s="66"/>
      <c r="M8" s="66"/>
      <c r="N8" s="68" t="s">
        <v>8</v>
      </c>
      <c r="O8" s="66"/>
      <c r="P8" s="66"/>
      <c r="Q8" s="66"/>
      <c r="R8" s="66"/>
      <c r="S8" s="66"/>
      <c r="T8" s="68" t="s">
        <v>8</v>
      </c>
      <c r="U8" s="66"/>
      <c r="V8" s="66"/>
      <c r="W8" s="66"/>
      <c r="X8" s="66"/>
      <c r="Y8" s="66"/>
      <c r="Z8" s="68" t="s">
        <v>8</v>
      </c>
      <c r="AA8" s="66"/>
      <c r="AB8" s="66"/>
      <c r="AC8" s="66"/>
      <c r="AD8" s="66"/>
    </row>
    <row r="9" spans="1:30" ht="15">
      <c r="A9" s="69" t="s">
        <v>5</v>
      </c>
      <c r="B9" s="66"/>
      <c r="C9" s="66"/>
      <c r="D9" s="66"/>
      <c r="E9" s="66"/>
      <c r="F9" s="66"/>
      <c r="G9" s="66"/>
      <c r="H9" s="70" t="s">
        <v>9</v>
      </c>
      <c r="I9" s="66"/>
      <c r="J9" s="70" t="s">
        <v>6</v>
      </c>
      <c r="K9" s="66"/>
      <c r="L9" s="70" t="s">
        <v>4</v>
      </c>
      <c r="M9" s="66"/>
      <c r="N9" s="70" t="s">
        <v>9</v>
      </c>
      <c r="O9" s="66"/>
      <c r="P9" s="70" t="s">
        <v>6</v>
      </c>
      <c r="Q9" s="66"/>
      <c r="R9" s="70" t="s">
        <v>4</v>
      </c>
      <c r="S9" s="66"/>
      <c r="T9" s="70" t="s">
        <v>9</v>
      </c>
      <c r="U9" s="66"/>
      <c r="V9" s="70" t="s">
        <v>6</v>
      </c>
      <c r="W9" s="66"/>
      <c r="X9" s="70" t="s">
        <v>4</v>
      </c>
      <c r="Y9" s="66"/>
      <c r="Z9" s="70" t="s">
        <v>9</v>
      </c>
      <c r="AA9" s="66"/>
      <c r="AB9" s="70" t="s">
        <v>6</v>
      </c>
      <c r="AC9" s="66"/>
      <c r="AD9" s="70" t="s">
        <v>4</v>
      </c>
    </row>
    <row r="10" spans="1:30" ht="15">
      <c r="A10" s="69"/>
      <c r="B10" s="66"/>
      <c r="C10" s="66"/>
      <c r="D10" s="66"/>
      <c r="E10" s="66"/>
      <c r="F10" s="66"/>
      <c r="G10" s="66"/>
      <c r="H10" s="69"/>
      <c r="I10" s="66"/>
      <c r="J10" s="69"/>
      <c r="K10" s="66"/>
      <c r="L10" s="82"/>
      <c r="M10" s="66"/>
      <c r="N10" s="69"/>
      <c r="O10" s="66"/>
      <c r="P10" s="69"/>
      <c r="Q10" s="66"/>
      <c r="R10" s="82"/>
      <c r="S10" s="66"/>
      <c r="T10" s="69"/>
      <c r="U10" s="66"/>
      <c r="V10" s="69"/>
      <c r="W10" s="66"/>
      <c r="X10" s="82"/>
      <c r="Y10" s="66"/>
      <c r="Z10" s="69"/>
      <c r="AA10" s="66"/>
      <c r="AB10" s="69"/>
      <c r="AC10" s="66"/>
      <c r="AD10" s="82"/>
    </row>
    <row r="11" spans="1:30" ht="15">
      <c r="A11" s="66">
        <v>1</v>
      </c>
      <c r="B11" s="66" t="s">
        <v>73</v>
      </c>
      <c r="C11" s="66"/>
      <c r="D11" s="66"/>
      <c r="E11" s="66"/>
      <c r="F11" s="66"/>
      <c r="G11" s="66" t="s">
        <v>87</v>
      </c>
      <c r="H11" s="66">
        <v>3696</v>
      </c>
      <c r="I11" s="66"/>
      <c r="J11" s="66">
        <v>3576</v>
      </c>
      <c r="K11" s="66"/>
      <c r="L11" s="71">
        <v>705692</v>
      </c>
      <c r="M11" s="66"/>
      <c r="N11" s="66">
        <v>3614</v>
      </c>
      <c r="O11" s="66"/>
      <c r="P11" s="66">
        <v>3537</v>
      </c>
      <c r="Q11" s="66"/>
      <c r="R11" s="71">
        <v>721108</v>
      </c>
      <c r="S11" s="66"/>
      <c r="T11" s="66">
        <v>3662</v>
      </c>
      <c r="U11" s="66"/>
      <c r="V11" s="66">
        <v>3561</v>
      </c>
      <c r="W11" s="66"/>
      <c r="X11" s="71">
        <v>730065</v>
      </c>
      <c r="Y11" s="66"/>
      <c r="Z11" s="66">
        <v>48</v>
      </c>
      <c r="AA11" s="66"/>
      <c r="AB11" s="66">
        <v>24</v>
      </c>
      <c r="AC11" s="66"/>
      <c r="AD11" s="71">
        <v>8957</v>
      </c>
    </row>
    <row r="12" spans="1:30" ht="15">
      <c r="A12" s="69"/>
      <c r="B12" s="66"/>
      <c r="C12" s="66"/>
      <c r="D12" s="66"/>
      <c r="E12" s="66"/>
      <c r="F12" s="66"/>
      <c r="G12" s="66"/>
      <c r="H12" s="69"/>
      <c r="I12" s="66"/>
      <c r="J12" s="69"/>
      <c r="K12" s="66"/>
      <c r="L12" s="82"/>
      <c r="M12" s="66"/>
      <c r="N12" s="69"/>
      <c r="O12" s="66"/>
      <c r="P12" s="69"/>
      <c r="Q12" s="66"/>
      <c r="R12" s="82"/>
      <c r="S12" s="66"/>
      <c r="T12" s="69"/>
      <c r="U12" s="66"/>
      <c r="V12" s="69"/>
      <c r="W12" s="66"/>
      <c r="X12" s="82"/>
      <c r="Y12" s="66"/>
      <c r="Z12" s="69"/>
      <c r="AA12" s="66"/>
      <c r="AB12" s="69"/>
      <c r="AC12" s="66"/>
      <c r="AD12" s="82"/>
    </row>
    <row r="13" spans="1:30" ht="15">
      <c r="A13" s="66" t="s">
        <v>2</v>
      </c>
      <c r="B13" s="66" t="s">
        <v>17</v>
      </c>
      <c r="C13" s="66"/>
      <c r="D13" s="66"/>
      <c r="E13" s="66"/>
      <c r="F13" s="66"/>
      <c r="G13" s="66" t="s">
        <v>79</v>
      </c>
      <c r="H13" s="66">
        <v>1356</v>
      </c>
      <c r="I13" s="66"/>
      <c r="J13" s="66">
        <v>1361</v>
      </c>
      <c r="K13" s="66"/>
      <c r="L13" s="71">
        <v>232593</v>
      </c>
      <c r="M13" s="66"/>
      <c r="N13" s="66">
        <v>1332</v>
      </c>
      <c r="O13" s="66"/>
      <c r="P13" s="66">
        <v>1337</v>
      </c>
      <c r="Q13" s="66"/>
      <c r="R13" s="71">
        <v>253635</v>
      </c>
      <c r="S13" s="66"/>
      <c r="T13" s="66">
        <v>1332</v>
      </c>
      <c r="U13" s="66"/>
      <c r="V13" s="66">
        <v>1337</v>
      </c>
      <c r="W13" s="66"/>
      <c r="X13" s="71">
        <v>263635</v>
      </c>
      <c r="Y13" s="66"/>
      <c r="Z13" s="66">
        <v>0</v>
      </c>
      <c r="AA13" s="66"/>
      <c r="AB13" s="66">
        <v>0</v>
      </c>
      <c r="AC13" s="66"/>
      <c r="AD13" s="71">
        <v>10000</v>
      </c>
    </row>
    <row r="14" spans="1:30" ht="15">
      <c r="A14" s="66"/>
      <c r="B14" s="66"/>
      <c r="C14" s="66"/>
      <c r="D14" s="66"/>
      <c r="E14" s="66"/>
      <c r="F14" s="66"/>
      <c r="G14" s="66"/>
      <c r="H14" s="66"/>
      <c r="I14" s="66"/>
      <c r="J14" s="66"/>
      <c r="K14" s="66"/>
      <c r="L14" s="71"/>
      <c r="M14" s="66"/>
      <c r="N14" s="66"/>
      <c r="O14" s="66"/>
      <c r="P14" s="66"/>
      <c r="Q14" s="66"/>
      <c r="R14" s="71"/>
      <c r="S14" s="66"/>
      <c r="T14" s="66"/>
      <c r="U14" s="66"/>
      <c r="V14" s="66"/>
      <c r="W14" s="66"/>
      <c r="X14" s="71"/>
      <c r="Y14" s="66"/>
      <c r="Z14" s="66"/>
      <c r="AA14" s="66"/>
      <c r="AB14" s="66"/>
      <c r="AC14" s="66"/>
      <c r="AD14" s="71"/>
    </row>
    <row r="15" spans="1:30" ht="15">
      <c r="A15" s="66" t="s">
        <v>3</v>
      </c>
      <c r="B15" s="66" t="s">
        <v>18</v>
      </c>
      <c r="C15" s="66"/>
      <c r="D15" s="66"/>
      <c r="E15" s="66"/>
      <c r="F15" s="66"/>
      <c r="G15" s="66" t="s">
        <v>83</v>
      </c>
      <c r="H15" s="72">
        <v>96</v>
      </c>
      <c r="I15" s="66"/>
      <c r="J15" s="72">
        <v>93</v>
      </c>
      <c r="K15" s="66"/>
      <c r="L15" s="83">
        <v>19603</v>
      </c>
      <c r="M15" s="66"/>
      <c r="N15" s="72">
        <v>38</v>
      </c>
      <c r="O15" s="66"/>
      <c r="P15" s="72">
        <v>35</v>
      </c>
      <c r="Q15" s="66"/>
      <c r="R15" s="83">
        <v>20280</v>
      </c>
      <c r="S15" s="66"/>
      <c r="T15" s="72">
        <v>38</v>
      </c>
      <c r="U15" s="66"/>
      <c r="V15" s="72">
        <v>35</v>
      </c>
      <c r="W15" s="66"/>
      <c r="X15" s="83">
        <v>20280</v>
      </c>
      <c r="Y15" s="66"/>
      <c r="Z15" s="72">
        <v>0</v>
      </c>
      <c r="AA15" s="66"/>
      <c r="AB15" s="72">
        <v>0</v>
      </c>
      <c r="AC15" s="66"/>
      <c r="AD15" s="83">
        <v>0</v>
      </c>
    </row>
    <row r="16" spans="1:30" ht="15">
      <c r="A16" s="66"/>
      <c r="B16" s="66"/>
      <c r="C16" s="66"/>
      <c r="D16" s="66"/>
      <c r="E16" s="66"/>
      <c r="F16" s="66"/>
      <c r="G16" s="66"/>
      <c r="H16" s="66"/>
      <c r="I16" s="66"/>
      <c r="J16" s="66"/>
      <c r="K16" s="66"/>
      <c r="L16" s="84"/>
      <c r="M16" s="66"/>
      <c r="N16" s="66"/>
      <c r="O16" s="66"/>
      <c r="P16" s="66"/>
      <c r="Q16" s="66"/>
      <c r="R16" s="84"/>
      <c r="S16" s="66"/>
      <c r="T16" s="66"/>
      <c r="U16" s="66"/>
      <c r="V16" s="66"/>
      <c r="W16" s="66"/>
      <c r="X16" s="84"/>
      <c r="Y16" s="66"/>
      <c r="Z16" s="66"/>
      <c r="AA16" s="66"/>
      <c r="AB16" s="66"/>
      <c r="AC16" s="66"/>
      <c r="AD16" s="84"/>
    </row>
    <row r="17" spans="1:30" ht="15">
      <c r="A17" s="66"/>
      <c r="B17" s="66" t="s">
        <v>11</v>
      </c>
      <c r="C17" s="66"/>
      <c r="D17" s="66"/>
      <c r="E17" s="66"/>
      <c r="F17" s="66"/>
      <c r="G17" s="66" t="s">
        <v>85</v>
      </c>
      <c r="H17" s="66">
        <f>SUM(H11:H15)</f>
        <v>5148</v>
      </c>
      <c r="I17" s="66"/>
      <c r="J17" s="66">
        <f>SUM(J11:J15)</f>
        <v>5030</v>
      </c>
      <c r="K17" s="66"/>
      <c r="L17" s="66">
        <f>SUM(L11:L15)</f>
        <v>957888</v>
      </c>
      <c r="M17" s="73"/>
      <c r="N17" s="66">
        <f>SUM(N11:N15)</f>
        <v>4984</v>
      </c>
      <c r="O17" s="73"/>
      <c r="P17" s="66">
        <f>SUM(P11:P15)</f>
        <v>4909</v>
      </c>
      <c r="Q17" s="73"/>
      <c r="R17" s="66">
        <f>SUM(R11:R15)</f>
        <v>995023</v>
      </c>
      <c r="S17" s="73"/>
      <c r="T17" s="66">
        <f>SUM(T11:T15)</f>
        <v>5032</v>
      </c>
      <c r="U17" s="73"/>
      <c r="V17" s="66">
        <f>SUM(V11:V15)</f>
        <v>4933</v>
      </c>
      <c r="W17" s="73"/>
      <c r="X17" s="66">
        <f>SUM(X11:X15)</f>
        <v>1013980</v>
      </c>
      <c r="Y17" s="73"/>
      <c r="Z17" s="66">
        <f>SUM(Z11:Z15)</f>
        <v>48</v>
      </c>
      <c r="AA17" s="66"/>
      <c r="AB17" s="66">
        <f>SUM(AB11:AB15)</f>
        <v>24</v>
      </c>
      <c r="AC17" s="73"/>
      <c r="AD17" s="66">
        <f>SUM(AD11:AD15)</f>
        <v>18957</v>
      </c>
    </row>
    <row r="18" spans="1:30" ht="15">
      <c r="A18" s="66"/>
      <c r="B18" s="66"/>
      <c r="C18" s="66"/>
      <c r="D18" s="66"/>
      <c r="E18" s="66"/>
      <c r="F18" s="66"/>
      <c r="G18" s="66"/>
      <c r="H18" s="66"/>
      <c r="I18" s="66"/>
      <c r="J18" s="66"/>
      <c r="K18" s="66"/>
      <c r="L18" s="71"/>
      <c r="M18" s="73"/>
      <c r="N18" s="66"/>
      <c r="O18" s="73"/>
      <c r="P18" s="66"/>
      <c r="Q18" s="73"/>
      <c r="R18" s="71"/>
      <c r="S18" s="73"/>
      <c r="T18" s="66"/>
      <c r="U18" s="73"/>
      <c r="V18" s="66"/>
      <c r="W18" s="73"/>
      <c r="X18" s="71"/>
      <c r="Y18" s="73"/>
      <c r="Z18" s="66"/>
      <c r="AA18" s="66"/>
      <c r="AB18" s="66"/>
      <c r="AC18" s="73"/>
      <c r="AD18" s="71"/>
    </row>
    <row r="19" spans="1:30" ht="15">
      <c r="A19" s="66"/>
      <c r="B19" s="66" t="s">
        <v>74</v>
      </c>
      <c r="C19" s="66"/>
      <c r="D19" s="66"/>
      <c r="E19" s="66"/>
      <c r="F19" s="66"/>
      <c r="G19" s="66" t="s">
        <v>87</v>
      </c>
      <c r="H19" s="74">
        <v>0</v>
      </c>
      <c r="I19" s="66"/>
      <c r="J19" s="72">
        <v>55</v>
      </c>
      <c r="K19" s="66"/>
      <c r="L19" s="85">
        <v>0</v>
      </c>
      <c r="M19" s="73"/>
      <c r="N19" s="74">
        <v>0</v>
      </c>
      <c r="O19" s="73"/>
      <c r="P19" s="72">
        <v>55</v>
      </c>
      <c r="Q19" s="73"/>
      <c r="R19" s="85">
        <v>0</v>
      </c>
      <c r="S19" s="73"/>
      <c r="T19" s="74">
        <v>0</v>
      </c>
      <c r="U19" s="73"/>
      <c r="V19" s="72">
        <v>55</v>
      </c>
      <c r="W19" s="73"/>
      <c r="X19" s="85">
        <v>0</v>
      </c>
      <c r="Y19" s="73"/>
      <c r="Z19" s="74">
        <v>0</v>
      </c>
      <c r="AA19" s="66"/>
      <c r="AB19" s="72">
        <v>0</v>
      </c>
      <c r="AC19" s="73"/>
      <c r="AD19" s="85">
        <v>0</v>
      </c>
    </row>
    <row r="20" spans="1:30" ht="15">
      <c r="A20" s="66"/>
      <c r="B20" s="66"/>
      <c r="C20" s="66"/>
      <c r="D20" s="66"/>
      <c r="E20" s="66"/>
      <c r="F20" s="66"/>
      <c r="G20" s="75"/>
      <c r="H20" s="76"/>
      <c r="I20" s="77"/>
      <c r="J20" s="66"/>
      <c r="K20" s="66"/>
      <c r="L20" s="71"/>
      <c r="M20" s="73"/>
      <c r="N20" s="66"/>
      <c r="O20" s="73"/>
      <c r="P20" s="66"/>
      <c r="Q20" s="73"/>
      <c r="R20" s="71"/>
      <c r="S20" s="73"/>
      <c r="T20" s="66"/>
      <c r="U20" s="73"/>
      <c r="V20" s="66"/>
      <c r="W20" s="73"/>
      <c r="X20" s="71"/>
      <c r="Y20" s="73"/>
      <c r="Z20" s="66"/>
      <c r="AA20" s="66"/>
      <c r="AB20" s="66"/>
      <c r="AC20" s="73"/>
      <c r="AD20" s="71"/>
    </row>
    <row r="21" spans="1:30" ht="15">
      <c r="A21" s="66"/>
      <c r="B21" s="66" t="s">
        <v>7</v>
      </c>
      <c r="C21" s="66"/>
      <c r="D21" s="66"/>
      <c r="E21" s="66"/>
      <c r="F21" s="66"/>
      <c r="G21" s="66"/>
      <c r="H21" s="66">
        <f>SUM(H17+H19)</f>
        <v>5148</v>
      </c>
      <c r="I21" s="66"/>
      <c r="J21" s="66">
        <f>SUM(J17+J19)</f>
        <v>5085</v>
      </c>
      <c r="K21" s="66"/>
      <c r="L21" s="66">
        <f>SUM(L17+L19)</f>
        <v>957888</v>
      </c>
      <c r="M21" s="73"/>
      <c r="N21" s="66">
        <f>SUM(N17+N19)</f>
        <v>4984</v>
      </c>
      <c r="O21" s="73"/>
      <c r="P21" s="66">
        <f>SUM(P17+P19)</f>
        <v>4964</v>
      </c>
      <c r="Q21" s="73"/>
      <c r="R21" s="66">
        <f>SUM(R17+R19)</f>
        <v>995023</v>
      </c>
      <c r="S21" s="73"/>
      <c r="T21" s="66">
        <f>SUM(T17+T19)</f>
        <v>5032</v>
      </c>
      <c r="U21" s="73"/>
      <c r="V21" s="66">
        <f>SUM(V17+V19)</f>
        <v>4988</v>
      </c>
      <c r="W21" s="73"/>
      <c r="X21" s="66">
        <f>SUM(X17+X19)</f>
        <v>1013980</v>
      </c>
      <c r="Y21" s="73"/>
      <c r="Z21" s="66">
        <f>SUM(Z17+Z19)</f>
        <v>48</v>
      </c>
      <c r="AA21" s="66">
        <f>U21-I21</f>
        <v>0</v>
      </c>
      <c r="AB21" s="66">
        <f>SUM(AB17+AB19)</f>
        <v>24</v>
      </c>
      <c r="AC21" s="73"/>
      <c r="AD21" s="66">
        <f>SUM(AD17+AD19)</f>
        <v>18957</v>
      </c>
    </row>
    <row r="22" spans="1:30" ht="15" customHeight="1">
      <c r="A22" s="66"/>
      <c r="B22" s="78"/>
      <c r="C22" s="79"/>
      <c r="D22" s="79"/>
      <c r="E22" s="79"/>
      <c r="F22" s="79"/>
      <c r="G22" s="79"/>
      <c r="H22" s="79"/>
      <c r="I22" s="79"/>
      <c r="J22" s="79"/>
      <c r="K22" s="79"/>
      <c r="L22" s="79"/>
      <c r="M22" s="79"/>
      <c r="N22" s="79"/>
      <c r="O22" s="79"/>
      <c r="P22" s="79"/>
      <c r="Q22" s="79"/>
      <c r="R22" s="79"/>
      <c r="S22" s="79"/>
      <c r="T22" s="79"/>
      <c r="U22" s="79"/>
      <c r="V22" s="79"/>
      <c r="W22" s="79"/>
      <c r="X22" s="86"/>
      <c r="Y22" s="79"/>
      <c r="Z22" s="79"/>
      <c r="AA22" s="79"/>
      <c r="AB22" s="79"/>
      <c r="AC22" s="79"/>
      <c r="AD22" s="87"/>
    </row>
    <row r="23" spans="1:30" ht="15" customHeight="1">
      <c r="A23" s="47"/>
      <c r="B23" s="56"/>
      <c r="C23" s="57"/>
      <c r="D23" s="57"/>
      <c r="E23" s="57"/>
      <c r="F23" s="57"/>
      <c r="G23" s="57"/>
      <c r="H23" s="57"/>
      <c r="I23" s="57"/>
      <c r="J23" s="43"/>
      <c r="K23" s="43"/>
      <c r="L23" s="43"/>
      <c r="M23" s="43"/>
      <c r="N23" s="43"/>
      <c r="O23" s="43"/>
      <c r="P23" s="43"/>
      <c r="Q23" s="43"/>
      <c r="R23" s="43"/>
      <c r="S23" s="43"/>
      <c r="T23" s="43"/>
      <c r="U23" s="43"/>
      <c r="V23" s="43"/>
      <c r="W23" s="43"/>
      <c r="X23" s="43"/>
      <c r="Y23" s="43"/>
      <c r="Z23" s="43"/>
      <c r="AA23" s="43"/>
      <c r="AB23" s="43"/>
      <c r="AC23" s="43"/>
      <c r="AD23" s="44"/>
    </row>
    <row r="24" spans="1:30" ht="15" customHeight="1">
      <c r="A24" s="47"/>
      <c r="B24" s="56"/>
      <c r="C24" s="57"/>
      <c r="D24" s="57"/>
      <c r="E24" s="57"/>
      <c r="F24" s="57"/>
      <c r="G24" s="57"/>
      <c r="H24" s="57"/>
      <c r="I24" s="57"/>
      <c r="J24" s="43"/>
      <c r="K24" s="43"/>
      <c r="L24" s="43"/>
      <c r="M24" s="43"/>
      <c r="N24" s="43"/>
      <c r="O24" s="43"/>
      <c r="P24" s="43"/>
      <c r="Q24" s="43"/>
      <c r="R24" s="43"/>
      <c r="S24" s="43"/>
      <c r="T24" s="43"/>
      <c r="U24" s="43"/>
      <c r="V24" s="43"/>
      <c r="W24" s="43"/>
      <c r="X24" s="43"/>
      <c r="Y24" s="43"/>
      <c r="Z24" s="43"/>
      <c r="AA24" s="43"/>
      <c r="AB24" s="43"/>
      <c r="AC24" s="43"/>
      <c r="AD24" s="44"/>
    </row>
    <row r="25" spans="1:30" ht="15" customHeight="1">
      <c r="A25" s="47"/>
      <c r="B25" s="56"/>
      <c r="C25" s="57"/>
      <c r="D25" s="57"/>
      <c r="E25" s="57"/>
      <c r="F25" s="57"/>
      <c r="G25" s="57"/>
      <c r="H25" s="57"/>
      <c r="I25" s="57"/>
      <c r="J25" s="43"/>
      <c r="K25" s="43"/>
      <c r="L25" s="43"/>
      <c r="M25" s="43"/>
      <c r="N25" s="43"/>
      <c r="O25" s="43"/>
      <c r="P25" s="43"/>
      <c r="Q25" s="43"/>
      <c r="R25" s="43"/>
      <c r="S25" s="43"/>
      <c r="T25" s="43"/>
      <c r="U25" s="43"/>
      <c r="V25" s="43"/>
      <c r="W25" s="43"/>
      <c r="X25" s="43"/>
      <c r="Y25" s="43"/>
      <c r="Z25" s="43"/>
      <c r="AA25" s="43"/>
      <c r="AB25" s="43"/>
      <c r="AC25" s="43"/>
      <c r="AD25" s="44"/>
    </row>
    <row r="26" spans="1:30" ht="15" customHeight="1">
      <c r="A26" s="47"/>
      <c r="B26" s="56"/>
      <c r="C26" s="57"/>
      <c r="D26" s="57"/>
      <c r="E26" s="57"/>
      <c r="F26" s="57"/>
      <c r="G26" s="57"/>
      <c r="H26" s="57"/>
      <c r="I26" s="57"/>
      <c r="J26" s="43"/>
      <c r="K26" s="43"/>
      <c r="L26" s="43"/>
      <c r="M26" s="43"/>
      <c r="N26" s="43"/>
      <c r="O26" s="43"/>
      <c r="P26" s="43"/>
      <c r="Q26" s="43"/>
      <c r="R26" s="43"/>
      <c r="S26" s="43"/>
      <c r="T26" s="43"/>
      <c r="U26" s="43"/>
      <c r="V26" s="43"/>
      <c r="W26" s="43"/>
      <c r="X26" s="43"/>
      <c r="Y26" s="43"/>
      <c r="Z26" s="43"/>
      <c r="AA26" s="43"/>
      <c r="AB26" s="43"/>
      <c r="AC26" s="43"/>
      <c r="AD26" s="44"/>
    </row>
    <row r="27" spans="1:30" ht="15" customHeight="1">
      <c r="A27" s="47"/>
      <c r="B27" s="58"/>
      <c r="C27" s="59"/>
      <c r="D27" s="59"/>
      <c r="E27" s="59"/>
      <c r="F27" s="59"/>
      <c r="G27" s="59"/>
      <c r="H27" s="59"/>
      <c r="I27" s="59"/>
      <c r="J27" s="45"/>
      <c r="K27" s="45"/>
      <c r="L27" s="45"/>
      <c r="M27" s="45"/>
      <c r="N27" s="45"/>
      <c r="O27" s="45"/>
      <c r="P27" s="45"/>
      <c r="Q27" s="45"/>
      <c r="R27" s="45"/>
      <c r="S27" s="45"/>
      <c r="T27" s="45"/>
      <c r="U27" s="45"/>
      <c r="V27" s="45"/>
      <c r="W27" s="45"/>
      <c r="X27" s="45"/>
      <c r="Y27" s="45"/>
      <c r="Z27" s="45"/>
      <c r="AA27" s="45"/>
      <c r="AB27" s="45"/>
      <c r="AC27" s="45"/>
      <c r="AD27" s="46"/>
    </row>
    <row r="28" spans="1:9" ht="15">
      <c r="A28" s="47"/>
      <c r="B28" s="47"/>
      <c r="C28" s="47"/>
      <c r="D28" s="47"/>
      <c r="E28" s="47"/>
      <c r="F28" s="47"/>
      <c r="G28" s="47"/>
      <c r="H28" s="47"/>
      <c r="I28" s="47"/>
    </row>
    <row r="29" spans="1:9" ht="15">
      <c r="A29" s="47"/>
      <c r="B29" s="47"/>
      <c r="C29" s="47"/>
      <c r="D29" s="47"/>
      <c r="E29" s="47"/>
      <c r="F29" s="47"/>
      <c r="G29" s="47"/>
      <c r="H29" s="47"/>
      <c r="I29" s="47"/>
    </row>
    <row r="30" spans="1:9" ht="15">
      <c r="A30" s="47"/>
      <c r="B30" s="47"/>
      <c r="C30" s="47"/>
      <c r="D30" s="47"/>
      <c r="E30" s="47"/>
      <c r="F30" s="47"/>
      <c r="G30" s="47"/>
      <c r="H30" s="47"/>
      <c r="I30" s="47"/>
    </row>
    <row r="31" spans="1:30" ht="18">
      <c r="A31" s="48"/>
      <c r="B31" s="48"/>
      <c r="C31" s="52"/>
      <c r="D31" s="48"/>
      <c r="E31" s="48"/>
      <c r="F31" s="48"/>
      <c r="G31" s="48"/>
      <c r="H31" s="48"/>
      <c r="I31" s="48"/>
      <c r="J31" s="5"/>
      <c r="K31" s="5"/>
      <c r="L31" s="5"/>
      <c r="M31" s="5"/>
      <c r="N31" s="5"/>
      <c r="O31" s="5"/>
      <c r="P31" s="5"/>
      <c r="Q31" s="5"/>
      <c r="R31" s="5"/>
      <c r="S31" s="5"/>
      <c r="T31" s="5"/>
      <c r="U31" s="5"/>
      <c r="V31" s="5"/>
      <c r="W31" s="5"/>
      <c r="X31" s="5"/>
      <c r="Y31" s="5"/>
      <c r="Z31" s="5"/>
      <c r="AA31" s="5"/>
      <c r="AB31" s="5"/>
      <c r="AC31" s="5"/>
      <c r="AD31" s="5"/>
    </row>
    <row r="32" spans="1:256" ht="20.25">
      <c r="A32" s="53" t="s">
        <v>16</v>
      </c>
      <c r="B32" s="48"/>
      <c r="C32" s="48"/>
      <c r="D32" s="48"/>
      <c r="E32" s="48"/>
      <c r="F32" s="48"/>
      <c r="G32" s="48"/>
      <c r="H32" s="48"/>
      <c r="I32" s="48"/>
      <c r="J32" s="5"/>
      <c r="K32" s="5"/>
      <c r="L32" s="5"/>
      <c r="M32" s="5"/>
      <c r="N32" s="5"/>
      <c r="O32" s="5"/>
      <c r="P32" s="5"/>
      <c r="Q32" s="5"/>
      <c r="R32" s="5"/>
      <c r="S32" s="5"/>
      <c r="T32" s="5"/>
      <c r="U32" s="5"/>
      <c r="V32" s="5"/>
      <c r="W32" s="5"/>
      <c r="X32" s="5"/>
      <c r="Y32" s="5"/>
      <c r="Z32" s="5"/>
      <c r="AA32" s="5"/>
      <c r="AB32" s="5"/>
      <c r="AC32" s="5"/>
      <c r="AD32" s="5"/>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54" t="s">
        <v>10</v>
      </c>
      <c r="B33" s="48"/>
      <c r="C33" s="48"/>
      <c r="D33" s="48"/>
      <c r="E33" s="48"/>
      <c r="F33" s="48"/>
      <c r="G33" s="48"/>
      <c r="H33" s="48"/>
      <c r="I33" s="48"/>
      <c r="J33" s="5"/>
      <c r="K33" s="5"/>
      <c r="L33" s="5"/>
      <c r="M33" s="5"/>
      <c r="N33" s="5"/>
      <c r="O33" s="5"/>
      <c r="P33" s="5"/>
      <c r="Q33" s="5"/>
      <c r="R33" s="5"/>
      <c r="S33" s="5"/>
      <c r="T33" s="5"/>
      <c r="U33" s="5"/>
      <c r="V33" s="5"/>
      <c r="W33" s="5"/>
      <c r="X33" s="5"/>
      <c r="Y33" s="5"/>
      <c r="Z33" s="5"/>
      <c r="AA33" s="5"/>
      <c r="AB33" s="5"/>
      <c r="AC33" s="5"/>
      <c r="AD33" s="5"/>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48" t="s">
        <v>12</v>
      </c>
      <c r="B34" s="48"/>
      <c r="C34" s="48"/>
      <c r="D34" s="48"/>
      <c r="E34" s="48"/>
      <c r="F34" s="48"/>
      <c r="G34" s="48"/>
      <c r="H34" s="48"/>
      <c r="I34" s="48"/>
      <c r="J34" s="5"/>
      <c r="K34" s="5"/>
      <c r="L34" s="5"/>
      <c r="M34" s="5"/>
      <c r="N34" s="5"/>
      <c r="O34" s="5"/>
      <c r="P34" s="5"/>
      <c r="Q34" s="5"/>
      <c r="R34" s="5"/>
      <c r="S34" s="5"/>
      <c r="T34" s="5"/>
      <c r="U34" s="5"/>
      <c r="V34" s="5"/>
      <c r="W34" s="5"/>
      <c r="X34" s="5"/>
      <c r="Y34" s="5"/>
      <c r="Z34" s="5"/>
      <c r="AA34" s="5"/>
      <c r="AB34" s="5"/>
      <c r="AC34" s="5"/>
      <c r="AD34" s="5"/>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47"/>
      <c r="B35" s="47"/>
      <c r="C35" s="47"/>
      <c r="D35" s="47"/>
      <c r="E35" s="47"/>
      <c r="F35" s="47"/>
      <c r="G35" s="47"/>
      <c r="H35" s="47"/>
      <c r="I35" s="47"/>
      <c r="J35" s="1"/>
      <c r="K35" s="1"/>
      <c r="L35" s="1"/>
      <c r="M35" s="1"/>
      <c r="N35" s="1"/>
      <c r="O35" s="1"/>
      <c r="P35" s="1"/>
      <c r="Q35" s="1"/>
      <c r="R35" s="1"/>
      <c r="S35" s="1"/>
      <c r="T35" s="1"/>
      <c r="U35" s="1"/>
      <c r="V35" s="1"/>
      <c r="W35" s="1"/>
      <c r="X35" s="1"/>
      <c r="Y35" s="1"/>
      <c r="Z35" s="8"/>
      <c r="AA35" s="8"/>
      <c r="AB35" s="8"/>
      <c r="AC35" s="1"/>
      <c r="AD35" s="1"/>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50" t="s">
        <v>22</v>
      </c>
      <c r="B36" s="151"/>
      <c r="C36" s="151"/>
      <c r="D36" s="151"/>
      <c r="E36" s="151"/>
      <c r="F36" s="151"/>
      <c r="G36" s="151"/>
      <c r="H36" s="152"/>
      <c r="I36" s="10"/>
      <c r="J36" s="10"/>
      <c r="K36" s="10"/>
      <c r="L36" s="10"/>
      <c r="M36" s="10"/>
      <c r="N36" s="10"/>
      <c r="O36" s="10"/>
      <c r="P36" s="10"/>
      <c r="Q36" s="10"/>
      <c r="R36" s="10"/>
      <c r="S36" s="10"/>
      <c r="T36" s="10"/>
      <c r="U36" s="10"/>
      <c r="V36" s="10"/>
      <c r="W36" s="10"/>
      <c r="X36" s="10"/>
      <c r="Y36" s="1"/>
      <c r="Z36" s="9"/>
      <c r="AA36" s="8"/>
      <c r="AB36" s="9"/>
      <c r="AC36" s="1"/>
      <c r="AD36" s="11"/>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10"/>
      <c r="B37" s="10"/>
      <c r="C37" s="10"/>
      <c r="D37" s="10"/>
      <c r="E37" s="10"/>
      <c r="F37" s="10"/>
      <c r="G37" s="10"/>
      <c r="H37" s="10"/>
      <c r="I37" s="10"/>
      <c r="J37" s="10"/>
      <c r="K37" s="10"/>
      <c r="L37" s="10"/>
      <c r="M37" s="10"/>
      <c r="N37" s="10"/>
      <c r="O37" s="10"/>
      <c r="P37" s="10"/>
      <c r="Q37" s="10"/>
      <c r="R37" s="10"/>
      <c r="S37" s="10"/>
      <c r="T37" s="10"/>
      <c r="U37" s="10"/>
      <c r="V37" s="10"/>
      <c r="W37" s="10"/>
      <c r="X37" s="10"/>
      <c r="Y37" s="1"/>
      <c r="Z37" s="1"/>
      <c r="AA37" s="1"/>
      <c r="AB37" s="1"/>
      <c r="AC37" s="1"/>
      <c r="AD37" s="1"/>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60" t="s">
        <v>24</v>
      </c>
      <c r="B38" s="161"/>
      <c r="C38" s="161"/>
      <c r="D38" s="161"/>
      <c r="E38" s="161"/>
      <c r="F38" s="161"/>
      <c r="G38" s="161"/>
      <c r="H38" s="161"/>
      <c r="I38" s="161"/>
      <c r="J38" s="161"/>
      <c r="K38" s="161"/>
      <c r="L38" s="161"/>
      <c r="M38" s="161"/>
      <c r="N38" s="161"/>
      <c r="O38" s="161"/>
      <c r="P38" s="161"/>
      <c r="Q38" s="161"/>
      <c r="R38" s="161"/>
      <c r="S38" s="161"/>
      <c r="T38" s="161"/>
      <c r="U38" s="161"/>
      <c r="V38" s="161"/>
      <c r="W38" s="161"/>
      <c r="X38" s="162"/>
      <c r="Y38" s="1" t="s">
        <v>1</v>
      </c>
      <c r="Z38" s="8"/>
      <c r="AA38" s="8"/>
      <c r="AB38" s="8"/>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65"/>
      <c r="B39" s="154"/>
      <c r="C39" s="154"/>
      <c r="D39" s="154"/>
      <c r="E39" s="154"/>
      <c r="F39" s="154"/>
      <c r="G39" s="154"/>
      <c r="H39" s="154"/>
      <c r="I39" s="154"/>
      <c r="J39" s="166"/>
      <c r="K39" s="166"/>
      <c r="L39" s="166"/>
      <c r="M39" s="166"/>
      <c r="N39" s="166"/>
      <c r="O39" s="166"/>
      <c r="P39" s="166"/>
      <c r="Q39" s="166"/>
      <c r="R39" s="166"/>
      <c r="S39" s="166"/>
      <c r="T39" s="166"/>
      <c r="U39" s="166"/>
      <c r="V39" s="166"/>
      <c r="W39" s="166"/>
      <c r="X39" s="167"/>
      <c r="Y39" s="1"/>
      <c r="Z39" s="8"/>
      <c r="AA39" s="8"/>
      <c r="AB39" s="8"/>
      <c r="AC39" s="1"/>
      <c r="AD39" s="1"/>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55"/>
      <c r="B40" s="50"/>
      <c r="C40" s="50"/>
      <c r="D40" s="50"/>
      <c r="E40" s="50"/>
      <c r="F40" s="50"/>
      <c r="G40" s="50"/>
      <c r="H40" s="50"/>
      <c r="I40" s="50"/>
      <c r="J40" s="26"/>
      <c r="K40" s="26"/>
      <c r="L40" s="26"/>
      <c r="M40" s="26"/>
      <c r="N40" s="26"/>
      <c r="O40" s="26"/>
      <c r="P40" s="26"/>
      <c r="Q40" s="26"/>
      <c r="R40" s="26"/>
      <c r="S40" s="26"/>
      <c r="T40" s="26"/>
      <c r="U40" s="26"/>
      <c r="V40" s="26"/>
      <c r="W40" s="26"/>
      <c r="X40" s="27"/>
      <c r="Y40" s="1"/>
      <c r="Z40" s="88" t="s">
        <v>31</v>
      </c>
      <c r="AA40" s="8"/>
      <c r="AB40" s="9" t="s">
        <v>6</v>
      </c>
      <c r="AC40" s="1"/>
      <c r="AD40" s="11" t="s">
        <v>4</v>
      </c>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0" t="s">
        <v>71</v>
      </c>
      <c r="B41" s="10"/>
      <c r="C41" s="10"/>
      <c r="D41" s="10"/>
      <c r="E41" s="10"/>
      <c r="F41" s="10"/>
      <c r="G41" s="10"/>
      <c r="H41" s="10"/>
      <c r="I41" s="10"/>
      <c r="J41" s="10"/>
      <c r="K41" s="10"/>
      <c r="L41" s="10"/>
      <c r="M41" s="10"/>
      <c r="N41" s="10"/>
      <c r="O41" s="10"/>
      <c r="P41" s="10"/>
      <c r="Q41" s="10"/>
      <c r="R41" s="10"/>
      <c r="S41" s="10"/>
      <c r="T41" s="10"/>
      <c r="U41" s="10"/>
      <c r="V41" s="10"/>
      <c r="W41" s="10"/>
      <c r="X41" s="10"/>
      <c r="Y41" s="10"/>
      <c r="Z41" s="1">
        <v>0</v>
      </c>
      <c r="AA41" s="1"/>
      <c r="AB41" s="1">
        <v>0</v>
      </c>
      <c r="AC41" s="1"/>
      <c r="AD41" s="64">
        <v>10000</v>
      </c>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6.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18" customFormat="1" ht="72.75" customHeight="1">
      <c r="A43" s="153" t="s">
        <v>69</v>
      </c>
      <c r="B43" s="155"/>
      <c r="C43" s="155"/>
      <c r="D43" s="155"/>
      <c r="E43" s="155"/>
      <c r="F43" s="155"/>
      <c r="G43" s="155"/>
      <c r="H43" s="155"/>
      <c r="I43" s="155"/>
      <c r="J43" s="155"/>
      <c r="K43" s="155"/>
      <c r="L43" s="155"/>
      <c r="M43" s="155"/>
      <c r="N43" s="155"/>
      <c r="O43" s="155"/>
      <c r="P43" s="155"/>
      <c r="Q43" s="155"/>
      <c r="R43" s="155"/>
      <c r="S43" s="155"/>
      <c r="T43" s="155"/>
      <c r="U43" s="155"/>
      <c r="V43" s="155"/>
      <c r="W43" s="155"/>
      <c r="X43" s="156"/>
      <c r="Y43" s="10"/>
      <c r="Z43" s="10"/>
      <c r="AA43" s="10"/>
      <c r="AB43" s="10"/>
      <c r="AC43" s="10"/>
      <c r="AD43" s="10"/>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18" customFormat="1" ht="11.25" customHeight="1">
      <c r="A44" s="80"/>
      <c r="B44" s="62"/>
      <c r="C44" s="62"/>
      <c r="D44" s="62"/>
      <c r="E44" s="62"/>
      <c r="F44" s="62"/>
      <c r="G44" s="62"/>
      <c r="H44" s="62"/>
      <c r="I44" s="62"/>
      <c r="J44" s="62"/>
      <c r="K44" s="62"/>
      <c r="L44" s="62"/>
      <c r="M44" s="62"/>
      <c r="N44" s="62"/>
      <c r="O44" s="62"/>
      <c r="P44" s="62"/>
      <c r="Q44" s="62"/>
      <c r="R44" s="62"/>
      <c r="S44" s="62"/>
      <c r="T44" s="62"/>
      <c r="U44" s="62"/>
      <c r="V44" s="62"/>
      <c r="W44" s="62"/>
      <c r="X44" s="63"/>
      <c r="Y44" s="10"/>
      <c r="Z44" s="10"/>
      <c r="AA44" s="10"/>
      <c r="AB44" s="10"/>
      <c r="AC44" s="10"/>
      <c r="AD44" s="10"/>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20.25" customHeight="1">
      <c r="A45" s="51"/>
      <c r="B45" s="49"/>
      <c r="C45" s="49"/>
      <c r="D45" s="49"/>
      <c r="E45" s="49"/>
      <c r="F45" s="49"/>
      <c r="G45" s="49"/>
      <c r="H45" s="49"/>
      <c r="I45" s="49"/>
      <c r="J45" s="14"/>
      <c r="K45" s="14"/>
      <c r="L45" s="14"/>
      <c r="M45" s="14"/>
      <c r="N45" s="14"/>
      <c r="O45" s="14"/>
      <c r="P45" s="14"/>
      <c r="Q45" s="14"/>
      <c r="R45" s="14"/>
      <c r="S45" s="14"/>
      <c r="T45" s="14"/>
      <c r="U45" s="14"/>
      <c r="V45" s="14"/>
      <c r="W45" s="14"/>
      <c r="X45" s="15"/>
      <c r="Y45" s="1"/>
      <c r="Z45" s="88" t="s">
        <v>31</v>
      </c>
      <c r="AA45" s="8"/>
      <c r="AB45" s="9" t="s">
        <v>6</v>
      </c>
      <c r="AC45" s="1"/>
      <c r="AD45" s="11" t="s">
        <v>4</v>
      </c>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7.25" customHeight="1">
      <c r="A46" s="10" t="s">
        <v>70</v>
      </c>
      <c r="B46" s="49"/>
      <c r="C46" s="49"/>
      <c r="D46" s="49"/>
      <c r="E46" s="49"/>
      <c r="F46" s="49"/>
      <c r="G46" s="49"/>
      <c r="H46" s="49"/>
      <c r="I46" s="49"/>
      <c r="J46" s="14"/>
      <c r="K46" s="14"/>
      <c r="L46" s="14"/>
      <c r="M46" s="14"/>
      <c r="N46" s="14"/>
      <c r="O46" s="14"/>
      <c r="P46" s="14"/>
      <c r="Q46" s="14"/>
      <c r="R46" s="14"/>
      <c r="S46" s="14"/>
      <c r="T46" s="14"/>
      <c r="U46" s="14"/>
      <c r="V46" s="14"/>
      <c r="W46" s="14"/>
      <c r="X46" s="15"/>
      <c r="Y46" s="1"/>
      <c r="Z46" s="1">
        <v>34</v>
      </c>
      <c r="AA46" s="1"/>
      <c r="AB46" s="1">
        <v>17</v>
      </c>
      <c r="AC46" s="1"/>
      <c r="AD46" s="64">
        <v>6344</v>
      </c>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47"/>
      <c r="B47" s="47"/>
      <c r="C47" s="47"/>
      <c r="D47" s="47"/>
      <c r="E47" s="47"/>
      <c r="F47" s="47"/>
      <c r="G47" s="47"/>
      <c r="H47" s="47"/>
      <c r="I47" s="47"/>
      <c r="J47" s="1"/>
      <c r="K47" s="1"/>
      <c r="L47" s="1"/>
      <c r="M47" s="1"/>
      <c r="N47" s="1"/>
      <c r="O47" s="1"/>
      <c r="P47" s="1"/>
      <c r="Q47" s="1"/>
      <c r="R47" s="1"/>
      <c r="S47" s="1"/>
      <c r="T47" s="1"/>
      <c r="U47" s="1"/>
      <c r="V47" s="1"/>
      <c r="W47" s="1"/>
      <c r="X47" s="1"/>
      <c r="Y47" s="1"/>
      <c r="Z47" s="16" t="s">
        <v>1</v>
      </c>
      <c r="AA47" s="16"/>
      <c r="AB47" s="16" t="s">
        <v>1</v>
      </c>
      <c r="AC47" s="16"/>
      <c r="AD47" s="16" t="s">
        <v>1</v>
      </c>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26" customHeight="1">
      <c r="A48" s="153" t="s">
        <v>76</v>
      </c>
      <c r="B48" s="154"/>
      <c r="C48" s="154"/>
      <c r="D48" s="154"/>
      <c r="E48" s="154"/>
      <c r="F48" s="154"/>
      <c r="G48" s="154"/>
      <c r="H48" s="154"/>
      <c r="I48" s="154"/>
      <c r="J48" s="155"/>
      <c r="K48" s="155"/>
      <c r="L48" s="155"/>
      <c r="M48" s="155"/>
      <c r="N48" s="155"/>
      <c r="O48" s="155"/>
      <c r="P48" s="155"/>
      <c r="Q48" s="155"/>
      <c r="R48" s="155"/>
      <c r="S48" s="155"/>
      <c r="T48" s="155"/>
      <c r="U48" s="155"/>
      <c r="V48" s="155"/>
      <c r="W48" s="155"/>
      <c r="X48" s="156"/>
      <c r="Y48" s="16"/>
      <c r="Z48" s="1"/>
      <c r="AA48" s="1"/>
      <c r="AB48" s="1"/>
      <c r="AC48" s="1"/>
      <c r="AD48" s="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2" customHeight="1">
      <c r="A49" s="80"/>
      <c r="B49" s="50"/>
      <c r="C49" s="50"/>
      <c r="D49" s="50"/>
      <c r="E49" s="50"/>
      <c r="F49" s="50"/>
      <c r="G49" s="50"/>
      <c r="H49" s="50"/>
      <c r="I49" s="50"/>
      <c r="J49" s="62"/>
      <c r="K49" s="62"/>
      <c r="L49" s="62"/>
      <c r="M49" s="62"/>
      <c r="N49" s="62"/>
      <c r="O49" s="62"/>
      <c r="P49" s="62"/>
      <c r="Q49" s="62"/>
      <c r="R49" s="62"/>
      <c r="S49" s="62"/>
      <c r="T49" s="62"/>
      <c r="U49" s="62"/>
      <c r="V49" s="62"/>
      <c r="W49" s="62"/>
      <c r="X49" s="63"/>
      <c r="Y49" s="16"/>
      <c r="Z49" s="1"/>
      <c r="AA49" s="1"/>
      <c r="AB49" s="1"/>
      <c r="AC49" s="1"/>
      <c r="AD49" s="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55"/>
      <c r="B50" s="50"/>
      <c r="C50" s="50"/>
      <c r="D50" s="50"/>
      <c r="E50" s="50"/>
      <c r="F50" s="50"/>
      <c r="G50" s="50"/>
      <c r="H50" s="50"/>
      <c r="I50" s="50"/>
      <c r="J50" s="26"/>
      <c r="K50" s="26"/>
      <c r="L50" s="26"/>
      <c r="M50" s="26"/>
      <c r="N50" s="26"/>
      <c r="O50" s="26"/>
      <c r="P50" s="26"/>
      <c r="Q50" s="26"/>
      <c r="R50" s="26"/>
      <c r="S50" s="26"/>
      <c r="T50" s="26"/>
      <c r="U50" s="26"/>
      <c r="V50" s="26"/>
      <c r="W50" s="26"/>
      <c r="X50" s="27"/>
      <c r="Y50" s="1"/>
      <c r="Z50" s="88" t="s">
        <v>31</v>
      </c>
      <c r="AA50" s="8"/>
      <c r="AB50" s="9" t="s">
        <v>6</v>
      </c>
      <c r="AC50" s="1"/>
      <c r="AD50" s="11" t="s">
        <v>4</v>
      </c>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0" t="s">
        <v>29</v>
      </c>
      <c r="B51" s="10"/>
      <c r="C51" s="10"/>
      <c r="D51" s="10"/>
      <c r="E51" s="10"/>
      <c r="F51" s="10"/>
      <c r="G51" s="10"/>
      <c r="H51" s="10"/>
      <c r="I51" s="10"/>
      <c r="J51" s="10"/>
      <c r="K51" s="10"/>
      <c r="L51" s="10"/>
      <c r="M51" s="10"/>
      <c r="N51" s="10"/>
      <c r="O51" s="10"/>
      <c r="P51" s="10"/>
      <c r="Q51" s="10"/>
      <c r="R51" s="10"/>
      <c r="S51" s="10"/>
      <c r="T51" s="10"/>
      <c r="U51" s="10"/>
      <c r="V51" s="10"/>
      <c r="W51" s="10"/>
      <c r="X51" s="10"/>
      <c r="Y51" s="10"/>
      <c r="Z51" s="1">
        <v>12</v>
      </c>
      <c r="AA51" s="1"/>
      <c r="AB51" s="1">
        <v>6</v>
      </c>
      <c r="AC51" s="1"/>
      <c r="AD51" s="64">
        <v>2240</v>
      </c>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81"/>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08.75" customHeight="1">
      <c r="A53" s="153" t="s">
        <v>75</v>
      </c>
      <c r="B53" s="155"/>
      <c r="C53" s="155"/>
      <c r="D53" s="155"/>
      <c r="E53" s="155"/>
      <c r="F53" s="155"/>
      <c r="G53" s="155"/>
      <c r="H53" s="155"/>
      <c r="I53" s="155"/>
      <c r="J53" s="155"/>
      <c r="K53" s="155"/>
      <c r="L53" s="155"/>
      <c r="M53" s="155"/>
      <c r="N53" s="155"/>
      <c r="O53" s="155"/>
      <c r="P53" s="155"/>
      <c r="Q53" s="155"/>
      <c r="R53" s="155"/>
      <c r="S53" s="155"/>
      <c r="T53" s="155"/>
      <c r="U53" s="155"/>
      <c r="V53" s="155"/>
      <c r="W53" s="155"/>
      <c r="X53" s="156"/>
      <c r="Y53" s="10"/>
      <c r="Z53" s="10"/>
      <c r="AA53" s="10"/>
      <c r="AB53" s="10"/>
      <c r="AC53" s="10"/>
      <c r="AD53" s="10"/>
      <c r="AE53" s="19"/>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5"/>
      <c r="AA54" s="5"/>
      <c r="AB54" s="5"/>
      <c r="AC54" s="5"/>
      <c r="AD54" s="5"/>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30" ht="18">
      <c r="A55" s="55"/>
      <c r="B55" s="50"/>
      <c r="C55" s="50"/>
      <c r="D55" s="50"/>
      <c r="E55" s="50"/>
      <c r="F55" s="50"/>
      <c r="G55" s="50"/>
      <c r="H55" s="50"/>
      <c r="I55" s="50"/>
      <c r="J55" s="26"/>
      <c r="K55" s="26"/>
      <c r="L55" s="26"/>
      <c r="M55" s="26"/>
      <c r="N55" s="26"/>
      <c r="O55" s="26"/>
      <c r="P55" s="26"/>
      <c r="Q55" s="26"/>
      <c r="R55" s="26"/>
      <c r="S55" s="26"/>
      <c r="T55" s="26"/>
      <c r="U55" s="26"/>
      <c r="V55" s="26"/>
      <c r="W55" s="26"/>
      <c r="X55" s="27"/>
      <c r="Y55" s="1"/>
      <c r="Z55" s="88" t="s">
        <v>31</v>
      </c>
      <c r="AA55" s="8"/>
      <c r="AB55" s="9" t="s">
        <v>6</v>
      </c>
      <c r="AC55" s="1"/>
      <c r="AD55" s="11" t="s">
        <v>4</v>
      </c>
    </row>
    <row r="56" spans="1:30" ht="18">
      <c r="A56" s="10" t="s">
        <v>30</v>
      </c>
      <c r="B56" s="10"/>
      <c r="C56" s="10"/>
      <c r="D56" s="10"/>
      <c r="E56" s="10"/>
      <c r="F56" s="10"/>
      <c r="G56" s="10"/>
      <c r="H56" s="10"/>
      <c r="I56" s="10"/>
      <c r="J56" s="10"/>
      <c r="K56" s="10"/>
      <c r="L56" s="10"/>
      <c r="M56" s="10"/>
      <c r="N56" s="10"/>
      <c r="O56" s="10"/>
      <c r="P56" s="10"/>
      <c r="Q56" s="10"/>
      <c r="R56" s="10"/>
      <c r="S56" s="10"/>
      <c r="T56" s="10"/>
      <c r="U56" s="10"/>
      <c r="V56" s="10"/>
      <c r="W56" s="10"/>
      <c r="X56" s="10"/>
      <c r="Y56" s="10"/>
      <c r="Z56" s="1">
        <v>2</v>
      </c>
      <c r="AA56" s="1"/>
      <c r="AB56" s="1">
        <v>1</v>
      </c>
      <c r="AC56" s="1"/>
      <c r="AD56" s="64">
        <v>373</v>
      </c>
    </row>
    <row r="57" spans="1:30"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ht="105" customHeight="1">
      <c r="A58" s="153" t="s">
        <v>72</v>
      </c>
      <c r="B58" s="163"/>
      <c r="C58" s="163"/>
      <c r="D58" s="163"/>
      <c r="E58" s="163"/>
      <c r="F58" s="163"/>
      <c r="G58" s="163"/>
      <c r="H58" s="163"/>
      <c r="I58" s="163"/>
      <c r="J58" s="163"/>
      <c r="K58" s="163"/>
      <c r="L58" s="163"/>
      <c r="M58" s="163"/>
      <c r="N58" s="163"/>
      <c r="O58" s="163"/>
      <c r="P58" s="163"/>
      <c r="Q58" s="163"/>
      <c r="R58" s="163"/>
      <c r="S58" s="163"/>
      <c r="T58" s="163"/>
      <c r="U58" s="163"/>
      <c r="V58" s="163"/>
      <c r="W58" s="163"/>
      <c r="X58" s="164"/>
      <c r="Y58" s="10"/>
      <c r="Z58" s="10"/>
      <c r="AA58" s="10"/>
      <c r="AB58" s="10"/>
      <c r="AC58" s="10"/>
      <c r="AD58" s="10"/>
    </row>
    <row r="59" spans="1:30" ht="18">
      <c r="A59" s="10"/>
      <c r="B59" s="10"/>
      <c r="C59" s="10"/>
      <c r="D59" s="10"/>
      <c r="E59" s="10"/>
      <c r="F59" s="10"/>
      <c r="G59" s="10"/>
      <c r="H59" s="10"/>
      <c r="I59" s="10"/>
      <c r="J59" s="10"/>
      <c r="K59" s="10"/>
      <c r="L59" s="10"/>
      <c r="M59" s="10"/>
      <c r="N59" s="10"/>
      <c r="O59" s="10"/>
      <c r="P59" s="10"/>
      <c r="Q59" s="10"/>
      <c r="R59" s="10"/>
      <c r="S59" s="10"/>
      <c r="T59" s="10"/>
      <c r="U59" s="10"/>
      <c r="V59" s="10"/>
      <c r="W59" s="10"/>
      <c r="X59" s="10"/>
      <c r="Y59" s="1"/>
      <c r="Z59" s="137"/>
      <c r="AA59" s="1"/>
      <c r="AB59" s="1"/>
      <c r="AD59" s="20"/>
    </row>
    <row r="60" spans="1:30" ht="18">
      <c r="A60" s="28" t="s">
        <v>25</v>
      </c>
      <c r="B60" s="24"/>
      <c r="C60" s="24"/>
      <c r="D60" s="24"/>
      <c r="E60" s="24"/>
      <c r="F60" s="24"/>
      <c r="G60" s="24"/>
      <c r="H60" s="24"/>
      <c r="I60" s="24"/>
      <c r="J60" s="24"/>
      <c r="K60" s="24"/>
      <c r="L60" s="24"/>
      <c r="M60" s="24"/>
      <c r="N60" s="24"/>
      <c r="O60" s="24"/>
      <c r="P60" s="24"/>
      <c r="Q60" s="24"/>
      <c r="R60" s="24"/>
      <c r="S60" s="24"/>
      <c r="T60" s="24"/>
      <c r="U60" s="24"/>
      <c r="V60" s="24"/>
      <c r="W60" s="24"/>
      <c r="X60" s="29"/>
      <c r="Y60" s="1"/>
      <c r="Z60" s="39">
        <f>SUM(Z38:Z58)</f>
        <v>48</v>
      </c>
      <c r="AA60" s="40">
        <f>SUM(AA38:AA58)</f>
        <v>0</v>
      </c>
      <c r="AB60" s="39">
        <f>SUM(AB38:AB58)</f>
        <v>24</v>
      </c>
      <c r="AC60" s="40">
        <f>SUM(AC38:AC58)</f>
        <v>0</v>
      </c>
      <c r="AD60" s="65">
        <f>SUM(AD38:AD58)</f>
        <v>18957</v>
      </c>
    </row>
    <row r="61" spans="1:30" ht="18">
      <c r="A61" s="28"/>
      <c r="B61" s="24"/>
      <c r="C61" s="24"/>
      <c r="D61" s="24"/>
      <c r="E61" s="24"/>
      <c r="F61" s="24"/>
      <c r="G61" s="24"/>
      <c r="H61" s="24"/>
      <c r="I61" s="24"/>
      <c r="J61" s="24"/>
      <c r="K61" s="24"/>
      <c r="L61" s="24"/>
      <c r="M61" s="24"/>
      <c r="N61" s="24"/>
      <c r="O61" s="24"/>
      <c r="P61" s="24"/>
      <c r="Q61" s="24"/>
      <c r="R61" s="24"/>
      <c r="S61" s="24"/>
      <c r="T61" s="24"/>
      <c r="U61" s="24"/>
      <c r="V61" s="24"/>
      <c r="W61" s="24"/>
      <c r="X61" s="29"/>
      <c r="Y61" s="1"/>
      <c r="Z61" s="40"/>
      <c r="AA61" s="40"/>
      <c r="AB61" s="40"/>
      <c r="AC61" s="40"/>
      <c r="AD61" s="136"/>
    </row>
    <row r="62" spans="2:30" ht="18">
      <c r="B62" s="10"/>
      <c r="C62" s="10"/>
      <c r="D62" s="10"/>
      <c r="E62" s="10"/>
      <c r="F62" s="10"/>
      <c r="G62" s="10"/>
      <c r="H62" s="10"/>
      <c r="I62" s="10"/>
      <c r="J62" s="10"/>
      <c r="K62" s="10"/>
      <c r="L62" s="10"/>
      <c r="M62" s="10"/>
      <c r="N62" s="10"/>
      <c r="O62" s="10"/>
      <c r="P62" s="10"/>
      <c r="Q62" s="10"/>
      <c r="R62" s="10"/>
      <c r="S62" s="10"/>
      <c r="T62" s="10"/>
      <c r="U62" s="10"/>
      <c r="V62" s="10"/>
      <c r="W62" s="10"/>
      <c r="X62" s="10"/>
      <c r="Y62" s="1"/>
      <c r="Z62" s="12"/>
      <c r="AA62" s="12"/>
      <c r="AB62" s="12"/>
      <c r="AC62" s="34"/>
      <c r="AD62" s="38"/>
    </row>
    <row r="63" spans="1:30" s="10" customFormat="1" ht="18">
      <c r="A63" s="140" t="s">
        <v>78</v>
      </c>
      <c r="Z63" s="138"/>
      <c r="AD63" s="139"/>
    </row>
    <row r="64" spans="1:30" s="10" customFormat="1" ht="18">
      <c r="A64" s="10" t="s">
        <v>77</v>
      </c>
      <c r="Z64" s="138"/>
      <c r="AD64" s="139"/>
    </row>
    <row r="65" spans="1:25" ht="54" customHeight="1">
      <c r="A65" s="5"/>
      <c r="C65" s="157"/>
      <c r="D65" s="158"/>
      <c r="E65" s="158"/>
      <c r="F65" s="158"/>
      <c r="G65" s="158"/>
      <c r="H65" s="158"/>
      <c r="I65" s="158"/>
      <c r="J65" s="158"/>
      <c r="K65" s="158"/>
      <c r="L65" s="158"/>
      <c r="M65" s="158"/>
      <c r="N65" s="158"/>
      <c r="O65" s="158"/>
      <c r="P65" s="158"/>
      <c r="Q65" s="158"/>
      <c r="R65" s="158"/>
      <c r="S65" s="158"/>
      <c r="T65" s="158"/>
      <c r="U65" s="158"/>
      <c r="V65" s="158"/>
      <c r="W65" s="158"/>
      <c r="X65" s="159"/>
      <c r="Y65" s="1"/>
    </row>
    <row r="66" spans="3:30" ht="54" customHeight="1">
      <c r="C66" s="25"/>
      <c r="Y66" s="1"/>
      <c r="Z66" s="7"/>
      <c r="AA66" s="1"/>
      <c r="AB66" s="7"/>
      <c r="AC66" s="1"/>
      <c r="AD66" s="1"/>
    </row>
    <row r="67" spans="2:256" ht="20.25">
      <c r="B67" s="1"/>
      <c r="C67" s="1"/>
      <c r="D67" s="1"/>
      <c r="E67" s="1"/>
      <c r="F67" s="1"/>
      <c r="G67" s="1"/>
      <c r="H67" s="1"/>
      <c r="I67" s="1"/>
      <c r="J67" s="1"/>
      <c r="K67" s="1"/>
      <c r="L67" s="1"/>
      <c r="M67" s="1"/>
      <c r="N67" s="1"/>
      <c r="O67" s="1"/>
      <c r="P67" s="1"/>
      <c r="Q67" s="1"/>
      <c r="R67" s="1"/>
      <c r="S67" s="1"/>
      <c r="T67" s="1"/>
      <c r="U67" s="1"/>
      <c r="V67" s="1"/>
      <c r="W67" s="1"/>
      <c r="X67" s="1"/>
      <c r="Y67" s="1"/>
      <c r="Z67" s="12"/>
      <c r="AA67" s="1"/>
      <c r="AB67" s="1"/>
      <c r="AD67" s="20"/>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1"/>
      <c r="B68" s="1"/>
      <c r="C68" s="1"/>
      <c r="D68" s="1"/>
      <c r="E68" s="1"/>
      <c r="F68" s="1"/>
      <c r="G68" s="1"/>
      <c r="H68" s="1"/>
      <c r="I68" s="1"/>
      <c r="J68" s="1"/>
      <c r="K68" s="1"/>
      <c r="L68" s="1"/>
      <c r="M68" s="1"/>
      <c r="N68" s="1"/>
      <c r="O68" s="1"/>
      <c r="P68" s="1"/>
      <c r="Q68" s="1"/>
      <c r="R68" s="1"/>
      <c r="S68" s="1"/>
      <c r="T68" s="1"/>
      <c r="U68" s="1"/>
      <c r="V68" s="1"/>
      <c r="W68" s="1"/>
      <c r="X68" s="1"/>
      <c r="Y68" s="1"/>
      <c r="Z68" s="5"/>
      <c r="AA68" s="5"/>
      <c r="AB68" s="5"/>
      <c r="AC68" s="5"/>
      <c r="AD68" s="5"/>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 ht="18">
      <c r="A69" s="10"/>
      <c r="B69" s="5"/>
      <c r="C69" s="5"/>
      <c r="D69" s="5"/>
      <c r="E69" s="5"/>
      <c r="F69" s="5"/>
      <c r="G69" s="5"/>
      <c r="H69" s="5"/>
      <c r="I69" s="5"/>
      <c r="J69" s="5"/>
      <c r="K69" s="5"/>
      <c r="L69" s="5"/>
      <c r="M69" s="5"/>
      <c r="N69" s="5"/>
      <c r="O69" s="5"/>
      <c r="P69" s="5"/>
      <c r="Q69" s="5"/>
      <c r="R69" s="5"/>
      <c r="S69" s="5"/>
      <c r="T69" s="5"/>
      <c r="U69" s="5"/>
      <c r="V69" s="5"/>
      <c r="W69" s="5"/>
      <c r="X69" s="5"/>
      <c r="Y69" s="5"/>
    </row>
    <row r="70" spans="1:25" ht="18">
      <c r="A70" s="5"/>
      <c r="C70" s="157"/>
      <c r="D70" s="158"/>
      <c r="E70" s="158"/>
      <c r="F70" s="158"/>
      <c r="G70" s="158"/>
      <c r="H70" s="158"/>
      <c r="I70" s="158"/>
      <c r="J70" s="158"/>
      <c r="K70" s="158"/>
      <c r="L70" s="158"/>
      <c r="M70" s="158"/>
      <c r="N70" s="158"/>
      <c r="O70" s="158"/>
      <c r="P70" s="158"/>
      <c r="Q70" s="158"/>
      <c r="R70" s="158"/>
      <c r="S70" s="158"/>
      <c r="T70" s="158"/>
      <c r="U70" s="158"/>
      <c r="V70" s="158"/>
      <c r="W70" s="158"/>
      <c r="X70" s="159"/>
      <c r="Y70" s="1"/>
    </row>
    <row r="71" spans="3:30" ht="18">
      <c r="C71" s="25"/>
      <c r="Y71" s="1"/>
      <c r="Z71" s="5"/>
      <c r="AA71" s="5"/>
      <c r="AB71" s="5"/>
      <c r="AC71" s="5"/>
      <c r="AD71" s="5"/>
    </row>
    <row r="72" spans="2:30" ht="1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2:30" ht="18">
      <c r="B73" s="5"/>
      <c r="C73" s="5"/>
      <c r="D73" s="5"/>
      <c r="E73" s="5"/>
      <c r="F73" s="5"/>
      <c r="G73" s="5"/>
      <c r="H73" s="5"/>
      <c r="I73" s="5"/>
      <c r="J73" s="5"/>
      <c r="K73" s="5"/>
      <c r="L73" s="5"/>
      <c r="M73" s="5"/>
      <c r="N73" s="5"/>
      <c r="O73" s="5"/>
      <c r="P73" s="5"/>
      <c r="Q73" s="5"/>
      <c r="R73" s="5"/>
      <c r="S73" s="5"/>
      <c r="T73" s="5"/>
      <c r="U73" s="5"/>
      <c r="V73" s="5"/>
      <c r="W73" s="5"/>
      <c r="X73" s="5"/>
      <c r="Y73" s="5"/>
      <c r="Z73" s="1"/>
      <c r="AA73" s="1"/>
      <c r="AB73" s="1"/>
      <c r="AC73" s="1"/>
      <c r="AD73" s="1"/>
    </row>
    <row r="74" spans="1:30" ht="1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25" ht="18">
      <c r="A78" s="1"/>
      <c r="B78" s="1"/>
      <c r="C78" s="1"/>
      <c r="D78" s="1"/>
      <c r="E78" s="1"/>
      <c r="F78" s="1"/>
      <c r="G78" s="1"/>
      <c r="H78" s="1"/>
      <c r="I78" s="1"/>
      <c r="J78" s="1"/>
      <c r="K78" s="1"/>
      <c r="L78" s="1"/>
      <c r="M78" s="1"/>
      <c r="N78" s="1"/>
      <c r="O78" s="1"/>
      <c r="P78" s="1"/>
      <c r="Q78" s="1"/>
      <c r="R78" s="1"/>
      <c r="S78" s="1"/>
      <c r="T78" s="1"/>
      <c r="U78" s="1"/>
      <c r="V78" s="1"/>
      <c r="W78" s="1"/>
      <c r="X78" s="1"/>
      <c r="Y78" s="1"/>
    </row>
    <row r="79" ht="18">
      <c r="A79" s="1"/>
    </row>
  </sheetData>
  <mergeCells count="9">
    <mergeCell ref="A36:H36"/>
    <mergeCell ref="A48:X48"/>
    <mergeCell ref="C70:X70"/>
    <mergeCell ref="A38:X38"/>
    <mergeCell ref="C65:X65"/>
    <mergeCell ref="A58:X58"/>
    <mergeCell ref="A53:X53"/>
    <mergeCell ref="A39:X39"/>
    <mergeCell ref="A43:X43"/>
  </mergeCells>
  <printOptions horizontalCentered="1"/>
  <pageMargins left="0.5" right="0.5" top="0.75" bottom="0.75" header="0.5" footer="0.5"/>
  <pageSetup firstPageNumber="106" useFirstPageNumber="1" horizontalDpi="600" verticalDpi="600" orientation="landscape" scale="53" r:id="rId1"/>
  <rowBreaks count="1" manualBreakCount="1">
    <brk id="30"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samuel bechtel</cp:lastModifiedBy>
  <cp:lastPrinted>2007-01-26T19:00:26Z</cp:lastPrinted>
  <dcterms:created xsi:type="dcterms:W3CDTF">2003-12-29T19:39:16Z</dcterms:created>
  <dcterms:modified xsi:type="dcterms:W3CDTF">2007-01-26T20:00:52Z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