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Scoring'!$G$37</definedName>
    <definedName name="ppurpose">'PART Qs &amp; Section Scoring'!$G$14</definedName>
    <definedName name="presults">'PART Qs &amp; Section Scoring'!$G$72</definedName>
    <definedName name="_xlnm.Print_Area" localSheetId="0">'PART Qs &amp; Section Scoring'!$A$1:$G$72</definedName>
    <definedName name="splanning">'PART Qs &amp; Section Scoring'!$G$26</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8"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9"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10"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2"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8"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9"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20"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21"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2"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3"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4"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30"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1"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3"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4"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5"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6"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6"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8"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39"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1"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4"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8"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9"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70"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<sst xmlns="http://schemas.openxmlformats.org/spreadsheetml/2006/main" count="179" uniqueCount="127">
  <si>
    <t xml:space="preserve">Long-Term Goal III:                                                  </t>
  </si>
  <si>
    <t xml:space="preserve">Long-Term Goal IV:                                                  </t>
  </si>
  <si>
    <t xml:space="preserve">Cross-cutting activities include restoration of threatened watersheds, restoration of at-risk resources and maintainance of functioning systems (upland and aquatic), recovery planning and recovery implementation for Federally listed species and special status species, invasive species management, and the Great Basin Restoration Initiative.
For the purposes of this review, habitat restoration activities were defined as resource programs that support the "Resource Protection" mission area of DOI's Draft Strategic Plan by improving the health of watersheds and landscapes or sustaining biological communities on DOI-managed or influenced lands and waters.           </t>
  </si>
  <si>
    <r>
      <t>Note</t>
    </r>
    <r>
      <rPr>
        <sz val="9"/>
        <color indexed="12"/>
        <rFont val="Arial"/>
        <family val="2"/>
      </rPr>
      <t xml:space="preserve">: This PART review does not directly cover land restoration work, such as fuels reduction or burned area rehabilitation, performed within the Wildland Fire Management program, as this is addressed in a separate PART review.  This assessment does not cover abandoned mine land restoration activities, remediation of hazardous materials sites, or cleanup of current or past commercial energy and minerals operations.      </t>
    </r>
  </si>
  <si>
    <t>The combination of activities that constitute BLM's habitat restoration programs address specific interests, problems and needs such as rehabilitation of lands degraded by invasive species or past unsustainable livestock grazing, timber harvests, and mining practices.  These are highlighted in BLM's strategic and annual performance plans and in policies and directives to the Bureau's field operations.
Projects completed through these programs typically involve habitat and/or water quality improvement projects for which the natural resource impacts being addressed cannot easily be associated with a particular party/polluter or which address impacts of past land use practices.  An example would be projects designed to address invasive species issues.</t>
  </si>
  <si>
    <t>The BLM's Challenge Cost Share program has made significant contributions to restoration of public lands through development of partnerships, leveraged funding, and on-the-ground enhancements.  Partners include Federal, State and local governments, private and non-profit groups, and individuals.  In 2001, the BLM completed approximately 400 projects and received a greater than 2:1 match in funds, materials, and in-kind labor.
Annually, thousands of volunteers contribute time and skills to assist, in part, with restoration efforts.  During FY 2000, volunteers contributed over 750,000 hours, or the equivalent of $11.6 million worth of work.</t>
  </si>
  <si>
    <t xml:space="preserve">Habitat restoration is an important component in meeting environmental goals on BLM lands.  Under FLPMA, BLM is the principle party responsible for management of that part of the public domain known as "the public lands".  BLM operates under a different statutory framework than other Federal land management agencies (NPS, FWS, and USFS), and BLM's restoration programs reflect its unique requirements.  Many of BLM's habitat restoration functions, for instance, address the need to monitor, mitigate the effects of, and regulate authorized uses that would not be permitted elsewere in the Federal estate.
There is some overlap in "restoration" functions funded by the wildland fire management program.  Fuels treatments may resemble other types of forestry and range management treatments, which in some cases are implemented to support habitat restoration objectives.  Emergency rehabilitation, meanwhile, uses seeding and weed control techniques that might also be appropriate long-term restoration functions funded out of BLM's regular operating funds.
</t>
  </si>
  <si>
    <t>The 2003 Annual Performance Plan includes 4 long-term goals that directly relate to habitat restoration.  Three of these goals are outcome goals.  Goals are specific and, in most cases, appear to be ambitious, though none are efficiency goals.  DOI is in the process of developing a new Departmental Strategic Plan, and these goals may be refined or replaced as part of this process.</t>
  </si>
  <si>
    <r>
      <t>The 2003 Annual Performance Plan outlines four annual performance goals (a one-to-one relationship with the long-term goals) that directly relate to restoration.  These performance goals demonstrate progress toward achieving the Bureau's long-term goals.  However, discrepancies between planned and actual accomplishments are not fully explained and raise questions about the process by which annual targets are established.  Since 2001 represented the first full year of data for these measures, it is expected that future targets will be better refined.  (</t>
    </r>
    <r>
      <rPr>
        <u val="single"/>
        <sz val="9"/>
        <color indexed="12"/>
        <rFont val="Arial"/>
        <family val="2"/>
      </rPr>
      <t>Note</t>
    </r>
    <r>
      <rPr>
        <sz val="9"/>
        <color indexed="12"/>
        <rFont val="Arial"/>
        <family val="2"/>
      </rPr>
      <t>: Measures and targets may change upon completion of DOI's new strategic plan.)</t>
    </r>
  </si>
  <si>
    <t>BLM partners with many organizations interested in habitat restoration activities.  For example, BLM and the National Fish &amp; Wildlife Foundation jointly review and approve public land restoration projects funded through the National Fish &amp; Wildlife Foundation and produce an annual report on accomplishments.</t>
  </si>
  <si>
    <t xml:space="preserve">BLM Budget Justifications;
BLM Challenge Cost Share project list;
NFWS/BLM 5-Year Report and partnership project list;
BLM's Annual Volunteer Report;
Multi-agency MOU and periodic updates on species conservation in sagebrush ecosystems;
Various other MOUs, coordinating documents, and reports.
</t>
  </si>
  <si>
    <t>There are no independent evaluations (GAO, IG, etc.) addressing the wide breadth of BLM's habitat restoration activities, and few external reviews of specific component programs exist.  There has been one GAO audit addressing a specific fisheries-related restoration issue in western Oregon; however, this audit was limited in scope to a very specific issue.  The IG has also conducted one audit of BLM's "Rangeland Improvement Program" (IG Report 99-1-677) that could be considered a component of BLM's habitat restoration activities.
BLM does conduct internal program-specific evaluations, but not on a regular, periodic basis.  Historically, program evaluations have been more output-oriented rather than outcome-oriented.</t>
  </si>
  <si>
    <t>GAO Report, 02-136:  Land Management Agencies: Restoring Fish Passage Through Culverts on Forest Service and BLM Lands in Oregon and Washington Could Take Decades, November 2001.
IG Report 99-1-677, BLM's "Rangeland Improvement Program", July 1999.
BLM indicates it is working to develop a process by which evaluations are completed on a more regular basis.</t>
  </si>
  <si>
    <t>While habitat restoration work is actually a subset of several BLM programs (each of which is defined as a specific budget subactivity), funding changes in these subactivities produce changes in performance that can be clearly tracked in BLM's Management Information System (MIS).  This allows BLM to track the impacts of funding, policy, and legislative changes on habitat restoration programs as a whole.
As BLM prepares its budget justifications, close coordination is maintained with the program's long- and short-term performance goals, and the agency is capable of identifying the impact of funding level increases or decreases on program outputs.  The ability of BLM to predict the impact on outcomes, however, is less clear.</t>
  </si>
  <si>
    <t>The BLM uses its Management Information System (MIS) to track program performance throughout the fiscal year.  Performance indicators are used to show outcomes as they relate to GPRA requirements.  Workload measures are used to show outputs and volumes.  During development of the Annual Work Plan, workload targets are established by each State Office, as negotiated with Washington Office Program Leads for all BLM restoration activities.  The MIS provides cost information that is up-to-date and accurate.  The Bureau has 35 established workload measures or program elements to track restoration-related accomplishments.  Most of the performance information collected is generally output-related, not outcome-related.  
In addition to the MIS, the Bureau collects information through data calls.  For example, the fisheries, wildlife, and threatened and endangered species management program staff request qualitative and quantitative information to document work accomplished, partners, and project benefits.
The Bureau also has standards in place to track contractor accomplishments.</t>
  </si>
  <si>
    <t>BLM's Washington Office staff formally conduct reviews of States' progress toward meeting workload targets at midyear, third quarter, and end-of-year during each fiscal year.  The Washington Office uses MIS information to examine BLM State accomplishments and recommend resource reallocations where workload targets are not being met.  For example,  the Bureau used FY 1999-2001 data to adjust State base funding and workload targets planned for FY 2003.
Several Internal Memoranda have been issued relative to contractor performance, including IM 99-043, Performance-Based Service Contracts; and IM 97-91, A Guide to Best Practices for Past Performance.</t>
  </si>
  <si>
    <t xml:space="preserve">Quarterly reviews of performance data are conducted by the Deputy Director, the State Directors and program leads.  In addition, several annual performance measures have been included in the State Directors' performance evaluations and on the Director's Tracking System, a database management tool.
Performance of program partners is evaluated as different authorizing documents (contracts, assistance agreements) are reviewed.
</t>
  </si>
  <si>
    <t>BLM's Employee Performance and Position Review Evaluation (EPPRR) outlines key annual performance expectations and standards by employee, including managers.
Key program partners are held accountable through award and supervision of contracts, assistance agreements and cooperative agreements that contain specific requirements.  BLM has attempted to emphasize the use of PBSCs bureau-wide and requires reporting of all PBSCs over $100k in order to monitor the status of PBSC implementation across its offices.
Specific annual workload accomplishment expectations are outlined in each manager's annual performance evaluation.  BLM has indicated that it is now using this information in determining annual bonuses for senior managers.</t>
  </si>
  <si>
    <t>Aside from the inability to determine full costs that include retirement and health benefits (which are only available from the Office of Personnel Management), BLM can capture all other direct and indirect costs associated with habitat restoration work.</t>
  </si>
  <si>
    <t>BLM's use of Activity Based Costing (ABC) as part of its MIS automated data warehouse has helped the agency demonstrate strong management practices for most activities, including habitat restoration.
No material internal control weaknesses exist for issues that would specifically relate to BLM's habitat restoration programs.</t>
  </si>
  <si>
    <r>
      <t xml:space="preserve">Program evaluations of specific activities are conducted using a state-by-state approach over a multi-year basis using small teams, typically varying from 4 to 8 members, of resource and administrative professionals and managers who are experienced and knowledgeable of the program/activity being evaluated.  Final evaluation reports are used to relay the evaluation findings and recommendations to the appropriate State for implementation.  Follow up evaluations are used to verify implementation of the recommendations.  
</t>
    </r>
    <r>
      <rPr>
        <i/>
        <sz val="9"/>
        <color indexed="12"/>
        <rFont val="Arial"/>
        <family val="2"/>
      </rPr>
      <t xml:space="preserve">BLM has also taken steps to implement recommendations from external reviews, such as the IG's report on BLM's "Rangeland Improvement Program".  </t>
    </r>
    <r>
      <rPr>
        <sz val="9"/>
        <color indexed="12"/>
        <rFont val="Arial"/>
        <family val="2"/>
      </rPr>
      <t>Three of the four recommendations from this IG audit have been implemented.  Implementation of the remaining recommendation has been delayed for budgetary, project sequencing, and pilot study reasons.</t>
    </r>
  </si>
  <si>
    <r>
      <t xml:space="preserve">Summary of FY 2000 - FY 2002 BLM Program Evaluations:
</t>
    </r>
    <r>
      <rPr>
        <u val="single"/>
        <sz val="9"/>
        <color indexed="12"/>
        <rFont val="Arial"/>
        <family val="2"/>
      </rPr>
      <t>FY 2000</t>
    </r>
    <r>
      <rPr>
        <sz val="9"/>
        <color indexed="12"/>
        <rFont val="Arial"/>
        <family val="2"/>
      </rPr>
      <t xml:space="preserve">
Financial Procedures Review - Colorado (January 12, 2001)
</t>
    </r>
    <r>
      <rPr>
        <u val="single"/>
        <sz val="9"/>
        <color indexed="12"/>
        <rFont val="Arial"/>
        <family val="2"/>
      </rPr>
      <t>FY2001</t>
    </r>
    <r>
      <rPr>
        <sz val="9"/>
        <color indexed="12"/>
        <rFont val="Arial"/>
        <family val="2"/>
      </rPr>
      <t xml:space="preserve">
1.  Noxious Weeds - Utah, Colorado (August 31, 2001)
2.  Financial Procedures Review - New Mexico (July 31, 2001), Nevada
3.  Resource Improvement Project &amp; Land Management - Wyoming (May 14 - 18, 2001), Nevada (May 21 - 24, 2001)
</t>
    </r>
    <r>
      <rPr>
        <u val="single"/>
        <sz val="9"/>
        <color indexed="12"/>
        <rFont val="Arial"/>
        <family val="2"/>
      </rPr>
      <t>FY 2002</t>
    </r>
    <r>
      <rPr>
        <i/>
        <sz val="9"/>
        <color indexed="12"/>
        <rFont val="Arial"/>
        <family val="2"/>
      </rPr>
      <t xml:space="preserve"> (Scheduled. Final reports may not be complete.)</t>
    </r>
    <r>
      <rPr>
        <sz val="9"/>
        <color indexed="12"/>
        <rFont val="Arial"/>
        <family val="2"/>
      </rPr>
      <t xml:space="preserve">
1.  Noxious Weeds - New Mexico (March 2002)
2.  Public Domain Forestry/Forest Ecosystem Health &amp; Recovery Fund - Alaska, Colorado, Idaho, New Mexico, Wyoming (November 2001)
3.  Wildlife, Fish, Botany and T&amp;E Species - Alaska, Idaho, New Mexico, Nevada, Utah (Nov. 2001)
4.  Financial Statements &amp; Reporting
5.  National Validation of Self-Assessment - Alaska (February 2002)
</t>
    </r>
  </si>
  <si>
    <t>BLM has met or is making measurable progress toward the long-term targets of all four of its long-term goals, three of which are outcome goals.  However, it appears that BLM will be challenged in its efforts to meet three of these goals.  It is unclear whether this is a result of unrealistic targets, poor performance, or a combination of the two.  One additional potential problem lies in the inability of BLM to monitor resource conditions over time to accurately gauge the impacts of its activities on meeting long-term goals.
BLM's performance in this program is complicated by its multiple-use mission, which requires that the agency balance many often-competing priorities.  As priorities in one area change (e.g., energy resource development), it may become more difficult to achieve goals in other areas such as habitat restoration.</t>
  </si>
  <si>
    <t>The performance of BLM's restoration programs appear to compare favorably to other agencies' programs or activities with similar purposes and goals.  However, there are no independent evaluations or comparisons of similar programs from which to make a comparison, and comparisons of performance measures is currently difficult.  DOI's revision of its strategic plan and the agency's development of cross-cutting "common measures" will hopefully allow for better cross-comparison of DOI bureaus (BLM, NPS, FWS) in the future.</t>
  </si>
  <si>
    <t>DOI and BLM FY 2003 Annual Performance Plans.  The varying types of land and uses permitted on federally-managed lands make it difficult to make direct comparisons on the basis of acres treated or restored or of species improved.</t>
  </si>
  <si>
    <t>GAO Report 02-136, "Land Management Agencies: Restoring Fish Passage Through Culverts on Forest Service and BLM Lands in Oregon and Washington Could Take Decades" (November 2001)
IG Report 99-1-677, BLM's "Rangeland Improvement Program", July 1999.</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</si>
  <si>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</si>
  <si>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</si>
  <si>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</si>
  <si>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</si>
  <si>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</si>
  <si>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</si>
  <si>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</si>
  <si>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</si>
  <si>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Direct Federal Programs</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</si>
  <si>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</si>
  <si>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</si>
  <si>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</si>
  <si>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</si>
  <si>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</si>
  <si>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</si>
  <si>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</si>
  <si>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</si>
  <si>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</si>
  <si>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</si>
  <si>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</si>
  <si>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</si>
  <si>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</si>
  <si>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r>
      <t>There are no independent evaluations (GAO, IG, etc.) addressing the wide breadth of BLM's restoration activities.  There has been one GAO audit addressing a specific fisheries related restoration issue in western Oregon; however, this audit was limited in scope to a specific issue.  In addition, there was one IG audit of BLM's "</t>
    </r>
    <r>
      <rPr>
        <i/>
        <sz val="9"/>
        <color indexed="12"/>
        <rFont val="Arial"/>
        <family val="2"/>
      </rPr>
      <t xml:space="preserve">Rangeland Improvement Program" (IG Report 99-1-677) </t>
    </r>
    <r>
      <rPr>
        <sz val="9"/>
        <color indexed="12"/>
        <rFont val="Arial"/>
        <family val="2"/>
      </rPr>
      <t>that could be considered a component of BLM's land restoration activities.</t>
    </r>
  </si>
  <si>
    <t>BLM actively works with a variety of Federal and non-Federal partners to complete restoration projects and gives priority to projects that have multiple cost-sharing sources.  Partners include historic trail organizations, the Forest Service and the National Park Service, the Nature Conservancy, the National Fish &amp; Wildlife Foundation, the governments of Mexico and Canada, educational institutions, and the Western Association of Fish and Wildlife Agencies.  BLM's Challenge Cost Share program leveraged approximately $16.4 million in 2002 with Federal funding of $9.1 million.</t>
  </si>
  <si>
    <t>While the agency has made significant progress in implementing IT systems (specifically, its MIS system) to improve cost measurement and comparisons across BLM offices, there is little evidence that such procedures have, up to this point, informed overall budget decisions between program areas.  Program performance plans do not currently include efficiency measures, and in most cases, budget documents do not link discussions of performance to discussions of budget requests.</t>
  </si>
  <si>
    <t>BLM Budget Requests to OMB;
BLM Budget Justifications;
Data/examples provided from BLM's MIS system.</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</si>
  <si>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</si>
  <si>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</si>
  <si>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</si>
  <si>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</si>
  <si>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</si>
  <si>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</si>
  <si>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</si>
  <si>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</si>
  <si>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</si>
  <si>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</si>
  <si>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Name of Program:  Habitat Restoration Activities</t>
  </si>
  <si>
    <t>The Bureau of Land Management (BLM) habitat restoration activities are consistent with, and directly support, the agency's mission under the Federal Land Policy and Management Act (FLPMA), BLM's organic statute.  There is a strong consensus among interested parties (e.g., Congress, states, environmental groups, and the general public) about the need for restoration work on BLM lands.  
Habitat restoration is a major component of the following BLM programs, each of which also corresponds to a budget subactivity in the Management of Lands and Resources and Oregon and California Grant Lands Appropriations or in the Forest Ecosystem Health and Recovery Fund:  
- Soil, Water, and Air Management 
- Rangeland Management 
- Riparian Management
- Public Domain Forestry Management
- Fisheries Management
- Wildlife Management
- Threatened and Endangered Species Management
- Western Oregon Resources Management
- Jobs-in-the-Woods
- Forest Ecosystem Health and Recovery</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</si>
  <si>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</si>
  <si>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</si>
  <si>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Evidence/Data</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</si>
  <si>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</si>
  <si>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</si>
  <si>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</si>
  <si>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</si>
  <si>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</si>
  <si>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r>
      <t xml:space="preserve">Section I:  Program Purpose &amp; Design  </t>
    </r>
    <r>
      <rPr>
        <b/>
        <sz val="11"/>
        <color indexed="10"/>
        <rFont val="Arial"/>
        <family val="2"/>
      </rPr>
      <t xml:space="preserve"> (Yes,No, N/A)</t>
    </r>
  </si>
  <si>
    <t>Yes</t>
  </si>
  <si>
    <t>No</t>
  </si>
  <si>
    <t>50% (listed or proposed species); 20% ("sensitive" species)</t>
  </si>
  <si>
    <t>The BLM Washington Office formally conducts reviews of State's progress towards meeting planning targets at midyear, third quarter, and the end of each fiscal year.  Reviews are conducted using the MIS to obtain up-to-date budgetary, financial, and fund status information.  These reviews analyze unliquidated obligations and subactivity spending.  States/Centers/Offices are asked to provide information for those subactivities where work/demand is exceeding funding capabilities, or identify those subactivities where funding is not needed for the remainder of the fiscal year so that it can be used by other states where restoration projects are ready to go.</t>
  </si>
  <si>
    <t>Displaying full costs for restoration is accomplished with BLM's Management Information System (MIS).  MIS data indicates the cost for restoration activities in FY 2001 was $210.9 million for all program elements (35 program elements associated with restoration) for resource protection, excluding OPM-managed retirement and health benefit costs.</t>
  </si>
  <si>
    <t xml:space="preserve">FY 2003 BLM Annual Performance Plan.  FY 2003 Long-Term Goals that relate to restoration activities are identified in Section 4.
</t>
  </si>
  <si>
    <t>For each FY 2003 long-term goal, there is a corresponding FY 2003 Annual Performance Goal.  FY 2003 Annual Performance Goals that relate to restoration activities are specifically identified in Section 4.</t>
  </si>
  <si>
    <t>Through the agency's Planning Target Allocation (PTA) process, specific national-level direction relating to the completion of annual performance goals is provided to the field organizations (States).  In addition, each State is requested to identify a projected specific workload measure to be accomplished based on an identified projected funding level.
BLM includes a crosswalk table in its Annual Performance Plan indicating the budgeted amounts from each subactivity that contribute to the GPRA goal "Restore At-Risk Resources and Maintain Functioning Systems".</t>
  </si>
  <si>
    <t>Large Extent</t>
  </si>
  <si>
    <t>By FY 2005, implement water quality improvement prescriptions on BLM lands in 20% of watersheds within priority sub-basins that do not meet State/Tribal water quality standards.</t>
  </si>
  <si>
    <t>By FY 2005, achieve proper functioning condition (PFC) or an upward trend on BLM-administered riparian/wetland areas in 80% of the watersheds within priority sub-basins.</t>
  </si>
  <si>
    <t>By 2005, achieve an upward trend in the condition of BLM-administered uplands in 50% of watersheds within priority sub-basins.</t>
  </si>
  <si>
    <t>By FY 2005, achieve a stable or increasing trend in the resident populations of 50% of the plant and animal species listed or proposed for listing pursuant to the Endangered Species Act.  Also, achieve a stable or increasing trend in the resident populations of 20% of the species identified by BLM as "sensitive".</t>
  </si>
  <si>
    <t>Small Extent</t>
  </si>
  <si>
    <t>N/A</t>
  </si>
  <si>
    <t>FY 2000-2001 Independent Auditor's Report on BLM's Financial Statements; BLM has received unqualified audit opinions on its financial statements for the past 3 years.
The BLM reviews expenditures to ensure that erroneous charges to the restoration activities do not occur.  The MIS system is used to ensure that only proactive program work is charged against funding intended for restoration activities.
The continued review of the unliquidated obligations report by State Budget Officers ensures that erroneous charges to restoration activities do not occur.</t>
  </si>
  <si>
    <r>
      <t xml:space="preserve">                                                                                                                </t>
    </r>
    <r>
      <rPr>
        <u val="single"/>
        <sz val="9"/>
        <color indexed="12"/>
        <rFont val="Arial"/>
        <family val="2"/>
      </rPr>
      <t>FY00</t>
    </r>
    <r>
      <rPr>
        <sz val="9"/>
        <color indexed="12"/>
        <rFont val="Arial"/>
        <family val="2"/>
      </rPr>
      <t xml:space="preserve">                 </t>
    </r>
    <r>
      <rPr>
        <u val="single"/>
        <sz val="9"/>
        <color indexed="12"/>
        <rFont val="Arial"/>
        <family val="2"/>
      </rPr>
      <t>FY01</t>
    </r>
    <r>
      <rPr>
        <sz val="9"/>
        <color indexed="12"/>
        <rFont val="Arial"/>
        <family val="2"/>
      </rPr>
      <t xml:space="preserve">                </t>
    </r>
    <r>
      <rPr>
        <u val="single"/>
        <sz val="9"/>
        <color indexed="12"/>
        <rFont val="Arial"/>
        <family val="2"/>
      </rPr>
      <t>FY02 Planned</t>
    </r>
    <r>
      <rPr>
        <sz val="9"/>
        <color indexed="12"/>
        <rFont val="Arial"/>
        <family val="2"/>
      </rPr>
      <t xml:space="preserve">             </t>
    </r>
    <r>
      <rPr>
        <u val="single"/>
        <sz val="9"/>
        <color indexed="12"/>
        <rFont val="Arial"/>
        <family val="2"/>
      </rPr>
      <t>FY03 Planned</t>
    </r>
    <r>
      <rPr>
        <sz val="9"/>
        <color indexed="12"/>
        <rFont val="Arial"/>
        <family val="2"/>
      </rPr>
      <t xml:space="preserve">
Cum. % of watersheds achieving upward trend                                        -----                    8%                       16%                              26%
</t>
    </r>
    <r>
      <rPr>
        <u val="single"/>
        <sz val="9"/>
        <color indexed="12"/>
        <rFont val="Arial"/>
        <family val="2"/>
      </rPr>
      <t>Additional Output Measure  (contributing to long-term goal)</t>
    </r>
    <r>
      <rPr>
        <sz val="9"/>
        <color indexed="12"/>
        <rFont val="Arial"/>
        <family val="2"/>
      </rPr>
      <t xml:space="preserve">
# of acres treated to prevent noxious weeds                                          290,000            252,000             245,000                      245,000</t>
    </r>
  </si>
  <si>
    <t>Through development of its Annual Performance Plan, BLM now undertakes a review of its long-term and annual performance goals.  In addition to the Annual Performance Plans, BLM prepares program-specific strategic plans as needed to address significant resource issues and needs.
In addition, DOI is in the process of developing a new, Department-wide Strategic Plan that better integrates the various bureau plans, with the intent to improve coordination among bureaus and better align activities based on meaningful outcome goals.</t>
  </si>
  <si>
    <t>FY 2000 - FY 2005 BLM Strategic Plan; Draft DOI strategic plan goals and measures.</t>
  </si>
  <si>
    <r>
      <t xml:space="preserve">Based on BLM's FY 2003 Annual Performance Report, it appears that the agency is on target to meet its long-term goal of improving populations of listed and sensitive species by FY 2005.  However, the data in the report seems to suggest that BLM will be much more challenged in attempting to meet its other three long-term goals by FY 2005. </t>
    </r>
    <r>
      <rPr>
        <sz val="9"/>
        <color indexed="10"/>
        <rFont val="Arial"/>
        <family val="2"/>
      </rPr>
      <t xml:space="preserve"> </t>
    </r>
  </si>
  <si>
    <t>See FY 2001 performance targets and actual performance below.</t>
  </si>
  <si>
    <t>BLM's restoration programs are designed to have a significant impact in addressing restoration issues, needs and challenges, and constitute the majority of such work conducted on BLM lands.   BLM leverages its available funding through the interest and participation of volunteers and partners as well as through cost sharing agreements with State and local governments and non-govermental institutions.  Several BLM restoration programs require leveraging appropriated funding with third-party in-kind contributions of materials, labor, and services.</t>
  </si>
  <si>
    <t>In general, however, while BLM works with many partners to improve the condition and health of the public lands, BLM's role is not redundant with work performed by other entities.  The nature of BLM's watershed/sub-basin approach involves many land ownerships in restoration activities.  BLM works closely with its partners in developing and applying land health standards to the management of the public lands.</t>
  </si>
  <si>
    <t>Grantees, contractors, and BLM's many partners are required to report on performance in a manner that allows BLM to tie accomplishments to annual and long-term goals.</t>
  </si>
  <si>
    <t xml:space="preserve">The BLM’s budget allocation process reinforces responsibility and accountability for all offices.  The development of the Planning Target Allocation (PTA), which precedes the formulation of BLM's Annual Work Plan,  determines base funding levels for the States, National Centers and Headquarters, identifies projects or issues which will be centrally funded, and distributes the remaining or “flexible funds” to the highest priorities.  Funds must be spent or obligated to allow no more than 2% carryover with no overspending.  This strategy allows for reasonable flexibility for unplanned events while ensuring tight funds control.
</t>
  </si>
  <si>
    <t>BLM largely met or exceeded its annual performance goals in FY 2001.  However, this is tempered somewhat by the fact that it is unclear how aggressive the targets actually were.  Discrepancies between planned and actual accomplishments are not fully explained and raise questions about the process by which annual targets are established.  Since 2001 represented the first full year of data for these measures, it is expected that future targets will be better refined.  It is also unclear how accurate the data are given that BLM's resource monitoring activities are fairly limited.</t>
  </si>
  <si>
    <t>BLM's MIS allows the agency to track cost per output unit and thus compare efficiency across the organization and from one year to the next.  Based on this information, BLM has made changes in the implementation of certain restoration activities and has been adopting best management practices from one state to another to allow for improved efficiencies.  However, while internal BLM processes appear to be working well, external transparency needs to be improved.</t>
  </si>
  <si>
    <t>BLM has provided documentation indicating some small internal adjustments have been made based on relative efficiencies identified (through its MIS) among its state offices.</t>
  </si>
  <si>
    <r>
      <t>In FY 2001, implement water quality improvement prescriptions on BLM lands in 10 watersheds (approx. 1%) within priority sub-basins that do not meet State/Tribal water quality standards; remediate 60 abandoned mines and plug/reclaim 15 orphas wells.  (</t>
    </r>
    <r>
      <rPr>
        <u val="single"/>
        <sz val="9"/>
        <color indexed="12"/>
        <rFont val="Arial"/>
        <family val="2"/>
      </rPr>
      <t>Note</t>
    </r>
    <r>
      <rPr>
        <sz val="9"/>
        <color indexed="12"/>
        <rFont val="Arial"/>
        <family val="2"/>
      </rPr>
      <t>: Measure was new in 2001, and no baseline is available.)</t>
    </r>
  </si>
  <si>
    <r>
      <t>In FY 2001, achieve proper functioning condition (PFC) or an upward trend in riparian/wetland areas in 100 watersheds (approx. 10%) within priority sub-basins.  (</t>
    </r>
    <r>
      <rPr>
        <u val="single"/>
        <sz val="9"/>
        <color indexed="12"/>
        <rFont val="Arial"/>
        <family val="2"/>
      </rPr>
      <t>Note</t>
    </r>
    <r>
      <rPr>
        <sz val="9"/>
        <color indexed="12"/>
        <rFont val="Arial"/>
        <family val="2"/>
      </rPr>
      <t>: Measure was new in 2001, and no baseline is available.)</t>
    </r>
  </si>
  <si>
    <r>
      <t>In FY 2001, achieve an upward trend in the condition of BLM-administered uplands in 50 watersheds (approx. 5%) within priority sub-basins and treat 235,000 acres to prevent the spread of noxious weeds and undesirable plants.  (</t>
    </r>
    <r>
      <rPr>
        <u val="single"/>
        <sz val="9"/>
        <color indexed="12"/>
        <rFont val="Arial"/>
        <family val="2"/>
      </rPr>
      <t>Note</t>
    </r>
    <r>
      <rPr>
        <sz val="9"/>
        <color indexed="12"/>
        <rFont val="Arial"/>
        <family val="2"/>
      </rPr>
      <t>: Measure was new in 2001, and no baseline is available.)</t>
    </r>
  </si>
  <si>
    <r>
      <t>In FY 2001, achieve a stable or increasing trend in the resident populations for 50 (17.5%) of the plant and animal species listed or proposed for listing pursuant to the Endangered Species Act.  Also,achieve a stable or increasing trend in the resident populations for 100 (8%) of the species identified by BLM as "sensitive".  (</t>
    </r>
    <r>
      <rPr>
        <u val="single"/>
        <sz val="9"/>
        <color indexed="12"/>
        <rFont val="Arial"/>
        <family val="2"/>
      </rPr>
      <t>Note</t>
    </r>
    <r>
      <rPr>
        <sz val="9"/>
        <color indexed="12"/>
        <rFont val="Arial"/>
        <family val="2"/>
      </rPr>
      <t>: Measure was new in 2001, and no baseline is available.)</t>
    </r>
  </si>
  <si>
    <r>
      <t xml:space="preserve">                                                                                                                </t>
    </r>
    <r>
      <rPr>
        <u val="single"/>
        <sz val="9"/>
        <color indexed="12"/>
        <rFont val="Arial"/>
        <family val="2"/>
      </rPr>
      <t>FY00</t>
    </r>
    <r>
      <rPr>
        <sz val="9"/>
        <color indexed="12"/>
        <rFont val="Arial"/>
        <family val="2"/>
      </rPr>
      <t xml:space="preserve">                 </t>
    </r>
    <r>
      <rPr>
        <u val="single"/>
        <sz val="9"/>
        <color indexed="12"/>
        <rFont val="Arial"/>
        <family val="2"/>
      </rPr>
      <t>FY01</t>
    </r>
    <r>
      <rPr>
        <sz val="9"/>
        <color indexed="12"/>
        <rFont val="Arial"/>
        <family val="2"/>
      </rPr>
      <t xml:space="preserve">                </t>
    </r>
    <r>
      <rPr>
        <u val="single"/>
        <sz val="9"/>
        <color indexed="12"/>
        <rFont val="Arial"/>
        <family val="2"/>
      </rPr>
      <t>FY02 Planned</t>
    </r>
    <r>
      <rPr>
        <sz val="9"/>
        <color indexed="12"/>
        <rFont val="Arial"/>
        <family val="2"/>
      </rPr>
      <t xml:space="preserve">             </t>
    </r>
    <r>
      <rPr>
        <u val="single"/>
        <sz val="9"/>
        <color indexed="12"/>
        <rFont val="Arial"/>
        <family val="2"/>
      </rPr>
      <t>FY03 Planned</t>
    </r>
    <r>
      <rPr>
        <sz val="9"/>
        <color indexed="12"/>
        <rFont val="Arial"/>
        <family val="2"/>
      </rPr>
      <t xml:space="preserve">
Cum. % of populations (listed) w/ stable or increasing trend                   -----                    28%                   35%                                 43.5%
Cum. % of populations (sensitive) w/ stable or upward trend                  -----                    10%                   12.5%                              16.5%</t>
    </r>
  </si>
  <si>
    <r>
      <t xml:space="preserve">                                                                                                                </t>
    </r>
    <r>
      <rPr>
        <u val="single"/>
        <sz val="9"/>
        <color indexed="12"/>
        <rFont val="Arial"/>
        <family val="2"/>
      </rPr>
      <t>FY00</t>
    </r>
    <r>
      <rPr>
        <sz val="9"/>
        <color indexed="12"/>
        <rFont val="Arial"/>
        <family val="2"/>
      </rPr>
      <t xml:space="preserve">                 </t>
    </r>
    <r>
      <rPr>
        <u val="single"/>
        <sz val="9"/>
        <color indexed="12"/>
        <rFont val="Arial"/>
        <family val="2"/>
      </rPr>
      <t>FY01</t>
    </r>
    <r>
      <rPr>
        <sz val="9"/>
        <color indexed="12"/>
        <rFont val="Arial"/>
        <family val="2"/>
      </rPr>
      <t xml:space="preserve">                </t>
    </r>
    <r>
      <rPr>
        <u val="single"/>
        <sz val="9"/>
        <color indexed="12"/>
        <rFont val="Arial"/>
        <family val="2"/>
      </rPr>
      <t>FY02 Planned</t>
    </r>
    <r>
      <rPr>
        <sz val="9"/>
        <color indexed="12"/>
        <rFont val="Arial"/>
        <family val="2"/>
      </rPr>
      <t xml:space="preserve">             </t>
    </r>
    <r>
      <rPr>
        <u val="single"/>
        <sz val="9"/>
        <color indexed="12"/>
        <rFont val="Arial"/>
        <family val="2"/>
      </rPr>
      <t>FY03 Planned</t>
    </r>
    <r>
      <rPr>
        <sz val="9"/>
        <color indexed="12"/>
        <rFont val="Arial"/>
        <family val="2"/>
      </rPr>
      <t xml:space="preserve">
Cum. % of watersheds achieving PFC or upward trend                          -----                   14%                      24%                               34%</t>
    </r>
  </si>
  <si>
    <r>
      <t xml:space="preserve">                                                                                                                </t>
    </r>
    <r>
      <rPr>
        <u val="single"/>
        <sz val="9"/>
        <color indexed="12"/>
        <rFont val="Arial"/>
        <family val="2"/>
      </rPr>
      <t>FY00</t>
    </r>
    <r>
      <rPr>
        <sz val="9"/>
        <color indexed="12"/>
        <rFont val="Arial"/>
        <family val="2"/>
      </rPr>
      <t xml:space="preserve">                  </t>
    </r>
    <r>
      <rPr>
        <u val="single"/>
        <sz val="9"/>
        <color indexed="12"/>
        <rFont val="Arial"/>
        <family val="2"/>
      </rPr>
      <t>FY01</t>
    </r>
    <r>
      <rPr>
        <sz val="9"/>
        <color indexed="12"/>
        <rFont val="Arial"/>
        <family val="2"/>
      </rPr>
      <t xml:space="preserve">                </t>
    </r>
    <r>
      <rPr>
        <u val="single"/>
        <sz val="9"/>
        <color indexed="12"/>
        <rFont val="Arial"/>
        <family val="2"/>
      </rPr>
      <t>FY02 Planned</t>
    </r>
    <r>
      <rPr>
        <sz val="9"/>
        <color indexed="12"/>
        <rFont val="Arial"/>
        <family val="2"/>
      </rPr>
      <t xml:space="preserve">             </t>
    </r>
    <r>
      <rPr>
        <u val="single"/>
        <sz val="9"/>
        <color indexed="12"/>
        <rFont val="Arial"/>
        <family val="2"/>
      </rPr>
      <t>FY03 Planned</t>
    </r>
    <r>
      <rPr>
        <sz val="9"/>
        <color indexed="12"/>
        <rFont val="Arial"/>
        <family val="2"/>
      </rPr>
      <t xml:space="preserve">
Cum. % of watersheds w/ prescriptions implemented                             -----                     5%                         6%                                 9%
</t>
    </r>
  </si>
  <si>
    <t xml:space="preserve">The mission of the BLM is "to sustain the health, diversity, and productivity of the public lands for the use and enjoyment of present and future generations".
The Federal Land Policy and Management Act of 1976 (FLPMA) provides for the: protection of resource values, preservation of certain lands in their natural condition, and compliance with pollution control laws, among other things.  Other relevant statutes include:
Endangered Species Act of 1973                                                                                                                                                                                                          
National Environmental Policy Act of 1969                                                                                                                                                                                                          
Federal Noxious Weed Act of 1974                                                                                                                                                                                                                                                             </t>
  </si>
  <si>
    <t xml:space="preserve">BLM's Annual Performance Plans (APPs) and Strategic Plan (as modified) address specific restoration problems and needs as outlined in relevant statutes, including:
Federal Land Policy and Management Act of 1976 (FLPMA)                                                                                                                                                                                                          
Endangered Species Act of 1973                                                                                                                                                                                                          
National Environmental Policy Act of 1969                                                                                                                                                                                                          
Federal Noxious Weed Act of 1974                </t>
  </si>
  <si>
    <t>Federal Land Policy and Management Act of 1976 (FLPMA)                                                                                                                                                                                                          
Endangered Species Act of 1973                                                                                                                                                                                                          
National Environmental Policy Act of 1969                                                                                                                                                                                                          
Federal Noxious Weed Act of 1974</t>
  </si>
  <si>
    <t>The current mechanism of direct federal management is consistent with BLM's statutory responsibilities to manage the land under its control, and provides BLM the flexibility needed to balance restoration program needs with other BLM programs, consistent with the agency's land use plans and multiple-use mandate under FLPMA.  There is no clear evidence that another mechanism would better accomplish restoration work on BLM lands.  Overall, individual BLM restoration activities address specific on-the-ground interests, problems or needs.</t>
  </si>
  <si>
    <t xml:space="preserve">Federal Land Policy and Management Act of 1976 (FLPMA)                                                  </t>
  </si>
  <si>
    <t>1% of watersheds (10) w/ prescriptions implemented
60 abandoned mines remediated
15 orphan wells plugged or sites reclaimed</t>
  </si>
  <si>
    <t>5% of watersheds (50) w/ prescriptions implemented
47 abandoned mines remediated
47 orphan wells plugged or sites reclaimed</t>
  </si>
  <si>
    <t>10% of watersheds (100)</t>
  </si>
  <si>
    <t>14% of watersheds (143)</t>
  </si>
  <si>
    <t>8% of watersheds (84)
252,000 acres treated to prevent noxious weeds</t>
  </si>
  <si>
    <t>5% of watersheds (50)
235,000 acres treated to prevent noxious weeds</t>
  </si>
  <si>
    <t xml:space="preserve">Key Goal I:                                                                                                                          </t>
  </si>
  <si>
    <t xml:space="preserve">Key Goal II:                                                                                                                          </t>
  </si>
  <si>
    <t xml:space="preserve">Key Goal III:                                                                                                                          </t>
  </si>
  <si>
    <t xml:space="preserve">Key Goal IV:                                                                                                                          </t>
  </si>
  <si>
    <t>17.5% of listed or proposed species (50)
8% of "sensitive" species (100)</t>
  </si>
  <si>
    <t>28% of listed or proposed species (80)
10% of "sensitive" species (122)</t>
  </si>
  <si>
    <t xml:space="preserve">Long-Term Goal I:                                                  </t>
  </si>
  <si>
    <t xml:space="preserve">Long-Term Goal II: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</si>
</sst>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33">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u val="single"/>
      <sz val="9"/>
      <color indexed="12"/>
      <name val="Arial"/>
      <family val="2"/>
    </font>
    <font>
      <i/>
      <sz val="9"/>
      <color indexed="12"/>
      <name val="Arial"/>
      <family val="2"/>
    </font>
    <font>
      <sz val="9"/>
      <color indexed="10"/>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12">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0" fillId="0" borderId="0" xfId="0" applyAlignment="1">
      <alignment wrapText="1"/>
    </xf>
    <xf numFmtId="0" fontId="18" fillId="0" borderId="4" xfId="0" applyFont="1" applyBorder="1" applyAlignment="1">
      <alignment horizontal="left" vertical="top" wrapText="1"/>
    </xf>
    <xf numFmtId="164" fontId="0" fillId="0" borderId="5" xfId="0" applyNumberFormat="1" applyFont="1" applyBorder="1" applyAlignment="1">
      <alignment horizontal="center" vertical="top"/>
    </xf>
    <xf numFmtId="0" fontId="10" fillId="0" borderId="6" xfId="0" applyFont="1" applyBorder="1" applyAlignment="1">
      <alignment horizontal="center" vertical="top"/>
    </xf>
    <xf numFmtId="0" fontId="11" fillId="0" borderId="6" xfId="0" applyFont="1" applyBorder="1" applyAlignment="1">
      <alignment horizontal="left" vertical="top" wrapText="1"/>
    </xf>
    <xf numFmtId="0" fontId="12" fillId="0" borderId="6" xfId="0" applyFont="1" applyBorder="1" applyAlignment="1" applyProtection="1">
      <alignment horizontal="center" vertical="top"/>
      <protection locked="0"/>
    </xf>
    <xf numFmtId="0" fontId="12" fillId="0" borderId="6" xfId="0" applyFont="1" applyBorder="1" applyAlignment="1" applyProtection="1">
      <alignment horizontal="left" vertical="top" wrapText="1"/>
      <protection locked="0"/>
    </xf>
    <xf numFmtId="9" fontId="13" fillId="0" borderId="6" xfId="21" applyNumberFormat="1" applyFont="1" applyBorder="1" applyAlignment="1" applyProtection="1">
      <alignment horizontal="center" vertical="top"/>
      <protection locked="0"/>
    </xf>
    <xf numFmtId="164" fontId="0" fillId="0" borderId="6" xfId="0" applyNumberFormat="1" applyFont="1" applyBorder="1" applyAlignment="1">
      <alignment horizontal="center" vertical="top"/>
    </xf>
    <xf numFmtId="0" fontId="0" fillId="0" borderId="6" xfId="0" applyBorder="1" applyAlignment="1">
      <alignment/>
    </xf>
    <xf numFmtId="0" fontId="0" fillId="0" borderId="6" xfId="0" applyFont="1" applyBorder="1" applyAlignment="1">
      <alignment horizontal="center" vertical="top"/>
    </xf>
    <xf numFmtId="0" fontId="12" fillId="0" borderId="6" xfId="0" applyFont="1" applyBorder="1" applyAlignment="1" applyProtection="1">
      <alignment horizontal="center" vertical="top" wrapText="1"/>
      <protection locked="0"/>
    </xf>
    <xf numFmtId="0" fontId="10" fillId="0" borderId="7" xfId="0" applyFont="1" applyBorder="1" applyAlignment="1">
      <alignment horizontal="center" vertical="top"/>
    </xf>
    <xf numFmtId="0" fontId="11" fillId="0" borderId="7" xfId="0" applyFont="1" applyBorder="1" applyAlignment="1">
      <alignment horizontal="left" vertical="top" wrapText="1"/>
    </xf>
    <xf numFmtId="0" fontId="12" fillId="0" borderId="7" xfId="0" applyFont="1" applyBorder="1" applyAlignment="1" applyProtection="1">
      <alignment horizontal="center" vertical="top"/>
      <protection locked="0"/>
    </xf>
    <xf numFmtId="0" fontId="12" fillId="0" borderId="7" xfId="0" applyNumberFormat="1"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9" fontId="13" fillId="0" borderId="7" xfId="21" applyNumberFormat="1" applyFont="1" applyBorder="1" applyAlignment="1" applyProtection="1">
      <alignment horizontal="center" vertical="top"/>
      <protection locked="0"/>
    </xf>
    <xf numFmtId="164" fontId="0" fillId="0" borderId="7" xfId="0" applyNumberFormat="1" applyFont="1" applyBorder="1" applyAlignment="1">
      <alignment horizontal="center" vertical="top"/>
    </xf>
    <xf numFmtId="0" fontId="0" fillId="0" borderId="7" xfId="0" applyBorder="1" applyAlignment="1">
      <alignment/>
    </xf>
    <xf numFmtId="0" fontId="10" fillId="0" borderId="8" xfId="0" applyFont="1" applyBorder="1" applyAlignment="1">
      <alignment horizontal="center" vertical="top"/>
    </xf>
    <xf numFmtId="0" fontId="11" fillId="0" borderId="8" xfId="0" applyFont="1" applyBorder="1" applyAlignment="1">
      <alignment horizontal="left" vertical="top" wrapText="1"/>
    </xf>
    <xf numFmtId="0" fontId="12" fillId="0" borderId="8" xfId="0" applyFont="1" applyBorder="1" applyAlignment="1" applyProtection="1">
      <alignment horizontal="center" vertical="top"/>
      <protection locked="0"/>
    </xf>
    <xf numFmtId="0" fontId="12" fillId="0" borderId="8" xfId="0" applyNumberFormat="1"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9" fontId="13" fillId="0" borderId="8" xfId="21" applyNumberFormat="1" applyFont="1" applyBorder="1" applyAlignment="1" applyProtection="1">
      <alignment horizontal="center" vertical="top"/>
      <protection locked="0"/>
    </xf>
    <xf numFmtId="164" fontId="0" fillId="0" borderId="8" xfId="0" applyNumberFormat="1" applyFont="1" applyBorder="1" applyAlignment="1">
      <alignment horizontal="center" vertical="top"/>
    </xf>
    <xf numFmtId="0" fontId="0" fillId="0" borderId="8" xfId="0" applyBorder="1" applyAlignment="1">
      <alignment/>
    </xf>
    <xf numFmtId="0" fontId="29" fillId="0" borderId="7" xfId="0" applyFont="1" applyBorder="1" applyAlignment="1" applyProtection="1">
      <alignment horizontal="left" vertical="top" wrapText="1"/>
      <protection locked="0"/>
    </xf>
    <xf numFmtId="0" fontId="12" fillId="0" borderId="6" xfId="0" applyFont="1" applyBorder="1" applyAlignment="1">
      <alignment vertical="top" wrapText="1"/>
    </xf>
    <xf numFmtId="0" fontId="12" fillId="0" borderId="8" xfId="0" applyFont="1" applyBorder="1" applyAlignment="1">
      <alignmen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12" fillId="0" borderId="0" xfId="0" applyFont="1" applyBorder="1" applyAlignment="1" applyProtection="1">
      <alignment vertical="top" wrapText="1"/>
      <protection locked="0"/>
    </xf>
    <xf numFmtId="0" fontId="10" fillId="0" borderId="0" xfId="0" applyFont="1" applyBorder="1" applyAlignment="1">
      <alignment vertical="top" wrapText="1"/>
    </xf>
    <xf numFmtId="0" fontId="10" fillId="0" borderId="9" xfId="0" applyFont="1" applyBorder="1" applyAlignment="1">
      <alignment vertical="top" wrapText="1"/>
    </xf>
    <xf numFmtId="0" fontId="12" fillId="0" borderId="7" xfId="0" applyFont="1" applyBorder="1" applyAlignment="1" applyProtection="1">
      <alignment vertical="top" wrapText="1"/>
      <protection locked="0"/>
    </xf>
    <xf numFmtId="0" fontId="10" fillId="0" borderId="7" xfId="0" applyFont="1" applyBorder="1" applyAlignment="1">
      <alignment vertical="top" wrapText="1"/>
    </xf>
    <xf numFmtId="0" fontId="10" fillId="0" borderId="10" xfId="0" applyFont="1" applyBorder="1" applyAlignment="1">
      <alignment vertical="top" wrapText="1"/>
    </xf>
    <xf numFmtId="0" fontId="20" fillId="0" borderId="8" xfId="0" applyFont="1" applyBorder="1" applyAlignment="1" applyProtection="1">
      <alignment horizontal="left" vertical="top"/>
      <protection locked="0"/>
    </xf>
    <xf numFmtId="0" fontId="20" fillId="0" borderId="8" xfId="0" applyFont="1" applyBorder="1" applyAlignment="1">
      <alignment horizontal="left" vertical="top"/>
    </xf>
    <xf numFmtId="0" fontId="1" fillId="0" borderId="0" xfId="0" applyFont="1" applyAlignment="1">
      <alignment horizontal="center" wrapText="1"/>
    </xf>
    <xf numFmtId="0" fontId="2" fillId="0" borderId="0" xfId="0" applyFont="1" applyAlignment="1">
      <alignment horizontal="center" wrapText="1"/>
    </xf>
    <xf numFmtId="0" fontId="3" fillId="2" borderId="0" xfId="0" applyFont="1" applyFill="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8" xfId="0" applyFont="1" applyBorder="1" applyAlignment="1" applyProtection="1">
      <alignment vertical="top" wrapText="1"/>
      <protection locked="0"/>
    </xf>
    <xf numFmtId="0" fontId="0" fillId="0" borderId="8" xfId="0" applyBorder="1" applyAlignment="1">
      <alignment vertical="top" wrapText="1"/>
    </xf>
    <xf numFmtId="0" fontId="0" fillId="0" borderId="11" xfId="0" applyBorder="1" applyAlignment="1">
      <alignment vertical="top" wrapText="1"/>
    </xf>
    <xf numFmtId="9" fontId="12" fillId="0" borderId="0" xfId="0" applyNumberFormat="1" applyFont="1" applyBorder="1" applyAlignment="1" applyProtection="1">
      <alignment horizontal="left" vertical="top" wrapText="1"/>
      <protection locked="0"/>
    </xf>
    <xf numFmtId="0" fontId="0" fillId="0" borderId="7" xfId="0" applyBorder="1" applyAlignment="1">
      <alignment vertical="top" wrapText="1"/>
    </xf>
    <xf numFmtId="0" fontId="0" fillId="0" borderId="10" xfId="0" applyBorder="1" applyAlignment="1">
      <alignment vertical="top" wrapText="1"/>
    </xf>
    <xf numFmtId="0" fontId="0" fillId="0" borderId="0" xfId="0" applyAlignment="1">
      <alignment horizontal="left"/>
    </xf>
    <xf numFmtId="0" fontId="0" fillId="0" borderId="9" xfId="0" applyBorder="1" applyAlignment="1">
      <alignment horizontal="left"/>
    </xf>
    <xf numFmtId="0" fontId="0" fillId="0" borderId="0" xfId="0" applyBorder="1" applyAlignment="1">
      <alignment vertical="top" wrapText="1"/>
    </xf>
    <xf numFmtId="0" fontId="0" fillId="0" borderId="0" xfId="0" applyAlignment="1">
      <alignment vertical="top" wrapText="1"/>
    </xf>
    <xf numFmtId="0" fontId="0" fillId="0" borderId="9" xfId="0"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72"/>
  <sheetViews>
    <sheetView tabSelected="1" zoomScale="66" zoomScaleNormal="66" zoomScaleSheetLayoutView="66" workbookViewId="0" topLeftCell="A1">
      <selection activeCell="A1" sqref="A1:G1"/>
    </sheetView>
  </sheetViews>
  <sheetFormatPr defaultColWidth="9.140625" defaultRowHeight="12.75"/>
  <cols>
    <col min="1" max="1" width="3.140625" style="0" customWidth="1"/>
    <col min="2" max="2" width="26.8515625" style="0" customWidth="1"/>
    <col min="3" max="3" width="13.28125" style="0" customWidth="1"/>
    <col min="4" max="4" width="47.28125" style="42" bestFit="1" customWidth="1"/>
    <col min="5" max="5" width="32.421875" style="0" customWidth="1"/>
    <col min="6" max="6" width="14.421875" style="0" customWidth="1"/>
    <col min="7" max="7" width="13.8515625" style="0" customWidth="1"/>
  </cols>
  <sheetData>
    <row r="1" spans="1:7" ht="21.75" customHeight="1">
      <c r="A1" s="84" t="s">
        <v>33</v>
      </c>
      <c r="B1" s="84"/>
      <c r="C1" s="85"/>
      <c r="D1" s="85"/>
      <c r="E1" s="85"/>
      <c r="F1" s="85"/>
      <c r="G1" s="85"/>
    </row>
    <row r="2" spans="1:7" ht="21" customHeight="1">
      <c r="A2" s="87" t="s">
        <v>34</v>
      </c>
      <c r="B2" s="87"/>
      <c r="C2" s="88"/>
      <c r="D2" s="88"/>
      <c r="E2" s="88"/>
      <c r="F2" s="88"/>
      <c r="G2" s="88"/>
    </row>
    <row r="3" spans="1:7" ht="25.5" customHeight="1">
      <c r="A3" s="89" t="s">
        <v>62</v>
      </c>
      <c r="B3" s="90"/>
      <c r="C3" s="90"/>
      <c r="D3" s="90"/>
      <c r="E3" s="90"/>
      <c r="F3" s="90"/>
      <c r="G3" s="90"/>
    </row>
    <row r="4" spans="1:7" ht="24" customHeight="1">
      <c r="A4" s="36" t="s">
        <v>72</v>
      </c>
      <c r="B4" s="23"/>
      <c r="C4" s="24"/>
      <c r="D4" s="25"/>
      <c r="E4" s="25"/>
      <c r="F4" s="26"/>
      <c r="G4" s="26"/>
    </row>
    <row r="5" spans="1:7" ht="30.75" customHeight="1">
      <c r="A5" s="86" t="s">
        <v>27</v>
      </c>
      <c r="B5" s="86"/>
      <c r="C5" s="3" t="s">
        <v>28</v>
      </c>
      <c r="D5" s="3" t="s">
        <v>56</v>
      </c>
      <c r="E5" s="3" t="s">
        <v>66</v>
      </c>
      <c r="F5" s="2" t="s">
        <v>46</v>
      </c>
      <c r="G5" s="2" t="s">
        <v>26</v>
      </c>
    </row>
    <row r="6" spans="1:7" s="69" customFormat="1" ht="278.25" customHeight="1">
      <c r="A6" s="62">
        <v>1</v>
      </c>
      <c r="B6" s="63" t="s">
        <v>29</v>
      </c>
      <c r="C6" s="64" t="s">
        <v>73</v>
      </c>
      <c r="D6" s="65" t="s">
        <v>63</v>
      </c>
      <c r="E6" s="66" t="s">
        <v>108</v>
      </c>
      <c r="F6" s="67">
        <v>0.2</v>
      </c>
      <c r="G6" s="68">
        <f>IF(C6="yes",(1*F6),IF(C6="no",(0*F6),""))</f>
        <v>0.2</v>
      </c>
    </row>
    <row r="7" spans="1:7" s="61" customFormat="1" ht="180">
      <c r="A7" s="54"/>
      <c r="B7" s="55"/>
      <c r="C7" s="56"/>
      <c r="D7" s="57" t="s">
        <v>2</v>
      </c>
      <c r="E7" s="70" t="s">
        <v>3</v>
      </c>
      <c r="F7" s="59"/>
      <c r="G7" s="60"/>
    </row>
    <row r="8" spans="1:7" s="51" customFormat="1" ht="176.25" customHeight="1">
      <c r="A8" s="45">
        <v>2</v>
      </c>
      <c r="B8" s="46" t="s">
        <v>57</v>
      </c>
      <c r="C8" s="47" t="s">
        <v>73</v>
      </c>
      <c r="D8" s="48" t="s">
        <v>4</v>
      </c>
      <c r="E8" s="48" t="s">
        <v>109</v>
      </c>
      <c r="F8" s="49">
        <v>0.2</v>
      </c>
      <c r="G8" s="50">
        <f>IF(C8="yes",(1*F8),IF(C8="no",(0*F8),""))</f>
        <v>0.2</v>
      </c>
    </row>
    <row r="9" spans="1:7" ht="222" customHeight="1">
      <c r="A9" s="4">
        <v>3</v>
      </c>
      <c r="B9" s="5" t="s">
        <v>53</v>
      </c>
      <c r="C9" s="16" t="s">
        <v>73</v>
      </c>
      <c r="D9" s="17" t="s">
        <v>94</v>
      </c>
      <c r="E9" s="17" t="s">
        <v>5</v>
      </c>
      <c r="F9" s="18">
        <v>0.2</v>
      </c>
      <c r="G9" s="6">
        <f>IF(C9="yes",(1*F9),IF(C9="no",(0*F9),""))</f>
        <v>0.2</v>
      </c>
    </row>
    <row r="10" spans="1:7" s="69" customFormat="1" ht="288">
      <c r="A10" s="62">
        <v>4</v>
      </c>
      <c r="B10" s="63" t="s">
        <v>65</v>
      </c>
      <c r="C10" s="64" t="s">
        <v>73</v>
      </c>
      <c r="D10" s="66" t="s">
        <v>6</v>
      </c>
      <c r="E10" s="72" t="s">
        <v>110</v>
      </c>
      <c r="F10" s="67">
        <v>0.2</v>
      </c>
      <c r="G10" s="68">
        <f>IF(C10="yes",(1*F10),IF(C10="no",(0*F10),""))</f>
        <v>0.2</v>
      </c>
    </row>
    <row r="11" spans="1:7" s="61" customFormat="1" ht="108">
      <c r="A11" s="54"/>
      <c r="B11" s="55"/>
      <c r="C11" s="56"/>
      <c r="D11" s="58" t="s">
        <v>95</v>
      </c>
      <c r="F11" s="59"/>
      <c r="G11" s="60"/>
    </row>
    <row r="12" spans="1:7" s="51" customFormat="1" ht="132">
      <c r="A12" s="45">
        <v>5</v>
      </c>
      <c r="B12" s="46" t="s">
        <v>58</v>
      </c>
      <c r="C12" s="47" t="s">
        <v>73</v>
      </c>
      <c r="D12" s="48" t="s">
        <v>111</v>
      </c>
      <c r="E12" s="48" t="s">
        <v>112</v>
      </c>
      <c r="F12" s="49">
        <v>0.2</v>
      </c>
      <c r="G12" s="50">
        <f>IF(C12="yes",(1*F12),IF(C12="no",(0*F12),""))</f>
        <v>0.2</v>
      </c>
    </row>
    <row r="13" spans="1:7" ht="12.75">
      <c r="A13" s="7"/>
      <c r="B13" s="8"/>
      <c r="C13" s="9"/>
      <c r="D13" s="10"/>
      <c r="E13" s="10"/>
      <c r="F13" s="11"/>
      <c r="G13" s="11"/>
    </row>
    <row r="14" spans="1:7" ht="15">
      <c r="A14" s="37" t="s">
        <v>30</v>
      </c>
      <c r="B14" s="27"/>
      <c r="C14" s="28"/>
      <c r="D14" s="29"/>
      <c r="E14" s="29"/>
      <c r="F14" s="38" t="str">
        <f>IF(SUM(F6:F12)&lt;&gt;100%,"ERROR","100%")</f>
        <v>100%</v>
      </c>
      <c r="G14" s="38">
        <f>SUM(G6:G12)</f>
        <v>1</v>
      </c>
    </row>
    <row r="15" spans="1:7" ht="14.25">
      <c r="A15" s="12"/>
      <c r="B15" s="13"/>
      <c r="C15" s="1"/>
      <c r="D15" s="14"/>
      <c r="E15" s="14"/>
      <c r="F15" s="12"/>
      <c r="G15" s="12"/>
    </row>
    <row r="16" spans="1:7" ht="24" customHeight="1">
      <c r="A16" s="36" t="s">
        <v>69</v>
      </c>
      <c r="B16" s="30"/>
      <c r="C16" s="31"/>
      <c r="D16" s="32"/>
      <c r="E16" s="32"/>
      <c r="F16" s="33"/>
      <c r="G16" s="33"/>
    </row>
    <row r="17" spans="1:7" ht="30.75" customHeight="1">
      <c r="A17" s="86" t="s">
        <v>27</v>
      </c>
      <c r="B17" s="86"/>
      <c r="C17" s="3" t="s">
        <v>28</v>
      </c>
      <c r="D17" s="3" t="s">
        <v>56</v>
      </c>
      <c r="E17" s="3" t="s">
        <v>66</v>
      </c>
      <c r="F17" s="2" t="s">
        <v>46</v>
      </c>
      <c r="G17" s="2" t="s">
        <v>26</v>
      </c>
    </row>
    <row r="18" spans="1:7" s="51" customFormat="1" ht="96">
      <c r="A18" s="45">
        <v>1</v>
      </c>
      <c r="B18" s="46" t="s">
        <v>40</v>
      </c>
      <c r="C18" s="47" t="s">
        <v>73</v>
      </c>
      <c r="D18" s="48" t="s">
        <v>7</v>
      </c>
      <c r="E18" s="48" t="s">
        <v>78</v>
      </c>
      <c r="F18" s="49">
        <v>0.1428</v>
      </c>
      <c r="G18" s="50">
        <f aca="true" t="shared" si="0" ref="G18:G24">IF(C18="yes",(1*F18),IF(C18="no",(0*F18),""))</f>
        <v>0.1428</v>
      </c>
    </row>
    <row r="19" spans="1:7" s="51" customFormat="1" ht="126.75" customHeight="1">
      <c r="A19" s="45">
        <v>2</v>
      </c>
      <c r="B19" s="46" t="s">
        <v>52</v>
      </c>
      <c r="C19" s="47" t="s">
        <v>73</v>
      </c>
      <c r="D19" s="48" t="s">
        <v>8</v>
      </c>
      <c r="E19" s="48" t="s">
        <v>79</v>
      </c>
      <c r="F19" s="49">
        <v>0.1428</v>
      </c>
      <c r="G19" s="50">
        <f t="shared" si="0"/>
        <v>0.1428</v>
      </c>
    </row>
    <row r="20" spans="1:7" s="51" customFormat="1" ht="117.75" customHeight="1">
      <c r="A20" s="45">
        <v>3</v>
      </c>
      <c r="B20" s="46" t="s">
        <v>54</v>
      </c>
      <c r="C20" s="47" t="s">
        <v>73</v>
      </c>
      <c r="D20" s="48" t="s">
        <v>96</v>
      </c>
      <c r="E20" s="48" t="s">
        <v>9</v>
      </c>
      <c r="F20" s="49">
        <v>0.1428</v>
      </c>
      <c r="G20" s="50">
        <f t="shared" si="0"/>
        <v>0.1428</v>
      </c>
    </row>
    <row r="21" spans="1:7" s="51" customFormat="1" ht="144.75" customHeight="1">
      <c r="A21" s="45">
        <v>4</v>
      </c>
      <c r="B21" s="46" t="s">
        <v>67</v>
      </c>
      <c r="C21" s="47" t="s">
        <v>73</v>
      </c>
      <c r="D21" s="48" t="s">
        <v>49</v>
      </c>
      <c r="E21" s="48" t="s">
        <v>10</v>
      </c>
      <c r="F21" s="49">
        <v>0.143</v>
      </c>
      <c r="G21" s="50">
        <f t="shared" si="0"/>
        <v>0.143</v>
      </c>
    </row>
    <row r="22" spans="1:7" s="51" customFormat="1" ht="196.5" customHeight="1">
      <c r="A22" s="45">
        <v>5</v>
      </c>
      <c r="B22" s="46" t="s">
        <v>68</v>
      </c>
      <c r="C22" s="47" t="s">
        <v>74</v>
      </c>
      <c r="D22" s="48" t="s">
        <v>11</v>
      </c>
      <c r="E22" s="48" t="s">
        <v>12</v>
      </c>
      <c r="F22" s="49">
        <v>0.1428</v>
      </c>
      <c r="G22" s="50">
        <f t="shared" si="0"/>
        <v>0</v>
      </c>
    </row>
    <row r="23" spans="1:7" s="51" customFormat="1" ht="216.75" customHeight="1">
      <c r="A23" s="45">
        <v>6</v>
      </c>
      <c r="B23" s="46" t="s">
        <v>31</v>
      </c>
      <c r="C23" s="47" t="s">
        <v>73</v>
      </c>
      <c r="D23" s="48" t="s">
        <v>13</v>
      </c>
      <c r="E23" s="48" t="s">
        <v>80</v>
      </c>
      <c r="F23" s="49">
        <v>0.143</v>
      </c>
      <c r="G23" s="50">
        <f t="shared" si="0"/>
        <v>0.143</v>
      </c>
    </row>
    <row r="24" spans="1:7" s="51" customFormat="1" ht="157.5" customHeight="1">
      <c r="A24" s="45">
        <v>7</v>
      </c>
      <c r="B24" s="46" t="s">
        <v>37</v>
      </c>
      <c r="C24" s="47" t="s">
        <v>73</v>
      </c>
      <c r="D24" s="48" t="s">
        <v>90</v>
      </c>
      <c r="E24" s="48" t="s">
        <v>91</v>
      </c>
      <c r="F24" s="49">
        <v>0.1428</v>
      </c>
      <c r="G24" s="50">
        <f t="shared" si="0"/>
        <v>0.1428</v>
      </c>
    </row>
    <row r="25" spans="1:7" ht="12.75">
      <c r="A25" s="11"/>
      <c r="B25" s="15"/>
      <c r="C25" s="9"/>
      <c r="D25" s="10"/>
      <c r="E25" s="10"/>
      <c r="F25" s="11"/>
      <c r="G25" s="11"/>
    </row>
    <row r="26" spans="1:7" ht="15">
      <c r="A26" s="37" t="s">
        <v>30</v>
      </c>
      <c r="B26" s="27"/>
      <c r="C26" s="28"/>
      <c r="D26" s="29"/>
      <c r="E26" s="29"/>
      <c r="F26" s="38" t="str">
        <f>IF(SUM(F18:F24)&lt;&gt;100%,"ERROR","100%")</f>
        <v>100%</v>
      </c>
      <c r="G26" s="38">
        <f>SUM(G18:G24)</f>
        <v>0.8572000000000001</v>
      </c>
    </row>
    <row r="27" spans="1:7" ht="14.25">
      <c r="A27" s="12"/>
      <c r="B27" s="13"/>
      <c r="C27" s="1"/>
      <c r="D27" s="14"/>
      <c r="E27" s="14"/>
      <c r="F27" s="12"/>
      <c r="G27" s="12"/>
    </row>
    <row r="28" spans="1:7" ht="47.25" customHeight="1">
      <c r="A28" s="36" t="s">
        <v>70</v>
      </c>
      <c r="B28" s="30"/>
      <c r="C28" s="31"/>
      <c r="D28" s="32"/>
      <c r="E28" s="32"/>
      <c r="F28" s="33"/>
      <c r="G28" s="33"/>
    </row>
    <row r="29" spans="1:7" ht="30.75" customHeight="1">
      <c r="A29" s="86" t="s">
        <v>27</v>
      </c>
      <c r="B29" s="86"/>
      <c r="C29" s="3" t="s">
        <v>28</v>
      </c>
      <c r="D29" s="3" t="s">
        <v>56</v>
      </c>
      <c r="E29" s="3" t="s">
        <v>66</v>
      </c>
      <c r="F29" s="2" t="s">
        <v>46</v>
      </c>
      <c r="G29" s="2" t="s">
        <v>26</v>
      </c>
    </row>
    <row r="30" spans="1:7" s="51" customFormat="1" ht="309.75" customHeight="1">
      <c r="A30" s="45">
        <v>1</v>
      </c>
      <c r="B30" s="46" t="s">
        <v>59</v>
      </c>
      <c r="C30" s="47" t="s">
        <v>73</v>
      </c>
      <c r="D30" s="48" t="s">
        <v>14</v>
      </c>
      <c r="E30" s="48" t="s">
        <v>15</v>
      </c>
      <c r="F30" s="49">
        <v>0.1428</v>
      </c>
      <c r="G30" s="50">
        <f aca="true" t="shared" si="1" ref="G30:G36">IF(C30="yes",(1*F30),IF(C30="no",(0*F30),""))</f>
        <v>0.1428</v>
      </c>
    </row>
    <row r="31" spans="1:7" s="51" customFormat="1" ht="267" customHeight="1">
      <c r="A31" s="45">
        <v>2</v>
      </c>
      <c r="B31" s="46" t="s">
        <v>55</v>
      </c>
      <c r="C31" s="47" t="s">
        <v>73</v>
      </c>
      <c r="D31" s="48" t="s">
        <v>17</v>
      </c>
      <c r="E31" s="48" t="s">
        <v>16</v>
      </c>
      <c r="F31" s="49">
        <v>0.1428</v>
      </c>
      <c r="G31" s="50">
        <f t="shared" si="1"/>
        <v>0.1428</v>
      </c>
    </row>
    <row r="32" spans="1:7" s="51" customFormat="1" ht="230.25" customHeight="1">
      <c r="A32" s="45">
        <v>3</v>
      </c>
      <c r="B32" s="46" t="s">
        <v>35</v>
      </c>
      <c r="C32" s="47" t="s">
        <v>73</v>
      </c>
      <c r="D32" s="48" t="s">
        <v>97</v>
      </c>
      <c r="E32" s="48" t="s">
        <v>76</v>
      </c>
      <c r="F32" s="49">
        <v>0.143</v>
      </c>
      <c r="G32" s="50">
        <f t="shared" si="1"/>
        <v>0.143</v>
      </c>
    </row>
    <row r="33" spans="1:7" ht="105" customHeight="1">
      <c r="A33" s="4">
        <v>4</v>
      </c>
      <c r="B33" s="5" t="s">
        <v>60</v>
      </c>
      <c r="C33" s="16" t="s">
        <v>74</v>
      </c>
      <c r="D33" s="17" t="s">
        <v>50</v>
      </c>
      <c r="E33" s="17" t="s">
        <v>51</v>
      </c>
      <c r="F33" s="18">
        <v>0.1428</v>
      </c>
      <c r="G33" s="6">
        <f t="shared" si="1"/>
        <v>0</v>
      </c>
    </row>
    <row r="34" spans="1:7" s="51" customFormat="1" ht="128.25" customHeight="1">
      <c r="A34" s="45">
        <v>5</v>
      </c>
      <c r="B34" s="46" t="s">
        <v>47</v>
      </c>
      <c r="C34" s="47" t="s">
        <v>73</v>
      </c>
      <c r="D34" s="48" t="s">
        <v>18</v>
      </c>
      <c r="E34" s="48" t="s">
        <v>77</v>
      </c>
      <c r="F34" s="49">
        <v>0.143</v>
      </c>
      <c r="G34" s="50">
        <f t="shared" si="1"/>
        <v>0.143</v>
      </c>
    </row>
    <row r="35" spans="1:7" s="51" customFormat="1" ht="225" customHeight="1">
      <c r="A35" s="45">
        <v>6</v>
      </c>
      <c r="B35" s="46" t="s">
        <v>32</v>
      </c>
      <c r="C35" s="47" t="s">
        <v>73</v>
      </c>
      <c r="D35" s="48" t="s">
        <v>19</v>
      </c>
      <c r="E35" s="48" t="s">
        <v>88</v>
      </c>
      <c r="F35" s="49">
        <v>0.1428</v>
      </c>
      <c r="G35" s="50">
        <f t="shared" si="1"/>
        <v>0.1428</v>
      </c>
    </row>
    <row r="36" spans="1:7" s="51" customFormat="1" ht="384">
      <c r="A36" s="45">
        <v>7</v>
      </c>
      <c r="B36" s="46" t="s">
        <v>36</v>
      </c>
      <c r="C36" s="47" t="s">
        <v>73</v>
      </c>
      <c r="D36" s="48" t="s">
        <v>20</v>
      </c>
      <c r="E36" s="48" t="s">
        <v>21</v>
      </c>
      <c r="F36" s="49">
        <v>0.1428</v>
      </c>
      <c r="G36" s="50">
        <f t="shared" si="1"/>
        <v>0.1428</v>
      </c>
    </row>
    <row r="37" spans="1:7" ht="15">
      <c r="A37" s="37" t="s">
        <v>30</v>
      </c>
      <c r="B37" s="27"/>
      <c r="C37" s="28"/>
      <c r="D37" s="29"/>
      <c r="E37" s="29"/>
      <c r="F37" s="38" t="str">
        <f>IF(SUM(F30:F36)&lt;&gt;100%,"ERROR","100%")</f>
        <v>100%</v>
      </c>
      <c r="G37" s="38">
        <f>SUM(G30:G36)</f>
        <v>0.8572000000000001</v>
      </c>
    </row>
    <row r="38" spans="1:7" ht="14.25">
      <c r="A38" s="12"/>
      <c r="B38" s="13"/>
      <c r="C38" s="1"/>
      <c r="D38" s="14"/>
      <c r="E38" s="14"/>
      <c r="F38" s="12"/>
      <c r="G38" s="12"/>
    </row>
    <row r="39" spans="1:7" ht="24" customHeight="1">
      <c r="A39" s="36" t="s">
        <v>71</v>
      </c>
      <c r="B39" s="30"/>
      <c r="C39" s="34"/>
      <c r="D39" s="35"/>
      <c r="E39" s="32"/>
      <c r="F39" s="33"/>
      <c r="G39" s="33"/>
    </row>
    <row r="40" spans="1:7" ht="30.75" customHeight="1">
      <c r="A40" s="86" t="s">
        <v>27</v>
      </c>
      <c r="B40" s="86"/>
      <c r="C40" s="3" t="s">
        <v>28</v>
      </c>
      <c r="D40" s="3" t="s">
        <v>56</v>
      </c>
      <c r="E40" s="3" t="s">
        <v>66</v>
      </c>
      <c r="F40" s="2" t="s">
        <v>46</v>
      </c>
      <c r="G40" s="2" t="s">
        <v>26</v>
      </c>
    </row>
    <row r="41" spans="1:7" s="51" customFormat="1" ht="192.75" customHeight="1">
      <c r="A41" s="45">
        <v>1</v>
      </c>
      <c r="B41" s="43" t="s">
        <v>38</v>
      </c>
      <c r="C41" s="47" t="s">
        <v>86</v>
      </c>
      <c r="D41" s="48" t="s">
        <v>22</v>
      </c>
      <c r="E41" s="48" t="s">
        <v>92</v>
      </c>
      <c r="F41" s="49">
        <v>0.25</v>
      </c>
      <c r="G41" s="44">
        <f>IF(C41="yes",(1*F41),IF(C41="no",(0*F41),IF(C41="small extent",(0.33*F41),IF(C41="large extent",(0.67*F41),""))))</f>
        <v>0.0825</v>
      </c>
    </row>
    <row r="42" spans="1:7" ht="27.75" customHeight="1">
      <c r="A42" s="4"/>
      <c r="B42" s="19" t="s">
        <v>125</v>
      </c>
      <c r="C42" s="91" t="s">
        <v>82</v>
      </c>
      <c r="D42" s="92"/>
      <c r="E42" s="92"/>
      <c r="F42" s="92"/>
      <c r="G42" s="93"/>
    </row>
    <row r="43" spans="1:7" ht="13.5" customHeight="1">
      <c r="A43" s="4"/>
      <c r="B43" s="20" t="s">
        <v>44</v>
      </c>
      <c r="C43" s="94">
        <v>0.2</v>
      </c>
      <c r="D43" s="73"/>
      <c r="E43" s="73"/>
      <c r="F43" s="75"/>
      <c r="G43" s="74"/>
    </row>
    <row r="44" spans="1:7" ht="31.5" customHeight="1">
      <c r="A44" s="4"/>
      <c r="B44" s="21" t="s">
        <v>61</v>
      </c>
      <c r="C44" s="79" t="s">
        <v>107</v>
      </c>
      <c r="D44" s="95"/>
      <c r="E44" s="95"/>
      <c r="F44" s="95"/>
      <c r="G44" s="96"/>
    </row>
    <row r="45" spans="1:7" ht="27" customHeight="1">
      <c r="A45" s="4"/>
      <c r="B45" s="19" t="s">
        <v>126</v>
      </c>
      <c r="C45" s="91" t="s">
        <v>83</v>
      </c>
      <c r="D45" s="92"/>
      <c r="E45" s="92"/>
      <c r="F45" s="92"/>
      <c r="G45" s="93"/>
    </row>
    <row r="46" spans="1:7" ht="13.5" customHeight="1">
      <c r="A46" s="4"/>
      <c r="B46" s="20" t="s">
        <v>44</v>
      </c>
      <c r="C46" s="94">
        <v>0.8</v>
      </c>
      <c r="D46" s="97"/>
      <c r="E46" s="97"/>
      <c r="F46" s="97"/>
      <c r="G46" s="98"/>
    </row>
    <row r="47" spans="1:7" ht="33" customHeight="1">
      <c r="A47" s="4"/>
      <c r="B47" s="21" t="s">
        <v>61</v>
      </c>
      <c r="C47" s="79" t="s">
        <v>106</v>
      </c>
      <c r="D47" s="95"/>
      <c r="E47" s="95"/>
      <c r="F47" s="95"/>
      <c r="G47" s="96"/>
    </row>
    <row r="48" spans="1:7" ht="18.75" customHeight="1">
      <c r="A48" s="4"/>
      <c r="B48" s="19" t="s">
        <v>0</v>
      </c>
      <c r="C48" s="91" t="s">
        <v>84</v>
      </c>
      <c r="D48" s="92"/>
      <c r="E48" s="92"/>
      <c r="F48" s="92"/>
      <c r="G48" s="93"/>
    </row>
    <row r="49" spans="1:7" ht="13.5" customHeight="1">
      <c r="A49" s="4"/>
      <c r="B49" s="20" t="s">
        <v>44</v>
      </c>
      <c r="C49" s="94">
        <v>0.5</v>
      </c>
      <c r="D49" s="73"/>
      <c r="E49" s="73"/>
      <c r="F49" s="75"/>
      <c r="G49" s="74"/>
    </row>
    <row r="50" spans="1:7" ht="69" customHeight="1">
      <c r="A50" s="4"/>
      <c r="B50" s="21" t="s">
        <v>61</v>
      </c>
      <c r="C50" s="79" t="s">
        <v>89</v>
      </c>
      <c r="D50" s="95"/>
      <c r="E50" s="95"/>
      <c r="F50" s="95"/>
      <c r="G50" s="96"/>
    </row>
    <row r="51" spans="1:7" ht="37.5" customHeight="1">
      <c r="A51" s="4"/>
      <c r="B51" s="19" t="s">
        <v>1</v>
      </c>
      <c r="C51" s="91" t="s">
        <v>85</v>
      </c>
      <c r="D51" s="92"/>
      <c r="E51" s="92"/>
      <c r="F51" s="92"/>
      <c r="G51" s="93"/>
    </row>
    <row r="52" spans="1:7" ht="13.5" customHeight="1">
      <c r="A52" s="4"/>
      <c r="B52" s="20" t="s">
        <v>44</v>
      </c>
      <c r="C52" s="76" t="s">
        <v>75</v>
      </c>
      <c r="D52" s="99"/>
      <c r="E52" s="99"/>
      <c r="F52" s="100"/>
      <c r="G52" s="101"/>
    </row>
    <row r="53" spans="1:7" ht="41.25" customHeight="1">
      <c r="A53" s="4"/>
      <c r="B53" s="20" t="s">
        <v>61</v>
      </c>
      <c r="C53" s="76" t="s">
        <v>105</v>
      </c>
      <c r="D53" s="99"/>
      <c r="E53" s="99"/>
      <c r="F53" s="99"/>
      <c r="G53" s="101"/>
    </row>
    <row r="54" spans="1:7" s="51" customFormat="1" ht="130.5" customHeight="1">
      <c r="A54" s="45">
        <v>2</v>
      </c>
      <c r="B54" s="43" t="s">
        <v>39</v>
      </c>
      <c r="C54" s="47" t="s">
        <v>81</v>
      </c>
      <c r="D54" s="71" t="s">
        <v>98</v>
      </c>
      <c r="E54" s="48" t="s">
        <v>93</v>
      </c>
      <c r="F54" s="49">
        <v>0.25</v>
      </c>
      <c r="G54" s="44">
        <f>IF(C54="yes",(1*F54),IF(C54="no",(0*F54),IF(C54="small extent",(0.33*F54),IF(C54="large extent",(0.67*F54),""))))</f>
        <v>0.1675</v>
      </c>
    </row>
    <row r="55" spans="1:7" ht="40.5" customHeight="1">
      <c r="A55" s="4"/>
      <c r="B55" s="20" t="s">
        <v>119</v>
      </c>
      <c r="C55" s="76" t="s">
        <v>101</v>
      </c>
      <c r="D55" s="77"/>
      <c r="E55" s="77"/>
      <c r="F55" s="77"/>
      <c r="G55" s="78"/>
    </row>
    <row r="56" spans="1:7" ht="42.75" customHeight="1">
      <c r="A56" s="4"/>
      <c r="B56" s="20" t="s">
        <v>43</v>
      </c>
      <c r="C56" s="76" t="s">
        <v>113</v>
      </c>
      <c r="D56" s="77"/>
      <c r="E56" s="77"/>
      <c r="F56" s="77"/>
      <c r="G56" s="78"/>
    </row>
    <row r="57" spans="1:7" ht="43.5" customHeight="1">
      <c r="A57" s="4"/>
      <c r="B57" s="21" t="s">
        <v>45</v>
      </c>
      <c r="C57" s="79" t="s">
        <v>114</v>
      </c>
      <c r="D57" s="80"/>
      <c r="E57" s="80"/>
      <c r="F57" s="80"/>
      <c r="G57" s="81"/>
    </row>
    <row r="58" spans="1:7" ht="27.75" customHeight="1">
      <c r="A58" s="4"/>
      <c r="B58" s="20" t="s">
        <v>120</v>
      </c>
      <c r="C58" s="76" t="s">
        <v>102</v>
      </c>
      <c r="D58" s="77"/>
      <c r="E58" s="77"/>
      <c r="F58" s="77"/>
      <c r="G58" s="78"/>
    </row>
    <row r="59" spans="1:7" ht="18" customHeight="1">
      <c r="A59" s="4"/>
      <c r="B59" s="20" t="s">
        <v>43</v>
      </c>
      <c r="C59" s="76" t="s">
        <v>115</v>
      </c>
      <c r="D59" s="77"/>
      <c r="E59" s="77"/>
      <c r="F59" s="77"/>
      <c r="G59" s="78"/>
    </row>
    <row r="60" spans="1:7" ht="18" customHeight="1">
      <c r="A60" s="4"/>
      <c r="B60" s="21" t="s">
        <v>45</v>
      </c>
      <c r="C60" s="79" t="s">
        <v>116</v>
      </c>
      <c r="D60" s="80"/>
      <c r="E60" s="80"/>
      <c r="F60" s="80"/>
      <c r="G60" s="81"/>
    </row>
    <row r="61" spans="1:7" ht="32.25" customHeight="1">
      <c r="A61" s="4"/>
      <c r="B61" s="20" t="s">
        <v>121</v>
      </c>
      <c r="C61" s="76" t="s">
        <v>103</v>
      </c>
      <c r="D61" s="77"/>
      <c r="E61" s="77"/>
      <c r="F61" s="77"/>
      <c r="G61" s="78"/>
    </row>
    <row r="62" spans="1:7" ht="29.25" customHeight="1">
      <c r="A62" s="4"/>
      <c r="B62" s="20" t="s">
        <v>43</v>
      </c>
      <c r="C62" s="76" t="s">
        <v>118</v>
      </c>
      <c r="D62" s="77"/>
      <c r="E62" s="77"/>
      <c r="F62" s="77"/>
      <c r="G62" s="78"/>
    </row>
    <row r="63" spans="1:7" ht="30.75" customHeight="1">
      <c r="A63" s="4"/>
      <c r="B63" s="21" t="s">
        <v>45</v>
      </c>
      <c r="C63" s="79" t="s">
        <v>117</v>
      </c>
      <c r="D63" s="80"/>
      <c r="E63" s="80"/>
      <c r="F63" s="80"/>
      <c r="G63" s="81"/>
    </row>
    <row r="64" spans="1:7" ht="42" customHeight="1">
      <c r="A64" s="4"/>
      <c r="B64" s="20" t="s">
        <v>122</v>
      </c>
      <c r="C64" s="76" t="s">
        <v>104</v>
      </c>
      <c r="D64" s="77"/>
      <c r="E64" s="77"/>
      <c r="F64" s="77"/>
      <c r="G64" s="78"/>
    </row>
    <row r="65" spans="1:7" ht="29.25" customHeight="1">
      <c r="A65" s="4"/>
      <c r="B65" s="20" t="s">
        <v>43</v>
      </c>
      <c r="C65" s="76" t="s">
        <v>123</v>
      </c>
      <c r="D65" s="77"/>
      <c r="E65" s="77"/>
      <c r="F65" s="77"/>
      <c r="G65" s="78"/>
    </row>
    <row r="66" spans="1:7" ht="28.5" customHeight="1">
      <c r="A66" s="4"/>
      <c r="B66" s="21" t="s">
        <v>45</v>
      </c>
      <c r="C66" s="79" t="s">
        <v>124</v>
      </c>
      <c r="D66" s="80"/>
      <c r="E66" s="80"/>
      <c r="F66" s="80"/>
      <c r="G66" s="81"/>
    </row>
    <row r="67" spans="1:7" ht="17.25" customHeight="1">
      <c r="A67" s="4"/>
      <c r="B67" s="22"/>
      <c r="C67" s="82"/>
      <c r="D67" s="83"/>
      <c r="E67" s="83"/>
      <c r="F67" s="83"/>
      <c r="G67" s="83"/>
    </row>
    <row r="68" spans="1:7" s="51" customFormat="1" ht="117" customHeight="1">
      <c r="A68" s="45">
        <v>3</v>
      </c>
      <c r="B68" s="46" t="s">
        <v>64</v>
      </c>
      <c r="C68" s="47" t="s">
        <v>86</v>
      </c>
      <c r="D68" s="71" t="s">
        <v>99</v>
      </c>
      <c r="E68" s="71" t="s">
        <v>100</v>
      </c>
      <c r="F68" s="49">
        <v>0.25</v>
      </c>
      <c r="G68" s="50">
        <f>IF(C68="yes",(1*F68),IF(C68="no",(0*F68),IF(C68="small extent",(0.33*F68),IF(C68="large extent",(0.67*F68),""))))</f>
        <v>0.0825</v>
      </c>
    </row>
    <row r="69" spans="1:7" s="51" customFormat="1" ht="118.5" customHeight="1">
      <c r="A69" s="45">
        <v>4</v>
      </c>
      <c r="B69" s="46" t="s">
        <v>42</v>
      </c>
      <c r="C69" s="47" t="s">
        <v>81</v>
      </c>
      <c r="D69" s="48" t="s">
        <v>23</v>
      </c>
      <c r="E69" s="48" t="s">
        <v>24</v>
      </c>
      <c r="F69" s="49">
        <v>0.25</v>
      </c>
      <c r="G69" s="50">
        <f>IF(C69="yes",(1*F69),IF(C69="no",(0*F69),IF(C69="small extent",(0.33*F69),IF(C69="large extent",(0.67*F69),""))))</f>
        <v>0.1675</v>
      </c>
    </row>
    <row r="70" spans="1:7" s="51" customFormat="1" ht="134.25" customHeight="1">
      <c r="A70" s="52">
        <v>5</v>
      </c>
      <c r="B70" s="46" t="s">
        <v>41</v>
      </c>
      <c r="C70" s="53" t="s">
        <v>87</v>
      </c>
      <c r="D70" s="48" t="s">
        <v>48</v>
      </c>
      <c r="E70" s="48" t="s">
        <v>25</v>
      </c>
      <c r="F70" s="49"/>
      <c r="G70" s="50">
        <f>IF(C70="yes",(1*F70),IF(C70="no",(0*F70),IF(C70="small extent",(0.33*F70),IF(C70="large extent",(0.67*F70),""))))</f>
      </c>
    </row>
    <row r="71" spans="1:7" ht="12.75">
      <c r="A71" s="11"/>
      <c r="B71" s="5"/>
      <c r="C71" s="9"/>
      <c r="D71" s="10"/>
      <c r="E71" s="10"/>
      <c r="F71" s="11"/>
      <c r="G71" s="11"/>
    </row>
    <row r="72" spans="1:7" ht="15">
      <c r="A72" s="37" t="s">
        <v>30</v>
      </c>
      <c r="B72" s="39"/>
      <c r="C72" s="40"/>
      <c r="D72" s="41"/>
      <c r="E72" s="41"/>
      <c r="F72" s="38" t="str">
        <f>IF(SUM(F41:F70)&lt;&gt;100%,"ERROR","100%")</f>
        <v>100%</v>
      </c>
      <c r="G72" s="38">
        <f>SUM(G41:G70)</f>
        <v>0.5</v>
      </c>
    </row>
  </sheetData>
  <sheetProtection formatCells="0" formatColumns="0" formatRows="0" insertColumns="0" insertRows="0" insertHyperlinks="0" deleteColumns="0" deleteRows="0" sort="0" autoFilter="0" pivotTables="0"/>
  <mergeCells count="32">
    <mergeCell ref="C52:G52"/>
    <mergeCell ref="C53:G53"/>
    <mergeCell ref="C48:G48"/>
    <mergeCell ref="C49:G49"/>
    <mergeCell ref="C50:G50"/>
    <mergeCell ref="C51:G51"/>
    <mergeCell ref="C44:G44"/>
    <mergeCell ref="C45:G45"/>
    <mergeCell ref="C46:G46"/>
    <mergeCell ref="C47:G47"/>
    <mergeCell ref="C67:G67"/>
    <mergeCell ref="A1:G1"/>
    <mergeCell ref="A5:B5"/>
    <mergeCell ref="A17:B17"/>
    <mergeCell ref="A29:B29"/>
    <mergeCell ref="A2:G2"/>
    <mergeCell ref="A3:G3"/>
    <mergeCell ref="A40:B40"/>
    <mergeCell ref="C42:G42"/>
    <mergeCell ref="C43:G43"/>
    <mergeCell ref="C55:G55"/>
    <mergeCell ref="C56:G56"/>
    <mergeCell ref="C57:G57"/>
    <mergeCell ref="C62:G62"/>
    <mergeCell ref="C58:G58"/>
    <mergeCell ref="C59:G59"/>
    <mergeCell ref="C60:G60"/>
    <mergeCell ref="C61:G61"/>
    <mergeCell ref="C65:G65"/>
    <mergeCell ref="C66:G66"/>
    <mergeCell ref="C64:G64"/>
    <mergeCell ref="C63:G63"/>
  </mergeCells>
  <printOptions/>
  <pageMargins left="0.75" right="0.75" top="0.5" bottom="0.5" header="0.5" footer="0.5"/>
  <pageSetup fitToHeight="0" fitToWidth="1" horizontalDpi="600" verticalDpi="600" orientation="landscape" scale="81" r:id="rId3"/>
  <headerFooter alignWithMargins="0">
    <oddFooter>&amp;C&amp;P&amp;R&amp;"Arial,Bold"FY  2004 Budget
Fall Review</oddFooter>
  </headerFooter>
  <rowBreaks count="6" manualBreakCount="6">
    <brk id="14" max="6" man="1"/>
    <brk id="21" max="6" man="1"/>
    <brk id="27" max="6" man="1"/>
    <brk id="37" max="6" man="1"/>
    <brk id="53" max="6" man="1"/>
    <brk id="67"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2002-12-17T19:51:37Z</cp:lastPrinted>
  <dcterms:created xsi:type="dcterms:W3CDTF">2002-04-18T17:14:40Z</dcterms:created>
  <dcterms:modified xsi:type="dcterms:W3CDTF">2003-01-24T18:20:18Z</dcterms:modified>
  <cp:category/>
  <cp:version/>
  <cp:contentType/>
  <cp:contentStatus/>
</cp:coreProperties>
</file>