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Scoring'!$G$34</definedName>
    <definedName name="ppurpose">'PART Qs &amp; Section Scoring'!$G$11</definedName>
    <definedName name="presults">'PART Qs &amp; Section Scoring'!$G$64</definedName>
    <definedName name="_xlnm.Print_Area" localSheetId="0">'PART Qs &amp; Section Scoring'!$A$1:$G$64</definedName>
    <definedName name="splanning">'PART Qs &amp; Section Scoring'!$G$23</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5"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6"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7"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8"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19"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IAMB of the R&amp;D criteria.
</t>
        </r>
      </text>
    </comment>
    <comment ref="B20"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1"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7"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8"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0"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29"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1"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2"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3"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3"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25"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D36"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38"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49"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0"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1"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2"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<sst xmlns="http://schemas.openxmlformats.org/spreadsheetml/2006/main" count="162" uniqueCount="113">
  <si>
    <t>Demonstrate protection against the DOE issued Design Basis Threat and prevent the loss of critically sensitive nuclear weapons program information.</t>
  </si>
  <si>
    <t xml:space="preserve"> Develop and use the technology from a safeguards and security Research and Development program.</t>
  </si>
  <si>
    <t xml:space="preserve">Recent, continued requests for additional funding and media-reported deficiencies call to question the degree to which the program is meeting its primary goal.  </t>
  </si>
  <si>
    <t>No evidence of improved efficiencies and cost effectiveness.</t>
  </si>
  <si>
    <t>N/A</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</si>
  <si>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</si>
  <si>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</si>
  <si>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</si>
  <si>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</si>
  <si>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</si>
  <si>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</si>
  <si>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</si>
  <si>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</si>
  <si>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Are all funds (Federal and partners’) obligated in a timely manner and spent for the intended purpose?</t>
  </si>
  <si>
    <t xml:space="preserve">Has the program taken meaningful steps to address its management deficiencies?  </t>
  </si>
  <si>
    <t>Has the program taken meaningful steps to address its strategic planning deficiencies?</t>
  </si>
  <si>
    <t xml:space="preserve">Has the program demonstrated adequate progress in achieving its long-term outcome goal(s)?  </t>
  </si>
  <si>
    <t xml:space="preserve">Does the program (including program partners) achieve its annual performance goals?  </t>
  </si>
  <si>
    <r>
      <t xml:space="preserve">Does the program have a limited number of specific, ambitious long-term performance goals that focus on outcomes and meaningfully reflect the purpose of the program? </t>
    </r>
    <r>
      <rPr>
        <b/>
        <i/>
        <sz val="9"/>
        <rFont val="Arial"/>
        <family val="2"/>
      </rPr>
      <t xml:space="preserve"> </t>
    </r>
  </si>
  <si>
    <t>Do independent and quality evaluations of this program indicate that the program is effective and achieving results?</t>
  </si>
  <si>
    <t>Does the performance of this program compare favorably to other programs with similar purpose and goals?</t>
  </si>
  <si>
    <t xml:space="preserve">Performance Target:                                                                           </t>
  </si>
  <si>
    <t>Target:</t>
  </si>
  <si>
    <t>Actual Performance:</t>
  </si>
  <si>
    <t>Weighting</t>
  </si>
  <si>
    <t>Does the agency estimate and budget for the full annual costs of operating the program (including all administrative costs and allocated overhead) so that program performance changes are identified with changes in funding levels?</t>
  </si>
  <si>
    <t xml:space="preserve">Does the program have a limited number of annual performance goals that demonstrate progress toward achieving the long-term goals? </t>
  </si>
  <si>
    <t>Is the program designed to have a significant impact in addressing the interest, problem or need?</t>
  </si>
  <si>
    <t>Do all partners (grantees, sub-grantees, contractors, etc.) support program planning efforts by committing to the annual and/or long-term goals of the program?</t>
  </si>
  <si>
    <t xml:space="preserve">Are Federal managers and program partners (grantees, subgrantees, contractors, etc.) held accountable for cost, schedule and performance results? </t>
  </si>
  <si>
    <t xml:space="preserve">Key Goal I:                                                                                                                          </t>
  </si>
  <si>
    <t xml:space="preserve">Key Goal II:                                                                                                                          </t>
  </si>
  <si>
    <t xml:space="preserve">Key Goal III:                                                                                                                          </t>
  </si>
  <si>
    <t xml:space="preserve">Long-Term Goal I:                                                  </t>
  </si>
  <si>
    <t xml:space="preserve">Long-Term Goal II:                                                  </t>
  </si>
  <si>
    <t xml:space="preserve">Long-Term Goal III:                                                  </t>
  </si>
  <si>
    <t xml:space="preserve">Explanation </t>
  </si>
  <si>
    <t xml:space="preserve">Does the program address a specific interest, problem or need? </t>
  </si>
  <si>
    <t>Is the program optimally designed to address the interest, problem or need?</t>
  </si>
  <si>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</si>
  <si>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</si>
  <si>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t>Actual Progress achieved toward goal:</t>
  </si>
  <si>
    <t>Does the program demonstrate improved efficiencies and cost effectiveness in achieving program goals each year?</t>
  </si>
  <si>
    <t>Is the program designed to make a unique contribution in addressing the interest, problem or need (i.e., not needlessly redundant of any other Federal, state, local or private efforts)?</t>
  </si>
  <si>
    <t>Evidence/Data</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</si>
  <si>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</si>
  <si>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</si>
  <si>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</si>
  <si>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IV:  Program Results  </t>
    </r>
    <r>
      <rPr>
        <b/>
        <sz val="11"/>
        <color indexed="17"/>
        <rFont val="Arial"/>
        <family val="2"/>
      </rPr>
      <t xml:space="preserve"> </t>
    </r>
    <r>
      <rPr>
        <b/>
        <sz val="11"/>
        <color indexed="10"/>
        <rFont val="Arial"/>
        <family val="2"/>
      </rPr>
      <t>(Yes, Large Extent, Small Extent, No)</t>
    </r>
  </si>
  <si>
    <t>Yes</t>
  </si>
  <si>
    <t>Continue to ensure operations meet DOE requirements in a cost effective manner</t>
  </si>
  <si>
    <t xml:space="preserve">Protect NNSA personnel, facilities, nuclear weapons and other material from terrorist and other threats. </t>
  </si>
  <si>
    <t xml:space="preserve">Developed and implemented anti-and counter terrorism procedures in compliance with requirements &amp; in support of national security goals. </t>
  </si>
  <si>
    <t>The program ensures security is provided to protect the sensitive material and information handled by the NNSA in support of the nuclear mission.</t>
  </si>
  <si>
    <t>Formal government process monitors expenditure of funds based on budgetary allocations as approved through Congressional funding</t>
  </si>
  <si>
    <t xml:space="preserve">Ensure that the NNSA sites conduct performance exercises that demonstrate protection against the Design Basis Threat </t>
  </si>
  <si>
    <t xml:space="preserve">All sites have been evaluated and demonstrated protection against the current Design Basis Threat.  </t>
  </si>
  <si>
    <t>Satisfactory protection of facility in all safeguards and security areas based on contractor and federal reviews of performance.  All identified deficiencies are resolved in a rapid manner with plan of action for all major issues</t>
  </si>
  <si>
    <t>Implement appropriate graded protection philosophy/strategy at all sites including hiring additional pro force personnel, upgrade cyber security implementation directives to reflect changes in threat</t>
  </si>
  <si>
    <t>Ensure day-to-day operations at NNSA facilities meet DOE security requirements in a cost-effective manner to support the NNSA mission</t>
  </si>
  <si>
    <t>Identify technology solutions to upgrade safeguards and security protection and provide cost savings through research and development program</t>
  </si>
  <si>
    <t>Identify commercial off the shelf as well as research and development of technology applications to provide cost-effective protection</t>
  </si>
  <si>
    <t>Task Force on Technology Solutions Interim Report issued in 02, specific Research and Development projects underway</t>
  </si>
  <si>
    <t>Report to Congress on the Organization and Operations of the NNSA (Feb 02); NNSA Strategic Plan (Feb 02);DOE Safeguards and Security Orders (series 470); Site Safeguards and Security Plans (SSSP), Independent Reviews (I.e. Science and Security in the Service of the Nation (Sept 2000))</t>
  </si>
  <si>
    <t>Atomic Energy Act, Report to Congress on the Organization and Operations of the NNSA (Feb 02); NNSA Strategic Plan (Feb 02); DOE Safeguards and Security Orders (series 470)</t>
  </si>
  <si>
    <t>Service Acquisition Program</t>
  </si>
  <si>
    <t>No</t>
  </si>
  <si>
    <t>Small Extent</t>
  </si>
  <si>
    <t xml:space="preserve">The alignment of the budget with the goals is unclear. The impact of a marginal dollar is not apparent. </t>
  </si>
  <si>
    <t xml:space="preserve">Requests for additional funding are not accompanied by conclusive supporting documentation.  </t>
  </si>
  <si>
    <t xml:space="preserve">The program has progressed in its efforts to meet security requirements.  However, its ability to meet its long-term goals is questionable given the nature of the goals.   </t>
  </si>
  <si>
    <t>NNSA sites are evaluated annually by the cognizant federal officials and identified security deficiencies are corrected based on funding.  Independent Assessment is conducted of NNSA sites.  NNSA sites are rated Satisfactory or are progressing to that level of protection.  However, the solid goals and their link to long-term performance remain vague.</t>
  </si>
  <si>
    <t xml:space="preserve">Completed reviews of facilities operations show sites have reached or are progressing toward satisfactory performance.  All specifically identified issues had corrective action plans and resolution in a rapid manner based on available funding.  </t>
  </si>
  <si>
    <r>
      <t xml:space="preserve">Section I:  Program Purpose &amp; Design  </t>
    </r>
    <r>
      <rPr>
        <b/>
        <sz val="11"/>
        <color indexed="10"/>
        <rFont val="Arial"/>
        <family val="2"/>
      </rPr>
      <t xml:space="preserve"> (Yes, No, N/A)</t>
    </r>
  </si>
  <si>
    <t xml:space="preserve"> Although the program has documentation to support requirements, it remains to be seen whether those documents support the need for additional funding.  Rather, they are general in nature and do not provide a clear picture of the marginal utility of additional dollars.</t>
  </si>
  <si>
    <r>
      <t xml:space="preserve">Section II:  Strategic Planning   </t>
    </r>
    <r>
      <rPr>
        <b/>
        <sz val="11"/>
        <color indexed="10"/>
        <rFont val="Arial"/>
        <family val="2"/>
      </rPr>
      <t>(Yes, No, N/A)</t>
    </r>
  </si>
  <si>
    <r>
      <t xml:space="preserve">Section III:  Program Management  </t>
    </r>
    <r>
      <rPr>
        <b/>
        <sz val="11"/>
        <color indexed="10"/>
        <rFont val="Arial"/>
        <family val="2"/>
      </rPr>
      <t>(Yes, No, N/A)</t>
    </r>
  </si>
  <si>
    <t xml:space="preserve">All sites have approved site specific security plans, procedures and operations that have been evaluated against the DOE requirements.  All sites are making progress toward satisfactory level of protection at their sites in the changing threat environment.  Federal reviews have confirmed the progress toward satisfactory level of performance. </t>
  </si>
  <si>
    <t>Stated performance goals:  1) Provide a cost-effective security program that meets the requirements in the Atomic Energy Act, Code of Federal Regulationsregulations (10CFR710) and the DOE Orders (470 series).  2) Demonstrate protection against the DOE issued Design Basis Threat and prevent the loss of critically sensitive nuclear weapons program information.  3) Develop and use the technology from a safeguards and security Research and Development program.</t>
  </si>
  <si>
    <t>Each of the eight NNSA sites have a classified Site Safeguards and Security Plans that is developed by the Contractor to be meet the overall security goals, reviewed and formally agreed to by federal personnel and then is reviewed annually.  Program planning and budget submissions reflect the effort needed to meet the requirements placed on the contractor.  Contractor budget submissions are reviewed and approved by federal officials.</t>
  </si>
  <si>
    <t>Annual self-assessments and federal on-site reviews are conducted at major sites.  DOE Office of Independent Oversight and Performance Inspection Reports on a bi-annual basis.  Congress's General accounting Office review of March 2002.  Independent analysis include: "Science and Security in the 21st Century" (June 2002),</t>
  </si>
  <si>
    <t>Report to Congress on the Organization and Operations of the NNSA (Feb 02); NNSA Strategic Plan (Feb 02), Science and Security in the 21st Century, Hagengruber report on security architecture, NNSA planning and  budget submission process, results of annual surveys, Independent reviews of security issues</t>
  </si>
  <si>
    <t>Federal personnel at each site, including security specialists, security managers and the federal site manager, are assigned responsibility for security oversight.  Headquarters personnel also have an oversight role, but the program implementation is the responsibility of the on-site contractor.  In theory, contractors are held accountable through federal contract awards process as well as assigned responsibilities through the Site Safeguards and Security Plans process, but it is not clear if the contract awards process is used as leverage to improve performance.</t>
  </si>
  <si>
    <t>NNSA Work Authorization system documents distribution of funds.  Financial Information System monitors expenditures.</t>
  </si>
  <si>
    <t>The program has established organizations and revised roles and responsibilities to clarify authority and decision making responsibilities.  Management deficiencies identified by on-site reviews, DOE Office of Independent Oversight and Performance Assurance inspections, DOE Inspector General inspections and independent reviews are resolved through corrective action plans.  NNSA is in the process of re-engineering the overall management structure which will include safeguards and security and place management decisions closer the actual operations.</t>
  </si>
  <si>
    <r>
      <t xml:space="preserve">Provide a </t>
    </r>
    <r>
      <rPr>
        <b/>
        <sz val="9"/>
        <color indexed="12"/>
        <rFont val="Arial"/>
        <family val="2"/>
      </rPr>
      <t>cost-effective</t>
    </r>
    <r>
      <rPr>
        <sz val="9"/>
        <color indexed="12"/>
        <rFont val="Arial"/>
        <family val="2"/>
      </rPr>
      <t xml:space="preserve"> security program that meets the requirements in the Atomic Energy Act, Code of Federal Regulations (10CFR710) and the DOE Orders (470 series).  </t>
    </r>
  </si>
  <si>
    <t>Site reviews, Independent Assessment reviews, Congress's General Accounting Office report of March 2002, annual budget reviews</t>
  </si>
  <si>
    <t>DOE Office of Independent Oversight and Performance Assurance  inspection Reports, Congress's General Accounting Office report of March 2002</t>
  </si>
  <si>
    <t>Public Law 106-65, dated 10/5/99, Section 3232 and  NNSA budget submission. Congress's General Accounting Office review 02-358 (Mar 02), Site Safeguards and Security Plans, DOE Orders (Series 470 series)</t>
  </si>
  <si>
    <t xml:space="preserve">NNSA Strategic Plan, February 2002, Goal 4. Numerous meetings with Nuclear Regulatory Commission (NRC).  Participation in End-to-end review (2001-2001).  Participation in on-going DOE working groups.  Conducted NNSA/DOE security directors conferences </t>
  </si>
  <si>
    <t>The purpose is to protect the nuclear weapons, nuclear material, people, information, and infrastructure that is under the management of the National Nuclear Security Administration.</t>
  </si>
  <si>
    <t>Report to Congress on the Organization and Operations of the NNSA (Feb 02); NNSA Strategic Plan (Feb 02);</t>
  </si>
  <si>
    <t xml:space="preserve">The optimal design of the program is still evolving.  The current approach is predicated on a threat analysis developed prior to the terrorist attacks on September 11, 2001.  Changes to that approach might enable the program office to achieve the desired results in a more cost effective manner.   </t>
  </si>
  <si>
    <t>Long-term performance goals offered by the program office do not appear to include specific quantifiable outcomes.  Rather, they re-state the mission and purpose of the program.</t>
  </si>
  <si>
    <t>Annual performance goals offered by the program office do not appear to include specific quantifiable outcomes that would eventually lead to long term success.</t>
  </si>
  <si>
    <t xml:space="preserve">Partners in this program consist of contractors that operate the government laboratories and production facilities.  The contractors support the overall mission by creating Site Safeguards and Security Plans (SSSP), which they base on Vulnerability Assessments provided by the government, which are then submitted to the federal oversight office for approval.  </t>
  </si>
  <si>
    <t>The program participates in the DOE safeguards and security working groups, Department of Defense working groups and select security conferences.  The program is part of the interagency Nuclear Security Steering Group in which it shares knowledge and lessons learned gained from reviews and analysis.  Furthermore, the program participates in comparability reviews with the Nuclear Regulatory Commission and the Department of Defense and encourages sharing knowledge among NNSA sites within security limits.</t>
  </si>
  <si>
    <t>The program office requires annual site self-inspections, and formal federal on-site reviews are required annually. The DOE Office of Independent Oversight and Performance Assurance Program provides a bi-annual independent evaluation.  Finally, numerous independent inspections and reviews have been conducted.</t>
  </si>
  <si>
    <t xml:space="preserve">The NNSA Security program, based on government-wide requirements, is site specific and tailorable to varying threat conditions.  It is designed to have a significant impact -- anything less could be catastrophic.  </t>
  </si>
  <si>
    <t xml:space="preserve">The program is federally mandated to address the unique requirements of protecting nuclear weapons materials and information.  </t>
  </si>
  <si>
    <t xml:space="preserve">The program conducts and oversees annual safeguards and security inspections at each site, supplemented by reviews on select areas during the year based on current issues.  The link between the results and program management is improving.    </t>
  </si>
  <si>
    <t>DOE Accountability Report for FY 2001</t>
  </si>
  <si>
    <t xml:space="preserve">The NNSA programs are consistent with DOE practice in estimating and budgeting for the full cost of executing direct programs within the program budgets.  However, consistent with Congressional requirements, DOE budgets separately for its Federal administrative oversight and allocable costs in a Program Direction account.   
</t>
  </si>
  <si>
    <t xml:space="preserve">NNSA legislation established the Chief of Defense Nuclear Security with responsibility for safeguards and security. The NNSA has clarified the roles and responsibilities for management. Specific corrective action plans are created for issues raised during independent reviews.  Independent reviews such as Science and Security in the 21st Century are tracked as DOE-wide issues and resolutions briefed at senior levels.  NNSA re-engineering will address issues of placing federal management responsibility close to operations. </t>
  </si>
  <si>
    <t>The DOE Office of Independent Oversight and Performance Assurance  inspection reporting is an independent authority used to assess and improve safuards and security protection.  Recent General Accounting Office reports indicate significant progress toward goals.</t>
  </si>
  <si>
    <t xml:space="preserve">NNSA competes the overall laboratory operations contract which includes the Safeguards and Security program.  </t>
  </si>
  <si>
    <t>The program was created in response to Congressional interest over past management of safeguards and security.  The NNSA organization has clarified the roles and responsibilities to reinforce managers' accountability and reduce direction from entities outside line management.   The direct-funded safeguards and security budget is a major change that facilitates strategic planning for safegaurds and security.  Overall strategic plans have been developed for the NNSA and the Facilities and Operations.  These plans are reviewed and modified as needed.  Independent reviews have been conducted to look at safeguards and security strategy and operations.  These reviews are used to modify future strategic plans.</t>
  </si>
  <si>
    <t xml:space="preserve">Safeguards and Security is a subset of the overall contractor award fee.  NNSA should make every effort to separate the Safeguards and Security work from the rest of the contract to maximize leverage.  </t>
  </si>
  <si>
    <t>Evidence: NNSA Future-Years Nuclear Security Program, March 20, 2002.</t>
  </si>
  <si>
    <t>Establish a research and development program that focuses on both short and long term solutions to specific NNSA safeguards and security needs.  Use technology improvements at NNSA sites to provide cost-effective solutions to security issues</t>
  </si>
  <si>
    <t>Limited effort begun in FY02.  Additional funding being applied in FY03.  Initial effort to develop a base for security evaluation is progressing.  Specific effort on a small number of projects (communications, Aircraft detection, Aircraft deterrence) is progressing.</t>
  </si>
  <si>
    <t xml:space="preserve">NNSA adheres to financial management practices through the implementation of its Planning, Programming, Budgeting and Evaluation system.  This goal of the system is to formalize resource management, link program guidance with fiscal guidance, apply uniform and consistent budget practices across NNSA, and incorporate financial analysis into programmatic decisions.  Finally, NNSA is re-engineering its Headquarters and field structures to improve accountability at the lowest levels.  Part of this re-engineering will involve the financial management processes of the field elements, and the interface of those field processes with DOE headquarters.
</t>
  </si>
  <si>
    <t>Name of Program: Safeguards and Security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</si>
</sst>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31">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i/>
      <sz val="8.5"/>
      <name val="Arial"/>
      <family val="2"/>
    </font>
    <font>
      <b/>
      <sz val="11"/>
      <color indexed="10"/>
      <name val="Arial"/>
      <family val="2"/>
    </font>
    <font>
      <sz val="8.5"/>
      <name val="Arial"/>
      <family val="2"/>
    </font>
    <font>
      <u val="single"/>
      <sz val="10"/>
      <color indexed="12"/>
      <name val="Arial"/>
      <family val="0"/>
    </font>
    <font>
      <u val="single"/>
      <sz val="10"/>
      <color indexed="36"/>
      <name val="Arial"/>
      <family val="0"/>
    </font>
    <font>
      <b/>
      <sz val="11"/>
      <color indexed="17"/>
      <name val="Arial"/>
      <family val="2"/>
    </font>
    <font>
      <sz val="8"/>
      <name val="Tahoma"/>
      <family val="0"/>
    </font>
    <font>
      <b/>
      <sz val="10"/>
      <name val="Tahoma"/>
      <family val="2"/>
    </font>
    <font>
      <sz val="10"/>
      <name val="Tahoma"/>
      <family val="2"/>
    </font>
    <font>
      <b/>
      <sz val="9"/>
      <name val="Tahoma"/>
      <family val="2"/>
    </font>
    <font>
      <sz val="9"/>
      <name val="Tahoma"/>
      <family val="2"/>
    </font>
    <font>
      <b/>
      <sz val="9"/>
      <color indexed="12"/>
      <name val="Arial"/>
      <family val="2"/>
    </font>
    <font>
      <b/>
      <sz val="8"/>
      <name val="Arial"/>
      <family val="2"/>
    </font>
  </fonts>
  <fills count="5">
    <fill>
      <patternFill/>
    </fill>
    <fill>
      <patternFill patternType="gray125"/>
    </fill>
    <fill>
      <patternFill patternType="solid">
        <fgColor indexed="22"/>
        <bgColor indexed="64"/>
      </patternFill>
    </fill>
    <fill>
      <patternFill patternType="solid">
        <fgColor indexed="24"/>
        <bgColor indexed="64"/>
      </patternFill>
    </fill>
    <fill>
      <patternFill patternType="solid">
        <fgColor indexed="9"/>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8" fillId="0" borderId="0" xfId="0" applyFont="1" applyAlignment="1">
      <alignment horizontal="left" vertical="top" wrapText="1"/>
    </xf>
    <xf numFmtId="0" fontId="12" fillId="0" borderId="0" xfId="0" applyFont="1" applyBorder="1" applyAlignment="1" applyProtection="1">
      <alignment horizontal="center" vertical="top"/>
      <protection locked="0"/>
    </xf>
    <xf numFmtId="0" fontId="18" fillId="0" borderId="0" xfId="0" applyFont="1" applyBorder="1" applyAlignment="1">
      <alignment horizontal="left" vertical="top" wrapText="1"/>
    </xf>
    <xf numFmtId="0" fontId="10" fillId="0" borderId="0" xfId="0" applyFont="1" applyBorder="1" applyAlignment="1">
      <alignment horizontal="center" vertical="top"/>
    </xf>
    <xf numFmtId="0" fontId="0" fillId="0" borderId="0" xfId="0" applyBorder="1" applyAlignment="1">
      <alignment/>
    </xf>
    <xf numFmtId="0" fontId="0" fillId="0" borderId="0" xfId="0" applyFont="1" applyAlignment="1">
      <alignment horizontal="center" vertical="top"/>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9" fillId="3" borderId="0" xfId="0" applyNumberFormat="1" applyFont="1" applyFill="1" applyBorder="1" applyAlignment="1" applyProtection="1">
      <alignment horizontal="center"/>
      <protection/>
    </xf>
    <xf numFmtId="37" fontId="19" fillId="3" borderId="0" xfId="0" applyNumberFormat="1" applyFont="1" applyFill="1" applyBorder="1" applyAlignment="1" applyProtection="1">
      <alignment horizontal="center" wrapText="1"/>
      <protection/>
    </xf>
    <xf numFmtId="37" fontId="3" fillId="3" borderId="0" xfId="0" applyNumberFormat="1" applyFont="1" applyFill="1" applyBorder="1" applyAlignment="1" applyProtection="1">
      <alignment horizontal="left"/>
      <protection/>
    </xf>
    <xf numFmtId="0" fontId="3" fillId="3" borderId="0" xfId="0" applyFont="1" applyFill="1" applyAlignment="1">
      <alignment/>
    </xf>
    <xf numFmtId="9" fontId="3" fillId="3" borderId="0" xfId="21" applyFont="1" applyFill="1" applyAlignment="1">
      <alignment horizontal="center"/>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0" fillId="0" borderId="0" xfId="0" applyBorder="1" applyAlignment="1">
      <alignment vertical="top" wrapText="1"/>
    </xf>
    <xf numFmtId="0" fontId="3" fillId="4" borderId="0" xfId="0" applyFont="1" applyFill="1" applyAlignment="1">
      <alignment/>
    </xf>
    <xf numFmtId="0" fontId="6" fillId="4" borderId="0" xfId="0" applyFont="1" applyFill="1" applyAlignment="1">
      <alignment wrapText="1"/>
    </xf>
    <xf numFmtId="0" fontId="6" fillId="4" borderId="0" xfId="0" applyFont="1" applyFill="1" applyAlignment="1">
      <alignment horizontal="center"/>
    </xf>
    <xf numFmtId="0" fontId="6" fillId="4" borderId="0" xfId="0" applyFont="1" applyFill="1" applyAlignment="1">
      <alignment horizontal="center" wrapText="1"/>
    </xf>
    <xf numFmtId="9" fontId="3" fillId="4" borderId="0" xfId="21" applyFont="1" applyFill="1" applyAlignment="1">
      <alignment horizontal="center"/>
    </xf>
    <xf numFmtId="0" fontId="0" fillId="0" borderId="0" xfId="0" applyBorder="1" applyAlignment="1">
      <alignment horizontal="left" vertical="top" wrapText="1"/>
    </xf>
    <xf numFmtId="0" fontId="11" fillId="0" borderId="0" xfId="0" applyFont="1" applyBorder="1" applyAlignment="1">
      <alignment horizontal="left" vertical="top" wrapText="1"/>
    </xf>
    <xf numFmtId="0" fontId="13" fillId="0" borderId="0" xfId="0" applyFont="1" applyBorder="1" applyAlignment="1" applyProtection="1">
      <alignment horizontal="center" vertical="top"/>
      <protection locked="0"/>
    </xf>
    <xf numFmtId="9" fontId="13" fillId="0" borderId="0" xfId="21" applyNumberFormat="1" applyFont="1" applyBorder="1" applyAlignment="1" applyProtection="1">
      <alignment horizontal="center" vertical="top"/>
      <protection locked="0"/>
    </xf>
    <xf numFmtId="164" fontId="0" fillId="0" borderId="0" xfId="0" applyNumberFormat="1" applyFont="1" applyBorder="1" applyAlignment="1">
      <alignment horizontal="center" vertical="top"/>
    </xf>
    <xf numFmtId="0" fontId="13" fillId="4" borderId="0" xfId="0" applyFont="1" applyFill="1" applyBorder="1" applyAlignment="1">
      <alignment vertical="top" wrapText="1"/>
    </xf>
    <xf numFmtId="0" fontId="13" fillId="0" borderId="0" xfId="0" applyFont="1" applyBorder="1" applyAlignment="1">
      <alignment vertical="top" wrapText="1"/>
    </xf>
    <xf numFmtId="0" fontId="20" fillId="0" borderId="0" xfId="0" applyFont="1" applyBorder="1" applyAlignment="1">
      <alignment horizontal="right" vertical="top" wrapText="1"/>
    </xf>
    <xf numFmtId="0" fontId="12" fillId="0" borderId="0" xfId="0" applyFont="1" applyBorder="1" applyAlignment="1" applyProtection="1">
      <alignment horizontal="left" vertical="top" wrapText="1"/>
      <protection locked="0"/>
    </xf>
    <xf numFmtId="0" fontId="0" fillId="0" borderId="0" xfId="0" applyAlignment="1">
      <alignment vertical="top" wrapText="1"/>
    </xf>
    <xf numFmtId="0" fontId="20" fillId="0" borderId="4" xfId="0" applyFont="1" applyBorder="1" applyAlignment="1" applyProtection="1">
      <alignment horizontal="left" vertical="top"/>
      <protection locked="0"/>
    </xf>
    <xf numFmtId="0" fontId="20" fillId="0" borderId="4" xfId="0" applyFont="1" applyBorder="1" applyAlignment="1">
      <alignment horizontal="left" vertical="top"/>
    </xf>
    <xf numFmtId="0" fontId="1" fillId="0" borderId="0" xfId="0" applyFont="1" applyAlignment="1">
      <alignment horizontal="center" wrapText="1"/>
    </xf>
    <xf numFmtId="0" fontId="13" fillId="0" borderId="1" xfId="0" applyFont="1" applyBorder="1" applyAlignment="1" applyProtection="1">
      <alignment horizontal="left" vertical="top"/>
      <protection locked="0"/>
    </xf>
    <xf numFmtId="0" fontId="0" fillId="0" borderId="4" xfId="0" applyBorder="1" applyAlignment="1">
      <alignment horizontal="left" vertical="top"/>
    </xf>
    <xf numFmtId="0" fontId="0" fillId="0" borderId="5" xfId="0" applyBorder="1" applyAlignment="1">
      <alignment horizontal="left" vertical="top"/>
    </xf>
    <xf numFmtId="0" fontId="12" fillId="0" borderId="2" xfId="0" applyFont="1" applyBorder="1" applyAlignment="1" applyProtection="1">
      <alignment horizontal="left" vertical="top"/>
      <protection locked="0"/>
    </xf>
    <xf numFmtId="0" fontId="0" fillId="0" borderId="0" xfId="0" applyBorder="1" applyAlignment="1">
      <alignment horizontal="left" vertical="top"/>
    </xf>
    <xf numFmtId="0" fontId="0" fillId="0" borderId="6" xfId="0" applyBorder="1" applyAlignment="1">
      <alignment horizontal="left" vertical="top"/>
    </xf>
    <xf numFmtId="0" fontId="13" fillId="0" borderId="2" xfId="0" applyFont="1" applyBorder="1" applyAlignment="1" applyProtection="1">
      <alignment horizontal="left" vertical="top" wrapText="1"/>
      <protection locked="0"/>
    </xf>
    <xf numFmtId="0" fontId="0" fillId="0" borderId="0" xfId="0" applyBorder="1" applyAlignment="1">
      <alignment horizontal="left" vertical="top" wrapText="1"/>
    </xf>
    <xf numFmtId="0" fontId="0" fillId="0" borderId="6" xfId="0" applyBorder="1" applyAlignment="1">
      <alignment horizontal="left" vertical="top" wrapText="1"/>
    </xf>
    <xf numFmtId="0" fontId="13" fillId="0" borderId="3" xfId="0" applyFont="1" applyBorder="1" applyAlignment="1" applyProtection="1">
      <alignment horizontal="left" vertical="top"/>
      <protection locked="0"/>
    </xf>
    <xf numFmtId="0" fontId="0" fillId="0" borderId="7" xfId="0" applyBorder="1" applyAlignment="1">
      <alignment horizontal="left" vertical="top"/>
    </xf>
    <xf numFmtId="0" fontId="0" fillId="0" borderId="8" xfId="0" applyBorder="1" applyAlignment="1">
      <alignment horizontal="left" vertical="top"/>
    </xf>
    <xf numFmtId="0" fontId="13" fillId="0" borderId="1" xfId="0" applyFont="1" applyBorder="1" applyAlignment="1" applyProtection="1">
      <alignment horizontal="left" vertical="top" wrapText="1"/>
      <protection locked="0"/>
    </xf>
    <xf numFmtId="0" fontId="0" fillId="0" borderId="4" xfId="0" applyBorder="1" applyAlignment="1">
      <alignment horizontal="left" vertical="top" wrapText="1"/>
    </xf>
    <xf numFmtId="0" fontId="0" fillId="0" borderId="5" xfId="0" applyBorder="1" applyAlignment="1">
      <alignment horizontal="left" vertical="top" wrapText="1"/>
    </xf>
    <xf numFmtId="0" fontId="13" fillId="0" borderId="3" xfId="0" applyFont="1" applyBorder="1" applyAlignment="1" applyProtection="1">
      <alignment horizontal="left" vertical="top" wrapText="1"/>
      <protection locked="0"/>
    </xf>
    <xf numFmtId="0" fontId="0" fillId="0" borderId="7" xfId="0" applyBorder="1" applyAlignment="1">
      <alignment horizontal="left" vertical="top" wrapText="1"/>
    </xf>
    <xf numFmtId="0" fontId="0" fillId="0" borderId="8" xfId="0" applyBorder="1" applyAlignment="1">
      <alignment horizontal="left" vertical="top" wrapText="1"/>
    </xf>
    <xf numFmtId="0" fontId="12" fillId="0" borderId="3" xfId="0" applyFont="1" applyBorder="1" applyAlignment="1" applyProtection="1">
      <alignment horizontal="left" vertical="top" wrapText="1"/>
      <protection locked="0"/>
    </xf>
    <xf numFmtId="0" fontId="12" fillId="0" borderId="3" xfId="0" applyFont="1" applyBorder="1" applyAlignment="1" applyProtection="1">
      <alignment horizontal="left" vertical="top"/>
      <protection locked="0"/>
    </xf>
    <xf numFmtId="0" fontId="2" fillId="0" borderId="0" xfId="0" applyFont="1" applyAlignment="1">
      <alignment horizontal="center" wrapText="1"/>
    </xf>
    <xf numFmtId="0" fontId="3" fillId="2" borderId="0" xfId="0" applyFont="1" applyFill="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horizontal="left"/>
    </xf>
    <xf numFmtId="0" fontId="12" fillId="0" borderId="1" xfId="0" applyFont="1" applyBorder="1" applyAlignment="1" applyProtection="1">
      <alignment horizontal="left" vertical="top"/>
      <protection locked="0"/>
    </xf>
    <xf numFmtId="0" fontId="12" fillId="0" borderId="1" xfId="0" applyFont="1" applyBorder="1" applyAlignment="1" applyProtection="1">
      <alignment horizontal="left" vertical="top" wrapText="1"/>
      <protection locked="0"/>
    </xf>
    <xf numFmtId="0" fontId="12" fillId="0" borderId="2" xfId="0" applyFont="1" applyBorder="1" applyAlignment="1" applyProtection="1">
      <alignment horizontal="lef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4"/>
  <sheetViews>
    <sheetView tabSelected="1" zoomScale="75" zoomScaleNormal="75" workbookViewId="0" topLeftCell="A1">
      <selection activeCell="A1" sqref="A1:G1"/>
    </sheetView>
  </sheetViews>
  <sheetFormatPr defaultColWidth="9.140625" defaultRowHeight="12.75"/>
  <cols>
    <col min="1" max="1" width="3.140625" style="0" customWidth="1"/>
    <col min="2" max="2" width="26.8515625" style="0" customWidth="1"/>
    <col min="3" max="3" width="13.28125" style="0" customWidth="1"/>
    <col min="4" max="4" width="34.8515625" style="0" customWidth="1"/>
    <col min="5" max="5" width="31.00390625" style="0" customWidth="1"/>
    <col min="6" max="6" width="14.421875" style="0" customWidth="1"/>
    <col min="7" max="7" width="13.8515625" style="0" customWidth="1"/>
  </cols>
  <sheetData>
    <row r="1" spans="1:7" ht="21.75" customHeight="1">
      <c r="A1" s="64" t="s">
        <v>12</v>
      </c>
      <c r="B1" s="64"/>
      <c r="C1" s="85"/>
      <c r="D1" s="85"/>
      <c r="E1" s="85"/>
      <c r="F1" s="85"/>
      <c r="G1" s="85"/>
    </row>
    <row r="2" spans="1:7" ht="21" customHeight="1">
      <c r="A2" s="87" t="s">
        <v>65</v>
      </c>
      <c r="B2" s="87"/>
      <c r="C2" s="88"/>
      <c r="D2" s="88"/>
      <c r="E2" s="88"/>
      <c r="F2" s="88"/>
      <c r="G2" s="88"/>
    </row>
    <row r="3" spans="1:7" ht="25.5" customHeight="1">
      <c r="A3" s="89" t="s">
        <v>112</v>
      </c>
      <c r="B3" s="90"/>
      <c r="C3" s="90"/>
      <c r="D3" s="90"/>
      <c r="E3" s="90"/>
      <c r="F3" s="90"/>
      <c r="G3" s="90"/>
    </row>
    <row r="4" spans="1:7" ht="24" customHeight="1">
      <c r="A4" s="40" t="s">
        <v>73</v>
      </c>
      <c r="B4" s="27"/>
      <c r="C4" s="28"/>
      <c r="D4" s="29"/>
      <c r="E4" s="29"/>
      <c r="F4" s="30"/>
      <c r="G4" s="30"/>
    </row>
    <row r="5" spans="1:7" ht="30.75" customHeight="1">
      <c r="A5" s="86" t="s">
        <v>6</v>
      </c>
      <c r="B5" s="86"/>
      <c r="C5" s="3" t="s">
        <v>7</v>
      </c>
      <c r="D5" s="3" t="s">
        <v>36</v>
      </c>
      <c r="E5" s="3" t="s">
        <v>44</v>
      </c>
      <c r="F5" s="2" t="s">
        <v>24</v>
      </c>
      <c r="G5" s="2" t="s">
        <v>5</v>
      </c>
    </row>
    <row r="6" spans="1:7" ht="90" customHeight="1">
      <c r="A6" s="4">
        <v>1</v>
      </c>
      <c r="B6" s="5" t="s">
        <v>8</v>
      </c>
      <c r="C6" s="14" t="s">
        <v>49</v>
      </c>
      <c r="D6" s="15" t="s">
        <v>90</v>
      </c>
      <c r="E6" s="15" t="s">
        <v>91</v>
      </c>
      <c r="F6" s="16">
        <v>0.1</v>
      </c>
      <c r="G6" s="6">
        <f>IF(C6="yes",(1*F6),IF(C6="no",(0*F6),""))</f>
        <v>0.1</v>
      </c>
    </row>
    <row r="7" spans="1:7" ht="114.75" customHeight="1">
      <c r="A7" s="4">
        <v>2</v>
      </c>
      <c r="B7" s="5" t="s">
        <v>37</v>
      </c>
      <c r="C7" s="14" t="s">
        <v>49</v>
      </c>
      <c r="D7" s="15" t="s">
        <v>53</v>
      </c>
      <c r="E7" s="15" t="s">
        <v>63</v>
      </c>
      <c r="F7" s="16">
        <v>0.2</v>
      </c>
      <c r="G7" s="6">
        <f>IF(C7="yes",(1*F7),IF(C7="no",(0*F7),""))</f>
        <v>0.2</v>
      </c>
    </row>
    <row r="8" spans="1:7" ht="78.75" customHeight="1">
      <c r="A8" s="4">
        <v>3</v>
      </c>
      <c r="B8" s="5" t="s">
        <v>27</v>
      </c>
      <c r="C8" s="14" t="s">
        <v>49</v>
      </c>
      <c r="D8" s="15" t="s">
        <v>98</v>
      </c>
      <c r="E8" s="15" t="s">
        <v>88</v>
      </c>
      <c r="F8" s="16">
        <v>0.2</v>
      </c>
      <c r="G8" s="6">
        <f>IF(C8="yes",(1*F8),IF(C8="no",(0*F8),""))</f>
        <v>0.2</v>
      </c>
    </row>
    <row r="9" spans="1:7" ht="128.25" customHeight="1">
      <c r="A9" s="4">
        <v>4</v>
      </c>
      <c r="B9" s="5" t="s">
        <v>43</v>
      </c>
      <c r="C9" s="14" t="s">
        <v>49</v>
      </c>
      <c r="D9" s="15" t="s">
        <v>99</v>
      </c>
      <c r="E9" s="15" t="s">
        <v>64</v>
      </c>
      <c r="F9" s="16">
        <v>0.3</v>
      </c>
      <c r="G9" s="6">
        <f>IF(C9="yes",(1*F9),IF(C9="no",(0*F9),""))</f>
        <v>0.3</v>
      </c>
    </row>
    <row r="10" spans="1:7" ht="162" customHeight="1">
      <c r="A10" s="4">
        <v>5</v>
      </c>
      <c r="B10" s="5" t="s">
        <v>38</v>
      </c>
      <c r="C10" s="14" t="s">
        <v>66</v>
      </c>
      <c r="D10" s="15" t="s">
        <v>92</v>
      </c>
      <c r="E10" s="15" t="s">
        <v>74</v>
      </c>
      <c r="F10" s="16">
        <v>0.2</v>
      </c>
      <c r="G10" s="6">
        <f>IF(C10="yes",(1*F10),IF(C10="no",(0*F10),""))</f>
        <v>0</v>
      </c>
    </row>
    <row r="11" spans="1:7" ht="15">
      <c r="A11" s="41" t="s">
        <v>9</v>
      </c>
      <c r="B11" s="31"/>
      <c r="C11" s="32"/>
      <c r="D11" s="33"/>
      <c r="E11" s="33"/>
      <c r="F11" s="42" t="str">
        <f>IF(SUM(F6:F10)&lt;&gt;100%,"ERROR","100%")</f>
        <v>100%</v>
      </c>
      <c r="G11" s="42">
        <f>SUM(G6:G10)</f>
        <v>0.8</v>
      </c>
    </row>
    <row r="12" spans="1:7" ht="20.25" customHeight="1">
      <c r="A12" s="10"/>
      <c r="B12" s="11"/>
      <c r="C12" s="1"/>
      <c r="D12" s="12"/>
      <c r="E12" s="12"/>
      <c r="F12" s="10"/>
      <c r="G12" s="10"/>
    </row>
    <row r="13" spans="1:7" ht="24" customHeight="1">
      <c r="A13" s="40" t="s">
        <v>75</v>
      </c>
      <c r="B13" s="34"/>
      <c r="C13" s="35"/>
      <c r="D13" s="36"/>
      <c r="E13" s="36"/>
      <c r="F13" s="37"/>
      <c r="G13" s="37"/>
    </row>
    <row r="14" spans="1:7" ht="30.75" customHeight="1">
      <c r="A14" s="86" t="s">
        <v>6</v>
      </c>
      <c r="B14" s="86"/>
      <c r="C14" s="3" t="s">
        <v>7</v>
      </c>
      <c r="D14" s="3" t="s">
        <v>36</v>
      </c>
      <c r="E14" s="3" t="s">
        <v>44</v>
      </c>
      <c r="F14" s="2" t="s">
        <v>24</v>
      </c>
      <c r="G14" s="2" t="s">
        <v>5</v>
      </c>
    </row>
    <row r="15" spans="1:7" ht="168.75" customHeight="1">
      <c r="A15" s="4">
        <v>1</v>
      </c>
      <c r="B15" s="5" t="s">
        <v>18</v>
      </c>
      <c r="C15" s="14" t="s">
        <v>66</v>
      </c>
      <c r="D15" s="61" t="s">
        <v>93</v>
      </c>
      <c r="E15" s="15" t="s">
        <v>78</v>
      </c>
      <c r="F15" s="16">
        <v>0.2</v>
      </c>
      <c r="G15" s="6">
        <f aca="true" t="shared" si="0" ref="G15:G21">IF(C15="yes",(1*F15),IF(C15="no",(0*F15),""))</f>
        <v>0</v>
      </c>
    </row>
    <row r="16" spans="1:7" ht="222" customHeight="1">
      <c r="A16" s="4">
        <v>2</v>
      </c>
      <c r="B16" s="5" t="s">
        <v>26</v>
      </c>
      <c r="C16" s="14" t="s">
        <v>66</v>
      </c>
      <c r="D16" s="15" t="s">
        <v>94</v>
      </c>
      <c r="E16" s="15"/>
      <c r="F16" s="16">
        <v>0.2</v>
      </c>
      <c r="G16" s="6">
        <f t="shared" si="0"/>
        <v>0</v>
      </c>
    </row>
    <row r="17" spans="1:7" ht="143.25" customHeight="1">
      <c r="A17" s="4">
        <v>3</v>
      </c>
      <c r="B17" s="5" t="s">
        <v>28</v>
      </c>
      <c r="C17" s="14" t="s">
        <v>49</v>
      </c>
      <c r="D17" s="15" t="s">
        <v>95</v>
      </c>
      <c r="E17" s="15" t="s">
        <v>79</v>
      </c>
      <c r="F17" s="16">
        <v>0.1</v>
      </c>
      <c r="G17" s="6">
        <f t="shared" si="0"/>
        <v>0.1</v>
      </c>
    </row>
    <row r="18" spans="1:7" ht="171.75" customHeight="1">
      <c r="A18" s="4">
        <v>4</v>
      </c>
      <c r="B18" s="5" t="s">
        <v>46</v>
      </c>
      <c r="C18" s="14" t="s">
        <v>49</v>
      </c>
      <c r="D18" s="15" t="s">
        <v>96</v>
      </c>
      <c r="E18" s="15" t="s">
        <v>89</v>
      </c>
      <c r="F18" s="16">
        <v>0.15</v>
      </c>
      <c r="G18" s="6">
        <f t="shared" si="0"/>
        <v>0.15</v>
      </c>
    </row>
    <row r="19" spans="1:7" ht="99.75" customHeight="1">
      <c r="A19" s="4">
        <v>5</v>
      </c>
      <c r="B19" s="5" t="s">
        <v>47</v>
      </c>
      <c r="C19" s="14" t="s">
        <v>49</v>
      </c>
      <c r="D19" s="15" t="s">
        <v>97</v>
      </c>
      <c r="E19" s="15" t="s">
        <v>80</v>
      </c>
      <c r="F19" s="16">
        <v>0.1</v>
      </c>
      <c r="G19" s="6">
        <v>0.1</v>
      </c>
    </row>
    <row r="20" spans="1:7" ht="106.5" customHeight="1">
      <c r="A20" s="4">
        <v>6</v>
      </c>
      <c r="B20" s="5" t="s">
        <v>10</v>
      </c>
      <c r="C20" s="14" t="s">
        <v>66</v>
      </c>
      <c r="D20" s="15" t="s">
        <v>68</v>
      </c>
      <c r="E20" s="15" t="s">
        <v>69</v>
      </c>
      <c r="F20" s="16">
        <v>0.1</v>
      </c>
      <c r="G20" s="6">
        <f t="shared" si="0"/>
        <v>0</v>
      </c>
    </row>
    <row r="21" spans="1:7" ht="222.75" customHeight="1">
      <c r="A21" s="4">
        <v>7</v>
      </c>
      <c r="B21" s="5" t="s">
        <v>15</v>
      </c>
      <c r="C21" s="14" t="s">
        <v>49</v>
      </c>
      <c r="D21" s="15" t="s">
        <v>106</v>
      </c>
      <c r="E21" s="15" t="s">
        <v>81</v>
      </c>
      <c r="F21" s="16">
        <v>0.15</v>
      </c>
      <c r="G21" s="6">
        <f t="shared" si="0"/>
        <v>0.15</v>
      </c>
    </row>
    <row r="22" spans="1:7" ht="12.75">
      <c r="A22" s="9"/>
      <c r="B22" s="13"/>
      <c r="C22" s="7"/>
      <c r="D22" s="8"/>
      <c r="E22" s="8"/>
      <c r="F22" s="9"/>
      <c r="G22" s="9"/>
    </row>
    <row r="23" spans="1:7" ht="15">
      <c r="A23" s="41" t="s">
        <v>9</v>
      </c>
      <c r="B23" s="31"/>
      <c r="C23" s="32"/>
      <c r="D23" s="33"/>
      <c r="E23" s="33"/>
      <c r="F23" s="42" t="str">
        <f>IF(SUM(F15:F21)&lt;&gt;100%,"ERROR","100%")</f>
        <v>100%</v>
      </c>
      <c r="G23" s="42">
        <f>SUM(G15:G21)</f>
        <v>0.5</v>
      </c>
    </row>
    <row r="24" spans="1:7" ht="24.75" customHeight="1">
      <c r="A24" s="47"/>
      <c r="B24" s="48"/>
      <c r="C24" s="49"/>
      <c r="D24" s="50"/>
      <c r="E24" s="50"/>
      <c r="F24" s="51"/>
      <c r="G24" s="51"/>
    </row>
    <row r="25" spans="1:7" ht="24" customHeight="1">
      <c r="A25" s="40" t="s">
        <v>76</v>
      </c>
      <c r="B25" s="34"/>
      <c r="C25" s="35"/>
      <c r="D25" s="36"/>
      <c r="E25" s="36"/>
      <c r="F25" s="37"/>
      <c r="G25" s="37"/>
    </row>
    <row r="26" spans="1:7" ht="30.75" customHeight="1">
      <c r="A26" s="86" t="s">
        <v>6</v>
      </c>
      <c r="B26" s="86"/>
      <c r="C26" s="3" t="s">
        <v>7</v>
      </c>
      <c r="D26" s="3" t="s">
        <v>36</v>
      </c>
      <c r="E26" s="3" t="s">
        <v>44</v>
      </c>
      <c r="F26" s="2" t="s">
        <v>24</v>
      </c>
      <c r="G26" s="2" t="s">
        <v>5</v>
      </c>
    </row>
    <row r="27" spans="1:7" ht="112.5" customHeight="1">
      <c r="A27" s="4">
        <v>1</v>
      </c>
      <c r="B27" s="5" t="s">
        <v>39</v>
      </c>
      <c r="C27" s="14" t="s">
        <v>49</v>
      </c>
      <c r="D27" s="15" t="s">
        <v>100</v>
      </c>
      <c r="E27" s="15"/>
      <c r="F27" s="16">
        <v>0.1428</v>
      </c>
      <c r="G27" s="6">
        <f aca="true" t="shared" si="1" ref="G27:G33">IF(C27="yes",(1*F27),IF(C27="no",(0*F27),""))</f>
        <v>0.1428</v>
      </c>
    </row>
    <row r="28" spans="1:7" ht="194.25" customHeight="1">
      <c r="A28" s="4">
        <v>2</v>
      </c>
      <c r="B28" s="5" t="s">
        <v>29</v>
      </c>
      <c r="C28" s="14" t="s">
        <v>49</v>
      </c>
      <c r="D28" s="15" t="s">
        <v>82</v>
      </c>
      <c r="E28" s="15"/>
      <c r="F28" s="16">
        <v>0.1428</v>
      </c>
      <c r="G28" s="6">
        <f t="shared" si="1"/>
        <v>0.1428</v>
      </c>
    </row>
    <row r="29" spans="1:7" ht="57.75" customHeight="1">
      <c r="A29" s="4">
        <v>3</v>
      </c>
      <c r="B29" s="5" t="s">
        <v>13</v>
      </c>
      <c r="C29" s="14" t="s">
        <v>49</v>
      </c>
      <c r="D29" s="15" t="s">
        <v>54</v>
      </c>
      <c r="E29" s="15" t="s">
        <v>83</v>
      </c>
      <c r="F29" s="16">
        <v>0.143</v>
      </c>
      <c r="G29" s="6">
        <f t="shared" si="1"/>
        <v>0.143</v>
      </c>
    </row>
    <row r="30" spans="1:7" ht="102" customHeight="1">
      <c r="A30" s="4">
        <v>4</v>
      </c>
      <c r="B30" s="5" t="s">
        <v>40</v>
      </c>
      <c r="C30" s="14" t="s">
        <v>49</v>
      </c>
      <c r="D30" s="15" t="s">
        <v>105</v>
      </c>
      <c r="E30" s="15" t="s">
        <v>107</v>
      </c>
      <c r="F30" s="16">
        <v>0.1428</v>
      </c>
      <c r="G30" s="6">
        <f t="shared" si="1"/>
        <v>0.1428</v>
      </c>
    </row>
    <row r="31" spans="1:7" ht="167.25" customHeight="1">
      <c r="A31" s="4">
        <v>5</v>
      </c>
      <c r="B31" s="5" t="s">
        <v>25</v>
      </c>
      <c r="C31" s="14" t="s">
        <v>66</v>
      </c>
      <c r="D31" s="15" t="s">
        <v>102</v>
      </c>
      <c r="E31" s="15" t="s">
        <v>101</v>
      </c>
      <c r="F31" s="16">
        <v>0.143</v>
      </c>
      <c r="G31" s="6">
        <f t="shared" si="1"/>
        <v>0</v>
      </c>
    </row>
    <row r="32" spans="1:7" ht="236.25" customHeight="1">
      <c r="A32" s="4">
        <v>6</v>
      </c>
      <c r="B32" s="5" t="s">
        <v>11</v>
      </c>
      <c r="C32" s="14" t="s">
        <v>49</v>
      </c>
      <c r="D32" s="15" t="s">
        <v>111</v>
      </c>
      <c r="E32" s="15" t="s">
        <v>108</v>
      </c>
      <c r="F32" s="16">
        <v>0.1428</v>
      </c>
      <c r="G32" s="6">
        <f t="shared" si="1"/>
        <v>0.1428</v>
      </c>
    </row>
    <row r="33" spans="1:7" ht="190.5" customHeight="1">
      <c r="A33" s="4">
        <v>7</v>
      </c>
      <c r="B33" s="5" t="s">
        <v>14</v>
      </c>
      <c r="C33" s="14" t="s">
        <v>49</v>
      </c>
      <c r="D33" s="15" t="s">
        <v>84</v>
      </c>
      <c r="E33" s="15" t="s">
        <v>103</v>
      </c>
      <c r="F33" s="16">
        <v>0.1428</v>
      </c>
      <c r="G33" s="6">
        <f t="shared" si="1"/>
        <v>0.1428</v>
      </c>
    </row>
    <row r="34" spans="1:7" ht="15">
      <c r="A34" s="41" t="s">
        <v>9</v>
      </c>
      <c r="B34" s="31"/>
      <c r="C34" s="32"/>
      <c r="D34" s="33"/>
      <c r="E34" s="33"/>
      <c r="F34" s="42" t="str">
        <f>IF(SUM(F27:F33)&lt;&gt;100%,"ERROR","100%")</f>
        <v>100%</v>
      </c>
      <c r="G34" s="42">
        <f>SUM(G27:G33)</f>
        <v>0.8570000000000001</v>
      </c>
    </row>
    <row r="35" spans="1:7" ht="27.75" customHeight="1">
      <c r="A35" s="10"/>
      <c r="B35" s="11"/>
      <c r="C35" s="1"/>
      <c r="D35" s="12"/>
      <c r="E35" s="12"/>
      <c r="F35" s="10"/>
      <c r="G35" s="10"/>
    </row>
    <row r="36" spans="1:7" ht="24" customHeight="1">
      <c r="A36" s="40" t="s">
        <v>48</v>
      </c>
      <c r="B36" s="34"/>
      <c r="C36" s="38"/>
      <c r="D36" s="39"/>
      <c r="E36" s="36"/>
      <c r="F36" s="37"/>
      <c r="G36" s="37"/>
    </row>
    <row r="37" spans="1:7" ht="30.75" customHeight="1">
      <c r="A37" s="86" t="s">
        <v>6</v>
      </c>
      <c r="B37" s="86"/>
      <c r="C37" s="3" t="s">
        <v>7</v>
      </c>
      <c r="D37" s="3" t="s">
        <v>36</v>
      </c>
      <c r="E37" s="3" t="s">
        <v>44</v>
      </c>
      <c r="F37" s="2" t="s">
        <v>24</v>
      </c>
      <c r="G37" s="2" t="s">
        <v>5</v>
      </c>
    </row>
    <row r="38" spans="1:7" ht="66.75" customHeight="1">
      <c r="A38" s="4">
        <v>1</v>
      </c>
      <c r="B38" s="17" t="s">
        <v>16</v>
      </c>
      <c r="C38" s="14" t="s">
        <v>67</v>
      </c>
      <c r="D38" s="15" t="s">
        <v>70</v>
      </c>
      <c r="E38" s="15" t="s">
        <v>2</v>
      </c>
      <c r="F38" s="16">
        <v>0.25</v>
      </c>
      <c r="G38" s="6">
        <f>IF(C38="yes",(1*F38),IF(C38="no",(0*F38),IF(C38="small extent",(0.33*F38),IF(C38="large extent",(0.67*F38),""))))</f>
        <v>0.0825</v>
      </c>
    </row>
    <row r="39" spans="1:7" ht="24.75" customHeight="1">
      <c r="A39" s="4"/>
      <c r="B39" s="23" t="s">
        <v>33</v>
      </c>
      <c r="C39" s="92" t="s">
        <v>85</v>
      </c>
      <c r="D39" s="78"/>
      <c r="E39" s="78"/>
      <c r="F39" s="78"/>
      <c r="G39" s="79"/>
    </row>
    <row r="40" spans="1:7" ht="17.25" customHeight="1">
      <c r="A40" s="4"/>
      <c r="B40" s="24" t="s">
        <v>22</v>
      </c>
      <c r="C40" s="68" t="s">
        <v>50</v>
      </c>
      <c r="D40" s="69"/>
      <c r="E40" s="69"/>
      <c r="F40" s="69"/>
      <c r="G40" s="70"/>
    </row>
    <row r="41" spans="1:7" ht="39.75" customHeight="1">
      <c r="A41" s="4"/>
      <c r="B41" s="25" t="s">
        <v>41</v>
      </c>
      <c r="C41" s="83" t="s">
        <v>77</v>
      </c>
      <c r="D41" s="81"/>
      <c r="E41" s="81"/>
      <c r="F41" s="81"/>
      <c r="G41" s="82"/>
    </row>
    <row r="42" spans="1:7" ht="16.5" customHeight="1">
      <c r="A42" s="4"/>
      <c r="B42" s="23" t="s">
        <v>34</v>
      </c>
      <c r="C42" s="91" t="s">
        <v>0</v>
      </c>
      <c r="D42" s="66"/>
      <c r="E42" s="66"/>
      <c r="F42" s="66"/>
      <c r="G42" s="67"/>
    </row>
    <row r="43" spans="1:7" ht="16.5" customHeight="1">
      <c r="A43" s="4"/>
      <c r="B43" s="24" t="s">
        <v>22</v>
      </c>
      <c r="C43" s="68" t="s">
        <v>55</v>
      </c>
      <c r="D43" s="69"/>
      <c r="E43" s="69"/>
      <c r="F43" s="69"/>
      <c r="G43" s="70"/>
    </row>
    <row r="44" spans="1:7" ht="24" customHeight="1">
      <c r="A44" s="4"/>
      <c r="B44" s="25" t="s">
        <v>41</v>
      </c>
      <c r="C44" s="84" t="s">
        <v>56</v>
      </c>
      <c r="D44" s="75"/>
      <c r="E44" s="75"/>
      <c r="F44" s="75"/>
      <c r="G44" s="76"/>
    </row>
    <row r="45" spans="1:7" ht="30.75" customHeight="1">
      <c r="A45" s="4"/>
      <c r="B45" s="23" t="s">
        <v>35</v>
      </c>
      <c r="C45" s="92" t="s">
        <v>1</v>
      </c>
      <c r="D45" s="78"/>
      <c r="E45" s="78"/>
      <c r="F45" s="78"/>
      <c r="G45" s="79"/>
    </row>
    <row r="46" spans="1:8" ht="34.5" customHeight="1">
      <c r="A46" s="4"/>
      <c r="B46" s="24" t="s">
        <v>22</v>
      </c>
      <c r="C46" s="93" t="s">
        <v>109</v>
      </c>
      <c r="D46" s="72"/>
      <c r="E46" s="72"/>
      <c r="F46" s="72"/>
      <c r="G46" s="73"/>
      <c r="H46" s="21"/>
    </row>
    <row r="47" spans="1:7" ht="30.75" customHeight="1">
      <c r="A47" s="4"/>
      <c r="B47" s="25" t="s">
        <v>41</v>
      </c>
      <c r="C47" s="83" t="s">
        <v>110</v>
      </c>
      <c r="D47" s="81"/>
      <c r="E47" s="81"/>
      <c r="F47" s="81"/>
      <c r="G47" s="82"/>
    </row>
    <row r="48" spans="1:7" ht="27" customHeight="1">
      <c r="A48" s="4"/>
      <c r="B48" s="59"/>
      <c r="C48" s="60"/>
      <c r="D48" s="52"/>
      <c r="E48" s="52"/>
      <c r="F48" s="52"/>
      <c r="G48" s="52"/>
    </row>
    <row r="49" spans="1:7" ht="123.75" customHeight="1">
      <c r="A49" s="20">
        <v>2</v>
      </c>
      <c r="B49" s="19" t="s">
        <v>17</v>
      </c>
      <c r="C49" s="18" t="s">
        <v>67</v>
      </c>
      <c r="D49" s="46" t="s">
        <v>71</v>
      </c>
      <c r="E49" s="46" t="s">
        <v>86</v>
      </c>
      <c r="F49" s="16">
        <v>0.25</v>
      </c>
      <c r="G49" s="6">
        <f>IF(C49="yes",(1*F49),IF(C49="no",(0*F49),IF(C49="small extent",(0.33*F49),IF(C49="large extent",(0.67*F49),""))))</f>
        <v>0.0825</v>
      </c>
    </row>
    <row r="50" spans="1:7" ht="31.5" customHeight="1">
      <c r="A50" s="4"/>
      <c r="B50" s="23" t="s">
        <v>30</v>
      </c>
      <c r="C50" s="77" t="s">
        <v>59</v>
      </c>
      <c r="D50" s="78"/>
      <c r="E50" s="78"/>
      <c r="F50" s="78"/>
      <c r="G50" s="79"/>
    </row>
    <row r="51" spans="1:7" ht="33" customHeight="1">
      <c r="A51" s="4"/>
      <c r="B51" s="24" t="s">
        <v>21</v>
      </c>
      <c r="C51" s="71" t="s">
        <v>57</v>
      </c>
      <c r="D51" s="72"/>
      <c r="E51" s="72"/>
      <c r="F51" s="72"/>
      <c r="G51" s="73"/>
    </row>
    <row r="52" spans="1:7" ht="30.75" customHeight="1">
      <c r="A52" s="4"/>
      <c r="B52" s="25" t="s">
        <v>23</v>
      </c>
      <c r="C52" s="80" t="s">
        <v>72</v>
      </c>
      <c r="D52" s="81"/>
      <c r="E52" s="81"/>
      <c r="F52" s="81"/>
      <c r="G52" s="82"/>
    </row>
    <row r="53" spans="1:7" ht="21" customHeight="1">
      <c r="A53" s="4"/>
      <c r="B53" s="24" t="s">
        <v>31</v>
      </c>
      <c r="C53" s="65" t="s">
        <v>51</v>
      </c>
      <c r="D53" s="66"/>
      <c r="E53" s="66"/>
      <c r="F53" s="66"/>
      <c r="G53" s="67"/>
    </row>
    <row r="54" spans="1:7" ht="33" customHeight="1">
      <c r="A54" s="4"/>
      <c r="B54" s="24" t="s">
        <v>21</v>
      </c>
      <c r="C54" s="71" t="s">
        <v>58</v>
      </c>
      <c r="D54" s="72"/>
      <c r="E54" s="72"/>
      <c r="F54" s="72"/>
      <c r="G54" s="73"/>
    </row>
    <row r="55" spans="1:7" ht="30" customHeight="1">
      <c r="A55" s="4"/>
      <c r="B55" s="25" t="s">
        <v>23</v>
      </c>
      <c r="C55" s="80" t="s">
        <v>52</v>
      </c>
      <c r="D55" s="81"/>
      <c r="E55" s="81"/>
      <c r="F55" s="81"/>
      <c r="G55" s="82"/>
    </row>
    <row r="56" spans="1:7" ht="32.25" customHeight="1">
      <c r="A56" s="4"/>
      <c r="B56" s="24" t="s">
        <v>32</v>
      </c>
      <c r="C56" s="77" t="s">
        <v>60</v>
      </c>
      <c r="D56" s="78"/>
      <c r="E56" s="78"/>
      <c r="F56" s="78"/>
      <c r="G56" s="79"/>
    </row>
    <row r="57" spans="1:7" ht="21.75" customHeight="1">
      <c r="A57" s="4"/>
      <c r="B57" s="24" t="s">
        <v>21</v>
      </c>
      <c r="C57" s="71" t="s">
        <v>61</v>
      </c>
      <c r="D57" s="72"/>
      <c r="E57" s="72"/>
      <c r="F57" s="72"/>
      <c r="G57" s="73"/>
    </row>
    <row r="58" spans="1:7" ht="15.75" customHeight="1">
      <c r="A58" s="4"/>
      <c r="B58" s="25" t="s">
        <v>23</v>
      </c>
      <c r="C58" s="74" t="s">
        <v>62</v>
      </c>
      <c r="D58" s="75"/>
      <c r="E58" s="75"/>
      <c r="F58" s="75"/>
      <c r="G58" s="76"/>
    </row>
    <row r="59" spans="1:7" ht="21.75" customHeight="1">
      <c r="A59" s="4"/>
      <c r="B59" s="26"/>
      <c r="C59" s="62" t="s">
        <v>45</v>
      </c>
      <c r="D59" s="63"/>
      <c r="E59" s="63"/>
      <c r="F59" s="63"/>
      <c r="G59" s="63"/>
    </row>
    <row r="60" spans="1:7" ht="103.5" customHeight="1">
      <c r="A60" s="4">
        <v>3</v>
      </c>
      <c r="B60" s="53" t="s">
        <v>42</v>
      </c>
      <c r="C60" s="54" t="s">
        <v>66</v>
      </c>
      <c r="D60" s="57"/>
      <c r="E60" s="58" t="s">
        <v>3</v>
      </c>
      <c r="F60" s="55">
        <v>0.25</v>
      </c>
      <c r="G60" s="56">
        <f>IF(C60="yes",(1*F60),IF(C60="no",(0*F60),IF(C60="small extent",(0.33*F60),IF(C60="large extent",(0.67*F60),""))))</f>
        <v>0</v>
      </c>
    </row>
    <row r="61" spans="1:7" ht="52.5" customHeight="1">
      <c r="A61" s="4">
        <v>4</v>
      </c>
      <c r="B61" s="5" t="s">
        <v>20</v>
      </c>
      <c r="C61" s="14" t="s">
        <v>4</v>
      </c>
      <c r="D61" s="15"/>
      <c r="E61" s="15"/>
      <c r="F61" s="16"/>
      <c r="G61" s="6">
        <f>IF(C61="yes",(1*F61),IF(C61="no",(0*F61),IF(C61="small extent",(0.33*F61),IF(C61="large extent",(0.67*F61),""))))</f>
      </c>
    </row>
    <row r="62" spans="1:7" ht="87" customHeight="1">
      <c r="A62" s="22">
        <v>5</v>
      </c>
      <c r="B62" s="5" t="s">
        <v>19</v>
      </c>
      <c r="C62" s="14" t="s">
        <v>49</v>
      </c>
      <c r="D62" s="15" t="s">
        <v>104</v>
      </c>
      <c r="E62" s="15" t="s">
        <v>87</v>
      </c>
      <c r="F62" s="16">
        <v>0.25</v>
      </c>
      <c r="G62" s="6">
        <f>IF(C62="yes",(1*F62),IF(C62="no",(0*F62),IF(C62="small extent",(0.33*F62),IF(C62="large extent",(0.67*F62),""))))</f>
        <v>0.25</v>
      </c>
    </row>
    <row r="63" spans="1:7" ht="12.75">
      <c r="A63" s="9"/>
      <c r="B63" s="5"/>
      <c r="C63" s="7"/>
      <c r="D63" s="8"/>
      <c r="E63" s="8"/>
      <c r="F63" s="9"/>
      <c r="G63" s="9"/>
    </row>
    <row r="64" spans="1:7" ht="15">
      <c r="A64" s="41" t="s">
        <v>9</v>
      </c>
      <c r="B64" s="43"/>
      <c r="C64" s="44"/>
      <c r="D64" s="45"/>
      <c r="E64" s="45"/>
      <c r="F64" s="42" t="str">
        <f>IF(SUM(F38:F62)&lt;&gt;100%,"ERROR","100%")</f>
        <v>100%</v>
      </c>
      <c r="G64" s="42">
        <f>SUM(G38:G62)</f>
        <v>0.41500000000000004</v>
      </c>
    </row>
  </sheetData>
  <sheetProtection formatCells="0" formatColumns="0" formatRows="0" insertColumns="0" insertRows="0" insertHyperlinks="0" deleteColumns="0" deleteRows="0" sort="0" autoFilter="0" pivotTables="0"/>
  <mergeCells count="26">
    <mergeCell ref="A37:B37"/>
    <mergeCell ref="C50:G50"/>
    <mergeCell ref="C45:G45"/>
    <mergeCell ref="C46:G46"/>
    <mergeCell ref="C39:G39"/>
    <mergeCell ref="C40:G40"/>
    <mergeCell ref="C59:G59"/>
    <mergeCell ref="A1:G1"/>
    <mergeCell ref="A5:B5"/>
    <mergeCell ref="A14:B14"/>
    <mergeCell ref="A26:B26"/>
    <mergeCell ref="A2:G2"/>
    <mergeCell ref="A3:G3"/>
    <mergeCell ref="C54:G54"/>
    <mergeCell ref="C41:G41"/>
    <mergeCell ref="C42:G42"/>
    <mergeCell ref="C53:G53"/>
    <mergeCell ref="C43:G43"/>
    <mergeCell ref="C57:G57"/>
    <mergeCell ref="C58:G58"/>
    <mergeCell ref="C56:G56"/>
    <mergeCell ref="C55:G55"/>
    <mergeCell ref="C51:G51"/>
    <mergeCell ref="C52:G52"/>
    <mergeCell ref="C47:G47"/>
    <mergeCell ref="C44:G44"/>
  </mergeCells>
  <printOptions/>
  <pageMargins left="0.75" right="0.75" top="1" bottom="1" header="0.5" footer="0.5"/>
  <pageSetup horizontalDpi="600" verticalDpi="600" orientation="landscape" scale="90" r:id="rId3"/>
  <headerFooter alignWithMargins="0">
    <oddFooter>&amp;C&amp;P&amp;R&amp;"Arial,Bold"FY  2004 Budget
Fall Review</oddFooter>
  </headerFooter>
  <rowBreaks count="1" manualBreakCount="1">
    <brk id="47"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2003-01-23T20:25:46Z</cp:lastPrinted>
  <dcterms:created xsi:type="dcterms:W3CDTF">2002-04-18T17:14:40Z</dcterms:created>
  <dcterms:modified xsi:type="dcterms:W3CDTF">2003-01-31T20:21:27Z</dcterms:modified>
  <cp:category/>
  <cp:version/>
  <cp:contentType/>
  <cp:contentStatus/>
</cp:coreProperties>
</file>