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<sst xmlns="http://schemas.openxmlformats.org/spreadsheetml/2006/main" count="43" uniqueCount="25">
  <si>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momentum</t>
  </si>
  <si>
    <t>mu</t>
  </si>
  <si>
    <t>pi</t>
  </si>
  <si>
    <t>kaon</t>
  </si>
  <si>
    <t>proton</t>
  </si>
  <si>
    <t>MT5SC1</t>
  </si>
  <si>
    <t>MT6SC2</t>
  </si>
  <si>
    <t xml:space="preserve"> </t>
  </si>
  <si>
    <t>nsec</t>
  </si>
  <si>
    <t>MT4SC1</t>
  </si>
  <si>
    <t>MT6SC1</t>
  </si>
  <si>
    <t>MT4SC2</t>
  </si>
  <si>
    <t>MT3SC</t>
  </si>
  <si>
    <t>MT6SC2-MT6SC1</t>
  </si>
  <si>
    <t>ft</t>
  </si>
  <si>
    <t>dist (ft)</t>
  </si>
  <si>
    <t>MT6SC2-MT4SC1</t>
  </si>
  <si>
    <t>mass</t>
  </si>
  <si>
    <t>T.O.F.</t>
  </si>
  <si>
    <t>GeV/c</t>
  </si>
  <si>
    <t>Time of Flight Separation in Mtest</t>
  </si>
  <si>
    <t>e (dt=0.0)</t>
  </si>
  <si>
    <t>new approx.</t>
  </si>
  <si>
    <t>assume c = 1ft/nsec in this table.</t>
  </si>
  <si>
    <t>Conclusion: TOF can identify protons below 8 GeV and can separate k's from pi's below 4 GeV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</si>
</sst>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="125" zoomScaleNormal="125" workbookViewId="0" topLeftCell="B14">
      <selection activeCell="N36" sqref="N36"/>
    </sheetView>
  </sheetViews>
  <sheetFormatPr defaultColWidth="11.421875" defaultRowHeight="12.75"/>
  <cols>
    <col min="1" max="3" width="8.8515625" style="0" customWidth="1"/>
    <col min="4" max="4" width="9.140625" style="1" customWidth="1"/>
    <col min="5" max="5" width="11.421875" style="1" customWidth="1"/>
    <col min="6" max="9" width="9.140625" style="1" customWidth="1"/>
    <col min="10" max="16384" width="8.8515625" style="0" customWidth="1"/>
  </cols>
  <sheetData>
    <row r="1" spans="9:11" ht="12">
      <c r="I1" s="1" t="s">
        <v>12</v>
      </c>
      <c r="J1">
        <v>705.6</v>
      </c>
      <c r="K1" t="s">
        <v>14</v>
      </c>
    </row>
    <row r="2" spans="9:11" ht="12">
      <c r="I2" s="1" t="s">
        <v>9</v>
      </c>
      <c r="J2">
        <v>900</v>
      </c>
      <c r="K2" t="s">
        <v>22</v>
      </c>
    </row>
    <row r="3" spans="2:11" ht="18">
      <c r="B3" s="7" t="s">
        <v>20</v>
      </c>
      <c r="I3" s="1" t="s">
        <v>11</v>
      </c>
      <c r="J3">
        <v>1093.9</v>
      </c>
      <c r="K3" t="s">
        <v>14</v>
      </c>
    </row>
    <row r="4" spans="9:11" ht="12">
      <c r="I4" s="1" t="s">
        <v>5</v>
      </c>
      <c r="J4">
        <v>1157</v>
      </c>
      <c r="K4" t="s">
        <v>14</v>
      </c>
    </row>
    <row r="5" spans="2:11" ht="12">
      <c r="B5" t="s">
        <v>23</v>
      </c>
      <c r="I5" s="1" t="s">
        <v>10</v>
      </c>
      <c r="J5">
        <v>1273.5</v>
      </c>
      <c r="K5" t="s">
        <v>14</v>
      </c>
    </row>
    <row r="6" spans="5:11" ht="12">
      <c r="E6" s="1" t="s">
        <v>7</v>
      </c>
      <c r="I6" s="1" t="s">
        <v>6</v>
      </c>
      <c r="J6">
        <v>1388.5</v>
      </c>
      <c r="K6" t="s">
        <v>14</v>
      </c>
    </row>
    <row r="7" spans="9:11" ht="12">
      <c r="I7" s="1" t="s">
        <v>7</v>
      </c>
      <c r="J7" t="s">
        <v>7</v>
      </c>
      <c r="K7" t="s">
        <v>7</v>
      </c>
    </row>
    <row r="8" spans="2:10" ht="15">
      <c r="B8" s="2" t="s">
        <v>0</v>
      </c>
      <c r="D8" s="2">
        <v>0.5</v>
      </c>
      <c r="E8" s="2">
        <v>1</v>
      </c>
      <c r="F8" s="2">
        <v>2</v>
      </c>
      <c r="G8" s="2">
        <v>4</v>
      </c>
      <c r="H8" s="2">
        <v>8</v>
      </c>
      <c r="I8" s="2">
        <v>16</v>
      </c>
      <c r="J8" s="6" t="s">
        <v>19</v>
      </c>
    </row>
    <row r="9" spans="3:9" s="3" customFormat="1" ht="30.75" customHeight="1">
      <c r="C9" s="5" t="s">
        <v>18</v>
      </c>
      <c r="D9" s="4" t="s">
        <v>13</v>
      </c>
      <c r="E9" s="4" t="s">
        <v>16</v>
      </c>
      <c r="F9" s="4" t="s">
        <v>16</v>
      </c>
      <c r="G9" s="4" t="s">
        <v>16</v>
      </c>
      <c r="H9" s="4" t="s">
        <v>16</v>
      </c>
      <c r="I9" s="4" t="s">
        <v>16</v>
      </c>
    </row>
    <row r="10" spans="2:10" s="3" customFormat="1" ht="30.75" customHeight="1">
      <c r="B10" s="3" t="s">
        <v>17</v>
      </c>
      <c r="C10" s="5" t="s">
        <v>15</v>
      </c>
      <c r="D10" s="4">
        <f>J6-J5</f>
        <v>115</v>
      </c>
      <c r="E10" s="4">
        <f>J6-J2</f>
        <v>488.5</v>
      </c>
      <c r="F10" s="4">
        <f>J6-J2</f>
        <v>488.5</v>
      </c>
      <c r="G10" s="4">
        <f>J6-J2</f>
        <v>488.5</v>
      </c>
      <c r="H10" s="4">
        <f>J6-J2</f>
        <v>488.5</v>
      </c>
      <c r="I10" s="4">
        <f>J6-J2</f>
        <v>488.5</v>
      </c>
      <c r="J10" s="3" t="s">
        <v>7</v>
      </c>
    </row>
    <row r="11" spans="2:10" ht="21.75" customHeight="1">
      <c r="B11">
        <v>0.000511</v>
      </c>
      <c r="C11" t="s">
        <v>21</v>
      </c>
      <c r="D11" s="1">
        <f>$D$10*SQRT(1+B11*B11/$D$8/$D$8)-$D$10</f>
        <v>6.0057814309288915E-05</v>
      </c>
      <c r="E11" s="1">
        <f>$E$10*SQRT(1+B11*B11/$E$8/$E$8)-$E$10</f>
        <v>6.377880009722503E-05</v>
      </c>
      <c r="F11" s="1">
        <f>$F$10*SQRT(1+B11*B11/$F$8/$F$8)-$F$10</f>
        <v>1.5944700862746686E-05</v>
      </c>
      <c r="G11" s="1">
        <f>$G$10*SQRT(1+B11*B11/$G$8/$G$8)-$G$10</f>
        <v>3.9861752156866714E-06</v>
      </c>
      <c r="H11" s="1">
        <f>$H$10*SQRT(1+B11*B11/$H$8/$H$8)-$H$10</f>
        <v>9.96543747078249E-07</v>
      </c>
      <c r="I11" s="1">
        <f>$I$10*SQRT(1+B11*B11/$I$8/$I$8)-$I$10</f>
        <v>2.491358941369981E-07</v>
      </c>
      <c r="J11" t="s">
        <v>8</v>
      </c>
    </row>
    <row r="12" spans="2:10" ht="12">
      <c r="B12">
        <v>0.106</v>
      </c>
      <c r="C12" t="s">
        <v>1</v>
      </c>
      <c r="D12" s="1">
        <f>$D$10*SQRT(1+B12*B12/$D$8/$D$8)-$D$10</f>
        <v>2.5558777773361783</v>
      </c>
      <c r="E12" s="1">
        <f>$E$10*SQRT(1+B12*B12/$E$8/$E$8)-$E$10</f>
        <v>2.736727007458228</v>
      </c>
      <c r="F12" s="1">
        <f>$F$10*SQRT(1+B12*B12/$F$8/$F$8)-$F$10</f>
        <v>0.6856171130238522</v>
      </c>
      <c r="G12" s="1">
        <f>$G$10*SQRT(1+B12*B12/$G$8/$G$8)-$G$10</f>
        <v>0.1714944597878798</v>
      </c>
      <c r="H12" s="1">
        <f>$H$10*SQRT(1+B12*B12/$H$8/$H$8)-$H$10</f>
        <v>0.04287925871017251</v>
      </c>
      <c r="I12" s="1">
        <f>$I$10*SQRT(1+B12*B12/$I$8/$I$8)-$I$10</f>
        <v>0.010720167528859292</v>
      </c>
      <c r="J12" t="s">
        <v>8</v>
      </c>
    </row>
    <row r="13" spans="2:10" ht="12">
      <c r="B13">
        <v>0.14</v>
      </c>
      <c r="C13" t="s">
        <v>2</v>
      </c>
      <c r="D13" s="1">
        <f>$D$10*SQRT(1+B13*B13/$D$8/$D$8)-$D$10</f>
        <v>4.422945868873967</v>
      </c>
      <c r="E13" s="1">
        <f>$E$10*SQRT(1+B13*B13/$E$8/$E$8)-$E$10</f>
        <v>4.764069338118361</v>
      </c>
      <c r="F13" s="1">
        <f>$F$10*SQRT(1+B13*B13/$F$8/$F$8)-$F$10</f>
        <v>1.1953624703832588</v>
      </c>
      <c r="G13" s="1">
        <f>$G$10*SQRT(1+B13*B13/$G$8/$G$8)-$G$10</f>
        <v>0.2991146741675834</v>
      </c>
      <c r="H13" s="1">
        <f>$H$10*SQRT(1+B13*B13/$H$8/$H$8)-$H$10</f>
        <v>0.07479583638217946</v>
      </c>
      <c r="I13" s="1">
        <f>$I$10*SQRT(1+B13*B13/$I$8/$I$8)-$I$10</f>
        <v>0.018700032701588043</v>
      </c>
      <c r="J13" t="s">
        <v>8</v>
      </c>
    </row>
    <row r="14" spans="2:10" ht="12">
      <c r="B14">
        <v>0.494</v>
      </c>
      <c r="C14" t="s">
        <v>3</v>
      </c>
      <c r="D14" s="1">
        <f>$D$10*SQRT(1+B14*B14/$D$8/$D$8)-$D$10</f>
        <v>46.66169738067211</v>
      </c>
      <c r="E14" s="1">
        <f>$E$10*SQRT(1+B14*B14/$E$8/$E$8)-$E$10</f>
        <v>56.355127314591755</v>
      </c>
      <c r="F14" s="1">
        <f>$F$10*SQRT(1+B14*B14/$F$8/$F$8)-$F$10</f>
        <v>14.680847151647868</v>
      </c>
      <c r="G14" s="1">
        <f>$G$10*SQRT(1+B14*B14/$G$8/$G$8)-$G$10</f>
        <v>3.711264331752659</v>
      </c>
      <c r="H14" s="1">
        <f>$H$10*SQRT(1+B14*B14/$H$8/$H$8)-$H$10</f>
        <v>0.9304543893500181</v>
      </c>
      <c r="I14" s="1">
        <f>$I$10*SQRT(1+B14*B14/$I$8/$I$8)-$I$10</f>
        <v>0.23277966690693574</v>
      </c>
      <c r="J14" t="s">
        <v>8</v>
      </c>
    </row>
    <row r="15" spans="2:10" ht="12">
      <c r="B15">
        <v>0.938</v>
      </c>
      <c r="C15" t="s">
        <v>4</v>
      </c>
      <c r="D15" s="1">
        <f>$D$10*SQRT(1+B15*B15/$D$8/$D$8)-$D$10</f>
        <v>129.47647657801352</v>
      </c>
      <c r="E15" s="1">
        <f>$E$10*SQRT(1+B15*B15/$E$8/$E$8)-$E$10</f>
        <v>181.2696644138192</v>
      </c>
      <c r="F15" s="1">
        <f>$F$10*SQRT(1+B15*B15/$F$8/$F$8)-$F$10</f>
        <v>51.057261411844934</v>
      </c>
      <c r="G15" s="1">
        <f>$G$10*SQRT(1+B15*B15/$G$8/$G$8)-$G$10</f>
        <v>13.251628881822796</v>
      </c>
      <c r="H15" s="1">
        <f>$H$10*SQRT(1+B15*B15/$H$8/$H$8)-$H$10</f>
        <v>3.346380256468535</v>
      </c>
      <c r="I15" s="1">
        <f>$I$10*SQRT(1+B15*B15/$I$8/$I$8)-$I$10</f>
        <v>0.838740488475537</v>
      </c>
      <c r="J15" t="s">
        <v>8</v>
      </c>
    </row>
    <row r="16" ht="12">
      <c r="C16" t="s">
        <v>7</v>
      </c>
    </row>
    <row r="17" ht="12">
      <c r="B17" t="s">
        <v>24</v>
      </c>
    </row>
    <row r="19" ht="12">
      <c r="I19" s="1" t="s">
        <v>7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 brown</dc:creator>
  <cp:keywords/>
  <dc:description/>
  <cp:lastModifiedBy>Office 2004 Test Drive User</cp:lastModifiedBy>
  <dcterms:created xsi:type="dcterms:W3CDTF">2006-04-06T00:45:57Z</dcterms:created>
  <dcterms:modified xsi:type="dcterms:W3CDTF">2006-04-06T14:24:08Z</dcterms:modified>
  <cp:category/>
  <cp:version/>
  <cp:contentType/>
  <cp:contentStatus/>
</cp:coreProperties>
</file>