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35" windowWidth="3795" windowHeight="7620" activeTab="0"/>
  </bookViews>
  <sheets>
    <sheet name="UofS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<sst xmlns="http://schemas.openxmlformats.org/spreadsheetml/2006/main" count="149" uniqueCount="61">
  <si>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a</t>
  </si>
  <si>
    <t>b</t>
  </si>
  <si>
    <t>c</t>
  </si>
  <si>
    <t>Chemical</t>
  </si>
  <si>
    <t>QC Plate</t>
  </si>
  <si>
    <t>Dose [uM]</t>
  </si>
  <si>
    <t>Experiment A [pg/mL]</t>
  </si>
  <si>
    <t>Dose Descr.</t>
  </si>
  <si>
    <t>SC</t>
  </si>
  <si>
    <t>For1</t>
  </si>
  <si>
    <t>For10</t>
  </si>
  <si>
    <t>BL</t>
  </si>
  <si>
    <t>Pro0.3</t>
  </si>
  <si>
    <t>Pro3</t>
  </si>
  <si>
    <t>Experiment A [rel change SC]</t>
  </si>
  <si>
    <t>Testosterone</t>
  </si>
  <si>
    <t>Estradiol</t>
  </si>
  <si>
    <t>Experiment A [% live cells]</t>
  </si>
  <si>
    <t>Cell Viability</t>
  </si>
  <si>
    <t>Exp A Norm Cell Viability</t>
  </si>
  <si>
    <t>Exp A Norm Cell Viability[rel change SC]</t>
  </si>
  <si>
    <t>T</t>
  </si>
  <si>
    <t>E2</t>
  </si>
  <si>
    <t>pg/ml</t>
  </si>
  <si>
    <t>Dimethoate</t>
  </si>
  <si>
    <t>Mifepristone</t>
  </si>
  <si>
    <t>Tricrecyl phosphate</t>
  </si>
  <si>
    <t>used average data from all other experiments due to lack of QC plate cell viability data</t>
  </si>
  <si>
    <t>Hormone Assay Interference</t>
  </si>
  <si>
    <t>Atrazine</t>
  </si>
  <si>
    <t>Aminogluthetimide</t>
  </si>
  <si>
    <t>Forskolin</t>
  </si>
  <si>
    <t>Prochloraz</t>
  </si>
  <si>
    <t>Letrozole</t>
  </si>
  <si>
    <t>Paraben</t>
  </si>
  <si>
    <t>Molinate</t>
  </si>
  <si>
    <t>Piperonly butoxide</t>
  </si>
  <si>
    <t>Dinitrophenol</t>
  </si>
  <si>
    <t>Nonoxynol-9</t>
  </si>
  <si>
    <t>HCG</t>
  </si>
  <si>
    <t>Benomyl</t>
  </si>
  <si>
    <t>Bisphenol A</t>
  </si>
  <si>
    <t>DEHP</t>
  </si>
  <si>
    <t>Finasteride</t>
  </si>
  <si>
    <t>Danazol</t>
  </si>
  <si>
    <t>Trilostane</t>
  </si>
  <si>
    <t>EDS</t>
  </si>
  <si>
    <t>Ketoconazole</t>
  </si>
  <si>
    <t>Prometon</t>
  </si>
  <si>
    <t>Fenarimol</t>
  </si>
  <si>
    <t>Flutamide</t>
  </si>
  <si>
    <t>Spironolactone</t>
  </si>
  <si>
    <t>Absolute Concentration</t>
  </si>
  <si>
    <t>Fold Change Relative to SC = 1</t>
  </si>
  <si>
    <t>Percent of Controls</t>
  </si>
  <si>
    <t>Experiment A</t>
  </si>
  <si>
    <t>(pg/ml)/% Cell Viability</t>
  </si>
  <si>
    <t>fold-change</t>
  </si>
  <si>
    <t>fold-change/% cell viability</t>
  </si>
  <si>
    <t>cytotoxic</t>
  </si>
  <si>
    <t>no data due to issues with exposure 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</si>
</sst>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9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3" fillId="0" borderId="15" xfId="0" applyNumberFormat="1" applyFont="1" applyBorder="1" applyAlignment="1">
      <alignment/>
    </xf>
    <xf numFmtId="9" fontId="0" fillId="0" borderId="0" xfId="57" applyNumberFormat="1" applyFont="1" applyAlignment="1">
      <alignment/>
    </xf>
    <xf numFmtId="9" fontId="0" fillId="0" borderId="10" xfId="57" applyNumberFormat="1" applyFont="1" applyBorder="1" applyAlignment="1">
      <alignment/>
    </xf>
    <xf numFmtId="9" fontId="0" fillId="0" borderId="0" xfId="57" applyNumberFormat="1" applyFont="1" applyBorder="1" applyAlignment="1">
      <alignment/>
    </xf>
    <xf numFmtId="9" fontId="0" fillId="0" borderId="13" xfId="57" applyNumberFormat="1" applyFont="1" applyBorder="1" applyAlignment="1">
      <alignment/>
    </xf>
    <xf numFmtId="9" fontId="0" fillId="0" borderId="0" xfId="57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13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/>
    </xf>
    <xf numFmtId="9" fontId="0" fillId="4" borderId="0" xfId="0" applyNumberFormat="1" applyFill="1" applyBorder="1" applyAlignment="1">
      <alignment/>
    </xf>
    <xf numFmtId="9" fontId="0" fillId="4" borderId="13" xfId="0" applyNumberForma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3" xfId="0" applyFill="1" applyBorder="1" applyAlignment="1">
      <alignment horizontal="left" vertical="center"/>
    </xf>
    <xf numFmtId="0" fontId="0" fillId="17" borderId="14" xfId="0" applyFill="1" applyBorder="1" applyAlignment="1">
      <alignment/>
    </xf>
    <xf numFmtId="0" fontId="0" fillId="17" borderId="21" xfId="0" applyFill="1" applyBorder="1" applyAlignment="1">
      <alignment/>
    </xf>
    <xf numFmtId="9" fontId="0" fillId="17" borderId="13" xfId="0" applyNumberFormat="1" applyFill="1" applyBorder="1" applyAlignment="1">
      <alignment/>
    </xf>
    <xf numFmtId="9" fontId="0" fillId="17" borderId="13" xfId="0" applyNumberForma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0" xfId="0" applyFill="1" applyBorder="1" applyAlignment="1">
      <alignment horizontal="left" vertical="center"/>
    </xf>
    <xf numFmtId="0" fontId="0" fillId="17" borderId="12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9" fontId="0" fillId="17" borderId="0" xfId="0" applyNumberFormat="1" applyFill="1" applyBorder="1" applyAlignment="1">
      <alignment/>
    </xf>
    <xf numFmtId="9" fontId="0" fillId="17" borderId="13" xfId="57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9" fontId="0" fillId="0" borderId="22" xfId="0" applyNumberFormat="1" applyFill="1" applyBorder="1" applyAlignment="1">
      <alignment/>
    </xf>
    <xf numFmtId="9" fontId="3" fillId="0" borderId="22" xfId="0" applyNumberFormat="1" applyFont="1" applyFill="1" applyBorder="1" applyAlignment="1">
      <alignment/>
    </xf>
    <xf numFmtId="9" fontId="0" fillId="0" borderId="22" xfId="57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0" borderId="22" xfId="0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22" xfId="0" applyNumberForma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9" fontId="0" fillId="0" borderId="19" xfId="0" applyNumberForma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9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25" borderId="19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0" xfId="0" applyFill="1" applyAlignment="1">
      <alignment/>
    </xf>
    <xf numFmtId="0" fontId="3" fillId="0" borderId="22" xfId="0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12"/>
  <sheetViews>
    <sheetView tabSelected="1" zoomScale="75" zoomScaleNormal="75" zoomScalePageLayoutView="0" workbookViewId="0" topLeftCell="A195">
      <selection activeCell="AN190" sqref="AN190"/>
    </sheetView>
  </sheetViews>
  <sheetFormatPr defaultColWidth="9.140625" defaultRowHeight="12.75"/>
  <cols>
    <col min="2" max="2" width="12.8515625" style="1" customWidth="1"/>
    <col min="3" max="3" width="12.140625" style="0" customWidth="1"/>
    <col min="10" max="10" width="9.140625" style="39" customWidth="1"/>
    <col min="11" max="14" width="9.140625" style="15" customWidth="1"/>
    <col min="15" max="15" width="9.421875" style="6" customWidth="1"/>
    <col min="21" max="21" width="9.421875" style="0" customWidth="1"/>
    <col min="22" max="22" width="9.140625" style="36" customWidth="1"/>
    <col min="40" max="40" width="9.421875" style="0" customWidth="1"/>
    <col min="41" max="41" width="9.140625" style="36" customWidth="1"/>
    <col min="42" max="44" width="9.140625" style="26" customWidth="1"/>
    <col min="45" max="45" width="9.140625" style="65" customWidth="1"/>
    <col min="46" max="46" width="18.421875" style="0" customWidth="1"/>
    <col min="47" max="47" width="20.00390625" style="0" customWidth="1"/>
    <col min="48" max="16384" width="9.140625" style="36" customWidth="1"/>
  </cols>
  <sheetData>
    <row r="1" spans="4:47" ht="18">
      <c r="D1" s="123" t="s">
        <v>15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  <c r="W1" s="123" t="s">
        <v>16</v>
      </c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5"/>
      <c r="AP1" s="112"/>
      <c r="AT1" s="39"/>
      <c r="AU1" s="6"/>
    </row>
    <row r="2" spans="4:47" ht="18">
      <c r="D2" s="126" t="s">
        <v>52</v>
      </c>
      <c r="E2" s="127"/>
      <c r="F2" s="127"/>
      <c r="G2" s="127"/>
      <c r="H2" s="127"/>
      <c r="I2" s="128"/>
      <c r="J2" s="126" t="s">
        <v>53</v>
      </c>
      <c r="K2" s="114"/>
      <c r="L2" s="114"/>
      <c r="M2" s="114"/>
      <c r="N2" s="114"/>
      <c r="O2" s="125"/>
      <c r="P2" s="126" t="s">
        <v>54</v>
      </c>
      <c r="Q2" s="114"/>
      <c r="R2" s="114"/>
      <c r="S2" s="114"/>
      <c r="T2" s="114"/>
      <c r="U2" s="125"/>
      <c r="V2" s="105"/>
      <c r="W2" s="126" t="s">
        <v>52</v>
      </c>
      <c r="X2" s="127"/>
      <c r="Y2" s="127"/>
      <c r="Z2" s="127"/>
      <c r="AA2" s="127"/>
      <c r="AB2" s="128"/>
      <c r="AC2" s="126" t="s">
        <v>53</v>
      </c>
      <c r="AD2" s="114"/>
      <c r="AE2" s="114"/>
      <c r="AF2" s="114"/>
      <c r="AG2" s="114"/>
      <c r="AH2" s="125"/>
      <c r="AI2" s="126" t="s">
        <v>54</v>
      </c>
      <c r="AJ2" s="114"/>
      <c r="AK2" s="114"/>
      <c r="AL2" s="114"/>
      <c r="AM2" s="114"/>
      <c r="AN2" s="125"/>
      <c r="AO2" s="105"/>
      <c r="AP2" s="25" t="s">
        <v>18</v>
      </c>
      <c r="AT2" s="123" t="s">
        <v>28</v>
      </c>
      <c r="AU2" s="132"/>
    </row>
    <row r="3" spans="4:47" ht="18">
      <c r="D3" s="126" t="s">
        <v>55</v>
      </c>
      <c r="E3" s="127"/>
      <c r="F3" s="127"/>
      <c r="G3" s="127"/>
      <c r="H3" s="127"/>
      <c r="I3" s="128"/>
      <c r="J3" s="126" t="s">
        <v>55</v>
      </c>
      <c r="K3" s="127"/>
      <c r="L3" s="127"/>
      <c r="M3" s="127"/>
      <c r="N3" s="127"/>
      <c r="O3" s="128"/>
      <c r="P3" s="126" t="s">
        <v>55</v>
      </c>
      <c r="Q3" s="127"/>
      <c r="R3" s="127"/>
      <c r="S3" s="127"/>
      <c r="T3" s="127"/>
      <c r="U3" s="128"/>
      <c r="V3" s="105"/>
      <c r="W3" s="126" t="s">
        <v>55</v>
      </c>
      <c r="X3" s="127"/>
      <c r="Y3" s="127"/>
      <c r="Z3" s="127"/>
      <c r="AA3" s="127"/>
      <c r="AB3" s="128"/>
      <c r="AC3" s="126" t="s">
        <v>55</v>
      </c>
      <c r="AD3" s="127"/>
      <c r="AE3" s="127"/>
      <c r="AF3" s="127"/>
      <c r="AG3" s="127"/>
      <c r="AH3" s="128"/>
      <c r="AI3" s="126" t="s">
        <v>55</v>
      </c>
      <c r="AJ3" s="127"/>
      <c r="AK3" s="127"/>
      <c r="AL3" s="127"/>
      <c r="AM3" s="127"/>
      <c r="AN3" s="128"/>
      <c r="AO3" s="105"/>
      <c r="AP3" s="25"/>
      <c r="AT3" s="80"/>
      <c r="AU3" s="110"/>
    </row>
    <row r="4" spans="1:47" ht="12.75" customHeight="1">
      <c r="A4" s="10"/>
      <c r="B4" s="11"/>
      <c r="C4" s="10"/>
      <c r="D4" s="129" t="s">
        <v>23</v>
      </c>
      <c r="E4" s="130"/>
      <c r="F4" s="131"/>
      <c r="G4" s="133" t="s">
        <v>56</v>
      </c>
      <c r="H4" s="134"/>
      <c r="I4" s="134"/>
      <c r="J4" s="129" t="s">
        <v>57</v>
      </c>
      <c r="K4" s="130"/>
      <c r="L4" s="131"/>
      <c r="M4" s="130" t="s">
        <v>58</v>
      </c>
      <c r="N4" s="130"/>
      <c r="O4" s="136"/>
      <c r="P4" s="129" t="s">
        <v>14</v>
      </c>
      <c r="Q4" s="130"/>
      <c r="R4" s="131"/>
      <c r="S4" s="137" t="s">
        <v>20</v>
      </c>
      <c r="T4" s="138"/>
      <c r="U4" s="138"/>
      <c r="V4" s="105"/>
      <c r="W4" s="129" t="s">
        <v>6</v>
      </c>
      <c r="X4" s="130"/>
      <c r="Y4" s="131"/>
      <c r="Z4" s="133" t="s">
        <v>19</v>
      </c>
      <c r="AA4" s="134"/>
      <c r="AB4" s="134"/>
      <c r="AC4" s="129" t="s">
        <v>14</v>
      </c>
      <c r="AD4" s="130"/>
      <c r="AE4" s="131"/>
      <c r="AF4" s="130" t="s">
        <v>20</v>
      </c>
      <c r="AG4" s="130"/>
      <c r="AH4" s="136"/>
      <c r="AI4" s="129" t="s">
        <v>14</v>
      </c>
      <c r="AJ4" s="130"/>
      <c r="AK4" s="131"/>
      <c r="AL4" s="137" t="s">
        <v>20</v>
      </c>
      <c r="AM4" s="138"/>
      <c r="AN4" s="138"/>
      <c r="AO4" s="105"/>
      <c r="AP4" s="135" t="s">
        <v>17</v>
      </c>
      <c r="AQ4" s="135"/>
      <c r="AR4" s="135"/>
      <c r="AS4" s="66"/>
      <c r="AT4" s="68" t="s">
        <v>21</v>
      </c>
      <c r="AU4" s="95" t="s">
        <v>22</v>
      </c>
    </row>
    <row r="5" spans="1:47" ht="13.5" thickBot="1">
      <c r="A5" s="9" t="s">
        <v>3</v>
      </c>
      <c r="B5" s="12" t="s">
        <v>7</v>
      </c>
      <c r="C5" s="9" t="s">
        <v>5</v>
      </c>
      <c r="D5" s="69" t="s">
        <v>0</v>
      </c>
      <c r="E5" s="13" t="s">
        <v>1</v>
      </c>
      <c r="F5" s="21" t="s">
        <v>2</v>
      </c>
      <c r="G5" s="13" t="s">
        <v>0</v>
      </c>
      <c r="H5" s="13" t="s">
        <v>1</v>
      </c>
      <c r="I5" s="13" t="s">
        <v>2</v>
      </c>
      <c r="J5" s="69" t="s">
        <v>0</v>
      </c>
      <c r="K5" s="13" t="s">
        <v>1</v>
      </c>
      <c r="L5" s="21" t="s">
        <v>2</v>
      </c>
      <c r="M5" s="13" t="s">
        <v>0</v>
      </c>
      <c r="N5" s="13" t="s">
        <v>1</v>
      </c>
      <c r="O5" s="42" t="s">
        <v>2</v>
      </c>
      <c r="P5" s="69" t="s">
        <v>0</v>
      </c>
      <c r="Q5" s="13" t="s">
        <v>1</v>
      </c>
      <c r="R5" s="21" t="s">
        <v>2</v>
      </c>
      <c r="S5" s="13" t="s">
        <v>0</v>
      </c>
      <c r="T5" s="13" t="s">
        <v>1</v>
      </c>
      <c r="U5" s="13" t="s">
        <v>2</v>
      </c>
      <c r="V5" s="105"/>
      <c r="W5" s="69" t="s">
        <v>0</v>
      </c>
      <c r="X5" s="13" t="s">
        <v>1</v>
      </c>
      <c r="Y5" s="21" t="s">
        <v>2</v>
      </c>
      <c r="Z5" s="13" t="s">
        <v>0</v>
      </c>
      <c r="AA5" s="13" t="s">
        <v>1</v>
      </c>
      <c r="AB5" s="13" t="s">
        <v>2</v>
      </c>
      <c r="AC5" s="69" t="s">
        <v>0</v>
      </c>
      <c r="AD5" s="13" t="s">
        <v>1</v>
      </c>
      <c r="AE5" s="21" t="s">
        <v>2</v>
      </c>
      <c r="AF5" s="13" t="s">
        <v>0</v>
      </c>
      <c r="AG5" s="13" t="s">
        <v>1</v>
      </c>
      <c r="AH5" s="42" t="s">
        <v>2</v>
      </c>
      <c r="AI5" s="69" t="s">
        <v>0</v>
      </c>
      <c r="AJ5" s="13" t="s">
        <v>1</v>
      </c>
      <c r="AK5" s="21" t="s">
        <v>2</v>
      </c>
      <c r="AL5" s="13" t="s">
        <v>0</v>
      </c>
      <c r="AM5" s="13" t="s">
        <v>1</v>
      </c>
      <c r="AN5" s="13" t="s">
        <v>2</v>
      </c>
      <c r="AO5" s="105"/>
      <c r="AP5" s="27" t="s">
        <v>0</v>
      </c>
      <c r="AQ5" s="27" t="s">
        <v>1</v>
      </c>
      <c r="AR5" s="27" t="s">
        <v>2</v>
      </c>
      <c r="AS5" s="66"/>
      <c r="AT5" s="69" t="s">
        <v>23</v>
      </c>
      <c r="AU5" s="42" t="s">
        <v>23</v>
      </c>
    </row>
    <row r="6" spans="1:47" ht="12.75" customHeight="1">
      <c r="A6" s="117" t="s">
        <v>4</v>
      </c>
      <c r="B6" s="2" t="s">
        <v>11</v>
      </c>
      <c r="C6" s="15">
        <v>0</v>
      </c>
      <c r="D6" s="39">
        <v>4502.885449358088</v>
      </c>
      <c r="E6" s="15">
        <v>4856.521568390572</v>
      </c>
      <c r="F6" s="20">
        <v>5079.258260821411</v>
      </c>
      <c r="G6">
        <f aca="true" t="shared" si="0" ref="G6:G48">D6/(AP6)</f>
        <v>4581.554195956123</v>
      </c>
      <c r="H6">
        <f aca="true" t="shared" si="1" ref="H6:H48">E6/(AQ6)</f>
        <v>4931.866391375518</v>
      </c>
      <c r="I6">
        <f aca="true" t="shared" si="2" ref="I6:I48">F6/(AR6)</f>
        <v>4883.6942537114355</v>
      </c>
      <c r="L6" s="20"/>
      <c r="M6" s="18"/>
      <c r="N6" s="18"/>
      <c r="O6" s="73"/>
      <c r="P6" s="90"/>
      <c r="Q6" s="36"/>
      <c r="R6" s="91"/>
      <c r="S6" s="81"/>
      <c r="T6" s="81"/>
      <c r="U6" s="81"/>
      <c r="V6" s="105"/>
      <c r="W6" s="39">
        <v>113.85516745324313</v>
      </c>
      <c r="X6" s="15">
        <v>138.6491130171032</v>
      </c>
      <c r="Y6" s="20">
        <v>115.13105633235705</v>
      </c>
      <c r="Z6">
        <f aca="true" t="shared" si="3" ref="Z6:Z15">W6/(AP6)</f>
        <v>115.84430162465158</v>
      </c>
      <c r="AA6">
        <f aca="true" t="shared" si="4" ref="AA6:AA15">X6/(AQ6)</f>
        <v>140.80013669324333</v>
      </c>
      <c r="AB6">
        <f aca="true" t="shared" si="5" ref="AB6:AB15">Y6/(AR6)</f>
        <v>110.6982258750377</v>
      </c>
      <c r="AC6" s="39"/>
      <c r="AD6" s="15"/>
      <c r="AE6" s="20"/>
      <c r="AF6" s="18"/>
      <c r="AG6" s="18"/>
      <c r="AH6" s="73"/>
      <c r="AI6" s="90"/>
      <c r="AJ6" s="36"/>
      <c r="AK6" s="91"/>
      <c r="AL6" s="81"/>
      <c r="AM6" s="81"/>
      <c r="AN6" s="81"/>
      <c r="AO6" s="105"/>
      <c r="AP6" s="33">
        <v>0.9828292445678212</v>
      </c>
      <c r="AQ6" s="33">
        <v>0.9847228580407807</v>
      </c>
      <c r="AR6" s="33">
        <v>1.040044277333978</v>
      </c>
      <c r="AT6" s="86"/>
      <c r="AU6" s="4"/>
    </row>
    <row r="7" spans="1:47" ht="12.75">
      <c r="A7" s="117"/>
      <c r="B7" s="5" t="s">
        <v>8</v>
      </c>
      <c r="C7" s="15">
        <v>0</v>
      </c>
      <c r="D7" s="39">
        <v>3788.801453089569</v>
      </c>
      <c r="E7" s="15">
        <v>4201.984520563936</v>
      </c>
      <c r="F7" s="20">
        <v>3771.8960904888245</v>
      </c>
      <c r="G7">
        <f t="shared" si="0"/>
        <v>3717.1848525644014</v>
      </c>
      <c r="H7">
        <f t="shared" si="1"/>
        <v>4420.05348075764</v>
      </c>
      <c r="I7">
        <f t="shared" si="2"/>
        <v>3661.7864732448234</v>
      </c>
      <c r="J7" s="74">
        <f>D7/AVERAGE(D$51:F$51)</f>
        <v>0.9663105996818833</v>
      </c>
      <c r="K7" s="19">
        <f>E7/AVERAGE(D$51:F$51)</f>
        <v>1.0716904098020408</v>
      </c>
      <c r="L7" s="85">
        <f>F7/AVERAGE(D$51:F$51)</f>
        <v>0.961998990516076</v>
      </c>
      <c r="M7" s="19">
        <f aca="true" t="shared" si="6" ref="M7:O11">J7/AP7</f>
        <v>0.9480452244550499</v>
      </c>
      <c r="N7" s="19">
        <f t="shared" si="6"/>
        <v>1.1273075621669264</v>
      </c>
      <c r="O7" s="75">
        <f t="shared" si="6"/>
        <v>0.9339162071907503</v>
      </c>
      <c r="P7" s="70">
        <f>((J7-1)/(AVERAGE(J$53:L$53)-1))*100</f>
        <v>-2.3771976508333963</v>
      </c>
      <c r="Q7" s="38">
        <f>((K7-1)/(AVERAGE(J$53:L$53)-1))*100</f>
        <v>5.058631859263132</v>
      </c>
      <c r="R7" s="83">
        <f>((L7-1)/(AVERAGE(J$53:L$53)-1))*100</f>
        <v>-2.681434208429736</v>
      </c>
      <c r="S7" s="38">
        <f aca="true" t="shared" si="7" ref="S7:U11">P7/AP7</f>
        <v>-2.3322634370359765</v>
      </c>
      <c r="T7" s="38">
        <f t="shared" si="7"/>
        <v>5.321157954767217</v>
      </c>
      <c r="U7" s="38">
        <f t="shared" si="7"/>
        <v>-2.6031574777690816</v>
      </c>
      <c r="V7" s="105"/>
      <c r="W7" s="39">
        <v>125.09205031600123</v>
      </c>
      <c r="X7" s="15">
        <v>106.12566062522711</v>
      </c>
      <c r="Y7" s="20">
        <v>88.81003407849802</v>
      </c>
      <c r="Z7">
        <f t="shared" si="3"/>
        <v>122.7275380798032</v>
      </c>
      <c r="AA7">
        <f t="shared" si="4"/>
        <v>111.63322790662853</v>
      </c>
      <c r="AB7">
        <f t="shared" si="5"/>
        <v>86.21748151999347</v>
      </c>
      <c r="AC7" s="74">
        <f>W7/AVERAGE(W$51:Y$51)</f>
        <v>1.1726363004084908</v>
      </c>
      <c r="AD7" s="19">
        <f>X7/AVERAGE(W$51:Y$51)</f>
        <v>0.994841812406161</v>
      </c>
      <c r="AE7" s="85">
        <f>Y7/AVERAGE(W$51:Y$51)</f>
        <v>0.8325218871853484</v>
      </c>
      <c r="AF7" s="19">
        <f aca="true" t="shared" si="8" ref="AF7:AH11">AC7/AP7</f>
        <v>1.1504709200032486</v>
      </c>
      <c r="AG7" s="19">
        <f t="shared" si="8"/>
        <v>1.0464707792733488</v>
      </c>
      <c r="AH7" s="75">
        <f t="shared" si="8"/>
        <v>0.8082188141032497</v>
      </c>
      <c r="AI7" s="70">
        <f>((AC7-1)/(AVERAGE(AC$53:AE$53)-1))*100</f>
        <v>0.8306051137492495</v>
      </c>
      <c r="AJ7" s="38">
        <f>((AD7-1)/(AVERAGE(AC$53:AE$53)-1))*100</f>
        <v>-0.024817590408175254</v>
      </c>
      <c r="AK7" s="83">
        <f>((AE7-1)/(AVERAGE(AC$53:AE$53)-1))*100</f>
        <v>-0.8057875233410737</v>
      </c>
      <c r="AL7" s="38">
        <f aca="true" t="shared" si="9" ref="AL7:AN11">AI7/AP7</f>
        <v>0.8149048678107789</v>
      </c>
      <c r="AM7" s="38">
        <f t="shared" si="9"/>
        <v>-0.026105540449004462</v>
      </c>
      <c r="AN7" s="38">
        <f t="shared" si="9"/>
        <v>-0.782264882831754</v>
      </c>
      <c r="AO7" s="105"/>
      <c r="AP7" s="33">
        <v>1.0192663543422547</v>
      </c>
      <c r="AQ7" s="33">
        <v>0.9506637281329173</v>
      </c>
      <c r="AR7" s="33">
        <v>1.0300699175248276</v>
      </c>
      <c r="AT7" s="39"/>
      <c r="AU7" s="111"/>
    </row>
    <row r="8" spans="1:47" ht="12.75">
      <c r="A8" s="117"/>
      <c r="B8" s="5" t="s">
        <v>9</v>
      </c>
      <c r="C8" s="15">
        <v>1</v>
      </c>
      <c r="D8" s="39">
        <v>5704.908778139072</v>
      </c>
      <c r="E8" s="15">
        <v>5540.518983151418</v>
      </c>
      <c r="F8" s="20">
        <v>6534.773760252753</v>
      </c>
      <c r="G8">
        <f t="shared" si="0"/>
        <v>5597.073575356581</v>
      </c>
      <c r="H8">
        <f t="shared" si="1"/>
        <v>5393.7781315473685</v>
      </c>
      <c r="I8">
        <f t="shared" si="2"/>
        <v>6309.894579214349</v>
      </c>
      <c r="J8" s="74">
        <f>D8/AVERAGE(D$51:F$51)</f>
        <v>1.4550020344926433</v>
      </c>
      <c r="K8" s="19">
        <f>E8/AVERAGE(D$51:F$51)</f>
        <v>1.4130754243646393</v>
      </c>
      <c r="L8" s="85">
        <f>F8/AVERAGE(D$51:F$51)</f>
        <v>1.6666540142677655</v>
      </c>
      <c r="M8" s="19">
        <f t="shared" si="6"/>
        <v>1.4274993266422242</v>
      </c>
      <c r="N8" s="19">
        <f t="shared" si="6"/>
        <v>1.3756500691257918</v>
      </c>
      <c r="O8" s="75">
        <f t="shared" si="6"/>
        <v>1.6092999567971658</v>
      </c>
      <c r="P8" s="70">
        <f>((J8-1)/(AVERAGE(J$53:L$53)-1))*100</f>
        <v>32.105937099114016</v>
      </c>
      <c r="Q8" s="38">
        <f>((K8-1)/(AVERAGE(J$53:L$53)-1))*100</f>
        <v>29.14750393727166</v>
      </c>
      <c r="R8" s="83">
        <f>((L8-1)/(AVERAGE(J$53:L$53)-1))*100</f>
        <v>47.04056295664497</v>
      </c>
      <c r="S8" s="38">
        <f t="shared" si="7"/>
        <v>31.499064952293434</v>
      </c>
      <c r="T8" s="38">
        <f t="shared" si="7"/>
        <v>28.375531210006532</v>
      </c>
      <c r="U8" s="38">
        <f t="shared" si="7"/>
        <v>45.42177037692043</v>
      </c>
      <c r="V8" s="105"/>
      <c r="W8" s="39">
        <v>1563.7947542464951</v>
      </c>
      <c r="X8" s="15">
        <v>1363.2656534407438</v>
      </c>
      <c r="Y8" s="20">
        <v>1490.7491516341925</v>
      </c>
      <c r="Z8">
        <f t="shared" si="3"/>
        <v>1534.2356270119712</v>
      </c>
      <c r="AA8">
        <f t="shared" si="4"/>
        <v>1327.1595118397886</v>
      </c>
      <c r="AB8">
        <f t="shared" si="5"/>
        <v>1439.4484546778183</v>
      </c>
      <c r="AC8" s="74">
        <f>W8/AVERAGE(W$51:Y$51)</f>
        <v>14.65930481261964</v>
      </c>
      <c r="AD8" s="19">
        <f>X8/AVERAGE(W$51:Y$51)</f>
        <v>12.779507476984966</v>
      </c>
      <c r="AE8" s="85">
        <f>Y8/AVERAGE(W$51:Y$51)</f>
        <v>13.97456165754288</v>
      </c>
      <c r="AF8" s="19">
        <f t="shared" si="8"/>
        <v>14.382212019624127</v>
      </c>
      <c r="AG8" s="19">
        <f t="shared" si="8"/>
        <v>12.441041745533498</v>
      </c>
      <c r="AH8" s="75">
        <f t="shared" si="8"/>
        <v>13.493659319342058</v>
      </c>
      <c r="AI8" s="70">
        <f>((AC8-1)/(AVERAGE(AC$53:AE$53)-1))*100</f>
        <v>65.71901970081609</v>
      </c>
      <c r="AJ8" s="38">
        <f>((AD8-1)/(AVERAGE(AC$53:AE$53)-1))*100</f>
        <v>56.67474989141983</v>
      </c>
      <c r="AK8" s="83">
        <f>((AE8-1)/(AVERAGE(AC$53:AE$53)-1))*100</f>
        <v>62.424514635162</v>
      </c>
      <c r="AL8" s="38">
        <f t="shared" si="9"/>
        <v>64.47678707419455</v>
      </c>
      <c r="AM8" s="38">
        <f t="shared" si="9"/>
        <v>55.173717029912865</v>
      </c>
      <c r="AN8" s="38">
        <f t="shared" si="9"/>
        <v>60.27631880728805</v>
      </c>
      <c r="AO8" s="105"/>
      <c r="AP8" s="33">
        <v>1.0192663543422547</v>
      </c>
      <c r="AQ8" s="33">
        <v>1.0272055779873082</v>
      </c>
      <c r="AR8" s="33">
        <v>1.035639134412671</v>
      </c>
      <c r="AT8" s="39"/>
      <c r="AU8" s="6"/>
    </row>
    <row r="9" spans="1:47" ht="12.75">
      <c r="A9" s="117"/>
      <c r="B9" s="5" t="s">
        <v>10</v>
      </c>
      <c r="C9" s="15">
        <v>10</v>
      </c>
      <c r="D9" s="39">
        <v>7987.571912036972</v>
      </c>
      <c r="E9" s="15">
        <v>9837.246951055964</v>
      </c>
      <c r="F9" s="20">
        <v>10607.815097337694</v>
      </c>
      <c r="G9">
        <f t="shared" si="0"/>
        <v>7105.54197762642</v>
      </c>
      <c r="H9">
        <f t="shared" si="1"/>
        <v>9938.563497276897</v>
      </c>
      <c r="I9">
        <f t="shared" si="2"/>
        <v>10729.556931860714</v>
      </c>
      <c r="J9" s="74">
        <f>D9/AVERAGE(D$51:F$51)</f>
        <v>2.037181282758589</v>
      </c>
      <c r="K9" s="19">
        <f>E9/AVERAGE(D$51:F$51)</f>
        <v>2.508929569994267</v>
      </c>
      <c r="L9" s="85">
        <f>F9/AVERAGE(D$51:F$51)</f>
        <v>2.7054582550543054</v>
      </c>
      <c r="M9" s="19">
        <f t="shared" si="6"/>
        <v>1.812224951472711</v>
      </c>
      <c r="N9" s="19">
        <f t="shared" si="6"/>
        <v>2.5347697344232083</v>
      </c>
      <c r="O9" s="75">
        <f t="shared" si="6"/>
        <v>2.7365077641354376</v>
      </c>
      <c r="P9" s="70">
        <f>((J9-1)/(AVERAGE(J$53:L$53)-1))*100</f>
        <v>73.18577610703858</v>
      </c>
      <c r="Q9" s="38">
        <f>((K9-1)/(AVERAGE(J$53:L$53)-1))*100</f>
        <v>106.47336536692428</v>
      </c>
      <c r="R9" s="83">
        <f>((L9-1)/(AVERAGE(J$53:L$53)-1))*100</f>
        <v>120.34085852603718</v>
      </c>
      <c r="S9" s="38">
        <f t="shared" si="7"/>
        <v>65.10421565157662</v>
      </c>
      <c r="T9" s="38">
        <f t="shared" si="7"/>
        <v>107.56996421182146</v>
      </c>
      <c r="U9" s="38">
        <f t="shared" si="7"/>
        <v>121.72196450786296</v>
      </c>
      <c r="V9" s="105"/>
      <c r="W9" s="39">
        <v>2866.7952159207307</v>
      </c>
      <c r="X9" s="15">
        <v>2028.9284818397832</v>
      </c>
      <c r="Y9" s="20">
        <v>2075.889140311775</v>
      </c>
      <c r="Z9">
        <f t="shared" si="3"/>
        <v>2550.228526554649</v>
      </c>
      <c r="AA9">
        <f t="shared" si="4"/>
        <v>2049.8249813718217</v>
      </c>
      <c r="AB9">
        <f t="shared" si="5"/>
        <v>2099.713325583575</v>
      </c>
      <c r="AC9" s="74">
        <f>W9/AVERAGE(W$51:Y$51)</f>
        <v>26.873875098648302</v>
      </c>
      <c r="AD9" s="19">
        <f>X9/AVERAGE(W$51:Y$51)</f>
        <v>19.019555461180914</v>
      </c>
      <c r="AE9" s="85">
        <f>Y9/AVERAGE(W$51:Y$51)</f>
        <v>19.459773466051995</v>
      </c>
      <c r="AF9" s="19">
        <f t="shared" si="8"/>
        <v>23.906319682352425</v>
      </c>
      <c r="AG9" s="19">
        <f t="shared" si="8"/>
        <v>19.215443160206043</v>
      </c>
      <c r="AH9" s="75">
        <f t="shared" si="8"/>
        <v>19.683105839346673</v>
      </c>
      <c r="AI9" s="70">
        <f>((AC9-1)/(AVERAGE(AC$53:AE$53)-1))*100</f>
        <v>124.48698749101356</v>
      </c>
      <c r="AJ9" s="38">
        <f>((AD9-1)/(AVERAGE(AC$53:AE$53)-1))*100</f>
        <v>86.697495707044</v>
      </c>
      <c r="AK9" s="83">
        <f>((AE9-1)/(AVERAGE(AC$53:AE$53)-1))*100</f>
        <v>88.81551680194245</v>
      </c>
      <c r="AL9" s="38">
        <f t="shared" si="9"/>
        <v>110.74047595774029</v>
      </c>
      <c r="AM9" s="38">
        <f t="shared" si="9"/>
        <v>87.59041736233485</v>
      </c>
      <c r="AN9" s="38">
        <f t="shared" si="9"/>
        <v>89.83481850077129</v>
      </c>
      <c r="AO9" s="105"/>
      <c r="AP9" s="33">
        <v>1.1241326751974507</v>
      </c>
      <c r="AQ9" s="33">
        <v>0.9898057152576736</v>
      </c>
      <c r="AR9" s="33">
        <v>0.9886536009551787</v>
      </c>
      <c r="AT9" s="39"/>
      <c r="AU9" s="6"/>
    </row>
    <row r="10" spans="1:47" ht="12.75">
      <c r="A10" s="117"/>
      <c r="B10" s="5" t="s">
        <v>12</v>
      </c>
      <c r="C10" s="15">
        <v>0.3</v>
      </c>
      <c r="D10" s="39">
        <v>439.03283715684177</v>
      </c>
      <c r="E10" s="15">
        <v>544.4496917634744</v>
      </c>
      <c r="F10" s="20">
        <v>771.065396654406</v>
      </c>
      <c r="G10">
        <f t="shared" si="0"/>
        <v>430.94484914194504</v>
      </c>
      <c r="H10">
        <f t="shared" si="1"/>
        <v>542.3894135436643</v>
      </c>
      <c r="I10">
        <f t="shared" si="2"/>
        <v>782.6254392439874</v>
      </c>
      <c r="J10" s="74">
        <f>D10/AVERAGE(D$51:F$51)</f>
        <v>0.11197263551699686</v>
      </c>
      <c r="K10" s="19">
        <f>E10/AVERAGE(D$51:F$51)</f>
        <v>0.1388585584804309</v>
      </c>
      <c r="L10" s="85">
        <f>F10/AVERAGE(D$51:F$51)</f>
        <v>0.19665550572133766</v>
      </c>
      <c r="M10" s="19">
        <f t="shared" si="6"/>
        <v>0.10990984372237231</v>
      </c>
      <c r="N10" s="19">
        <f t="shared" si="6"/>
        <v>0.13833309714213016</v>
      </c>
      <c r="O10" s="75">
        <f t="shared" si="6"/>
        <v>0.19960382376475944</v>
      </c>
      <c r="P10" s="70">
        <f>((J10-1)/(AVERAGE(J$54:L$54)-1))*100</f>
        <v>104.37093875888843</v>
      </c>
      <c r="Q10" s="38">
        <f>((K10-1)/(AVERAGE(J$54:L$54)-1))*100</f>
        <v>101.21100345585141</v>
      </c>
      <c r="R10" s="83">
        <f>((L10-1)/(AVERAGE(J$54:L$54)-1))*100</f>
        <v>94.41805778526013</v>
      </c>
      <c r="S10" s="38">
        <f t="shared" si="7"/>
        <v>102.44818758780953</v>
      </c>
      <c r="T10" s="38">
        <f t="shared" si="7"/>
        <v>100.82800603812892</v>
      </c>
      <c r="U10" s="38">
        <f t="shared" si="7"/>
        <v>95.83360149135693</v>
      </c>
      <c r="V10" s="105"/>
      <c r="W10" s="39">
        <v>34.73491661019321</v>
      </c>
      <c r="X10" s="15">
        <v>39.96889197878157</v>
      </c>
      <c r="Y10" s="20">
        <v>38.08064848542435</v>
      </c>
      <c r="Z10">
        <f t="shared" si="3"/>
        <v>34.095020079762804</v>
      </c>
      <c r="AA10">
        <f t="shared" si="4"/>
        <v>39.81764377557825</v>
      </c>
      <c r="AB10">
        <f t="shared" si="5"/>
        <v>38.65156493458734</v>
      </c>
      <c r="AC10" s="74">
        <f>W10/AVERAGE(W$51:Y$51)</f>
        <v>0.32561161165622216</v>
      </c>
      <c r="AD10" s="19">
        <f>X10/AVERAGE(W$51:Y$51)</f>
        <v>0.37467587670860764</v>
      </c>
      <c r="AE10" s="85">
        <f>Y10/AVERAGE(W$51:Y$51)</f>
        <v>0.35697512866964465</v>
      </c>
      <c r="AF10" s="19">
        <f t="shared" si="8"/>
        <v>0.31961310177335905</v>
      </c>
      <c r="AG10" s="19">
        <f t="shared" si="8"/>
        <v>0.3732580477338667</v>
      </c>
      <c r="AH10" s="75">
        <f t="shared" si="8"/>
        <v>0.3623270063556978</v>
      </c>
      <c r="AI10" s="70">
        <f>((AC10-1)/(AVERAGE(AC$54:AE$54)-1))*100</f>
        <v>104.1399204427228</v>
      </c>
      <c r="AJ10" s="38">
        <f>((AD10-1)/(AVERAGE(AC$54:AE$54)-1))*100</f>
        <v>96.56335366391963</v>
      </c>
      <c r="AK10" s="83">
        <f>((AE10-1)/(AVERAGE(AC$54:AE$54)-1))*100</f>
        <v>99.29672589335755</v>
      </c>
      <c r="AL10" s="38">
        <f t="shared" si="9"/>
        <v>102.2214251568858</v>
      </c>
      <c r="AM10" s="38">
        <f t="shared" si="9"/>
        <v>96.19794364092704</v>
      </c>
      <c r="AN10" s="38">
        <f t="shared" si="9"/>
        <v>100.78541204801284</v>
      </c>
      <c r="AO10" s="105"/>
      <c r="AP10" s="33">
        <v>1.0187680350072654</v>
      </c>
      <c r="AQ10" s="33">
        <v>1.0037985221841803</v>
      </c>
      <c r="AR10" s="33">
        <v>0.9852291504851306</v>
      </c>
      <c r="AT10" s="39"/>
      <c r="AU10" s="6"/>
    </row>
    <row r="11" spans="1:47" ht="12.75">
      <c r="A11" s="117"/>
      <c r="B11" s="5" t="s">
        <v>13</v>
      </c>
      <c r="C11" s="15">
        <v>3</v>
      </c>
      <c r="D11" s="39">
        <v>197.19326564771453</v>
      </c>
      <c r="E11" s="15">
        <v>357.2027644429347</v>
      </c>
      <c r="F11" s="20">
        <v>483.4179656044056</v>
      </c>
      <c r="G11">
        <f t="shared" si="0"/>
        <v>197.9644417424296</v>
      </c>
      <c r="H11">
        <f t="shared" si="1"/>
        <v>374.52557285311946</v>
      </c>
      <c r="I11">
        <f t="shared" si="2"/>
        <v>459.3052335339561</v>
      </c>
      <c r="J11" s="76">
        <f>D11/AVERAGE(D$51:F$51)</f>
        <v>0.050292934359463054</v>
      </c>
      <c r="K11" s="17">
        <f>E11/AVERAGE(D$51:F$51)</f>
        <v>0.09110237677812641</v>
      </c>
      <c r="L11" s="92">
        <f>F11/AVERAGE(D$51:F$51)</f>
        <v>0.12329279061568867</v>
      </c>
      <c r="M11" s="17">
        <f t="shared" si="6"/>
        <v>0.05048961809804661</v>
      </c>
      <c r="N11" s="17">
        <f t="shared" si="6"/>
        <v>0.0955204529402779</v>
      </c>
      <c r="O11" s="77">
        <f t="shared" si="6"/>
        <v>0.11714298602036885</v>
      </c>
      <c r="P11" s="70">
        <f>((J11-1)/(AVERAGE(J$54:L$54)-1))*100</f>
        <v>111.62022923084068</v>
      </c>
      <c r="Q11" s="38">
        <f>((K11-1)/(AVERAGE(J$54:L$54)-1))*100</f>
        <v>106.82384571180081</v>
      </c>
      <c r="R11" s="83">
        <f>((L11-1)/(AVERAGE(J$54:L$54)-1))*100</f>
        <v>103.04046712952086</v>
      </c>
      <c r="S11" s="24">
        <f t="shared" si="7"/>
        <v>112.05674947501181</v>
      </c>
      <c r="T11" s="24">
        <f t="shared" si="7"/>
        <v>112.00434596854025</v>
      </c>
      <c r="U11" s="24">
        <f t="shared" si="7"/>
        <v>97.90084189196546</v>
      </c>
      <c r="V11" s="105"/>
      <c r="W11" s="39">
        <v>52.48721235675447</v>
      </c>
      <c r="X11" s="15">
        <v>61.26022287662395</v>
      </c>
      <c r="Y11" s="20">
        <v>56.82254663376665</v>
      </c>
      <c r="Z11">
        <f t="shared" si="3"/>
        <v>52.69247739618069</v>
      </c>
      <c r="AA11">
        <f t="shared" si="4"/>
        <v>64.23108203476046</v>
      </c>
      <c r="AB11">
        <f t="shared" si="5"/>
        <v>53.98825635076573</v>
      </c>
      <c r="AC11" s="76">
        <f>W11/AVERAGE(W$51:Y$51)</f>
        <v>0.49202495571300403</v>
      </c>
      <c r="AD11" s="17">
        <f>X11/AVERAGE(W$51:Y$51)</f>
        <v>0.5742647988803087</v>
      </c>
      <c r="AE11" s="92">
        <f>Y11/AVERAGE(W$51:Y$51)</f>
        <v>0.5326651909220946</v>
      </c>
      <c r="AF11" s="17">
        <f t="shared" si="8"/>
        <v>0.49394914862396777</v>
      </c>
      <c r="AG11" s="17">
        <f t="shared" si="8"/>
        <v>0.6021141888569814</v>
      </c>
      <c r="AH11" s="77">
        <f t="shared" si="8"/>
        <v>0.5060960231504733</v>
      </c>
      <c r="AI11" s="70">
        <f>((AC11-1)/(AVERAGE(AC$54:AE$54)-1))*100</f>
        <v>78.44215827744898</v>
      </c>
      <c r="AJ11" s="38">
        <f>((AD11-1)/(AVERAGE(AC$54:AE$54)-1))*100</f>
        <v>65.7425761483758</v>
      </c>
      <c r="AK11" s="83">
        <f>((AE11-1)/(AVERAGE(AC$54:AE$54)-1))*100</f>
        <v>72.166440998505</v>
      </c>
      <c r="AL11" s="24">
        <f t="shared" si="9"/>
        <v>78.74892695478047</v>
      </c>
      <c r="AM11" s="24">
        <f t="shared" si="9"/>
        <v>68.93081029540528</v>
      </c>
      <c r="AN11" s="24">
        <f t="shared" si="9"/>
        <v>68.56680221780886</v>
      </c>
      <c r="AO11" s="105"/>
      <c r="AP11" s="108">
        <v>0.996104471651942</v>
      </c>
      <c r="AQ11" s="35">
        <v>0.9537473281778323</v>
      </c>
      <c r="AR11" s="109">
        <v>1.0524982741540367</v>
      </c>
      <c r="AT11" s="88"/>
      <c r="AU11" s="8"/>
    </row>
    <row r="12" spans="1:47" ht="12.75" customHeight="1">
      <c r="A12" s="122" t="s">
        <v>4</v>
      </c>
      <c r="B12" s="3" t="s">
        <v>11</v>
      </c>
      <c r="C12" s="14">
        <v>0</v>
      </c>
      <c r="D12" s="72">
        <v>5215.9049947955855</v>
      </c>
      <c r="E12" s="18">
        <v>6388.240933976847</v>
      </c>
      <c r="F12" s="84">
        <v>8121.860481040854</v>
      </c>
      <c r="G12" s="18">
        <f t="shared" si="0"/>
        <v>5704.952355673071</v>
      </c>
      <c r="H12" s="18">
        <f t="shared" si="1"/>
        <v>6798.029032673069</v>
      </c>
      <c r="I12" s="18">
        <f t="shared" si="2"/>
        <v>7976.900258537567</v>
      </c>
      <c r="J12" s="72"/>
      <c r="K12" s="18"/>
      <c r="L12" s="84"/>
      <c r="M12" s="18"/>
      <c r="N12" s="18"/>
      <c r="O12" s="73"/>
      <c r="P12" s="72"/>
      <c r="Q12" s="18"/>
      <c r="R12" s="84"/>
      <c r="S12" s="18"/>
      <c r="T12" s="18"/>
      <c r="U12" s="18"/>
      <c r="V12" s="105"/>
      <c r="W12" s="72">
        <v>84.78370023923388</v>
      </c>
      <c r="X12" s="18">
        <v>138.0681840589067</v>
      </c>
      <c r="Y12" s="84">
        <v>193.21603270634398</v>
      </c>
      <c r="Z12" s="18">
        <f t="shared" si="3"/>
        <v>92.73308675773778</v>
      </c>
      <c r="AA12" s="18">
        <f t="shared" si="4"/>
        <v>146.92487860450794</v>
      </c>
      <c r="AB12" s="18">
        <f t="shared" si="5"/>
        <v>189.7674830596595</v>
      </c>
      <c r="AC12" s="72"/>
      <c r="AD12" s="18"/>
      <c r="AE12" s="84"/>
      <c r="AF12" s="18"/>
      <c r="AG12" s="18"/>
      <c r="AH12" s="73"/>
      <c r="AI12" s="72"/>
      <c r="AJ12" s="18"/>
      <c r="AK12" s="84"/>
      <c r="AL12" s="18"/>
      <c r="AM12" s="18"/>
      <c r="AN12" s="18"/>
      <c r="AO12" s="105"/>
      <c r="AP12" s="28">
        <v>0.91427669673855</v>
      </c>
      <c r="AQ12" s="28">
        <v>0.9397195721397077</v>
      </c>
      <c r="AR12" s="28">
        <v>1.0181725003203015</v>
      </c>
      <c r="AS12" s="67"/>
      <c r="AT12" s="39"/>
      <c r="AU12" s="6"/>
    </row>
    <row r="13" spans="1:47" ht="12.75">
      <c r="A13" s="117"/>
      <c r="B13" s="5" t="s">
        <v>8</v>
      </c>
      <c r="C13" s="15">
        <v>0</v>
      </c>
      <c r="D13" s="74">
        <v>8779.570705233047</v>
      </c>
      <c r="E13" s="19">
        <v>8073.885557965726</v>
      </c>
      <c r="F13" s="85">
        <v>6811.555955095102</v>
      </c>
      <c r="G13" s="19">
        <f t="shared" si="0"/>
        <v>8927.34669071497</v>
      </c>
      <c r="H13" s="19">
        <f t="shared" si="1"/>
        <v>8071.5650627772</v>
      </c>
      <c r="I13" s="19">
        <f t="shared" si="2"/>
        <v>6702.534599278691</v>
      </c>
      <c r="J13" s="74">
        <f>D13/AVERAGE(D$13:F$13)</f>
        <v>1.1129811331911508</v>
      </c>
      <c r="K13" s="19">
        <f>E13/AVERAGE(D$13:F$13)</f>
        <v>1.0235218325884912</v>
      </c>
      <c r="L13" s="85">
        <f>F13/AVERAGE(D$13:F$13)</f>
        <v>0.8634970342203585</v>
      </c>
      <c r="M13" s="19">
        <f aca="true" t="shared" si="10" ref="M13:M48">J13/AP13</f>
        <v>1.1317146099523865</v>
      </c>
      <c r="N13" s="19">
        <f aca="true" t="shared" si="11" ref="N13:N48">K13/AQ13</f>
        <v>1.023227664746896</v>
      </c>
      <c r="O13" s="75">
        <f aca="true" t="shared" si="12" ref="O13:O48">L13/AR13</f>
        <v>0.8496764595917765</v>
      </c>
      <c r="P13" s="70">
        <f>((J13-1)/(AVERAGE(J$15:L$15)-1))*100</f>
        <v>8.317974389840392</v>
      </c>
      <c r="Q13" s="38">
        <f>((K13-1)/(AVERAGE(J$15:L$15)-1))*100</f>
        <v>1.7317404733599113</v>
      </c>
      <c r="R13" s="83">
        <f>((L13-1)/(AVERAGE(J$15:J$15)-1))*100</f>
        <v>-9.017556740328853</v>
      </c>
      <c r="S13" s="38">
        <f aca="true" t="shared" si="13" ref="S13:S48">P13/AP13</f>
        <v>8.45798087807784</v>
      </c>
      <c r="T13" s="38">
        <f aca="true" t="shared" si="14" ref="T13:T48">Q13/AQ13</f>
        <v>1.7312427581758953</v>
      </c>
      <c r="U13" s="38">
        <f aca="true" t="shared" si="15" ref="U13:U48">R13/AR13</f>
        <v>-8.87322756378488</v>
      </c>
      <c r="V13" s="105"/>
      <c r="W13" s="74">
        <v>287.66603232750134</v>
      </c>
      <c r="X13" s="19">
        <v>170.66389648868434</v>
      </c>
      <c r="Y13" s="85">
        <v>138.63812774409237</v>
      </c>
      <c r="Z13" s="19">
        <f t="shared" si="3"/>
        <v>292.50796968914625</v>
      </c>
      <c r="AA13" s="19">
        <f t="shared" si="4"/>
        <v>170.61484640643909</v>
      </c>
      <c r="AB13" s="19">
        <f t="shared" si="5"/>
        <v>136.4191756053811</v>
      </c>
      <c r="AC13" s="74">
        <f>W13/AVERAGE(W$13:Y$13)</f>
        <v>1.4456353024231943</v>
      </c>
      <c r="AD13" s="19">
        <f>X13/AVERAGE(W$13:Y$13)</f>
        <v>0.8576534101609093</v>
      </c>
      <c r="AE13" s="85">
        <f>Y13/AVERAGE(W$13:Y$13)</f>
        <v>0.6967112874158967</v>
      </c>
      <c r="AF13" s="19">
        <f aca="true" t="shared" si="16" ref="AF13:AH15">AC13/AP13</f>
        <v>1.4699679479061574</v>
      </c>
      <c r="AG13" s="19">
        <f t="shared" si="16"/>
        <v>0.8574069141463928</v>
      </c>
      <c r="AH13" s="75">
        <f t="shared" si="16"/>
        <v>0.6855601774980721</v>
      </c>
      <c r="AI13" s="70">
        <f>((AC13-1)/(AVERAGE(AC$15:AE$15)-1))*100</f>
        <v>2.1117667059105067</v>
      </c>
      <c r="AJ13" s="38">
        <f>((AD13-1)/(AVERAGE(AC$15:AE$15)-1))*100</f>
        <v>-0.6745488687443018</v>
      </c>
      <c r="AK13" s="83">
        <f>((AE13-1)/(AVERAGE(AC$15:AE$15)-1))*100</f>
        <v>-1.4372178371662037</v>
      </c>
      <c r="AL13" s="38">
        <f aca="true" t="shared" si="17" ref="AL13:AN15">AI13/AP13</f>
        <v>2.147311542503466</v>
      </c>
      <c r="AM13" s="38">
        <f t="shared" si="17"/>
        <v>-0.6743549983465721</v>
      </c>
      <c r="AN13" s="38">
        <f t="shared" si="17"/>
        <v>-1.4142146587082498</v>
      </c>
      <c r="AO13" s="105"/>
      <c r="AP13" s="28">
        <v>0.9834468190155963</v>
      </c>
      <c r="AQ13" s="28">
        <v>1.0002874901175272</v>
      </c>
      <c r="AR13" s="28">
        <v>1.0162656908668766</v>
      </c>
      <c r="AS13" s="67"/>
      <c r="AT13" s="39"/>
      <c r="AU13" s="6"/>
    </row>
    <row r="14" spans="1:47" ht="12.75">
      <c r="A14" s="117"/>
      <c r="B14" s="5" t="s">
        <v>9</v>
      </c>
      <c r="C14" s="15">
        <v>1</v>
      </c>
      <c r="D14" s="74">
        <v>14367.583073509735</v>
      </c>
      <c r="E14" s="19">
        <v>13750.040672138812</v>
      </c>
      <c r="F14" s="85">
        <v>8957.550065975604</v>
      </c>
      <c r="G14" s="19">
        <f t="shared" si="0"/>
        <v>14609.415370209137</v>
      </c>
      <c r="H14" s="19">
        <f t="shared" si="1"/>
        <v>12543.885612962064</v>
      </c>
      <c r="I14" s="19">
        <f t="shared" si="2"/>
        <v>7949.093212213005</v>
      </c>
      <c r="J14" s="74">
        <f>D14/AVERAGE(D$13:F$13)</f>
        <v>1.8213702500102362</v>
      </c>
      <c r="K14" s="19">
        <f>E14/AVERAGE(D$13:F$13)</f>
        <v>1.7430847546543273</v>
      </c>
      <c r="L14" s="85">
        <f>F14/AVERAGE(D$13:F$13)</f>
        <v>1.135543474478045</v>
      </c>
      <c r="M14" s="19">
        <f t="shared" si="10"/>
        <v>1.8520271912957924</v>
      </c>
      <c r="N14" s="19">
        <f t="shared" si="11"/>
        <v>1.5901811709100078</v>
      </c>
      <c r="O14" s="75">
        <f t="shared" si="12"/>
        <v>1.0077019786283585</v>
      </c>
      <c r="P14" s="70">
        <f>((J14-1)/(AVERAGE(J$15:L$15)-1))*100</f>
        <v>60.471483257322035</v>
      </c>
      <c r="Q14" s="38">
        <f>((K14-1)/(AVERAGE(J$15:L$15)-1))*100</f>
        <v>54.70789488575999</v>
      </c>
      <c r="R14" s="83">
        <f>((L14-1)/(AVERAGE(J$15:J$15)-1))*100</f>
        <v>8.954171544230142</v>
      </c>
      <c r="S14" s="38">
        <f t="shared" si="13"/>
        <v>61.489327219393886</v>
      </c>
      <c r="T14" s="38">
        <f t="shared" si="14"/>
        <v>49.908912412415425</v>
      </c>
      <c r="U14" s="38">
        <f t="shared" si="15"/>
        <v>7.946095050430335</v>
      </c>
      <c r="V14" s="105"/>
      <c r="W14" s="74">
        <v>2657.133700902342</v>
      </c>
      <c r="X14" s="19">
        <v>3969.208414618661</v>
      </c>
      <c r="Y14" s="85">
        <v>3217.947342468838</v>
      </c>
      <c r="Z14" s="19">
        <f t="shared" si="3"/>
        <v>2701.858046134168</v>
      </c>
      <c r="AA14" s="19">
        <f t="shared" si="4"/>
        <v>3621.029021962761</v>
      </c>
      <c r="AB14" s="19">
        <f t="shared" si="5"/>
        <v>2855.6651304066054</v>
      </c>
      <c r="AC14" s="74">
        <f>W14/AVERAGE(W$13:Y$13)</f>
        <v>13.353145139185726</v>
      </c>
      <c r="AD14" s="19">
        <f>X14/AVERAGE(W$13:Y$13)</f>
        <v>19.94683821520964</v>
      </c>
      <c r="AE14" s="85">
        <f>Y14/AVERAGE(W$13:Y$13)</f>
        <v>16.171454940205383</v>
      </c>
      <c r="AF14" s="19">
        <f t="shared" si="16"/>
        <v>13.577902618620358</v>
      </c>
      <c r="AG14" s="19">
        <f t="shared" si="16"/>
        <v>18.197099403410707</v>
      </c>
      <c r="AH14" s="75">
        <f t="shared" si="16"/>
        <v>14.350843897046568</v>
      </c>
      <c r="AI14" s="70">
        <f>((AC14-1)/(AVERAGE(AC$15:AE$15)-1))*100</f>
        <v>58.53881071890336</v>
      </c>
      <c r="AJ14" s="38">
        <f>((AD14-1)/(AVERAGE(AC$15:AE$15)-1))*100</f>
        <v>89.78485750026181</v>
      </c>
      <c r="AK14" s="83">
        <f>((AE14-1)/(AVERAGE(AC$15:AE$15)-1))*100</f>
        <v>71.89415481388863</v>
      </c>
      <c r="AL14" s="38">
        <f t="shared" si="17"/>
        <v>59.52412432173926</v>
      </c>
      <c r="AM14" s="38">
        <f t="shared" si="17"/>
        <v>81.90892006170301</v>
      </c>
      <c r="AN14" s="38">
        <f t="shared" si="17"/>
        <v>63.800183512189996</v>
      </c>
      <c r="AO14" s="105"/>
      <c r="AP14" s="28">
        <v>0.9834468190155963</v>
      </c>
      <c r="AQ14" s="28">
        <v>1.0961548196780735</v>
      </c>
      <c r="AR14" s="28">
        <v>1.1268643890366266</v>
      </c>
      <c r="AS14" s="67"/>
      <c r="AT14" s="39"/>
      <c r="AU14" s="6"/>
    </row>
    <row r="15" spans="1:47" ht="12.75">
      <c r="A15" s="117"/>
      <c r="B15" s="5" t="s">
        <v>10</v>
      </c>
      <c r="C15" s="15">
        <v>10</v>
      </c>
      <c r="D15" s="74">
        <v>19829.281965805683</v>
      </c>
      <c r="E15" s="19">
        <v>20383.864585529147</v>
      </c>
      <c r="F15" s="85">
        <v>15595.50752129005</v>
      </c>
      <c r="G15" s="19">
        <f t="shared" si="0"/>
        <v>19845.120308008507</v>
      </c>
      <c r="H15" s="19">
        <f t="shared" si="1"/>
        <v>19993.026841467683</v>
      </c>
      <c r="I15" s="19">
        <f t="shared" si="2"/>
        <v>13675.229437138954</v>
      </c>
      <c r="J15" s="74">
        <f>D15/AVERAGE(D$13:F$13)</f>
        <v>2.5137466800642887</v>
      </c>
      <c r="K15" s="19">
        <f>E15/AVERAGE(D$13:F$13)</f>
        <v>2.5840508000800924</v>
      </c>
      <c r="L15" s="85">
        <f>F15/AVERAGE(D$13:F$13)</f>
        <v>1.977033526638222</v>
      </c>
      <c r="M15" s="19">
        <f t="shared" si="10"/>
        <v>2.515754497603962</v>
      </c>
      <c r="N15" s="19">
        <f t="shared" si="11"/>
        <v>2.5345045238572554</v>
      </c>
      <c r="O15" s="75">
        <f t="shared" si="12"/>
        <v>1.733600977383083</v>
      </c>
      <c r="P15" s="70">
        <f>((J15-1)/(AVERAGE(J$15:L$15)-1))*100</f>
        <v>111.44609512968562</v>
      </c>
      <c r="Q15" s="38">
        <f>((K15-1)/(AVERAGE(J$15:L$15)-1))*100</f>
        <v>116.62207321801235</v>
      </c>
      <c r="R15" s="83">
        <f>((L15-1)/(AVERAGE(J$15:J$15)-1))*100</f>
        <v>64.54405743745231</v>
      </c>
      <c r="S15" s="38">
        <f t="shared" si="13"/>
        <v>111.5351110302551</v>
      </c>
      <c r="T15" s="38">
        <f t="shared" si="14"/>
        <v>114.38597574920081</v>
      </c>
      <c r="U15" s="38">
        <f t="shared" si="15"/>
        <v>56.59673422337092</v>
      </c>
      <c r="V15" s="105"/>
      <c r="W15" s="74">
        <v>5211.252151702452</v>
      </c>
      <c r="X15" s="19">
        <v>4934.044667032005</v>
      </c>
      <c r="Y15" s="85">
        <v>3049.1821123769387</v>
      </c>
      <c r="Z15" s="19">
        <f t="shared" si="3"/>
        <v>5215.414561366411</v>
      </c>
      <c r="AA15" s="19">
        <f t="shared" si="4"/>
        <v>4839.439893797282</v>
      </c>
      <c r="AB15" s="19">
        <f t="shared" si="5"/>
        <v>2673.735684808634</v>
      </c>
      <c r="AC15" s="74">
        <f>W15/AVERAGE(W$13:Y$13)</f>
        <v>26.188598005040422</v>
      </c>
      <c r="AD15" s="19">
        <f>X15/AVERAGE(W$13:Y$13)</f>
        <v>24.795521030699224</v>
      </c>
      <c r="AE15" s="85">
        <f>Y15/AVERAGE(W$13:Y$13)</f>
        <v>15.323343077750016</v>
      </c>
      <c r="AF15" s="19">
        <f t="shared" si="16"/>
        <v>26.209515755755312</v>
      </c>
      <c r="AG15" s="19">
        <f t="shared" si="16"/>
        <v>24.320094721728015</v>
      </c>
      <c r="AH15" s="75">
        <f t="shared" si="16"/>
        <v>13.436576658128056</v>
      </c>
      <c r="AI15" s="70">
        <f>((AC15-1)/(AVERAGE(AC$15:AE$15)-1))*100</f>
        <v>119.36317061590056</v>
      </c>
      <c r="AJ15" s="38">
        <f>((AD15-1)/(AVERAGE(AC$15:AE$15)-1))*100</f>
        <v>112.76168828901214</v>
      </c>
      <c r="AK15" s="83">
        <f>((AE15-1)/(AVERAGE(AC$15:AE$15)-1))*100</f>
        <v>67.8751410950873</v>
      </c>
      <c r="AL15" s="38">
        <f t="shared" si="17"/>
        <v>119.45851016202677</v>
      </c>
      <c r="AM15" s="38">
        <f t="shared" si="17"/>
        <v>110.59960937200802</v>
      </c>
      <c r="AN15" s="38">
        <f t="shared" si="17"/>
        <v>59.517660857549124</v>
      </c>
      <c r="AO15" s="105"/>
      <c r="AP15" s="28">
        <v>0.9992019024346035</v>
      </c>
      <c r="AQ15" s="28">
        <v>1.019548703013334</v>
      </c>
      <c r="AR15" s="28">
        <v>1.1404201730565513</v>
      </c>
      <c r="AS15" s="67"/>
      <c r="AT15" s="39"/>
      <c r="AU15" s="6"/>
    </row>
    <row r="16" spans="1:47" ht="12.75">
      <c r="A16" s="117"/>
      <c r="B16" s="5" t="s">
        <v>12</v>
      </c>
      <c r="C16" s="15">
        <v>0.3</v>
      </c>
      <c r="D16" s="74">
        <v>884.0090112983537</v>
      </c>
      <c r="E16" s="19">
        <v>1175.951831794749</v>
      </c>
      <c r="F16" s="85">
        <v>1001.9350535221356</v>
      </c>
      <c r="G16" s="19">
        <f t="shared" si="0"/>
        <v>813.6336456646417</v>
      </c>
      <c r="H16" s="19">
        <f t="shared" si="1"/>
        <v>1176.5908457317332</v>
      </c>
      <c r="I16" s="19">
        <f t="shared" si="2"/>
        <v>985.4860096703518</v>
      </c>
      <c r="J16" s="74">
        <f>D16/AVERAGE(D$13:F$13)</f>
        <v>0.11206531437346787</v>
      </c>
      <c r="K16" s="19">
        <f>E16/AVERAGE(D$13:F$13)</f>
        <v>0.14907473796515064</v>
      </c>
      <c r="L16" s="85">
        <f>F16/AVERAGE(D$13:F$13)</f>
        <v>0.12701473098090418</v>
      </c>
      <c r="M16" s="19">
        <f t="shared" si="10"/>
        <v>0.10314386971273247</v>
      </c>
      <c r="N16" s="19">
        <f t="shared" si="11"/>
        <v>0.14915574539473778</v>
      </c>
      <c r="O16" s="75">
        <f t="shared" si="12"/>
        <v>0.1249294951441272</v>
      </c>
      <c r="P16" s="70">
        <f>((J16-1)/(AVERAGE(J$16:L$16)-1))*100</f>
        <v>101.98935372844016</v>
      </c>
      <c r="Q16" s="38">
        <f>((K16-1)/(AVERAGE(J$16:L$16)-1))*100</f>
        <v>97.73840232956057</v>
      </c>
      <c r="R16" s="83">
        <f>((L16-1)/(AVERAGE(J$16:L$16)-1))*100</f>
        <v>100.27224394199925</v>
      </c>
      <c r="S16" s="38">
        <f t="shared" si="13"/>
        <v>93.87004954980601</v>
      </c>
      <c r="T16" s="38">
        <f t="shared" si="14"/>
        <v>97.79151351964377</v>
      </c>
      <c r="U16" s="38">
        <f t="shared" si="15"/>
        <v>98.62604688369633</v>
      </c>
      <c r="V16" s="105"/>
      <c r="W16" s="139"/>
      <c r="X16" s="140"/>
      <c r="Y16" s="141"/>
      <c r="Z16" s="140"/>
      <c r="AA16" s="140"/>
      <c r="AB16" s="140"/>
      <c r="AC16" s="139"/>
      <c r="AD16" s="140"/>
      <c r="AE16" s="141"/>
      <c r="AF16" s="140"/>
      <c r="AG16" s="140"/>
      <c r="AH16" s="142"/>
      <c r="AI16" s="139"/>
      <c r="AJ16" s="140"/>
      <c r="AK16" s="141"/>
      <c r="AL16" s="140"/>
      <c r="AM16" s="140"/>
      <c r="AN16" s="140"/>
      <c r="AO16" s="105"/>
      <c r="AP16" s="28">
        <v>1.086495151729159</v>
      </c>
      <c r="AQ16" s="28">
        <v>0.99945689366928</v>
      </c>
      <c r="AR16" s="28">
        <v>1.01669130123652</v>
      </c>
      <c r="AS16" s="67"/>
      <c r="AT16" s="39"/>
      <c r="AU16" s="6"/>
    </row>
    <row r="17" spans="1:47" ht="12.75">
      <c r="A17" s="117"/>
      <c r="B17" s="5" t="s">
        <v>13</v>
      </c>
      <c r="C17" s="15">
        <v>3</v>
      </c>
      <c r="D17" s="74">
        <v>361.53637751139763</v>
      </c>
      <c r="E17" s="19">
        <v>679.5359108302583</v>
      </c>
      <c r="F17" s="85">
        <v>98.42502537191383</v>
      </c>
      <c r="G17" s="19">
        <f t="shared" si="0"/>
        <v>313.05671196230367</v>
      </c>
      <c r="H17" s="19">
        <f t="shared" si="1"/>
        <v>597.08077119694</v>
      </c>
      <c r="I17" s="19">
        <f t="shared" si="2"/>
        <v>87.61077749449953</v>
      </c>
      <c r="J17" s="76">
        <f>D17/AVERAGE(D$13:F$13)</f>
        <v>0.04583175882308451</v>
      </c>
      <c r="K17" s="17">
        <f>E17/AVERAGE(D$13:F$13)</f>
        <v>0.08614437692598614</v>
      </c>
      <c r="L17" s="92">
        <f>F17/AVERAGE(D$13:F$13)</f>
        <v>0.012477283907230931</v>
      </c>
      <c r="M17" s="19">
        <f t="shared" si="10"/>
        <v>0.03968601947988432</v>
      </c>
      <c r="N17" s="19">
        <f t="shared" si="11"/>
        <v>0.07569158625686775</v>
      </c>
      <c r="O17" s="75">
        <f t="shared" si="12"/>
        <v>0.011106367918133594</v>
      </c>
      <c r="P17" s="71">
        <f>((J17-1)/(AVERAGE(J$16:L$16)-1))*100</f>
        <v>109.59702762052817</v>
      </c>
      <c r="Q17" s="24">
        <f>((K17-1)/(AVERAGE(J$16:L$16)-1))*100</f>
        <v>104.96666692624434</v>
      </c>
      <c r="R17" s="96">
        <f>((L17-1)/(AVERAGE(J$16:L$16)-1))*100</f>
        <v>113.42816677488956</v>
      </c>
      <c r="S17" s="38">
        <f t="shared" si="13"/>
        <v>94.90078244378792</v>
      </c>
      <c r="T17" s="38">
        <f t="shared" si="14"/>
        <v>92.22997260250692</v>
      </c>
      <c r="U17" s="38">
        <f t="shared" si="15"/>
        <v>100.9654794944007</v>
      </c>
      <c r="V17" s="105"/>
      <c r="W17" s="139"/>
      <c r="X17" s="140"/>
      <c r="Y17" s="141"/>
      <c r="Z17" s="140"/>
      <c r="AA17" s="140"/>
      <c r="AB17" s="140"/>
      <c r="AC17" s="143"/>
      <c r="AD17" s="144"/>
      <c r="AE17" s="145"/>
      <c r="AF17" s="140"/>
      <c r="AG17" s="140"/>
      <c r="AH17" s="142"/>
      <c r="AI17" s="143"/>
      <c r="AJ17" s="144"/>
      <c r="AK17" s="145"/>
      <c r="AL17" s="140"/>
      <c r="AM17" s="140"/>
      <c r="AN17" s="140"/>
      <c r="AO17" s="105"/>
      <c r="AP17" s="28">
        <v>1.1548590517200972</v>
      </c>
      <c r="AQ17" s="28">
        <v>1.1380971279112277</v>
      </c>
      <c r="AR17" s="28">
        <v>1.1234351319173403</v>
      </c>
      <c r="AS17" s="67"/>
      <c r="AT17" s="39"/>
      <c r="AU17" s="6"/>
    </row>
    <row r="18" spans="1:47" ht="12.75">
      <c r="A18" s="116" t="s">
        <v>29</v>
      </c>
      <c r="B18" s="23"/>
      <c r="C18" s="14">
        <v>0</v>
      </c>
      <c r="D18" s="86">
        <v>3954.5796163324744</v>
      </c>
      <c r="E18" s="14">
        <v>4457.692508345141</v>
      </c>
      <c r="F18" s="87">
        <v>3775.495867404893</v>
      </c>
      <c r="G18" s="14">
        <f t="shared" si="0"/>
        <v>3874.9286431252854</v>
      </c>
      <c r="H18" s="14">
        <f t="shared" si="1"/>
        <v>4538.210625173383</v>
      </c>
      <c r="I18" s="14">
        <f t="shared" si="2"/>
        <v>3786.147084798412</v>
      </c>
      <c r="J18" s="74">
        <f>D18/AVERAGE(D$18:F$18)</f>
        <v>0.9734135779992218</v>
      </c>
      <c r="K18" s="19">
        <f>E18/AVERAGE(D$18:F$18)</f>
        <v>1.0972540282784282</v>
      </c>
      <c r="L18" s="85">
        <f>F18/AVERAGE(D$18:F$18)</f>
        <v>0.9293323937223503</v>
      </c>
      <c r="M18" s="18">
        <f t="shared" si="10"/>
        <v>0.9538076157117219</v>
      </c>
      <c r="N18" s="18">
        <f t="shared" si="11"/>
        <v>1.117073436609933</v>
      </c>
      <c r="O18" s="73">
        <f t="shared" si="12"/>
        <v>0.9319541741994085</v>
      </c>
      <c r="P18" s="97">
        <f aca="true" t="shared" si="18" ref="P18:P25">((J18-1)/(AVERAGE(J$15:L$15)-1))*100</f>
        <v>-1.957363774585361</v>
      </c>
      <c r="Q18" s="81">
        <f aca="true" t="shared" si="19" ref="Q18:Q25">((K18-1)/(AVERAGE(J$15:L$15)-1))*100</f>
        <v>7.160102697501891</v>
      </c>
      <c r="R18" s="98">
        <f aca="true" t="shared" si="20" ref="R18:R25">((L18-1)/(AVERAGE(J$15:J$15)-1))*100</f>
        <v>-4.6683905047209375</v>
      </c>
      <c r="S18" s="81">
        <f t="shared" si="13"/>
        <v>-1.9179396272190194</v>
      </c>
      <c r="T18" s="81">
        <f t="shared" si="14"/>
        <v>7.289433732430924</v>
      </c>
      <c r="U18" s="81">
        <f t="shared" si="15"/>
        <v>-4.681560706434812</v>
      </c>
      <c r="V18" s="105"/>
      <c r="W18" s="86">
        <v>129.72177459584609</v>
      </c>
      <c r="X18" s="14">
        <v>187.52577944048122</v>
      </c>
      <c r="Y18" s="87">
        <v>131.6957387928833</v>
      </c>
      <c r="Z18" s="14">
        <f aca="true" t="shared" si="21" ref="Z18:Z48">W18/(AP18)</f>
        <v>127.10898977541927</v>
      </c>
      <c r="AA18" s="14">
        <f aca="true" t="shared" si="22" ref="AA18:AA48">X18/(AQ18)</f>
        <v>190.91300783028805</v>
      </c>
      <c r="AB18" s="14">
        <f aca="true" t="shared" si="23" ref="AB18:AB48">Y18/(AR18)</f>
        <v>132.06727143202437</v>
      </c>
      <c r="AC18" s="74">
        <f>W18/AVERAGE(W$18:Y$18)</f>
        <v>0.8668473947679325</v>
      </c>
      <c r="AD18" s="19">
        <f>X18/AVERAGE(W$18:Y$18)</f>
        <v>1.2531144741602416</v>
      </c>
      <c r="AE18" s="85">
        <f>Y18/AVERAGE(W$18:Y$18)</f>
        <v>0.8800381310718258</v>
      </c>
      <c r="AF18" s="18">
        <f aca="true" t="shared" si="24" ref="AF18:AF48">AC18/AP18</f>
        <v>0.8493878300824158</v>
      </c>
      <c r="AG18" s="18">
        <f aca="true" t="shared" si="25" ref="AG18:AG48">AD18/AQ18</f>
        <v>1.2757491483645989</v>
      </c>
      <c r="AH18" s="73">
        <f aca="true" t="shared" si="26" ref="AH18:AH48">AE18/AR18</f>
        <v>0.8825208453371377</v>
      </c>
      <c r="AI18" s="97">
        <f aca="true" t="shared" si="27" ref="AI18:AI25">((AC18-1)/(AVERAGE(AC$15:AE$15)-1))*100</f>
        <v>-0.6309806180195705</v>
      </c>
      <c r="AJ18" s="81">
        <f aca="true" t="shared" si="28" ref="AJ18:AJ25">((AD18-1)/(AVERAGE(AC$15:AE$15)-1))*100</f>
        <v>1.1994532668510218</v>
      </c>
      <c r="AK18" s="98">
        <f aca="true" t="shared" si="29" ref="AK18:AK25">((AE18-1)/(AVERAGE(AC$15:AE$15)-1))*100</f>
        <v>-0.5684726488314519</v>
      </c>
      <c r="AL18" s="81">
        <f aca="true" t="shared" si="30" ref="AL18:AL48">AI18/AP18</f>
        <v>-0.6182717525582291</v>
      </c>
      <c r="AM18" s="81">
        <f aca="true" t="shared" si="31" ref="AM18:AM48">AJ18/AQ18</f>
        <v>1.2211186729079733</v>
      </c>
      <c r="AN18" s="81">
        <f aca="true" t="shared" si="32" ref="AN18:AN48">AK18/AR18</f>
        <v>-0.5700763920158234</v>
      </c>
      <c r="AO18" s="105"/>
      <c r="AP18" s="29">
        <v>1.0205554683822378</v>
      </c>
      <c r="AQ18" s="29">
        <v>0.9822577391226379</v>
      </c>
      <c r="AR18" s="29">
        <v>0.9971867924951241</v>
      </c>
      <c r="AS18" s="67"/>
      <c r="AT18" s="86"/>
      <c r="AU18" s="4"/>
    </row>
    <row r="19" spans="1:47" ht="12.75">
      <c r="A19" s="117"/>
      <c r="B19" s="5"/>
      <c r="C19" s="15">
        <v>0.0001</v>
      </c>
      <c r="D19" s="39">
        <v>3352.542542678345</v>
      </c>
      <c r="E19" s="15">
        <v>3125.902030376172</v>
      </c>
      <c r="F19" s="20">
        <v>3949.6863645835692</v>
      </c>
      <c r="G19" s="15">
        <f t="shared" si="0"/>
        <v>3098.073554697772</v>
      </c>
      <c r="H19" s="15">
        <f t="shared" si="1"/>
        <v>2983.852817809263</v>
      </c>
      <c r="I19" s="15">
        <f t="shared" si="2"/>
        <v>3790.213784426897</v>
      </c>
      <c r="J19" s="74">
        <f aca="true" t="shared" si="33" ref="J19:J25">D19/AVERAGE(D$18:F$18)</f>
        <v>0.8252230953664964</v>
      </c>
      <c r="K19" s="19">
        <f aca="true" t="shared" si="34" ref="K19:K25">E19/AVERAGE(D$18:F$18)</f>
        <v>0.7694358882791763</v>
      </c>
      <c r="L19" s="85">
        <f aca="true" t="shared" si="35" ref="L19:L25">F19/AVERAGE(D$18:F$18)</f>
        <v>0.9722091117461513</v>
      </c>
      <c r="M19" s="19">
        <f t="shared" si="10"/>
        <v>0.762585952582219</v>
      </c>
      <c r="N19" s="19">
        <f t="shared" si="11"/>
        <v>0.7344706971155798</v>
      </c>
      <c r="O19" s="75">
        <f t="shared" si="12"/>
        <v>0.9329551859427713</v>
      </c>
      <c r="P19" s="70">
        <f t="shared" si="18"/>
        <v>-12.86754501052329</v>
      </c>
      <c r="Q19" s="38">
        <f t="shared" si="19"/>
        <v>-16.974748989863414</v>
      </c>
      <c r="R19" s="83">
        <f t="shared" si="20"/>
        <v>-1.8359008557936791</v>
      </c>
      <c r="S19" s="38">
        <f t="shared" si="13"/>
        <v>-11.8908560901177</v>
      </c>
      <c r="T19" s="38">
        <f t="shared" si="14"/>
        <v>-16.203371734882435</v>
      </c>
      <c r="U19" s="38">
        <f t="shared" si="15"/>
        <v>-1.761774502620285</v>
      </c>
      <c r="V19" s="105"/>
      <c r="W19" s="39">
        <v>109.66425395065829</v>
      </c>
      <c r="X19" s="15">
        <v>125.63904678406595</v>
      </c>
      <c r="Y19" s="20">
        <v>180.5149690849479</v>
      </c>
      <c r="Z19" s="15">
        <f t="shared" si="21"/>
        <v>101.34037696320198</v>
      </c>
      <c r="AA19" s="15">
        <f t="shared" si="22"/>
        <v>119.92967793951968</v>
      </c>
      <c r="AB19" s="15">
        <f t="shared" si="23"/>
        <v>173.22649470505527</v>
      </c>
      <c r="AC19" s="74">
        <f aca="true" t="shared" si="36" ref="AC19:AC25">W19/AVERAGE(W$18:Y$18)</f>
        <v>0.7328158524848083</v>
      </c>
      <c r="AD19" s="19">
        <f aca="true" t="shared" si="37" ref="AD19:AD25">X19/AVERAGE(W$18:Y$18)</f>
        <v>0.8395651441341093</v>
      </c>
      <c r="AE19" s="85">
        <f aca="true" t="shared" si="38" ref="AE19:AE25">Y19/AVERAGE(W$18:Y$18)</f>
        <v>1.2062657264396666</v>
      </c>
      <c r="AF19" s="19">
        <f t="shared" si="24"/>
        <v>0.677192722879732</v>
      </c>
      <c r="AG19" s="19">
        <f t="shared" si="25"/>
        <v>0.8014130950730828</v>
      </c>
      <c r="AH19" s="75">
        <f t="shared" si="26"/>
        <v>1.1575615281836165</v>
      </c>
      <c r="AI19" s="70">
        <f t="shared" si="27"/>
        <v>-1.2661263234792963</v>
      </c>
      <c r="AJ19" s="38">
        <f t="shared" si="28"/>
        <v>-0.7602651433646949</v>
      </c>
      <c r="AK19" s="83">
        <f t="shared" si="29"/>
        <v>0.9774474582628155</v>
      </c>
      <c r="AL19" s="38">
        <f t="shared" si="30"/>
        <v>-1.170023177854799</v>
      </c>
      <c r="AM19" s="38">
        <f t="shared" si="31"/>
        <v>-0.7257166949784134</v>
      </c>
      <c r="AN19" s="38">
        <f t="shared" si="32"/>
        <v>0.9379820289227856</v>
      </c>
      <c r="AO19" s="105"/>
      <c r="AP19" s="30">
        <v>1.082137813543745</v>
      </c>
      <c r="AQ19" s="30">
        <v>1.0476059716213488</v>
      </c>
      <c r="AR19" s="30">
        <v>1.042074824594831</v>
      </c>
      <c r="AS19" s="67"/>
      <c r="AT19" s="39"/>
      <c r="AU19" s="6"/>
    </row>
    <row r="20" spans="1:47" ht="12.75">
      <c r="A20" s="117"/>
      <c r="B20" s="5"/>
      <c r="C20" s="15">
        <v>0.001</v>
      </c>
      <c r="D20" s="39">
        <v>3623.5919788752944</v>
      </c>
      <c r="E20" s="15">
        <v>3571.792923286102</v>
      </c>
      <c r="F20" s="20">
        <v>4860.870627644965</v>
      </c>
      <c r="G20" s="15">
        <f t="shared" si="0"/>
        <v>3348.5494486223424</v>
      </c>
      <c r="H20" s="15">
        <f t="shared" si="1"/>
        <v>3409.481255398099</v>
      </c>
      <c r="I20" s="15">
        <f t="shared" si="2"/>
        <v>4521.982922678793</v>
      </c>
      <c r="J20" s="74">
        <f t="shared" si="33"/>
        <v>0.8919414895071701</v>
      </c>
      <c r="K20" s="19">
        <f t="shared" si="34"/>
        <v>0.8791912331133392</v>
      </c>
      <c r="L20" s="85">
        <f t="shared" si="35"/>
        <v>1.1964956907949136</v>
      </c>
      <c r="M20" s="19">
        <f t="shared" si="10"/>
        <v>0.8242402015195025</v>
      </c>
      <c r="N20" s="19">
        <f t="shared" si="11"/>
        <v>0.8392384703121164</v>
      </c>
      <c r="O20" s="75">
        <f t="shared" si="12"/>
        <v>1.1130790130604042</v>
      </c>
      <c r="P20" s="70">
        <f t="shared" si="18"/>
        <v>-7.955557689113873</v>
      </c>
      <c r="Q20" s="38">
        <f t="shared" si="19"/>
        <v>-8.894265800390729</v>
      </c>
      <c r="R20" s="83">
        <f t="shared" si="20"/>
        <v>12.98075123022357</v>
      </c>
      <c r="S20" s="38">
        <f t="shared" si="13"/>
        <v>-7.351704736258413</v>
      </c>
      <c r="T20" s="38">
        <f t="shared" si="14"/>
        <v>-8.490086961441557</v>
      </c>
      <c r="U20" s="38">
        <f t="shared" si="15"/>
        <v>12.07576582120466</v>
      </c>
      <c r="V20" s="105"/>
      <c r="W20" s="39">
        <v>183.3429327926132</v>
      </c>
      <c r="X20" s="15">
        <v>191.30318055911422</v>
      </c>
      <c r="Y20" s="20">
        <v>173.1386869784018</v>
      </c>
      <c r="Z20" s="15">
        <f t="shared" si="21"/>
        <v>169.42660213693904</v>
      </c>
      <c r="AA20" s="15">
        <f t="shared" si="22"/>
        <v>182.60986071226756</v>
      </c>
      <c r="AB20" s="15">
        <f t="shared" si="23"/>
        <v>161.06789210118984</v>
      </c>
      <c r="AC20" s="74">
        <f t="shared" si="36"/>
        <v>1.2251631935775116</v>
      </c>
      <c r="AD20" s="19">
        <f t="shared" si="37"/>
        <v>1.2783564223904609</v>
      </c>
      <c r="AE20" s="85">
        <f t="shared" si="38"/>
        <v>1.1569747654806917</v>
      </c>
      <c r="AF20" s="19">
        <f t="shared" si="24"/>
        <v>1.1321692840262114</v>
      </c>
      <c r="AG20" s="19">
        <f t="shared" si="25"/>
        <v>1.2202645431774184</v>
      </c>
      <c r="AH20" s="75">
        <f t="shared" si="26"/>
        <v>1.076313387507033</v>
      </c>
      <c r="AI20" s="70">
        <f t="shared" si="27"/>
        <v>1.06699835719461</v>
      </c>
      <c r="AJ20" s="38">
        <f t="shared" si="28"/>
        <v>1.3190692523329641</v>
      </c>
      <c r="AK20" s="83">
        <f t="shared" si="29"/>
        <v>0.743868543644762</v>
      </c>
      <c r="AL20" s="38">
        <f t="shared" si="30"/>
        <v>0.9860096781023141</v>
      </c>
      <c r="AM20" s="38">
        <f t="shared" si="31"/>
        <v>1.2591272750111184</v>
      </c>
      <c r="AN20" s="38">
        <f t="shared" si="32"/>
        <v>0.6920078950361328</v>
      </c>
      <c r="AO20" s="105"/>
      <c r="AP20" s="30">
        <v>1.082137813543745</v>
      </c>
      <c r="AQ20" s="30">
        <v>1.0476059716213488</v>
      </c>
      <c r="AR20" s="30">
        <v>1.074942278810159</v>
      </c>
      <c r="AS20" s="67"/>
      <c r="AT20" s="39"/>
      <c r="AU20" s="6"/>
    </row>
    <row r="21" spans="1:47" ht="12.75">
      <c r="A21" s="117"/>
      <c r="B21" s="5"/>
      <c r="C21" s="15">
        <v>0.01</v>
      </c>
      <c r="D21" s="39">
        <v>4080.974611088155</v>
      </c>
      <c r="E21" s="15">
        <v>4735.765425848378</v>
      </c>
      <c r="F21" s="20">
        <v>4237.500788058645</v>
      </c>
      <c r="G21" s="15">
        <f t="shared" si="0"/>
        <v>3706.3213602315473</v>
      </c>
      <c r="H21" s="15">
        <f t="shared" si="1"/>
        <v>4572.883796807835</v>
      </c>
      <c r="I21" s="15">
        <f t="shared" si="2"/>
        <v>4031.738517119807</v>
      </c>
      <c r="J21" s="74">
        <f t="shared" si="33"/>
        <v>1.0045255079697768</v>
      </c>
      <c r="K21" s="19">
        <f t="shared" si="34"/>
        <v>1.1657012413408727</v>
      </c>
      <c r="L21" s="85">
        <f t="shared" si="35"/>
        <v>1.043054181244204</v>
      </c>
      <c r="M21" s="19">
        <f t="shared" si="10"/>
        <v>0.9123051971384599</v>
      </c>
      <c r="N21" s="19">
        <f t="shared" si="11"/>
        <v>1.1256081834947549</v>
      </c>
      <c r="O21" s="75">
        <f t="shared" si="12"/>
        <v>0.9924061205642238</v>
      </c>
      <c r="P21" s="70">
        <f t="shared" si="18"/>
        <v>0.33318004812302926</v>
      </c>
      <c r="Q21" s="38">
        <f t="shared" si="19"/>
        <v>12.199370309963365</v>
      </c>
      <c r="R21" s="83">
        <f t="shared" si="20"/>
        <v>2.8442130913460044</v>
      </c>
      <c r="S21" s="38">
        <f t="shared" si="13"/>
        <v>0.3025925046938948</v>
      </c>
      <c r="T21" s="38">
        <f t="shared" si="14"/>
        <v>11.779785906878262</v>
      </c>
      <c r="U21" s="38">
        <f t="shared" si="15"/>
        <v>2.7061053306681724</v>
      </c>
      <c r="V21" s="105"/>
      <c r="W21" s="39">
        <v>167.29345944363374</v>
      </c>
      <c r="X21" s="15">
        <v>99.56748816884543</v>
      </c>
      <c r="Y21" s="20">
        <v>159.53654868427523</v>
      </c>
      <c r="Z21" s="15">
        <f t="shared" si="21"/>
        <v>151.93510895125144</v>
      </c>
      <c r="AA21" s="15">
        <f t="shared" si="22"/>
        <v>96.14297001515938</v>
      </c>
      <c r="AB21" s="15">
        <f t="shared" si="23"/>
        <v>151.78985925650522</v>
      </c>
      <c r="AC21" s="74">
        <f t="shared" si="36"/>
        <v>1.1179148599549948</v>
      </c>
      <c r="AD21" s="19">
        <f t="shared" si="37"/>
        <v>0.6653456444891588</v>
      </c>
      <c r="AE21" s="85">
        <f t="shared" si="38"/>
        <v>1.0660804019070198</v>
      </c>
      <c r="AF21" s="19">
        <f t="shared" si="24"/>
        <v>1.0152848569833834</v>
      </c>
      <c r="AG21" s="19">
        <f t="shared" si="25"/>
        <v>0.642461786716577</v>
      </c>
      <c r="AH21" s="75">
        <f t="shared" si="26"/>
        <v>1.0143142464604094</v>
      </c>
      <c r="AI21" s="70">
        <f t="shared" si="27"/>
        <v>0.5587723280248317</v>
      </c>
      <c r="AJ21" s="38">
        <f t="shared" si="28"/>
        <v>-1.5858526515132525</v>
      </c>
      <c r="AK21" s="83">
        <f t="shared" si="29"/>
        <v>0.31314034570786853</v>
      </c>
      <c r="AL21" s="38">
        <f t="shared" si="30"/>
        <v>0.5074743197955186</v>
      </c>
      <c r="AM21" s="38">
        <f t="shared" si="31"/>
        <v>-1.5313089315293875</v>
      </c>
      <c r="AN21" s="38">
        <f t="shared" si="32"/>
        <v>0.29793504619807354</v>
      </c>
      <c r="AO21" s="105"/>
      <c r="AP21" s="30">
        <v>1.1010849342090514</v>
      </c>
      <c r="AQ21" s="30">
        <v>1.035619017731053</v>
      </c>
      <c r="AR21" s="30">
        <v>1.051035619017731</v>
      </c>
      <c r="AS21" s="67"/>
      <c r="AT21" s="39"/>
      <c r="AU21" s="6"/>
    </row>
    <row r="22" spans="1:47" ht="12.75">
      <c r="A22" s="117"/>
      <c r="B22" s="5"/>
      <c r="C22" s="15">
        <v>0.1</v>
      </c>
      <c r="D22" s="39">
        <v>4050.074572887139</v>
      </c>
      <c r="E22" s="15">
        <v>3323.2360464920384</v>
      </c>
      <c r="F22" s="20">
        <v>3669.0767478243524</v>
      </c>
      <c r="G22" s="15">
        <f t="shared" si="0"/>
        <v>3825.3884191307293</v>
      </c>
      <c r="H22" s="15">
        <f t="shared" si="1"/>
        <v>3277.683077315477</v>
      </c>
      <c r="I22" s="15">
        <f t="shared" si="2"/>
        <v>3127.924913474215</v>
      </c>
      <c r="J22" s="74">
        <f t="shared" si="33"/>
        <v>0.9969195119692564</v>
      </c>
      <c r="K22" s="19">
        <f t="shared" si="34"/>
        <v>0.8180093472367294</v>
      </c>
      <c r="L22" s="85">
        <f t="shared" si="35"/>
        <v>0.9031374941354022</v>
      </c>
      <c r="M22" s="19">
        <f t="shared" si="10"/>
        <v>0.9416133671766156</v>
      </c>
      <c r="N22" s="19">
        <f t="shared" si="11"/>
        <v>0.806796555229328</v>
      </c>
      <c r="O22" s="75">
        <f t="shared" si="12"/>
        <v>0.7699338177850605</v>
      </c>
      <c r="P22" s="70">
        <f t="shared" si="18"/>
        <v>-0.22679380020541162</v>
      </c>
      <c r="Q22" s="38">
        <f t="shared" si="19"/>
        <v>-13.398640517386742</v>
      </c>
      <c r="R22" s="83">
        <f t="shared" si="20"/>
        <v>-6.3988583519459175</v>
      </c>
      <c r="S22" s="38">
        <f t="shared" si="13"/>
        <v>-0.21421195121796743</v>
      </c>
      <c r="T22" s="38">
        <f t="shared" si="14"/>
        <v>-13.214979817407087</v>
      </c>
      <c r="U22" s="38">
        <f t="shared" si="15"/>
        <v>-5.455091248421704</v>
      </c>
      <c r="V22" s="105"/>
      <c r="W22" s="39">
        <v>145.94692018243828</v>
      </c>
      <c r="X22" s="15">
        <v>165.63670028864948</v>
      </c>
      <c r="Y22" s="20">
        <v>144.52323224919667</v>
      </c>
      <c r="Z22" s="15">
        <f t="shared" si="21"/>
        <v>137.8502168851927</v>
      </c>
      <c r="AA22" s="15">
        <f t="shared" si="22"/>
        <v>163.3662496203255</v>
      </c>
      <c r="AB22" s="15">
        <f t="shared" si="23"/>
        <v>123.20751235202111</v>
      </c>
      <c r="AC22" s="74">
        <f t="shared" si="36"/>
        <v>0.9752696332493835</v>
      </c>
      <c r="AD22" s="19">
        <f t="shared" si="37"/>
        <v>1.106843801439719</v>
      </c>
      <c r="AE22" s="85">
        <f t="shared" si="38"/>
        <v>0.9657560401788448</v>
      </c>
      <c r="AF22" s="19">
        <f t="shared" si="24"/>
        <v>0.921164559669462</v>
      </c>
      <c r="AG22" s="19">
        <f t="shared" si="25"/>
        <v>1.091671836263344</v>
      </c>
      <c r="AH22" s="75">
        <f t="shared" si="26"/>
        <v>0.8233167595103756</v>
      </c>
      <c r="AI22" s="70">
        <f t="shared" si="27"/>
        <v>-0.1171917144914906</v>
      </c>
      <c r="AJ22" s="38">
        <f t="shared" si="28"/>
        <v>0.5063090410172323</v>
      </c>
      <c r="AK22" s="83">
        <f t="shared" si="29"/>
        <v>-0.1622745187278254</v>
      </c>
      <c r="AL22" s="38">
        <f t="shared" si="30"/>
        <v>-0.11069026492375049</v>
      </c>
      <c r="AM22" s="38">
        <f t="shared" si="31"/>
        <v>0.4993688538573048</v>
      </c>
      <c r="AN22" s="38">
        <f t="shared" si="32"/>
        <v>-0.13834066301605263</v>
      </c>
      <c r="AO22" s="105"/>
      <c r="AP22" s="30">
        <v>1.058735513662549</v>
      </c>
      <c r="AQ22" s="30">
        <v>1.0138979175539664</v>
      </c>
      <c r="AR22" s="30">
        <v>1.1730066575508282</v>
      </c>
      <c r="AS22" s="67"/>
      <c r="AT22" s="39"/>
      <c r="AU22" s="6"/>
    </row>
    <row r="23" spans="1:47" ht="12.75">
      <c r="A23" s="117"/>
      <c r="B23" s="5"/>
      <c r="C23" s="15">
        <v>1</v>
      </c>
      <c r="D23" s="39">
        <v>3527.7290374051954</v>
      </c>
      <c r="E23" s="15">
        <v>3230.699713890093</v>
      </c>
      <c r="F23" s="20">
        <v>3723.0193924002406</v>
      </c>
      <c r="G23" s="15">
        <f t="shared" si="0"/>
        <v>3245.9938553242</v>
      </c>
      <c r="H23" s="15">
        <f t="shared" si="1"/>
        <v>2900.798940038663</v>
      </c>
      <c r="I23" s="15">
        <f t="shared" si="2"/>
        <v>3449.755541660663</v>
      </c>
      <c r="J23" s="74">
        <f t="shared" si="33"/>
        <v>0.8683449766266228</v>
      </c>
      <c r="K23" s="19">
        <f t="shared" si="34"/>
        <v>0.7952316739181875</v>
      </c>
      <c r="L23" s="85">
        <f t="shared" si="35"/>
        <v>0.9164153916005321</v>
      </c>
      <c r="M23" s="19">
        <f t="shared" si="10"/>
        <v>0.798996302875034</v>
      </c>
      <c r="N23" s="19">
        <f t="shared" si="11"/>
        <v>0.7140271152001987</v>
      </c>
      <c r="O23" s="75">
        <f t="shared" si="12"/>
        <v>0.8491519227889096</v>
      </c>
      <c r="P23" s="70">
        <f t="shared" si="18"/>
        <v>-9.69279632609813</v>
      </c>
      <c r="Q23" s="38">
        <f t="shared" si="19"/>
        <v>-15.075593987159708</v>
      </c>
      <c r="R23" s="83">
        <f t="shared" si="20"/>
        <v>-5.521703829330154</v>
      </c>
      <c r="S23" s="38">
        <f t="shared" si="13"/>
        <v>-8.91870009907728</v>
      </c>
      <c r="T23" s="38">
        <f t="shared" si="14"/>
        <v>-13.536159634517443</v>
      </c>
      <c r="U23" s="38">
        <f t="shared" si="15"/>
        <v>-5.116419329838614</v>
      </c>
      <c r="V23" s="105"/>
      <c r="W23" s="39">
        <v>178.067028173843</v>
      </c>
      <c r="X23" s="15">
        <v>245.3964623137189</v>
      </c>
      <c r="Y23" s="20">
        <v>220.06431636419742</v>
      </c>
      <c r="Z23" s="15">
        <f t="shared" si="21"/>
        <v>163.84605312920635</v>
      </c>
      <c r="AA23" s="15">
        <f t="shared" si="22"/>
        <v>220.3379641593921</v>
      </c>
      <c r="AB23" s="15">
        <f t="shared" si="23"/>
        <v>203.91193675994197</v>
      </c>
      <c r="AC23" s="74">
        <f t="shared" si="36"/>
        <v>1.1899077078421854</v>
      </c>
      <c r="AD23" s="19">
        <f t="shared" si="37"/>
        <v>1.6398271200394607</v>
      </c>
      <c r="AE23" s="85">
        <f t="shared" si="38"/>
        <v>1.470548640858627</v>
      </c>
      <c r="AF23" s="19">
        <f t="shared" si="24"/>
        <v>1.094878055288405</v>
      </c>
      <c r="AG23" s="19">
        <f t="shared" si="25"/>
        <v>1.472377253511264</v>
      </c>
      <c r="AH23" s="75">
        <f t="shared" si="26"/>
        <v>1.3626126507530776</v>
      </c>
      <c r="AI23" s="70">
        <f t="shared" si="27"/>
        <v>0.8999304418572776</v>
      </c>
      <c r="AJ23" s="38">
        <f t="shared" si="28"/>
        <v>3.0319985923260946</v>
      </c>
      <c r="AK23" s="83">
        <f t="shared" si="29"/>
        <v>2.229825482571485</v>
      </c>
      <c r="AL23" s="38">
        <f t="shared" si="30"/>
        <v>0.8280592566816206</v>
      </c>
      <c r="AM23" s="38">
        <f t="shared" si="31"/>
        <v>2.722388052657457</v>
      </c>
      <c r="AN23" s="38">
        <f t="shared" si="32"/>
        <v>2.0661597495676385</v>
      </c>
      <c r="AO23" s="105"/>
      <c r="AP23" s="30">
        <v>1.0867947367241262</v>
      </c>
      <c r="AQ23" s="30">
        <v>1.11372755598395</v>
      </c>
      <c r="AR23" s="30">
        <v>1.079212526058595</v>
      </c>
      <c r="AS23" s="67"/>
      <c r="AT23" s="39"/>
      <c r="AU23" s="6"/>
    </row>
    <row r="24" spans="1:47" ht="12.75">
      <c r="A24" s="117"/>
      <c r="B24" s="5"/>
      <c r="C24" s="15">
        <v>10</v>
      </c>
      <c r="D24" s="39">
        <v>4659.34495559302</v>
      </c>
      <c r="E24" s="15">
        <v>3955.207098709288</v>
      </c>
      <c r="F24" s="20">
        <v>4368.057545713852</v>
      </c>
      <c r="G24" s="15">
        <f t="shared" si="0"/>
        <v>4340.073138710145</v>
      </c>
      <c r="H24" s="15">
        <f t="shared" si="1"/>
        <v>3548.4847711231464</v>
      </c>
      <c r="I24" s="15">
        <f t="shared" si="2"/>
        <v>3809.534718861434</v>
      </c>
      <c r="J24" s="74">
        <f t="shared" si="33"/>
        <v>1.1468904622946186</v>
      </c>
      <c r="K24" s="19">
        <f t="shared" si="34"/>
        <v>0.9735680318033689</v>
      </c>
      <c r="L24" s="85">
        <f t="shared" si="35"/>
        <v>1.0751905226333789</v>
      </c>
      <c r="M24" s="19">
        <f t="shared" si="10"/>
        <v>1.0683022046849522</v>
      </c>
      <c r="N24" s="19">
        <f t="shared" si="11"/>
        <v>0.8734539679689509</v>
      </c>
      <c r="O24" s="75">
        <f t="shared" si="12"/>
        <v>0.9377110036889957</v>
      </c>
      <c r="P24" s="70">
        <f t="shared" si="18"/>
        <v>10.81447024797723</v>
      </c>
      <c r="Q24" s="38">
        <f t="shared" si="19"/>
        <v>-1.9459924708019616</v>
      </c>
      <c r="R24" s="83">
        <f t="shared" si="20"/>
        <v>4.96718001919486</v>
      </c>
      <c r="S24" s="38">
        <f t="shared" si="13"/>
        <v>10.073431411487382</v>
      </c>
      <c r="T24" s="38">
        <f t="shared" si="14"/>
        <v>-1.7458819412046707</v>
      </c>
      <c r="U24" s="38">
        <f t="shared" si="15"/>
        <v>4.332050239705618</v>
      </c>
      <c r="V24" s="105"/>
      <c r="W24" s="39">
        <v>563.2320928533733</v>
      </c>
      <c r="X24" s="15">
        <v>646.7606213323289</v>
      </c>
      <c r="Y24" s="20">
        <v>600.9081325912764</v>
      </c>
      <c r="Z24" s="15">
        <f t="shared" si="21"/>
        <v>524.6377978771702</v>
      </c>
      <c r="AA24" s="15">
        <f t="shared" si="22"/>
        <v>580.2528560663366</v>
      </c>
      <c r="AB24" s="15">
        <f t="shared" si="23"/>
        <v>524.072856182701</v>
      </c>
      <c r="AC24" s="74">
        <f t="shared" si="36"/>
        <v>3.763718726950495</v>
      </c>
      <c r="AD24" s="19">
        <f t="shared" si="37"/>
        <v>4.321886293855646</v>
      </c>
      <c r="AE24" s="85">
        <f t="shared" si="38"/>
        <v>4.01548352891783</v>
      </c>
      <c r="AF24" s="19">
        <f t="shared" si="24"/>
        <v>3.5058178143453564</v>
      </c>
      <c r="AG24" s="19">
        <f t="shared" si="25"/>
        <v>3.87745756758914</v>
      </c>
      <c r="AH24" s="75">
        <f t="shared" si="26"/>
        <v>3.5020426714476276</v>
      </c>
      <c r="AI24" s="70">
        <f t="shared" si="27"/>
        <v>13.096649121691438</v>
      </c>
      <c r="AJ24" s="38">
        <f t="shared" si="28"/>
        <v>15.74168123135588</v>
      </c>
      <c r="AK24" s="83">
        <f t="shared" si="29"/>
        <v>14.289706591832967</v>
      </c>
      <c r="AL24" s="38">
        <f t="shared" si="30"/>
        <v>12.199228776125342</v>
      </c>
      <c r="AM24" s="38">
        <f t="shared" si="31"/>
        <v>14.12293079155578</v>
      </c>
      <c r="AN24" s="38">
        <f t="shared" si="32"/>
        <v>12.46254950037165</v>
      </c>
      <c r="AO24" s="105"/>
      <c r="AP24" s="30">
        <v>1.0735636950527894</v>
      </c>
      <c r="AQ24" s="30">
        <v>1.1146185918271274</v>
      </c>
      <c r="AR24" s="30">
        <v>1.1466118221963193</v>
      </c>
      <c r="AS24" s="67"/>
      <c r="AT24" s="39"/>
      <c r="AU24" s="6"/>
    </row>
    <row r="25" spans="1:47" ht="12.75">
      <c r="A25" s="118"/>
      <c r="B25" s="7"/>
      <c r="C25" s="16">
        <v>100</v>
      </c>
      <c r="D25" s="88">
        <v>6220.945943004562</v>
      </c>
      <c r="E25" s="16">
        <v>4477.826702496464</v>
      </c>
      <c r="F25" s="22">
        <v>5253.588863070652</v>
      </c>
      <c r="G25" s="16">
        <f t="shared" si="0"/>
        <v>6658.811576111249</v>
      </c>
      <c r="H25" s="16">
        <f t="shared" si="1"/>
        <v>4565.976423295444</v>
      </c>
      <c r="I25" s="16">
        <f t="shared" si="2"/>
        <v>5444.0848494876855</v>
      </c>
      <c r="J25" s="76">
        <f t="shared" si="33"/>
        <v>1.5312760992117305</v>
      </c>
      <c r="K25" s="17">
        <f t="shared" si="34"/>
        <v>1.1022100286300276</v>
      </c>
      <c r="L25" s="92">
        <f t="shared" si="35"/>
        <v>1.2931626692804263</v>
      </c>
      <c r="M25" s="17">
        <f t="shared" si="10"/>
        <v>1.6390560389163105</v>
      </c>
      <c r="N25" s="17">
        <f t="shared" si="11"/>
        <v>1.1239079443245774</v>
      </c>
      <c r="O25" s="77">
        <f t="shared" si="12"/>
        <v>1.3400529579388873</v>
      </c>
      <c r="P25" s="71">
        <f t="shared" si="18"/>
        <v>39.113972947154025</v>
      </c>
      <c r="Q25" s="24">
        <f t="shared" si="19"/>
        <v>7.524976750684716</v>
      </c>
      <c r="R25" s="96">
        <f t="shared" si="20"/>
        <v>19.36669279882257</v>
      </c>
      <c r="S25" s="24">
        <f t="shared" si="13"/>
        <v>41.86703730179327</v>
      </c>
      <c r="T25" s="24">
        <f t="shared" si="14"/>
        <v>7.673112139493278</v>
      </c>
      <c r="U25" s="24">
        <f t="shared" si="15"/>
        <v>20.068932228763614</v>
      </c>
      <c r="V25" s="105"/>
      <c r="W25" s="88">
        <v>1346.7678525031013</v>
      </c>
      <c r="X25" s="16">
        <v>1108.2480547473997</v>
      </c>
      <c r="Y25" s="22">
        <v>1236.7635531928443</v>
      </c>
      <c r="Z25" s="16">
        <f t="shared" si="21"/>
        <v>1441.5610501593394</v>
      </c>
      <c r="AA25" s="16">
        <f t="shared" si="22"/>
        <v>1130.064833978166</v>
      </c>
      <c r="AB25" s="16">
        <f t="shared" si="23"/>
        <v>1281.6088007313815</v>
      </c>
      <c r="AC25" s="76">
        <f t="shared" si="36"/>
        <v>8.999585520139037</v>
      </c>
      <c r="AD25" s="17">
        <f t="shared" si="37"/>
        <v>7.405710737518504</v>
      </c>
      <c r="AE25" s="92">
        <f t="shared" si="38"/>
        <v>8.264497362676986</v>
      </c>
      <c r="AF25" s="17">
        <f t="shared" si="24"/>
        <v>9.633027644146667</v>
      </c>
      <c r="AG25" s="17">
        <f t="shared" si="25"/>
        <v>7.551498276251594</v>
      </c>
      <c r="AH25" s="77">
        <f t="shared" si="26"/>
        <v>8.564169380868362</v>
      </c>
      <c r="AI25" s="71">
        <f t="shared" si="27"/>
        <v>37.90825877271017</v>
      </c>
      <c r="AJ25" s="24">
        <f t="shared" si="28"/>
        <v>30.355240237091564</v>
      </c>
      <c r="AK25" s="96">
        <f t="shared" si="29"/>
        <v>34.42483928507878</v>
      </c>
      <c r="AL25" s="24">
        <f t="shared" si="30"/>
        <v>40.57645809152118</v>
      </c>
      <c r="AM25" s="24">
        <f t="shared" si="31"/>
        <v>30.952808238147473</v>
      </c>
      <c r="AN25" s="24">
        <f t="shared" si="32"/>
        <v>35.67308955509058</v>
      </c>
      <c r="AO25" s="105"/>
      <c r="AP25" s="30">
        <v>0.9342426755732888</v>
      </c>
      <c r="AQ25" s="30">
        <v>0.9806942233978162</v>
      </c>
      <c r="AR25" s="30">
        <v>0.9650086301584812</v>
      </c>
      <c r="AS25" s="67"/>
      <c r="AT25" s="88"/>
      <c r="AU25" s="8"/>
    </row>
    <row r="26" spans="1:47" ht="12.75">
      <c r="A26" s="119" t="s">
        <v>30</v>
      </c>
      <c r="B26" s="5"/>
      <c r="C26" s="15">
        <v>0</v>
      </c>
      <c r="D26" s="39">
        <v>4530.1986482579705</v>
      </c>
      <c r="E26" s="15">
        <v>4798.342972992335</v>
      </c>
      <c r="F26" s="20">
        <v>3868.5117881439455</v>
      </c>
      <c r="G26" s="15">
        <f t="shared" si="0"/>
        <v>4737.497267435014</v>
      </c>
      <c r="H26" s="15">
        <f t="shared" si="1"/>
        <v>4777.484014623866</v>
      </c>
      <c r="I26" s="15">
        <f t="shared" si="2"/>
        <v>3721.9027173336217</v>
      </c>
      <c r="J26" s="74">
        <f>D26/AVERAGE(D$26:F$26)</f>
        <v>1.0298204851622046</v>
      </c>
      <c r="K26" s="19">
        <f>E26/AVERAGE(D$26:F$26)</f>
        <v>1.090775984033677</v>
      </c>
      <c r="L26" s="85">
        <f>F26/AVERAGE(D$26:F$26)</f>
        <v>0.8794035308041188</v>
      </c>
      <c r="M26" s="19">
        <f t="shared" si="10"/>
        <v>1.0769443269955972</v>
      </c>
      <c r="N26" s="19">
        <f t="shared" si="11"/>
        <v>1.0860342531969387</v>
      </c>
      <c r="O26" s="75">
        <f t="shared" si="12"/>
        <v>0.8460758478140749</v>
      </c>
      <c r="P26" s="70">
        <f>((J26-1)/(AVERAGE(J$16:L$16)-1))*100</f>
        <v>-3.4252204118096534</v>
      </c>
      <c r="Q26" s="38">
        <f>((K26-1)/(AVERAGE(J$16:L$16)-1))*100</f>
        <v>-10.426649724946033</v>
      </c>
      <c r="R26" s="83">
        <f>((L26-1)/(AVERAGE(J$16:L$16)-1))*100</f>
        <v>13.851870136755634</v>
      </c>
      <c r="S26" s="38">
        <f t="shared" si="13"/>
        <v>-3.5819560247210656</v>
      </c>
      <c r="T26" s="38">
        <f t="shared" si="14"/>
        <v>-10.381323858546027</v>
      </c>
      <c r="U26" s="38">
        <f t="shared" si="15"/>
        <v>13.326911206564713</v>
      </c>
      <c r="V26" s="105"/>
      <c r="W26" s="39">
        <v>116.25928857762977</v>
      </c>
      <c r="X26" s="15">
        <v>156.3962705765238</v>
      </c>
      <c r="Y26" s="20">
        <v>131.10463858420343</v>
      </c>
      <c r="Z26" s="15">
        <f t="shared" si="21"/>
        <v>121.57922967953168</v>
      </c>
      <c r="AA26" s="15">
        <f t="shared" si="22"/>
        <v>155.7163976880493</v>
      </c>
      <c r="AB26" s="15">
        <f t="shared" si="23"/>
        <v>126.1360278381637</v>
      </c>
      <c r="AC26" s="74">
        <f>W26/AVERAGE(W$26:Y$26)</f>
        <v>0.8638242889877494</v>
      </c>
      <c r="AD26" s="19">
        <f>X26/AVERAGE(W$26:Y$26)</f>
        <v>1.162048201773502</v>
      </c>
      <c r="AE26" s="85">
        <f>Y26/AVERAGE(W$26:Y$26)</f>
        <v>0.9741275092387486</v>
      </c>
      <c r="AF26" s="19">
        <f t="shared" si="24"/>
        <v>0.9033522647394552</v>
      </c>
      <c r="AG26" s="19">
        <f t="shared" si="25"/>
        <v>1.1569966422665268</v>
      </c>
      <c r="AH26" s="75">
        <f t="shared" si="26"/>
        <v>0.9372099717459162</v>
      </c>
      <c r="AI26" s="70">
        <f aca="true" t="shared" si="39" ref="AI26:AI33">((AC26-1)/(AVERAGE(AC$54:AE$54)-1))*100</f>
        <v>21.028428063351942</v>
      </c>
      <c r="AJ26" s="38">
        <f aca="true" t="shared" si="40" ref="AJ26:AJ33">((AD26-1)/(AVERAGE(AC$54:AE$54)-1))*100</f>
        <v>-25.02369129163625</v>
      </c>
      <c r="AK26" s="83">
        <f aca="true" t="shared" si="41" ref="AK26:AK33">((AE26-1)/(AVERAGE(AC$54:AE$54)-1))*100</f>
        <v>3.9952632282842937</v>
      </c>
      <c r="AL26" s="38">
        <f t="shared" si="30"/>
        <v>21.990673748245452</v>
      </c>
      <c r="AM26" s="38">
        <f t="shared" si="31"/>
        <v>-24.914910377513273</v>
      </c>
      <c r="AN26" s="38">
        <f t="shared" si="32"/>
        <v>3.843850524480063</v>
      </c>
      <c r="AO26" s="105"/>
      <c r="AP26" s="29">
        <v>0.9562430102911111</v>
      </c>
      <c r="AQ26" s="29">
        <v>1.004366096946556</v>
      </c>
      <c r="AR26" s="29">
        <v>1.0393908927623328</v>
      </c>
      <c r="AS26" s="67"/>
      <c r="AT26" s="39"/>
      <c r="AU26" s="6"/>
    </row>
    <row r="27" spans="1:47" ht="12.75">
      <c r="A27" s="117"/>
      <c r="B27" s="5"/>
      <c r="C27" s="15">
        <v>0.0001</v>
      </c>
      <c r="D27" s="39">
        <v>4272.231557639825</v>
      </c>
      <c r="E27" s="15">
        <v>4398.312590545577</v>
      </c>
      <c r="F27" s="20">
        <v>3838.781038435828</v>
      </c>
      <c r="G27" s="15">
        <f t="shared" si="0"/>
        <v>4069.1268612724148</v>
      </c>
      <c r="H27" s="15">
        <f t="shared" si="1"/>
        <v>4437.611593160241</v>
      </c>
      <c r="I27" s="15">
        <f t="shared" si="2"/>
        <v>3529.2083527070326</v>
      </c>
      <c r="J27" s="74">
        <f>D27/AVERAGE(D$26:F$26)</f>
        <v>0.9711785104844679</v>
      </c>
      <c r="K27" s="19">
        <f>E27/AVERAGE(D$26:F$26)</f>
        <v>0.9998396886265527</v>
      </c>
      <c r="L27" s="85">
        <f>F27/AVERAGE(D$26:F$26)</f>
        <v>0.872645033557994</v>
      </c>
      <c r="M27" s="19">
        <f t="shared" si="10"/>
        <v>0.9250080457450819</v>
      </c>
      <c r="N27" s="19">
        <f t="shared" si="11"/>
        <v>1.0087732743435027</v>
      </c>
      <c r="O27" s="75">
        <f t="shared" si="12"/>
        <v>0.802271895829743</v>
      </c>
      <c r="P27" s="70">
        <f>((J27-1)/(AVERAGE(J$16:L$16)-1))*100</f>
        <v>3.310474449036771</v>
      </c>
      <c r="Q27" s="38">
        <f>((K27-1)/(AVERAGE(J$16:L$16)-1))*100</f>
        <v>0.018413576626609383</v>
      </c>
      <c r="R27" s="83">
        <f>((L27-1)/(AVERAGE(J$16:L$16)-1))*100</f>
        <v>14.628160079547245</v>
      </c>
      <c r="S27" s="38">
        <f t="shared" si="13"/>
        <v>3.1530923177706622</v>
      </c>
      <c r="T27" s="38">
        <f t="shared" si="14"/>
        <v>0.018578102267090217</v>
      </c>
      <c r="U27" s="38">
        <f t="shared" si="15"/>
        <v>13.448494253923236</v>
      </c>
      <c r="V27" s="105"/>
      <c r="W27" s="39">
        <v>166.06715615064144</v>
      </c>
      <c r="X27" s="15">
        <v>158.6039482954957</v>
      </c>
      <c r="Y27" s="20">
        <v>130.36751340184756</v>
      </c>
      <c r="Z27" s="15">
        <f t="shared" si="21"/>
        <v>158.17221439209857</v>
      </c>
      <c r="AA27" s="15">
        <f t="shared" si="22"/>
        <v>160.02107744456046</v>
      </c>
      <c r="AB27" s="15">
        <f t="shared" si="23"/>
        <v>119.85422263284885</v>
      </c>
      <c r="AC27" s="74">
        <f>W27/AVERAGE(W$26:Y$26)</f>
        <v>1.233904360168673</v>
      </c>
      <c r="AD27" s="19">
        <f>X27/AVERAGE(W$26:Y$26)</f>
        <v>1.1784515847568036</v>
      </c>
      <c r="AE27" s="85">
        <f>Y27/AVERAGE(W$26:Y$26)</f>
        <v>0.9686505564349444</v>
      </c>
      <c r="AF27" s="19">
        <f t="shared" si="24"/>
        <v>1.175243735846865</v>
      </c>
      <c r="AG27" s="19">
        <f t="shared" si="25"/>
        <v>1.1889810709989053</v>
      </c>
      <c r="AH27" s="75">
        <f t="shared" si="26"/>
        <v>0.8905351986466701</v>
      </c>
      <c r="AI27" s="70">
        <f t="shared" si="39"/>
        <v>-36.11981149170438</v>
      </c>
      <c r="AJ27" s="38">
        <f t="shared" si="40"/>
        <v>-27.556722744131733</v>
      </c>
      <c r="AK27" s="83">
        <f t="shared" si="41"/>
        <v>4.841021309406483</v>
      </c>
      <c r="AL27" s="38">
        <f t="shared" si="30"/>
        <v>-34.40265191201074</v>
      </c>
      <c r="AM27" s="38">
        <f t="shared" si="31"/>
        <v>-27.80294256068162</v>
      </c>
      <c r="AN27" s="38">
        <f t="shared" si="32"/>
        <v>4.450624474208521</v>
      </c>
      <c r="AO27" s="105"/>
      <c r="AP27" s="30">
        <v>1.0499135817810064</v>
      </c>
      <c r="AQ27" s="30">
        <v>0.9911441094404847</v>
      </c>
      <c r="AR27" s="30">
        <v>1.0877173164036467</v>
      </c>
      <c r="AS27" s="67"/>
      <c r="AT27" s="39"/>
      <c r="AU27" s="6"/>
    </row>
    <row r="28" spans="1:47" ht="12.75">
      <c r="A28" s="117"/>
      <c r="B28" s="5"/>
      <c r="C28" s="15">
        <v>0.001</v>
      </c>
      <c r="D28" s="39">
        <v>4922.620430285033</v>
      </c>
      <c r="E28" s="15">
        <v>4088.8628698374096</v>
      </c>
      <c r="F28" s="20">
        <v>3429.5041704659243</v>
      </c>
      <c r="G28" s="15">
        <f t="shared" si="0"/>
        <v>4688.595819414598</v>
      </c>
      <c r="H28" s="15">
        <f t="shared" si="1"/>
        <v>3728.5701847669056</v>
      </c>
      <c r="I28" s="15">
        <f t="shared" si="2"/>
        <v>3366.1532745917466</v>
      </c>
      <c r="J28" s="74">
        <f aca="true" t="shared" si="42" ref="J28:J33">D28/AVERAGE(D$26:F$26)</f>
        <v>1.119027167105551</v>
      </c>
      <c r="K28" s="19">
        <f aca="true" t="shared" si="43" ref="K28:K33">E28/AVERAGE(D$26:F$26)</f>
        <v>0.9294945037337142</v>
      </c>
      <c r="L28" s="85">
        <f aca="true" t="shared" si="44" ref="L28:L33">F28/AVERAGE(D$26:F$26)</f>
        <v>0.7796067949587863</v>
      </c>
      <c r="M28" s="19">
        <f t="shared" si="10"/>
        <v>1.0658278800501892</v>
      </c>
      <c r="N28" s="19">
        <f t="shared" si="11"/>
        <v>0.8475915196598531</v>
      </c>
      <c r="O28" s="75">
        <f t="shared" si="12"/>
        <v>0.7652056493600843</v>
      </c>
      <c r="P28" s="70">
        <f aca="true" t="shared" si="45" ref="P28:P33">((J28-1)/(AVERAGE(J$16:L$16)-1))*100</f>
        <v>-13.671618020706653</v>
      </c>
      <c r="Q28" s="38">
        <f aca="true" t="shared" si="46" ref="Q28:Q33">((K28-1)/(AVERAGE(J$16:L$16)-1))*100</f>
        <v>8.098354659304201</v>
      </c>
      <c r="R28" s="83">
        <f aca="true" t="shared" si="47" ref="R28:R33">((L28-1)/(AVERAGE(J$16:L$16)-1))*100</f>
        <v>25.314655359400163</v>
      </c>
      <c r="S28" s="38">
        <f t="shared" si="13"/>
        <v>-13.021660313713623</v>
      </c>
      <c r="T28" s="38">
        <f t="shared" si="14"/>
        <v>7.384763121085175</v>
      </c>
      <c r="U28" s="38">
        <f t="shared" si="15"/>
        <v>24.847034964132884</v>
      </c>
      <c r="V28" s="105"/>
      <c r="W28" s="39">
        <v>94.22356861107966</v>
      </c>
      <c r="X28" s="15">
        <v>152.2789700964</v>
      </c>
      <c r="Y28" s="20">
        <v>147.08197442731375</v>
      </c>
      <c r="Z28" s="15">
        <f t="shared" si="21"/>
        <v>89.74411822661139</v>
      </c>
      <c r="AA28" s="15">
        <f t="shared" si="22"/>
        <v>138.86081430043794</v>
      </c>
      <c r="AB28" s="15">
        <f t="shared" si="23"/>
        <v>144.36502924113913</v>
      </c>
      <c r="AC28" s="74">
        <f aca="true" t="shared" si="48" ref="AC28:AC33">W28/AVERAGE(W$26:Y$26)</f>
        <v>0.7000955206001114</v>
      </c>
      <c r="AD28" s="19">
        <f aca="true" t="shared" si="49" ref="AD28:AD33">X28/AVERAGE(W$26:Y$26)</f>
        <v>1.1314560297130565</v>
      </c>
      <c r="AE28" s="85">
        <f aca="true" t="shared" si="50" ref="AE28:AE33">Y28/AVERAGE(W$26:Y$26)</f>
        <v>1.09284155732427</v>
      </c>
      <c r="AF28" s="19">
        <f t="shared" si="24"/>
        <v>0.6668125193813704</v>
      </c>
      <c r="AG28" s="19">
        <f t="shared" si="25"/>
        <v>1.031757080650297</v>
      </c>
      <c r="AH28" s="75">
        <f t="shared" si="26"/>
        <v>1.0726542391978662</v>
      </c>
      <c r="AI28" s="70">
        <f t="shared" si="39"/>
        <v>46.311634608393774</v>
      </c>
      <c r="AJ28" s="38">
        <f t="shared" si="40"/>
        <v>-20.299608819859085</v>
      </c>
      <c r="AK28" s="83">
        <f t="shared" si="41"/>
        <v>-14.336712435504337</v>
      </c>
      <c r="AL28" s="38">
        <f t="shared" si="30"/>
        <v>44.1099490586965</v>
      </c>
      <c r="AM28" s="38">
        <f t="shared" si="31"/>
        <v>-18.510896211877018</v>
      </c>
      <c r="AN28" s="38">
        <f t="shared" si="32"/>
        <v>-14.071880106533508</v>
      </c>
      <c r="AO28" s="105"/>
      <c r="AP28" s="30">
        <v>1.0499135817810064</v>
      </c>
      <c r="AQ28" s="30">
        <v>1.0966302542841977</v>
      </c>
      <c r="AR28" s="30">
        <v>1.0188199676920122</v>
      </c>
      <c r="AS28" s="67"/>
      <c r="AT28" s="39"/>
      <c r="AU28" s="6"/>
    </row>
    <row r="29" spans="1:47" ht="12.75">
      <c r="A29" s="117"/>
      <c r="B29" s="5"/>
      <c r="C29" s="15">
        <v>0.01</v>
      </c>
      <c r="D29" s="39">
        <v>4918.311080680305</v>
      </c>
      <c r="E29" s="15">
        <v>4839.257548376814</v>
      </c>
      <c r="F29" s="20">
        <v>4146.392724596168</v>
      </c>
      <c r="G29" s="15">
        <f t="shared" si="0"/>
        <v>4667.99240693752</v>
      </c>
      <c r="H29" s="15">
        <f t="shared" si="1"/>
        <v>4629.4439504507545</v>
      </c>
      <c r="I29" s="15">
        <f t="shared" si="2"/>
        <v>4075.085744287086</v>
      </c>
      <c r="J29" s="74">
        <f t="shared" si="42"/>
        <v>1.118047550791732</v>
      </c>
      <c r="K29" s="19">
        <f t="shared" si="43"/>
        <v>1.1000768273617842</v>
      </c>
      <c r="L29" s="85">
        <f t="shared" si="44"/>
        <v>0.9425723900559305</v>
      </c>
      <c r="M29" s="19">
        <f t="shared" si="10"/>
        <v>1.0611442407927143</v>
      </c>
      <c r="N29" s="19">
        <f t="shared" si="11"/>
        <v>1.0523812718273864</v>
      </c>
      <c r="O29" s="75">
        <f t="shared" si="12"/>
        <v>0.9263626397206802</v>
      </c>
      <c r="P29" s="70">
        <f t="shared" si="45"/>
        <v>-13.55909799376601</v>
      </c>
      <c r="Q29" s="38">
        <f t="shared" si="46"/>
        <v>-11.494956905100619</v>
      </c>
      <c r="R29" s="83">
        <f t="shared" si="47"/>
        <v>6.596211319565529</v>
      </c>
      <c r="S29" s="38">
        <f t="shared" si="13"/>
        <v>-12.869004306874109</v>
      </c>
      <c r="T29" s="38">
        <f t="shared" si="14"/>
        <v>-10.9965750268571</v>
      </c>
      <c r="U29" s="38">
        <f t="shared" si="15"/>
        <v>6.4827739435329415</v>
      </c>
      <c r="V29" s="105"/>
      <c r="W29" s="39">
        <v>166.02783421233207</v>
      </c>
      <c r="X29" s="15">
        <v>149.88951296816904</v>
      </c>
      <c r="Y29" s="20">
        <v>148.11622829939162</v>
      </c>
      <c r="Z29" s="15">
        <f t="shared" si="21"/>
        <v>157.5778060252843</v>
      </c>
      <c r="AA29" s="15">
        <f t="shared" si="22"/>
        <v>143.3908181388796</v>
      </c>
      <c r="AB29" s="15">
        <f t="shared" si="23"/>
        <v>145.5690212024496</v>
      </c>
      <c r="AC29" s="74">
        <f t="shared" si="48"/>
        <v>1.2336121921551124</v>
      </c>
      <c r="AD29" s="19">
        <f t="shared" si="49"/>
        <v>1.1137019979267482</v>
      </c>
      <c r="AE29" s="85">
        <f t="shared" si="50"/>
        <v>1.1005262217206457</v>
      </c>
      <c r="AF29" s="19">
        <f t="shared" si="24"/>
        <v>1.1708271908024765</v>
      </c>
      <c r="AG29" s="19">
        <f t="shared" si="25"/>
        <v>1.065415701761166</v>
      </c>
      <c r="AH29" s="75">
        <f t="shared" si="26"/>
        <v>1.0816000835484578</v>
      </c>
      <c r="AI29" s="70">
        <f t="shared" si="39"/>
        <v>-36.07469453207993</v>
      </c>
      <c r="AJ29" s="38">
        <f t="shared" si="40"/>
        <v>-17.55800844577136</v>
      </c>
      <c r="AK29" s="83">
        <f t="shared" si="41"/>
        <v>-15.523388174143596</v>
      </c>
      <c r="AL29" s="38">
        <f t="shared" si="30"/>
        <v>-34.238663922625825</v>
      </c>
      <c r="AM29" s="38">
        <f t="shared" si="31"/>
        <v>-16.796753462419815</v>
      </c>
      <c r="AN29" s="38">
        <f t="shared" si="32"/>
        <v>-15.256426984409284</v>
      </c>
      <c r="AO29" s="105"/>
      <c r="AP29" s="30">
        <v>1.0536244817730989</v>
      </c>
      <c r="AQ29" s="30">
        <v>1.0453215548501522</v>
      </c>
      <c r="AR29" s="30">
        <v>1.01749827728387</v>
      </c>
      <c r="AS29" s="67"/>
      <c r="AT29" s="39"/>
      <c r="AU29" s="6"/>
    </row>
    <row r="30" spans="1:47" ht="12.75">
      <c r="A30" s="117"/>
      <c r="B30" s="5"/>
      <c r="C30" s="15">
        <v>0.1</v>
      </c>
      <c r="D30" s="39">
        <v>4028.530958249241</v>
      </c>
      <c r="E30" s="15">
        <v>4549.892458903922</v>
      </c>
      <c r="F30" s="20">
        <v>4337.613884410044</v>
      </c>
      <c r="G30" s="15">
        <f t="shared" si="0"/>
        <v>3742.4260132657237</v>
      </c>
      <c r="H30" s="15">
        <f t="shared" si="1"/>
        <v>4206.630322148085</v>
      </c>
      <c r="I30" s="15">
        <f t="shared" si="2"/>
        <v>4194.493261560136</v>
      </c>
      <c r="J30" s="74">
        <f t="shared" si="42"/>
        <v>0.9157796441245484</v>
      </c>
      <c r="K30" s="19">
        <f t="shared" si="43"/>
        <v>1.0342973505733726</v>
      </c>
      <c r="L30" s="85">
        <f t="shared" si="44"/>
        <v>0.9860414480074025</v>
      </c>
      <c r="M30" s="19">
        <f t="shared" si="10"/>
        <v>0.8507412747003885</v>
      </c>
      <c r="N30" s="19">
        <f t="shared" si="11"/>
        <v>0.956265809870926</v>
      </c>
      <c r="O30" s="75">
        <f t="shared" si="12"/>
        <v>0.9535067711192959</v>
      </c>
      <c r="P30" s="70">
        <f t="shared" si="45"/>
        <v>9.67366159421477</v>
      </c>
      <c r="Q30" s="38">
        <f t="shared" si="46"/>
        <v>-3.9394391008701617</v>
      </c>
      <c r="R30" s="83">
        <f t="shared" si="47"/>
        <v>1.6032977647509477</v>
      </c>
      <c r="S30" s="38">
        <f t="shared" si="13"/>
        <v>8.986641326309275</v>
      </c>
      <c r="T30" s="38">
        <f t="shared" si="14"/>
        <v>-3.642232013977839</v>
      </c>
      <c r="U30" s="38">
        <f t="shared" si="15"/>
        <v>1.550396565884504</v>
      </c>
      <c r="V30" s="105"/>
      <c r="W30" s="39">
        <v>105.60999449125666</v>
      </c>
      <c r="X30" s="15">
        <v>189.035846825363</v>
      </c>
      <c r="Y30" s="20">
        <v>206.68986680698558</v>
      </c>
      <c r="Z30" s="15">
        <f t="shared" si="21"/>
        <v>98.10960738320725</v>
      </c>
      <c r="AA30" s="15">
        <f t="shared" si="22"/>
        <v>174.77422431651914</v>
      </c>
      <c r="AB30" s="15">
        <f t="shared" si="23"/>
        <v>199.87008448830096</v>
      </c>
      <c r="AC30" s="74">
        <f t="shared" si="48"/>
        <v>0.7846984057578672</v>
      </c>
      <c r="AD30" s="19">
        <f t="shared" si="49"/>
        <v>1.4045652435597025</v>
      </c>
      <c r="AE30" s="85">
        <f t="shared" si="50"/>
        <v>1.5357373111422232</v>
      </c>
      <c r="AF30" s="19">
        <f t="shared" si="24"/>
        <v>0.7289693828125958</v>
      </c>
      <c r="AG30" s="19">
        <f t="shared" si="25"/>
        <v>1.298599207862799</v>
      </c>
      <c r="AH30" s="75">
        <f t="shared" si="26"/>
        <v>1.4850652858394424</v>
      </c>
      <c r="AI30" s="70">
        <f t="shared" si="39"/>
        <v>33.247148502410845</v>
      </c>
      <c r="AJ30" s="38">
        <f t="shared" si="40"/>
        <v>-62.4734841322938</v>
      </c>
      <c r="AK30" s="83">
        <f t="shared" si="41"/>
        <v>-82.72924315551661</v>
      </c>
      <c r="AL30" s="38">
        <f t="shared" si="30"/>
        <v>30.885946939924906</v>
      </c>
      <c r="AM30" s="38">
        <f t="shared" si="31"/>
        <v>-57.76023390769418</v>
      </c>
      <c r="AN30" s="38">
        <f t="shared" si="32"/>
        <v>-79.99957169931011</v>
      </c>
      <c r="AO30" s="105"/>
      <c r="AP30" s="30">
        <v>1.0764490584367907</v>
      </c>
      <c r="AQ30" s="30">
        <v>1.0816002620787823</v>
      </c>
      <c r="AR30" s="30">
        <v>1.0341210758785855</v>
      </c>
      <c r="AS30" s="67"/>
      <c r="AT30" s="39"/>
      <c r="AU30" s="6"/>
    </row>
    <row r="31" spans="1:47" ht="12.75">
      <c r="A31" s="117"/>
      <c r="B31" s="5"/>
      <c r="C31" s="15">
        <v>1</v>
      </c>
      <c r="D31" s="39">
        <v>3588.961253473926</v>
      </c>
      <c r="E31" s="15">
        <v>3542.7092231821084</v>
      </c>
      <c r="F31" s="20">
        <v>4123.9110591203</v>
      </c>
      <c r="G31" s="15">
        <f t="shared" si="0"/>
        <v>3361.804115584677</v>
      </c>
      <c r="H31" s="15">
        <f t="shared" si="1"/>
        <v>3201.16005801639</v>
      </c>
      <c r="I31" s="15">
        <f t="shared" si="2"/>
        <v>4270.243464829086</v>
      </c>
      <c r="J31" s="74">
        <f t="shared" si="42"/>
        <v>0.8158551326887433</v>
      </c>
      <c r="K31" s="19">
        <f t="shared" si="43"/>
        <v>0.8053409605799392</v>
      </c>
      <c r="L31" s="85">
        <f t="shared" si="44"/>
        <v>0.9374617798056458</v>
      </c>
      <c r="M31" s="19">
        <f t="shared" si="10"/>
        <v>0.7642169834347103</v>
      </c>
      <c r="N31" s="19">
        <f t="shared" si="11"/>
        <v>0.7276988185266406</v>
      </c>
      <c r="O31" s="75">
        <f t="shared" si="12"/>
        <v>0.9707265703242522</v>
      </c>
      <c r="P31" s="70">
        <f t="shared" si="45"/>
        <v>21.151123290371945</v>
      </c>
      <c r="Q31" s="38">
        <f t="shared" si="46"/>
        <v>22.358795020877526</v>
      </c>
      <c r="R31" s="83">
        <f t="shared" si="47"/>
        <v>7.183222780004981</v>
      </c>
      <c r="S31" s="38">
        <f t="shared" si="13"/>
        <v>19.812399272347818</v>
      </c>
      <c r="T31" s="38">
        <f t="shared" si="14"/>
        <v>20.20320524694942</v>
      </c>
      <c r="U31" s="38">
        <f t="shared" si="15"/>
        <v>7.438111465786802</v>
      </c>
      <c r="V31" s="105"/>
      <c r="W31" s="39">
        <v>156.47361487469118</v>
      </c>
      <c r="X31" s="15">
        <v>99.9213331169952</v>
      </c>
      <c r="Y31" s="20">
        <v>137.89393414709886</v>
      </c>
      <c r="Z31" s="15">
        <f t="shared" si="21"/>
        <v>146.56988619115788</v>
      </c>
      <c r="AA31" s="15">
        <f t="shared" si="22"/>
        <v>90.28801416294876</v>
      </c>
      <c r="AB31" s="15">
        <f t="shared" si="23"/>
        <v>142.78694731520983</v>
      </c>
      <c r="AC31" s="74">
        <f t="shared" si="48"/>
        <v>1.1626228817340378</v>
      </c>
      <c r="AD31" s="19">
        <f t="shared" si="49"/>
        <v>0.7424307820089722</v>
      </c>
      <c r="AE31" s="85">
        <f t="shared" si="50"/>
        <v>1.0245730132849027</v>
      </c>
      <c r="AF31" s="19">
        <f t="shared" si="24"/>
        <v>1.089036663436579</v>
      </c>
      <c r="AG31" s="19">
        <f t="shared" si="25"/>
        <v>0.670853749344482</v>
      </c>
      <c r="AH31" s="75">
        <f t="shared" si="26"/>
        <v>1.060928849215628</v>
      </c>
      <c r="AI31" s="70">
        <f t="shared" si="39"/>
        <v>-25.11243410869038</v>
      </c>
      <c r="AJ31" s="38">
        <f t="shared" si="40"/>
        <v>39.77416920827304</v>
      </c>
      <c r="AK31" s="83">
        <f t="shared" si="41"/>
        <v>-3.7945962486282294</v>
      </c>
      <c r="AL31" s="38">
        <f t="shared" si="30"/>
        <v>-23.522985726643675</v>
      </c>
      <c r="AM31" s="38">
        <f t="shared" si="31"/>
        <v>35.93958007537107</v>
      </c>
      <c r="AN31" s="38">
        <f t="shared" si="32"/>
        <v>-3.9292432838806715</v>
      </c>
      <c r="AO31" s="105"/>
      <c r="AP31" s="30">
        <v>1.067570010053885</v>
      </c>
      <c r="AQ31" s="30">
        <v>1.1066954350846676</v>
      </c>
      <c r="AR31" s="30">
        <v>0.9657320696316214</v>
      </c>
      <c r="AS31" s="67"/>
      <c r="AT31" s="39"/>
      <c r="AU31" s="6"/>
    </row>
    <row r="32" spans="1:47" ht="12.75">
      <c r="A32" s="117"/>
      <c r="B32" s="5"/>
      <c r="C32" s="15">
        <v>10</v>
      </c>
      <c r="D32" s="39">
        <v>3240.5252586848064</v>
      </c>
      <c r="E32" s="15">
        <v>3447.713838543617</v>
      </c>
      <c r="F32" s="20">
        <v>3650.141896079095</v>
      </c>
      <c r="G32" s="15">
        <f t="shared" si="0"/>
        <v>2989.2098459816816</v>
      </c>
      <c r="H32" s="15">
        <f t="shared" si="1"/>
        <v>3366.8914055400737</v>
      </c>
      <c r="I32" s="15">
        <f t="shared" si="2"/>
        <v>3788.1709436573124</v>
      </c>
      <c r="J32" s="74">
        <f t="shared" si="42"/>
        <v>0.7366474526150034</v>
      </c>
      <c r="K32" s="19">
        <f t="shared" si="43"/>
        <v>0.7837462799285289</v>
      </c>
      <c r="L32" s="85">
        <f t="shared" si="44"/>
        <v>0.8297629287794112</v>
      </c>
      <c r="M32" s="19">
        <f t="shared" si="10"/>
        <v>0.6795175604549337</v>
      </c>
      <c r="N32" s="19">
        <f t="shared" si="11"/>
        <v>0.765373443849982</v>
      </c>
      <c r="O32" s="75">
        <f t="shared" si="12"/>
        <v>0.8611401710992675</v>
      </c>
      <c r="P32" s="70">
        <f t="shared" si="45"/>
        <v>30.249022304587903</v>
      </c>
      <c r="Q32" s="38">
        <f t="shared" si="46"/>
        <v>24.83918863457598</v>
      </c>
      <c r="R32" s="83">
        <f t="shared" si="47"/>
        <v>19.553655415723853</v>
      </c>
      <c r="S32" s="38">
        <f t="shared" si="13"/>
        <v>27.90309227242118</v>
      </c>
      <c r="T32" s="38">
        <f t="shared" si="14"/>
        <v>24.256900268054117</v>
      </c>
      <c r="U32" s="38">
        <f t="shared" si="15"/>
        <v>20.2930711728494</v>
      </c>
      <c r="V32" s="105"/>
      <c r="W32" s="39">
        <v>108.52599918589544</v>
      </c>
      <c r="X32" s="15">
        <v>165.85527363415878</v>
      </c>
      <c r="Y32" s="20">
        <v>107.44215671293443</v>
      </c>
      <c r="Z32" s="15">
        <f t="shared" si="21"/>
        <v>100.10938332976977</v>
      </c>
      <c r="AA32" s="15">
        <f t="shared" si="22"/>
        <v>161.96724018088253</v>
      </c>
      <c r="AB32" s="15">
        <f t="shared" si="23"/>
        <v>111.50505042585175</v>
      </c>
      <c r="AC32" s="74">
        <f t="shared" si="48"/>
        <v>0.8063647664663223</v>
      </c>
      <c r="AD32" s="19">
        <f t="shared" si="49"/>
        <v>1.2323300406765376</v>
      </c>
      <c r="AE32" s="85">
        <f t="shared" si="50"/>
        <v>0.7983116511837949</v>
      </c>
      <c r="AF32" s="19">
        <f t="shared" si="24"/>
        <v>0.7438280238408411</v>
      </c>
      <c r="AG32" s="19">
        <f t="shared" si="25"/>
        <v>1.2034413576781522</v>
      </c>
      <c r="AH32" s="75">
        <f t="shared" si="26"/>
        <v>0.8284995726456583</v>
      </c>
      <c r="AI32" s="70">
        <f t="shared" si="39"/>
        <v>29.901401275055484</v>
      </c>
      <c r="AJ32" s="38">
        <f t="shared" si="40"/>
        <v>-35.87670305523642</v>
      </c>
      <c r="AK32" s="83">
        <f t="shared" si="41"/>
        <v>31.14497367240667</v>
      </c>
      <c r="AL32" s="38">
        <f t="shared" si="30"/>
        <v>27.582430613832432</v>
      </c>
      <c r="AM32" s="38">
        <f t="shared" si="31"/>
        <v>-35.03566967344777</v>
      </c>
      <c r="AN32" s="38">
        <f t="shared" si="32"/>
        <v>32.32271173718402</v>
      </c>
      <c r="AO32" s="105"/>
      <c r="AP32" s="30">
        <v>1.0840741954068436</v>
      </c>
      <c r="AQ32" s="30">
        <v>1.0240050608316482</v>
      </c>
      <c r="AR32" s="30">
        <v>0.9635631417823621</v>
      </c>
      <c r="AS32" s="67"/>
      <c r="AT32" s="39"/>
      <c r="AU32" s="6"/>
    </row>
    <row r="33" spans="1:47" ht="12.75">
      <c r="A33" s="117"/>
      <c r="B33" s="5"/>
      <c r="C33" s="15">
        <v>100</v>
      </c>
      <c r="D33" s="39">
        <v>1016.8534896383472</v>
      </c>
      <c r="E33" s="15">
        <v>1207.2957049645356</v>
      </c>
      <c r="F33" s="20">
        <v>1129.8368571468955</v>
      </c>
      <c r="G33" s="15">
        <f t="shared" si="0"/>
        <v>965.954891624471</v>
      </c>
      <c r="H33" s="15">
        <f t="shared" si="1"/>
        <v>1129.7702126438387</v>
      </c>
      <c r="I33" s="15">
        <f t="shared" si="2"/>
        <v>1086.9827970527494</v>
      </c>
      <c r="J33" s="76">
        <f t="shared" si="42"/>
        <v>0.2311546656879874</v>
      </c>
      <c r="K33" s="17">
        <f t="shared" si="43"/>
        <v>0.27444665127409323</v>
      </c>
      <c r="L33" s="92">
        <f t="shared" si="44"/>
        <v>0.2568384370580695</v>
      </c>
      <c r="M33" s="19">
        <f t="shared" si="10"/>
        <v>0.21958421967214167</v>
      </c>
      <c r="N33" s="19">
        <f t="shared" si="11"/>
        <v>0.256823287198251</v>
      </c>
      <c r="O33" s="75">
        <f t="shared" si="12"/>
        <v>0.24709670333204536</v>
      </c>
      <c r="P33" s="71">
        <f t="shared" si="45"/>
        <v>88.31059314715165</v>
      </c>
      <c r="Q33" s="24">
        <f t="shared" si="46"/>
        <v>83.33801835868914</v>
      </c>
      <c r="R33" s="96">
        <f t="shared" si="47"/>
        <v>85.36052115903536</v>
      </c>
      <c r="S33" s="38">
        <f t="shared" si="13"/>
        <v>83.89020670331647</v>
      </c>
      <c r="T33" s="38">
        <f t="shared" si="14"/>
        <v>77.98653663327504</v>
      </c>
      <c r="U33" s="38">
        <f t="shared" si="15"/>
        <v>82.12284584310137</v>
      </c>
      <c r="V33" s="105"/>
      <c r="W33" s="39">
        <v>34.07506739376028</v>
      </c>
      <c r="X33" s="15">
        <v>33.818384605602155</v>
      </c>
      <c r="Y33" s="20">
        <v>65.88315983047552</v>
      </c>
      <c r="Z33" s="15">
        <f t="shared" si="21"/>
        <v>32.36944000963477</v>
      </c>
      <c r="AA33" s="15">
        <f t="shared" si="22"/>
        <v>31.64676508831331</v>
      </c>
      <c r="AB33" s="15">
        <f t="shared" si="23"/>
        <v>63.384249591614065</v>
      </c>
      <c r="AC33" s="76">
        <f t="shared" si="48"/>
        <v>0.2531829604648757</v>
      </c>
      <c r="AD33" s="17">
        <f t="shared" si="49"/>
        <v>0.25127576810468827</v>
      </c>
      <c r="AE33" s="92">
        <f t="shared" si="50"/>
        <v>0.48952195040162566</v>
      </c>
      <c r="AF33" s="19">
        <f t="shared" si="24"/>
        <v>0.24050988822784372</v>
      </c>
      <c r="AG33" s="19">
        <f t="shared" si="25"/>
        <v>0.23514030307282233</v>
      </c>
      <c r="AH33" s="75">
        <f t="shared" si="26"/>
        <v>0.47095466526907187</v>
      </c>
      <c r="AI33" s="71">
        <f t="shared" si="39"/>
        <v>115.32444571511755</v>
      </c>
      <c r="AJ33" s="24">
        <f t="shared" si="40"/>
        <v>115.61895680708143</v>
      </c>
      <c r="AK33" s="96">
        <f t="shared" si="41"/>
        <v>78.8286755700062</v>
      </c>
      <c r="AL33" s="38">
        <f t="shared" si="30"/>
        <v>109.55188097158253</v>
      </c>
      <c r="AM33" s="38">
        <f t="shared" si="31"/>
        <v>108.1945813941517</v>
      </c>
      <c r="AN33" s="38">
        <f t="shared" si="32"/>
        <v>75.83874938849574</v>
      </c>
      <c r="AO33" s="105"/>
      <c r="AP33" s="31">
        <v>1.05269252058787</v>
      </c>
      <c r="AQ33" s="31">
        <v>1.0686205844808698</v>
      </c>
      <c r="AR33" s="31">
        <v>1.0394247822599776</v>
      </c>
      <c r="AS33" s="67"/>
      <c r="AT33" s="39"/>
      <c r="AU33" s="6"/>
    </row>
    <row r="34" spans="1:47" ht="12.75">
      <c r="A34" s="116" t="s">
        <v>31</v>
      </c>
      <c r="B34" s="23"/>
      <c r="C34" s="14">
        <v>0</v>
      </c>
      <c r="D34" s="86">
        <v>6714.042741837431</v>
      </c>
      <c r="E34" s="14">
        <v>4026.005223573202</v>
      </c>
      <c r="F34" s="87">
        <v>4949.630735203348</v>
      </c>
      <c r="G34" s="14">
        <f t="shared" si="0"/>
        <v>6596.3253983224995</v>
      </c>
      <c r="H34" s="14">
        <f t="shared" si="1"/>
        <v>4049.923730645401</v>
      </c>
      <c r="I34" s="14">
        <f t="shared" si="2"/>
        <v>5009.443396919818</v>
      </c>
      <c r="J34" s="74">
        <f>D34/AVERAGE(D$34:F$34)</f>
        <v>1.2837820716318475</v>
      </c>
      <c r="K34" s="19">
        <f>E34/AVERAGE(D$34:F$34)</f>
        <v>0.7698064377983062</v>
      </c>
      <c r="L34" s="85">
        <f>F34/AVERAGE(D$34:F$34)</f>
        <v>0.9464114905698461</v>
      </c>
      <c r="M34" s="18">
        <f t="shared" si="10"/>
        <v>1.2612735144278702</v>
      </c>
      <c r="N34" s="18">
        <f t="shared" si="11"/>
        <v>0.7743798597647987</v>
      </c>
      <c r="O34" s="73">
        <f t="shared" si="12"/>
        <v>0.9578481801651778</v>
      </c>
      <c r="P34" s="70">
        <f aca="true" t="shared" si="51" ref="P34:P41">((J34-1)/(AVERAGE(J$15:L$15)-1))*100</f>
        <v>20.892798093429324</v>
      </c>
      <c r="Q34" s="38">
        <f aca="true" t="shared" si="52" ref="Q34:Q41">((K34-1)/(AVERAGE(J$15:L$15)-1))*100</f>
        <v>-16.94746813930693</v>
      </c>
      <c r="R34" s="83">
        <f aca="true" t="shared" si="53" ref="R34:R41">((L34-1)/(AVERAGE(J$15:J$15)-1))*100</f>
        <v>-3.540123994054145</v>
      </c>
      <c r="S34" s="81">
        <f t="shared" si="13"/>
        <v>20.526484564498876</v>
      </c>
      <c r="T34" s="81">
        <f t="shared" si="14"/>
        <v>-17.048153089781515</v>
      </c>
      <c r="U34" s="81">
        <f t="shared" si="15"/>
        <v>-3.5829037992999644</v>
      </c>
      <c r="V34" s="105"/>
      <c r="W34" s="86">
        <v>146.1704241277432</v>
      </c>
      <c r="X34" s="14">
        <v>108.91404283589397</v>
      </c>
      <c r="Y34" s="87">
        <v>129.92043606079463</v>
      </c>
      <c r="Z34" s="14">
        <f t="shared" si="21"/>
        <v>143.60761738218173</v>
      </c>
      <c r="AA34" s="14">
        <f t="shared" si="22"/>
        <v>109.56110143596207</v>
      </c>
      <c r="AB34" s="14">
        <f t="shared" si="23"/>
        <v>131.49042936087892</v>
      </c>
      <c r="AC34" s="74">
        <f>W34/AVERAGE(W$34:Y$34)</f>
        <v>1.1389758128753034</v>
      </c>
      <c r="AD34" s="19">
        <f>X34/AVERAGE(W$34:Y$34)</f>
        <v>0.8486700453447144</v>
      </c>
      <c r="AE34" s="85">
        <f>Y34/AVERAGE(W$34:Y$34)</f>
        <v>1.0123541417799822</v>
      </c>
      <c r="AF34" s="18">
        <f t="shared" si="24"/>
        <v>1.1190061444989075</v>
      </c>
      <c r="AG34" s="18">
        <f t="shared" si="25"/>
        <v>0.8537119962002886</v>
      </c>
      <c r="AH34" s="73">
        <f t="shared" si="26"/>
        <v>1.0245877000106782</v>
      </c>
      <c r="AI34" s="70">
        <f aca="true" t="shared" si="54" ref="AI34:AI41">((AC34-1)/(AVERAGE(AC$15:AE$15)-1))*100</f>
        <v>0.6585755054885867</v>
      </c>
      <c r="AJ34" s="38">
        <f aca="true" t="shared" si="55" ref="AJ34:AJ41">((AD34-1)/(AVERAGE(AC$15:AE$15)-1))*100</f>
        <v>-0.7171190390668338</v>
      </c>
      <c r="AK34" s="83">
        <f aca="true" t="shared" si="56" ref="AK34:AK41">((AE34-1)/(AVERAGE(AC$15:AE$15)-1))*100</f>
        <v>0.058543533578246536</v>
      </c>
      <c r="AL34" s="81">
        <f t="shared" si="30"/>
        <v>0.647028698000003</v>
      </c>
      <c r="AM34" s="81">
        <f t="shared" si="31"/>
        <v>-0.7213794450660852</v>
      </c>
      <c r="AN34" s="81">
        <f t="shared" si="32"/>
        <v>0.059250989297053525</v>
      </c>
      <c r="AO34" s="105"/>
      <c r="AP34" s="30">
        <v>1.0178458969815025</v>
      </c>
      <c r="AQ34" s="30">
        <v>0.9940940845648005</v>
      </c>
      <c r="AR34" s="30">
        <v>0.9880600184536974</v>
      </c>
      <c r="AS34" s="67"/>
      <c r="AT34" s="86"/>
      <c r="AU34" s="4"/>
    </row>
    <row r="35" spans="1:47" ht="12.75">
      <c r="A35" s="117"/>
      <c r="B35" s="5"/>
      <c r="C35" s="15">
        <v>0.0001</v>
      </c>
      <c r="D35" s="39">
        <v>4464.150643793429</v>
      </c>
      <c r="E35" s="15">
        <v>3679.281176831497</v>
      </c>
      <c r="F35" s="20">
        <v>4456.152493766087</v>
      </c>
      <c r="G35" s="15">
        <f t="shared" si="0"/>
        <v>4408.399201758276</v>
      </c>
      <c r="H35" s="15">
        <f t="shared" si="1"/>
        <v>3764.053557176075</v>
      </c>
      <c r="I35" s="15">
        <f t="shared" si="2"/>
        <v>4275.514375252211</v>
      </c>
      <c r="J35" s="74">
        <f>D35/AVERAGE(D$34:F$34)</f>
        <v>0.8535835683401344</v>
      </c>
      <c r="K35" s="19">
        <f>E35/AVERAGE(D$34:F$34)</f>
        <v>0.703509851356137</v>
      </c>
      <c r="L35" s="85">
        <f>F35/AVERAGE(D$34:F$34)</f>
        <v>0.8520542540348589</v>
      </c>
      <c r="M35" s="19">
        <f t="shared" si="10"/>
        <v>0.842923418486402</v>
      </c>
      <c r="N35" s="19">
        <f t="shared" si="11"/>
        <v>0.7197190514224062</v>
      </c>
      <c r="O35" s="75">
        <f t="shared" si="12"/>
        <v>0.8175147095430765</v>
      </c>
      <c r="P35" s="70">
        <f t="shared" si="51"/>
        <v>-10.779570839832655</v>
      </c>
      <c r="Q35" s="38">
        <f t="shared" si="52"/>
        <v>-21.82840084536157</v>
      </c>
      <c r="R35" s="83">
        <f t="shared" si="53"/>
        <v>-9.773481118971494</v>
      </c>
      <c r="S35" s="38">
        <f t="shared" si="13"/>
        <v>-10.644948004092042</v>
      </c>
      <c r="T35" s="38">
        <f t="shared" si="14"/>
        <v>-22.331337535938307</v>
      </c>
      <c r="U35" s="38">
        <f t="shared" si="15"/>
        <v>-9.377295565821846</v>
      </c>
      <c r="V35" s="105"/>
      <c r="W35" s="39">
        <v>118.08836280021673</v>
      </c>
      <c r="X35" s="15">
        <v>130.81240723095837</v>
      </c>
      <c r="Y35" s="20">
        <v>106.83536313302939</v>
      </c>
      <c r="Z35" s="15">
        <f t="shared" si="21"/>
        <v>116.6135925608128</v>
      </c>
      <c r="AA35" s="15">
        <f t="shared" si="22"/>
        <v>133.82638702935</v>
      </c>
      <c r="AB35" s="15">
        <f t="shared" si="23"/>
        <v>102.50460043716232</v>
      </c>
      <c r="AC35" s="74">
        <f>W35/AVERAGE(W$34:Y$34)</f>
        <v>0.9201573424590104</v>
      </c>
      <c r="AD35" s="19">
        <f>X35/AVERAGE(W$34:Y$34)</f>
        <v>1.019304477969133</v>
      </c>
      <c r="AE35" s="85">
        <f>Y35/AVERAGE(W$34:Y$34)</f>
        <v>0.8324727474412172</v>
      </c>
      <c r="AF35" s="19">
        <f t="shared" si="24"/>
        <v>0.9086657726544279</v>
      </c>
      <c r="AG35" s="19">
        <f t="shared" si="25"/>
        <v>1.0427897357519438</v>
      </c>
      <c r="AH35" s="75">
        <f t="shared" si="26"/>
        <v>0.7987269743730319</v>
      </c>
      <c r="AI35" s="70">
        <f t="shared" si="54"/>
        <v>-0.37835661804539444</v>
      </c>
      <c r="AJ35" s="38">
        <f t="shared" si="55"/>
        <v>0.0914796328489347</v>
      </c>
      <c r="AK35" s="83">
        <f t="shared" si="56"/>
        <v>-0.7938744358056604</v>
      </c>
      <c r="AL35" s="38">
        <f t="shared" si="30"/>
        <v>-0.3736314354199153</v>
      </c>
      <c r="AM35" s="38">
        <f t="shared" si="31"/>
        <v>0.09358736690266382</v>
      </c>
      <c r="AN35" s="38">
        <f t="shared" si="32"/>
        <v>-0.7616933143963698</v>
      </c>
      <c r="AO35" s="105"/>
      <c r="AP35" s="30">
        <v>1.012646640987712</v>
      </c>
      <c r="AQ35" s="30">
        <v>0.9774784340719695</v>
      </c>
      <c r="AR35" s="30">
        <v>1.0422494471213701</v>
      </c>
      <c r="AS35" s="67"/>
      <c r="AT35" s="39"/>
      <c r="AU35" s="6"/>
    </row>
    <row r="36" spans="1:47" ht="12.75">
      <c r="A36" s="117"/>
      <c r="B36" s="5"/>
      <c r="C36" s="15">
        <v>0.001</v>
      </c>
      <c r="D36" s="39">
        <v>4979.947100547752</v>
      </c>
      <c r="E36" s="15">
        <v>3706.5544768211766</v>
      </c>
      <c r="F36" s="20">
        <v>4605.507755675813</v>
      </c>
      <c r="G36" s="15">
        <f t="shared" si="0"/>
        <v>4917.754030853672</v>
      </c>
      <c r="H36" s="15">
        <f t="shared" si="1"/>
        <v>3850.352707676568</v>
      </c>
      <c r="I36" s="15">
        <f t="shared" si="2"/>
        <v>4593.331347499106</v>
      </c>
      <c r="J36" s="74">
        <f aca="true" t="shared" si="57" ref="J36:J41">D36/AVERAGE(D$34:F$34)</f>
        <v>0.9522082374483944</v>
      </c>
      <c r="K36" s="19">
        <f aca="true" t="shared" si="58" ref="K36:K41">E36/AVERAGE(D$34:F$34)</f>
        <v>0.7087247382591962</v>
      </c>
      <c r="L36" s="85">
        <f aca="true" t="shared" si="59" ref="L36:L41">F36/AVERAGE(D$34:F$34)</f>
        <v>0.8806122502997311</v>
      </c>
      <c r="M36" s="19">
        <f t="shared" si="10"/>
        <v>0.9403163936036293</v>
      </c>
      <c r="N36" s="19">
        <f t="shared" si="11"/>
        <v>0.7362201829268613</v>
      </c>
      <c r="O36" s="75">
        <f t="shared" si="12"/>
        <v>0.8782840175024151</v>
      </c>
      <c r="P36" s="70">
        <f t="shared" si="51"/>
        <v>-3.51855788414702</v>
      </c>
      <c r="Q36" s="38">
        <f t="shared" si="52"/>
        <v>-21.444466869127044</v>
      </c>
      <c r="R36" s="83">
        <f t="shared" si="53"/>
        <v>-7.8869041480043744</v>
      </c>
      <c r="S36" s="38">
        <f t="shared" si="13"/>
        <v>-3.474615667233242</v>
      </c>
      <c r="T36" s="38">
        <f t="shared" si="14"/>
        <v>-22.276419135497658</v>
      </c>
      <c r="U36" s="38">
        <f t="shared" si="15"/>
        <v>-7.866052122722621</v>
      </c>
      <c r="V36" s="105"/>
      <c r="W36" s="39">
        <v>75.85966807437144</v>
      </c>
      <c r="X36" s="15">
        <v>98.3137634248822</v>
      </c>
      <c r="Y36" s="20">
        <v>145.27908543260526</v>
      </c>
      <c r="Z36" s="15">
        <f t="shared" si="21"/>
        <v>74.91227937158779</v>
      </c>
      <c r="AA36" s="15">
        <f t="shared" si="22"/>
        <v>102.1279108595526</v>
      </c>
      <c r="AB36" s="15">
        <f t="shared" si="23"/>
        <v>144.89498501683983</v>
      </c>
      <c r="AC36" s="74">
        <f aca="true" t="shared" si="60" ref="AC36:AC41">W36/AVERAGE(W$34:Y$34)</f>
        <v>0.5911067688628177</v>
      </c>
      <c r="AD36" s="19">
        <f aca="true" t="shared" si="61" ref="AD36:AD41">X36/AVERAGE(W$34:Y$34)</f>
        <v>0.7660715174215069</v>
      </c>
      <c r="AE36" s="85">
        <f aca="true" t="shared" si="62" ref="AE36:AE41">Y36/AVERAGE(W$34:Y$34)</f>
        <v>1.1320304050002143</v>
      </c>
      <c r="AF36" s="19">
        <f t="shared" si="24"/>
        <v>0.5837246132434369</v>
      </c>
      <c r="AG36" s="19">
        <f t="shared" si="25"/>
        <v>0.7957917682913642</v>
      </c>
      <c r="AH36" s="75">
        <f t="shared" si="26"/>
        <v>1.1290374528631264</v>
      </c>
      <c r="AI36" s="70">
        <f t="shared" si="54"/>
        <v>-1.9376541918747425</v>
      </c>
      <c r="AJ36" s="38">
        <f t="shared" si="55"/>
        <v>-1.1085351146716425</v>
      </c>
      <c r="AK36" s="83">
        <f t="shared" si="56"/>
        <v>0.6256627604034742</v>
      </c>
      <c r="AL36" s="38">
        <f t="shared" si="30"/>
        <v>-1.9134554082802266</v>
      </c>
      <c r="AM36" s="38">
        <f t="shared" si="31"/>
        <v>-1.1515414671555186</v>
      </c>
      <c r="AN36" s="38">
        <f t="shared" si="32"/>
        <v>0.6240085833711483</v>
      </c>
      <c r="AO36" s="105"/>
      <c r="AP36" s="30">
        <v>1.012646640987712</v>
      </c>
      <c r="AQ36" s="30">
        <v>0.9626532315939014</v>
      </c>
      <c r="AR36" s="30">
        <v>1.0026508882672565</v>
      </c>
      <c r="AS36" s="67"/>
      <c r="AT36" s="39"/>
      <c r="AU36" s="6"/>
    </row>
    <row r="37" spans="1:47" ht="12.75">
      <c r="A37" s="117"/>
      <c r="B37" s="5"/>
      <c r="C37" s="15">
        <v>0.01</v>
      </c>
      <c r="D37" s="39">
        <v>6908.351085739053</v>
      </c>
      <c r="E37" s="15">
        <v>5760.733307475601</v>
      </c>
      <c r="F37" s="20">
        <v>6014.977142337448</v>
      </c>
      <c r="G37" s="15">
        <f t="shared" si="0"/>
        <v>6393.051249051967</v>
      </c>
      <c r="H37" s="15">
        <f t="shared" si="1"/>
        <v>5720.549378367098</v>
      </c>
      <c r="I37" s="15">
        <f t="shared" si="2"/>
        <v>5737.488857789692</v>
      </c>
      <c r="J37" s="74">
        <f t="shared" si="57"/>
        <v>1.3209354794758243</v>
      </c>
      <c r="K37" s="19">
        <f t="shared" si="58"/>
        <v>1.1015012003879021</v>
      </c>
      <c r="L37" s="85">
        <f t="shared" si="59"/>
        <v>1.1501147838232144</v>
      </c>
      <c r="M37" s="19">
        <f t="shared" si="10"/>
        <v>1.2224057683479117</v>
      </c>
      <c r="N37" s="19">
        <f t="shared" si="11"/>
        <v>1.0938176913992324</v>
      </c>
      <c r="O37" s="75">
        <f t="shared" si="12"/>
        <v>1.097056663926171</v>
      </c>
      <c r="P37" s="70">
        <f t="shared" si="51"/>
        <v>23.628131739079993</v>
      </c>
      <c r="Q37" s="38">
        <f t="shared" si="52"/>
        <v>7.472790912233086</v>
      </c>
      <c r="R37" s="83">
        <f t="shared" si="53"/>
        <v>9.916770474227501</v>
      </c>
      <c r="S37" s="38">
        <f t="shared" si="13"/>
        <v>21.865689113443466</v>
      </c>
      <c r="T37" s="38">
        <f t="shared" si="14"/>
        <v>7.420664544940546</v>
      </c>
      <c r="U37" s="38">
        <f t="shared" si="15"/>
        <v>9.459281183407375</v>
      </c>
      <c r="V37" s="105"/>
      <c r="W37" s="39">
        <v>178.48936160088405</v>
      </c>
      <c r="X37" s="15">
        <v>155.6747229140655</v>
      </c>
      <c r="Y37" s="20">
        <v>183.5139387354437</v>
      </c>
      <c r="Z37" s="15">
        <f t="shared" si="21"/>
        <v>165.17568692775063</v>
      </c>
      <c r="AA37" s="15">
        <f t="shared" si="22"/>
        <v>154.5888156700265</v>
      </c>
      <c r="AB37" s="15">
        <f t="shared" si="23"/>
        <v>175.04791021276318</v>
      </c>
      <c r="AC37" s="74">
        <f t="shared" si="60"/>
        <v>1.3908084821680107</v>
      </c>
      <c r="AD37" s="19">
        <f t="shared" si="61"/>
        <v>1.2130343407926936</v>
      </c>
      <c r="AE37" s="85">
        <f t="shared" si="62"/>
        <v>1.4299605326620857</v>
      </c>
      <c r="AF37" s="19">
        <f t="shared" si="24"/>
        <v>1.287066883799676</v>
      </c>
      <c r="AG37" s="19">
        <f t="shared" si="25"/>
        <v>1.2045728336624575</v>
      </c>
      <c r="AH37" s="75">
        <f t="shared" si="26"/>
        <v>1.3639923193522676</v>
      </c>
      <c r="AI37" s="70">
        <f t="shared" si="54"/>
        <v>1.8519545838091802</v>
      </c>
      <c r="AJ37" s="38">
        <f t="shared" si="55"/>
        <v>1.0095224181193319</v>
      </c>
      <c r="AK37" s="83">
        <f t="shared" si="56"/>
        <v>2.03748745396541</v>
      </c>
      <c r="AL37" s="38">
        <f t="shared" si="30"/>
        <v>1.71381570193348</v>
      </c>
      <c r="AM37" s="38">
        <f t="shared" si="31"/>
        <v>1.002480506071345</v>
      </c>
      <c r="AN37" s="38">
        <f t="shared" si="32"/>
        <v>1.943492267448587</v>
      </c>
      <c r="AO37" s="105"/>
      <c r="AP37" s="30">
        <v>1.0806031136952798</v>
      </c>
      <c r="AQ37" s="30">
        <v>1.0070244877634416</v>
      </c>
      <c r="AR37" s="30">
        <v>1.048364065085898</v>
      </c>
      <c r="AS37" s="67"/>
      <c r="AT37" s="39"/>
      <c r="AU37" s="6"/>
    </row>
    <row r="38" spans="1:47" ht="12.75">
      <c r="A38" s="117"/>
      <c r="B38" s="5"/>
      <c r="C38" s="15">
        <v>0.1</v>
      </c>
      <c r="D38" s="39">
        <v>7193.667384261458</v>
      </c>
      <c r="E38" s="15">
        <v>6076.334021213417</v>
      </c>
      <c r="F38" s="20">
        <v>5701.992433190717</v>
      </c>
      <c r="G38" s="15">
        <f t="shared" si="0"/>
        <v>6590.870901289697</v>
      </c>
      <c r="H38" s="15">
        <f t="shared" si="1"/>
        <v>5878.1230974096325</v>
      </c>
      <c r="I38" s="15">
        <f t="shared" si="2"/>
        <v>5498.862539091172</v>
      </c>
      <c r="J38" s="74">
        <f t="shared" si="57"/>
        <v>1.3754903822179512</v>
      </c>
      <c r="K38" s="19">
        <f t="shared" si="58"/>
        <v>1.161846740872195</v>
      </c>
      <c r="L38" s="85">
        <f t="shared" si="59"/>
        <v>1.0902694456644766</v>
      </c>
      <c r="M38" s="19">
        <f t="shared" si="10"/>
        <v>1.2602305682075778</v>
      </c>
      <c r="N38" s="19">
        <f t="shared" si="11"/>
        <v>1.123947126561541</v>
      </c>
      <c r="O38" s="75">
        <f t="shared" si="12"/>
        <v>1.051429282400025</v>
      </c>
      <c r="P38" s="70">
        <f t="shared" si="51"/>
        <v>27.644610163681126</v>
      </c>
      <c r="Q38" s="38">
        <f t="shared" si="52"/>
        <v>11.915591635785582</v>
      </c>
      <c r="R38" s="83">
        <f t="shared" si="53"/>
        <v>5.963312544516554</v>
      </c>
      <c r="S38" s="38">
        <f t="shared" si="13"/>
        <v>25.328118047816748</v>
      </c>
      <c r="T38" s="38">
        <f t="shared" si="14"/>
        <v>11.526903255990742</v>
      </c>
      <c r="U38" s="38">
        <f t="shared" si="15"/>
        <v>5.750873285811277</v>
      </c>
      <c r="V38" s="105"/>
      <c r="W38" s="39">
        <v>559.6649253261613</v>
      </c>
      <c r="X38" s="15">
        <v>635.9994070082201</v>
      </c>
      <c r="Y38" s="20">
        <v>653.3097614439482</v>
      </c>
      <c r="Z38" s="15">
        <f t="shared" si="21"/>
        <v>512.7675598228077</v>
      </c>
      <c r="AA38" s="15">
        <f t="shared" si="22"/>
        <v>615.2530113094886</v>
      </c>
      <c r="AB38" s="15">
        <f t="shared" si="23"/>
        <v>630.0360120990989</v>
      </c>
      <c r="AC38" s="74">
        <f t="shared" si="60"/>
        <v>4.360969854640884</v>
      </c>
      <c r="AD38" s="19">
        <f t="shared" si="61"/>
        <v>4.955776422679952</v>
      </c>
      <c r="AE38" s="85">
        <f t="shared" si="62"/>
        <v>5.090660583632803</v>
      </c>
      <c r="AF38" s="19">
        <f t="shared" si="24"/>
        <v>3.9955404915214934</v>
      </c>
      <c r="AG38" s="19">
        <f t="shared" si="25"/>
        <v>4.794118255193588</v>
      </c>
      <c r="AH38" s="75">
        <f t="shared" si="26"/>
        <v>4.909309002169652</v>
      </c>
      <c r="AI38" s="70">
        <f t="shared" si="54"/>
        <v>15.926889543996062</v>
      </c>
      <c r="AJ38" s="38">
        <f t="shared" si="55"/>
        <v>18.74554574114122</v>
      </c>
      <c r="AK38" s="83">
        <f t="shared" si="56"/>
        <v>19.384731817078283</v>
      </c>
      <c r="AL38" s="38">
        <f t="shared" si="30"/>
        <v>14.59228891694939</v>
      </c>
      <c r="AM38" s="38">
        <f t="shared" si="31"/>
        <v>18.134063237778822</v>
      </c>
      <c r="AN38" s="38">
        <f t="shared" si="32"/>
        <v>18.694162938342018</v>
      </c>
      <c r="AO38" s="105"/>
      <c r="AP38" s="30">
        <v>1.091459306668229</v>
      </c>
      <c r="AQ38" s="30">
        <v>1.033720104278036</v>
      </c>
      <c r="AR38" s="30">
        <v>1.0369403476910912</v>
      </c>
      <c r="AS38" s="67"/>
      <c r="AT38" s="39"/>
      <c r="AU38" s="6"/>
    </row>
    <row r="39" spans="1:47" ht="12.75">
      <c r="A39" s="117"/>
      <c r="B39" s="5"/>
      <c r="C39" s="15">
        <v>1</v>
      </c>
      <c r="D39" s="39">
        <v>8862.415410287866</v>
      </c>
      <c r="E39" s="15">
        <v>8225.346063306246</v>
      </c>
      <c r="F39" s="20">
        <v>7723.36381613864</v>
      </c>
      <c r="G39" s="15">
        <f t="shared" si="0"/>
        <v>7624.960456137158</v>
      </c>
      <c r="H39" s="15">
        <f t="shared" si="1"/>
        <v>7083.315829815382</v>
      </c>
      <c r="I39" s="15">
        <f t="shared" si="2"/>
        <v>6700.999831658182</v>
      </c>
      <c r="J39" s="74">
        <f t="shared" si="57"/>
        <v>1.6945691966160634</v>
      </c>
      <c r="K39" s="19">
        <f t="shared" si="58"/>
        <v>1.5727561195343722</v>
      </c>
      <c r="L39" s="85">
        <f t="shared" si="59"/>
        <v>1.4767728447816593</v>
      </c>
      <c r="M39" s="19">
        <f t="shared" si="10"/>
        <v>1.4579572854806973</v>
      </c>
      <c r="N39" s="19">
        <f t="shared" si="11"/>
        <v>1.3543902265260903</v>
      </c>
      <c r="O39" s="75">
        <f t="shared" si="12"/>
        <v>1.281288156282503</v>
      </c>
      <c r="P39" s="70">
        <f t="shared" si="51"/>
        <v>51.13604923443046</v>
      </c>
      <c r="Q39" s="38">
        <f t="shared" si="52"/>
        <v>42.167843420820134</v>
      </c>
      <c r="R39" s="83">
        <f t="shared" si="53"/>
        <v>31.496210763706568</v>
      </c>
      <c r="S39" s="38">
        <f t="shared" si="13"/>
        <v>43.995946392107804</v>
      </c>
      <c r="T39" s="38">
        <f t="shared" si="14"/>
        <v>36.313141175219016</v>
      </c>
      <c r="U39" s="38">
        <f t="shared" si="15"/>
        <v>27.326966338740675</v>
      </c>
      <c r="V39" s="105"/>
      <c r="W39" s="39">
        <v>3617.7914391272093</v>
      </c>
      <c r="X39" s="15">
        <v>2302.3411627867354</v>
      </c>
      <c r="Y39" s="20">
        <v>2224.338398982561</v>
      </c>
      <c r="Z39" s="15">
        <f t="shared" si="21"/>
        <v>3112.640898086777</v>
      </c>
      <c r="AA39" s="15">
        <f t="shared" si="22"/>
        <v>1982.6776257785336</v>
      </c>
      <c r="AB39" s="15">
        <f t="shared" si="23"/>
        <v>1929.8962980336457</v>
      </c>
      <c r="AC39" s="74">
        <f t="shared" si="60"/>
        <v>28.190223636432208</v>
      </c>
      <c r="AD39" s="19">
        <f t="shared" si="61"/>
        <v>17.94009227960896</v>
      </c>
      <c r="AE39" s="85">
        <f t="shared" si="62"/>
        <v>17.332286276167824</v>
      </c>
      <c r="AF39" s="19">
        <f t="shared" si="24"/>
        <v>24.254035782156677</v>
      </c>
      <c r="AG39" s="19">
        <f t="shared" si="25"/>
        <v>15.449239296981492</v>
      </c>
      <c r="AH39" s="75">
        <f t="shared" si="26"/>
        <v>15.037961461320748</v>
      </c>
      <c r="AI39" s="70">
        <f t="shared" si="54"/>
        <v>128.84842984712762</v>
      </c>
      <c r="AJ39" s="38">
        <f t="shared" si="55"/>
        <v>80.27533428479991</v>
      </c>
      <c r="AK39" s="83">
        <f t="shared" si="56"/>
        <v>77.3950766509453</v>
      </c>
      <c r="AL39" s="38">
        <f t="shared" si="30"/>
        <v>110.85738333583697</v>
      </c>
      <c r="AM39" s="38">
        <f t="shared" si="31"/>
        <v>69.12968058813624</v>
      </c>
      <c r="AN39" s="38">
        <f t="shared" si="32"/>
        <v>67.1500667268122</v>
      </c>
      <c r="AO39" s="105"/>
      <c r="AP39" s="30">
        <v>1.1622900159639133</v>
      </c>
      <c r="AQ39" s="30">
        <v>1.1612281960778572</v>
      </c>
      <c r="AR39" s="30">
        <v>1.1525688718346783</v>
      </c>
      <c r="AS39" s="67"/>
      <c r="AT39" s="39"/>
      <c r="AU39" s="6"/>
    </row>
    <row r="40" spans="1:47" ht="12.75">
      <c r="A40" s="117"/>
      <c r="B40" s="5"/>
      <c r="C40" s="15">
        <v>10</v>
      </c>
      <c r="D40" s="39">
        <v>12384.440037376264</v>
      </c>
      <c r="E40" s="15">
        <v>16075.85531089168</v>
      </c>
      <c r="F40" s="20">
        <v>11116.593160509117</v>
      </c>
      <c r="G40" s="15">
        <f t="shared" si="0"/>
        <v>10605.094140741376</v>
      </c>
      <c r="H40" s="15">
        <f t="shared" si="1"/>
        <v>14772.629787320388</v>
      </c>
      <c r="I40" s="15">
        <f t="shared" si="2"/>
        <v>9970.47547584687</v>
      </c>
      <c r="J40" s="74">
        <f t="shared" si="57"/>
        <v>2.3680102582773013</v>
      </c>
      <c r="K40" s="19">
        <f t="shared" si="58"/>
        <v>3.0738402521134964</v>
      </c>
      <c r="L40" s="85">
        <f t="shared" si="59"/>
        <v>2.125587153051278</v>
      </c>
      <c r="M40" s="19">
        <f t="shared" si="10"/>
        <v>2.0277841904422877</v>
      </c>
      <c r="N40" s="19">
        <f t="shared" si="11"/>
        <v>2.824652448760909</v>
      </c>
      <c r="O40" s="75">
        <f t="shared" si="12"/>
        <v>1.9064397046174113</v>
      </c>
      <c r="P40" s="70">
        <f t="shared" si="51"/>
        <v>100.71658844258076</v>
      </c>
      <c r="Q40" s="38">
        <f t="shared" si="52"/>
        <v>152.6816878045911</v>
      </c>
      <c r="R40" s="83">
        <f t="shared" si="53"/>
        <v>74.35769589951964</v>
      </c>
      <c r="S40" s="38">
        <f t="shared" si="13"/>
        <v>86.24603928351375</v>
      </c>
      <c r="T40" s="38">
        <f t="shared" si="14"/>
        <v>140.3042018991242</v>
      </c>
      <c r="U40" s="38">
        <f t="shared" si="15"/>
        <v>66.6914379884247</v>
      </c>
      <c r="V40" s="105"/>
      <c r="W40" s="39">
        <v>3153.812652503955</v>
      </c>
      <c r="X40" s="15">
        <v>5637.50953935881</v>
      </c>
      <c r="Y40" s="20">
        <v>3700.2398457876866</v>
      </c>
      <c r="Z40" s="15">
        <f t="shared" si="21"/>
        <v>2700.6856976273593</v>
      </c>
      <c r="AA40" s="15">
        <f t="shared" si="22"/>
        <v>5180.4920943155375</v>
      </c>
      <c r="AB40" s="15">
        <f t="shared" si="23"/>
        <v>3318.746139621062</v>
      </c>
      <c r="AC40" s="74">
        <f t="shared" si="60"/>
        <v>24.574850562127665</v>
      </c>
      <c r="AD40" s="19">
        <f t="shared" si="61"/>
        <v>43.92808633141794</v>
      </c>
      <c r="AE40" s="85">
        <f t="shared" si="62"/>
        <v>28.83267057162289</v>
      </c>
      <c r="AF40" s="19">
        <f t="shared" si="24"/>
        <v>21.044036138853883</v>
      </c>
      <c r="AG40" s="19">
        <f t="shared" si="25"/>
        <v>40.36695678641884</v>
      </c>
      <c r="AH40" s="75">
        <f t="shared" si="26"/>
        <v>25.860030198709907</v>
      </c>
      <c r="AI40" s="70">
        <f t="shared" si="54"/>
        <v>111.71597995761844</v>
      </c>
      <c r="AJ40" s="38">
        <f t="shared" si="55"/>
        <v>203.42666519056723</v>
      </c>
      <c r="AK40" s="83">
        <f t="shared" si="56"/>
        <v>131.89284316149642</v>
      </c>
      <c r="AL40" s="38">
        <f t="shared" si="30"/>
        <v>95.66508303162009</v>
      </c>
      <c r="AM40" s="38">
        <f t="shared" si="31"/>
        <v>186.93542306849355</v>
      </c>
      <c r="AN40" s="38">
        <f t="shared" si="32"/>
        <v>118.29472745777733</v>
      </c>
      <c r="AO40" s="105"/>
      <c r="AP40" s="30">
        <v>1.1677821877883394</v>
      </c>
      <c r="AQ40" s="30">
        <v>1.0882189252918173</v>
      </c>
      <c r="AR40" s="30">
        <v>1.114951156285242</v>
      </c>
      <c r="AS40" s="67"/>
      <c r="AT40" s="39"/>
      <c r="AU40" s="6"/>
    </row>
    <row r="41" spans="1:47" ht="13.5" customHeight="1">
      <c r="A41" s="118"/>
      <c r="B41" s="7"/>
      <c r="C41" s="16">
        <v>100</v>
      </c>
      <c r="D41" s="88">
        <v>13628.001484332883</v>
      </c>
      <c r="E41" s="16">
        <v>12191.944750760726</v>
      </c>
      <c r="F41" s="22">
        <v>12289.582598651352</v>
      </c>
      <c r="G41" s="16">
        <f t="shared" si="0"/>
        <v>10825.033092602729</v>
      </c>
      <c r="H41" s="16">
        <f t="shared" si="1"/>
        <v>9598.775389301716</v>
      </c>
      <c r="I41" s="16">
        <f t="shared" si="2"/>
        <v>9923.710275784746</v>
      </c>
      <c r="J41" s="76">
        <f t="shared" si="57"/>
        <v>2.6057897827696586</v>
      </c>
      <c r="K41" s="17">
        <f t="shared" si="58"/>
        <v>2.33120352240552</v>
      </c>
      <c r="L41" s="92">
        <f t="shared" si="59"/>
        <v>2.3498727092806098</v>
      </c>
      <c r="M41" s="17">
        <f t="shared" si="10"/>
        <v>2.0698383885029683</v>
      </c>
      <c r="N41" s="17">
        <f t="shared" si="11"/>
        <v>1.8353674869567764</v>
      </c>
      <c r="O41" s="77">
        <f t="shared" si="12"/>
        <v>1.8974978006521706</v>
      </c>
      <c r="P41" s="71">
        <f t="shared" si="51"/>
        <v>118.22255549470417</v>
      </c>
      <c r="Q41" s="24">
        <f t="shared" si="52"/>
        <v>98.00677771836794</v>
      </c>
      <c r="R41" s="96">
        <f t="shared" si="53"/>
        <v>89.17428041680533</v>
      </c>
      <c r="S41" s="24">
        <f t="shared" si="13"/>
        <v>93.90687820172938</v>
      </c>
      <c r="T41" s="24">
        <f t="shared" si="14"/>
        <v>77.16119660804199</v>
      </c>
      <c r="U41" s="24">
        <f t="shared" si="15"/>
        <v>72.0073050328881</v>
      </c>
      <c r="V41" s="105"/>
      <c r="W41" s="88">
        <v>4280.636953875877</v>
      </c>
      <c r="X41" s="16">
        <v>2767.7401403794133</v>
      </c>
      <c r="Y41" s="22">
        <v>3250.077909580159</v>
      </c>
      <c r="Z41" s="16">
        <f t="shared" si="21"/>
        <v>3400.20778075171</v>
      </c>
      <c r="AA41" s="16">
        <f t="shared" si="22"/>
        <v>2179.054817468618</v>
      </c>
      <c r="AB41" s="16">
        <f t="shared" si="23"/>
        <v>2624.4041479440502</v>
      </c>
      <c r="AC41" s="76">
        <f t="shared" si="60"/>
        <v>33.355187845004416</v>
      </c>
      <c r="AD41" s="17">
        <f t="shared" si="61"/>
        <v>21.566531636121347</v>
      </c>
      <c r="AE41" s="92">
        <f t="shared" si="62"/>
        <v>25.324959895697077</v>
      </c>
      <c r="AF41" s="17">
        <f t="shared" si="24"/>
        <v>26.49478814977017</v>
      </c>
      <c r="AG41" s="17">
        <f t="shared" si="25"/>
        <v>16.97943169308422</v>
      </c>
      <c r="AH41" s="77">
        <f t="shared" si="26"/>
        <v>20.449642022695304</v>
      </c>
      <c r="AI41" s="71">
        <f t="shared" si="54"/>
        <v>153.32404789976624</v>
      </c>
      <c r="AJ41" s="24">
        <f t="shared" si="55"/>
        <v>97.46022482745677</v>
      </c>
      <c r="AK41" s="96">
        <f t="shared" si="56"/>
        <v>115.2705814620574</v>
      </c>
      <c r="AL41" s="24">
        <f t="shared" si="30"/>
        <v>121.78879598119028</v>
      </c>
      <c r="AM41" s="24">
        <f t="shared" si="31"/>
        <v>76.73089294890653</v>
      </c>
      <c r="AN41" s="24">
        <f t="shared" si="32"/>
        <v>93.07979702062732</v>
      </c>
      <c r="AO41" s="105"/>
      <c r="AP41" s="31">
        <v>1.2589339328344</v>
      </c>
      <c r="AQ41" s="31">
        <v>1.2701562705956448</v>
      </c>
      <c r="AR41" s="31">
        <v>1.2384060252786369</v>
      </c>
      <c r="AS41" s="67"/>
      <c r="AT41" s="88"/>
      <c r="AU41" s="8"/>
    </row>
    <row r="42" spans="1:47" ht="12.75">
      <c r="A42" s="119" t="s">
        <v>32</v>
      </c>
      <c r="B42" s="5"/>
      <c r="C42" s="15">
        <v>0</v>
      </c>
      <c r="D42" s="39">
        <v>6384.279923891174</v>
      </c>
      <c r="E42" s="15">
        <v>5570.607471857524</v>
      </c>
      <c r="F42" s="20">
        <v>4946.280533478669</v>
      </c>
      <c r="G42" s="15">
        <f t="shared" si="0"/>
        <v>6488.037940117008</v>
      </c>
      <c r="H42" s="15">
        <f t="shared" si="1"/>
        <v>5434.874290736705</v>
      </c>
      <c r="I42" s="15">
        <f t="shared" si="2"/>
        <v>4991.112107786826</v>
      </c>
      <c r="J42" s="74">
        <f aca="true" t="shared" si="63" ref="J42:J48">D42/AVERAGE(D$42:F$42)</f>
        <v>1.133225813261835</v>
      </c>
      <c r="K42" s="19">
        <f aca="true" t="shared" si="64" ref="K42:K48">E42/AVERAGE(D$42:F$42)</f>
        <v>0.988796897679044</v>
      </c>
      <c r="L42" s="85">
        <f aca="true" t="shared" si="65" ref="L42:L48">F42/AVERAGE(D$42:F$42)</f>
        <v>0.8779772890591214</v>
      </c>
      <c r="M42" s="19">
        <f t="shared" si="10"/>
        <v>1.1516431232359705</v>
      </c>
      <c r="N42" s="19">
        <f t="shared" si="11"/>
        <v>0.9647039151663809</v>
      </c>
      <c r="O42" s="75">
        <f t="shared" si="12"/>
        <v>0.8859350067439381</v>
      </c>
      <c r="P42" s="70">
        <f aca="true" t="shared" si="66" ref="P42:P48">((J42-1)/(AVERAGE(J$16:L$16)-1))*100</f>
        <v>-15.302493319013537</v>
      </c>
      <c r="Q42" s="38">
        <f aca="true" t="shared" si="67" ref="Q42:Q48">((K42-1)/(AVERAGE(J$16:L$16)-1))*100</f>
        <v>1.2868031669037316</v>
      </c>
      <c r="R42" s="83">
        <f aca="true" t="shared" si="68" ref="R42:R48">((L42-1)/(AVERAGE(J$16:L$16)-1))*100</f>
        <v>14.01569015210977</v>
      </c>
      <c r="S42" s="38">
        <f t="shared" si="13"/>
        <v>-15.551191115635554</v>
      </c>
      <c r="T42" s="38">
        <f t="shared" si="14"/>
        <v>1.2554489765030308</v>
      </c>
      <c r="U42" s="38">
        <f t="shared" si="15"/>
        <v>14.142724082005472</v>
      </c>
      <c r="V42" s="105"/>
      <c r="W42" s="39">
        <v>183.43965470677153</v>
      </c>
      <c r="X42" s="15">
        <v>184.83320552441538</v>
      </c>
      <c r="Y42" s="20">
        <v>239.2540329592388</v>
      </c>
      <c r="Z42" s="15">
        <f t="shared" si="21"/>
        <v>186.4209360566541</v>
      </c>
      <c r="AA42" s="15">
        <f t="shared" si="22"/>
        <v>180.32956761969302</v>
      </c>
      <c r="AB42" s="15">
        <f t="shared" si="23"/>
        <v>241.42255835615856</v>
      </c>
      <c r="AC42" s="74">
        <f aca="true" t="shared" si="69" ref="AC42:AC48">W42/AVERAGE(W$42:Y$42)</f>
        <v>0.905834737998702</v>
      </c>
      <c r="AD42" s="19">
        <f aca="true" t="shared" si="70" ref="AD42:AD48">X42/AVERAGE(W$42:Y$42)</f>
        <v>0.9127161658001559</v>
      </c>
      <c r="AE42" s="85">
        <f aca="true" t="shared" si="71" ref="AE42:AE48">Y42/AVERAGE(W$42:Y$42)</f>
        <v>1.1814490962011424</v>
      </c>
      <c r="AF42" s="19">
        <f t="shared" si="24"/>
        <v>0.9205564633246034</v>
      </c>
      <c r="AG42" s="19">
        <f t="shared" si="25"/>
        <v>0.8904769631152929</v>
      </c>
      <c r="AH42" s="75">
        <f t="shared" si="26"/>
        <v>1.1921573895519029</v>
      </c>
      <c r="AI42" s="70">
        <f aca="true" t="shared" si="72" ref="AI42:AI48">((AC42-1)/(AVERAGE(AC$54:AE$54)-1))*100</f>
        <v>14.541120610582656</v>
      </c>
      <c r="AJ42" s="38">
        <f aca="true" t="shared" si="73" ref="AJ42:AJ48">((AD42-1)/(AVERAGE(AC$54:AE$54)-1))*100</f>
        <v>13.478481697810562</v>
      </c>
      <c r="AK42" s="83">
        <f aca="true" t="shared" si="74" ref="AK42:AK48">((AE42-1)/(AVERAGE(AC$54:AE$54)-1))*100</f>
        <v>-28.01960230839325</v>
      </c>
      <c r="AL42" s="38">
        <f t="shared" si="30"/>
        <v>14.777444494597919</v>
      </c>
      <c r="AM42" s="38">
        <f t="shared" si="31"/>
        <v>13.150065594761656</v>
      </c>
      <c r="AN42" s="38">
        <f t="shared" si="32"/>
        <v>-28.273563416031898</v>
      </c>
      <c r="AO42" s="105"/>
      <c r="AP42" s="30">
        <v>0.9840077975524351</v>
      </c>
      <c r="AQ42" s="30">
        <v>1.0249744840192836</v>
      </c>
      <c r="AR42" s="30">
        <v>0.9910177184282811</v>
      </c>
      <c r="AS42" s="67"/>
      <c r="AT42" s="39"/>
      <c r="AU42" s="6"/>
    </row>
    <row r="43" spans="1:47" ht="12.75">
      <c r="A43" s="117"/>
      <c r="B43" s="5"/>
      <c r="C43" s="15">
        <v>0.0001</v>
      </c>
      <c r="D43" s="39">
        <v>4514.590073895535</v>
      </c>
      <c r="E43" s="15">
        <v>4582.120486995578</v>
      </c>
      <c r="F43" s="20">
        <v>4197.350561814608</v>
      </c>
      <c r="G43" s="15">
        <f t="shared" si="0"/>
        <v>4364.824832125978</v>
      </c>
      <c r="H43" s="15">
        <f t="shared" si="1"/>
        <v>4655.946742967038</v>
      </c>
      <c r="I43" s="15">
        <f t="shared" si="2"/>
        <v>4222.582596073068</v>
      </c>
      <c r="J43" s="74">
        <f t="shared" si="63"/>
        <v>0.8013511420276006</v>
      </c>
      <c r="K43" s="19">
        <f t="shared" si="64"/>
        <v>0.8133379609355286</v>
      </c>
      <c r="L43" s="85">
        <f t="shared" si="65"/>
        <v>0.7450403272822501</v>
      </c>
      <c r="M43" s="19">
        <f t="shared" si="10"/>
        <v>0.7747674333046254</v>
      </c>
      <c r="N43" s="19">
        <f t="shared" si="11"/>
        <v>0.8264423078565111</v>
      </c>
      <c r="O43" s="75">
        <f t="shared" si="12"/>
        <v>0.7495190770995617</v>
      </c>
      <c r="P43" s="70">
        <f t="shared" si="66"/>
        <v>22.8170708628215</v>
      </c>
      <c r="Q43" s="38">
        <f t="shared" si="67"/>
        <v>21.44024897099868</v>
      </c>
      <c r="R43" s="83">
        <f t="shared" si="68"/>
        <v>29.285005607084635</v>
      </c>
      <c r="S43" s="38">
        <f t="shared" si="13"/>
        <v>22.060146296402348</v>
      </c>
      <c r="T43" s="38">
        <f t="shared" si="14"/>
        <v>21.78569019479824</v>
      </c>
      <c r="U43" s="38">
        <f t="shared" si="15"/>
        <v>29.46105005556589</v>
      </c>
      <c r="V43" s="105"/>
      <c r="W43" s="39">
        <v>229.73719614423226</v>
      </c>
      <c r="X43" s="15">
        <v>179.0429723859451</v>
      </c>
      <c r="Y43" s="20">
        <v>168.9561710026944</v>
      </c>
      <c r="Z43" s="15">
        <f t="shared" si="21"/>
        <v>222.11598443711654</v>
      </c>
      <c r="AA43" s="15">
        <f t="shared" si="22"/>
        <v>181.92767878918562</v>
      </c>
      <c r="AB43" s="15">
        <f t="shared" si="23"/>
        <v>169.971837393227</v>
      </c>
      <c r="AC43" s="74">
        <f t="shared" si="69"/>
        <v>1.1344544515771215</v>
      </c>
      <c r="AD43" s="19">
        <f t="shared" si="70"/>
        <v>0.884123687656203</v>
      </c>
      <c r="AE43" s="85">
        <f t="shared" si="71"/>
        <v>0.8343145277837244</v>
      </c>
      <c r="AF43" s="19">
        <f t="shared" si="24"/>
        <v>1.0968205042117978</v>
      </c>
      <c r="AG43" s="19">
        <f t="shared" si="25"/>
        <v>0.8983685207767164</v>
      </c>
      <c r="AH43" s="75">
        <f t="shared" si="26"/>
        <v>0.8393299422546731</v>
      </c>
      <c r="AI43" s="70">
        <f t="shared" si="72"/>
        <v>-20.762628972303173</v>
      </c>
      <c r="AJ43" s="38">
        <f t="shared" si="73"/>
        <v>17.89376886858206</v>
      </c>
      <c r="AK43" s="83">
        <f t="shared" si="74"/>
        <v>25.585363261507137</v>
      </c>
      <c r="AL43" s="38">
        <f t="shared" si="30"/>
        <v>-20.073857655990626</v>
      </c>
      <c r="AM43" s="38">
        <f t="shared" si="31"/>
        <v>18.182069877805905</v>
      </c>
      <c r="AN43" s="38">
        <f t="shared" si="32"/>
        <v>25.73916760851655</v>
      </c>
      <c r="AO43" s="105"/>
      <c r="AP43" s="30">
        <v>1.0343118561522229</v>
      </c>
      <c r="AQ43" s="30">
        <v>0.984143663996377</v>
      </c>
      <c r="AR43" s="30">
        <v>0.9940245019050841</v>
      </c>
      <c r="AS43" s="67"/>
      <c r="AT43" s="39"/>
      <c r="AU43" s="6"/>
    </row>
    <row r="44" spans="1:47" ht="12.75">
      <c r="A44" s="117"/>
      <c r="B44" s="5"/>
      <c r="C44" s="15">
        <v>0.001</v>
      </c>
      <c r="D44" s="39">
        <v>5289.049332231183</v>
      </c>
      <c r="E44" s="15">
        <v>4286.07669482858</v>
      </c>
      <c r="F44" s="20">
        <v>3873.716814285421</v>
      </c>
      <c r="G44" s="15">
        <f t="shared" si="0"/>
        <v>5113.592482548877</v>
      </c>
      <c r="H44" s="15">
        <f t="shared" si="1"/>
        <v>4335.390515221535</v>
      </c>
      <c r="I44" s="15">
        <f t="shared" si="2"/>
        <v>3966.077395956938</v>
      </c>
      <c r="J44" s="74">
        <f t="shared" si="63"/>
        <v>0.9388196166759769</v>
      </c>
      <c r="K44" s="19">
        <f t="shared" si="64"/>
        <v>0.7607894400155547</v>
      </c>
      <c r="L44" s="85">
        <f t="shared" si="65"/>
        <v>0.6875945195929145</v>
      </c>
      <c r="M44" s="19">
        <f t="shared" si="10"/>
        <v>0.9076755826511651</v>
      </c>
      <c r="N44" s="19">
        <f t="shared" si="11"/>
        <v>0.769542767702633</v>
      </c>
      <c r="O44" s="75">
        <f t="shared" si="12"/>
        <v>0.7039887561435964</v>
      </c>
      <c r="P44" s="70">
        <f t="shared" si="66"/>
        <v>7.027259839131691</v>
      </c>
      <c r="Q44" s="38">
        <f t="shared" si="67"/>
        <v>27.4760416647281</v>
      </c>
      <c r="R44" s="83">
        <f t="shared" si="68"/>
        <v>35.88330714376754</v>
      </c>
      <c r="S44" s="38">
        <f t="shared" si="13"/>
        <v>6.794140275326659</v>
      </c>
      <c r="T44" s="38">
        <f t="shared" si="14"/>
        <v>27.792169601822316</v>
      </c>
      <c r="U44" s="38">
        <f t="shared" si="15"/>
        <v>36.73886868297815</v>
      </c>
      <c r="V44" s="105"/>
      <c r="W44" s="39">
        <v>174.250292334134</v>
      </c>
      <c r="X44" s="15">
        <v>155.61806437161542</v>
      </c>
      <c r="Y44" s="20">
        <v>173.3066641895057</v>
      </c>
      <c r="Z44" s="15">
        <f t="shared" si="21"/>
        <v>168.46978142778732</v>
      </c>
      <c r="AA44" s="15">
        <f t="shared" si="22"/>
        <v>157.40854126289003</v>
      </c>
      <c r="AB44" s="15">
        <f t="shared" si="23"/>
        <v>177.43879492582172</v>
      </c>
      <c r="AC44" s="74">
        <f t="shared" si="69"/>
        <v>0.8604571795285924</v>
      </c>
      <c r="AD44" s="19">
        <f t="shared" si="70"/>
        <v>0.7684502502649107</v>
      </c>
      <c r="AE44" s="85">
        <f t="shared" si="71"/>
        <v>0.8557974937342425</v>
      </c>
      <c r="AF44" s="19">
        <f t="shared" si="24"/>
        <v>0.8319127102821842</v>
      </c>
      <c r="AG44" s="19">
        <f t="shared" si="25"/>
        <v>0.7772917200566688</v>
      </c>
      <c r="AH44" s="75">
        <f t="shared" si="26"/>
        <v>0.8762021743301063</v>
      </c>
      <c r="AI44" s="70">
        <f t="shared" si="72"/>
        <v>21.548381427406323</v>
      </c>
      <c r="AJ44" s="38">
        <f t="shared" si="73"/>
        <v>35.756209526627245</v>
      </c>
      <c r="AK44" s="83">
        <f t="shared" si="74"/>
        <v>22.267936088042486</v>
      </c>
      <c r="AL44" s="38">
        <f t="shared" si="30"/>
        <v>20.83354386709745</v>
      </c>
      <c r="AM44" s="38">
        <f t="shared" si="31"/>
        <v>36.167605640153745</v>
      </c>
      <c r="AN44" s="38">
        <f t="shared" si="32"/>
        <v>22.79886791097058</v>
      </c>
      <c r="AO44" s="105"/>
      <c r="AP44" s="30">
        <v>1.0343118561522229</v>
      </c>
      <c r="AQ44" s="30">
        <v>0.9886252875675641</v>
      </c>
      <c r="AR44" s="30">
        <v>0.9767123602364215</v>
      </c>
      <c r="AS44" s="67"/>
      <c r="AT44" s="39"/>
      <c r="AU44" s="6"/>
    </row>
    <row r="45" spans="1:47" ht="12.75">
      <c r="A45" s="117"/>
      <c r="B45" s="5"/>
      <c r="C45" s="15">
        <v>0.01</v>
      </c>
      <c r="D45" s="39">
        <v>3373.2190512486623</v>
      </c>
      <c r="E45" s="15">
        <v>3163.472408393632</v>
      </c>
      <c r="F45" s="20">
        <v>3195.641866987645</v>
      </c>
      <c r="G45" s="15">
        <f t="shared" si="0"/>
        <v>3313.3183321149454</v>
      </c>
      <c r="H45" s="15">
        <f t="shared" si="1"/>
        <v>3219.278977286193</v>
      </c>
      <c r="I45" s="15">
        <f t="shared" si="2"/>
        <v>3208.509135196571</v>
      </c>
      <c r="J45" s="74">
        <f t="shared" si="63"/>
        <v>0.5987549023902637</v>
      </c>
      <c r="K45" s="19">
        <f t="shared" si="64"/>
        <v>0.5615243434608457</v>
      </c>
      <c r="L45" s="85">
        <f t="shared" si="65"/>
        <v>0.5672345036217388</v>
      </c>
      <c r="M45" s="19">
        <f t="shared" si="10"/>
        <v>0.5881223734340613</v>
      </c>
      <c r="N45" s="19">
        <f t="shared" si="11"/>
        <v>0.5714301504073681</v>
      </c>
      <c r="O45" s="75">
        <f t="shared" si="12"/>
        <v>0.569518476231704</v>
      </c>
      <c r="P45" s="70">
        <f t="shared" si="66"/>
        <v>46.08754321050829</v>
      </c>
      <c r="Q45" s="38">
        <f t="shared" si="67"/>
        <v>50.36389450709119</v>
      </c>
      <c r="R45" s="83">
        <f t="shared" si="68"/>
        <v>49.708017950039654</v>
      </c>
      <c r="S45" s="38">
        <f t="shared" si="13"/>
        <v>45.26913297996195</v>
      </c>
      <c r="T45" s="38">
        <f t="shared" si="14"/>
        <v>51.25236002398655</v>
      </c>
      <c r="U45" s="38">
        <f t="shared" si="15"/>
        <v>49.90816753679551</v>
      </c>
      <c r="V45" s="105"/>
      <c r="W45" s="39">
        <v>221.44430099117608</v>
      </c>
      <c r="X45" s="15">
        <v>167.85532734033197</v>
      </c>
      <c r="Y45" s="20">
        <v>159.778184514061</v>
      </c>
      <c r="Z45" s="15">
        <f t="shared" si="21"/>
        <v>217.51195249085424</v>
      </c>
      <c r="AA45" s="15">
        <f t="shared" si="22"/>
        <v>170.81645001816756</v>
      </c>
      <c r="AB45" s="15">
        <f t="shared" si="23"/>
        <v>160.42153218556203</v>
      </c>
      <c r="AC45" s="74">
        <f t="shared" si="69"/>
        <v>1.0935036957537567</v>
      </c>
      <c r="AD45" s="19">
        <f t="shared" si="70"/>
        <v>0.828878503429734</v>
      </c>
      <c r="AE45" s="85">
        <f t="shared" si="71"/>
        <v>0.7889931440317959</v>
      </c>
      <c r="AF45" s="19">
        <f t="shared" si="24"/>
        <v>1.074085550428513</v>
      </c>
      <c r="AG45" s="19">
        <f t="shared" si="25"/>
        <v>0.8435006841645749</v>
      </c>
      <c r="AH45" s="75">
        <f t="shared" si="26"/>
        <v>0.7921700289337423</v>
      </c>
      <c r="AI45" s="70">
        <f t="shared" si="72"/>
        <v>-14.43896070157867</v>
      </c>
      <c r="AJ45" s="38">
        <f t="shared" si="73"/>
        <v>26.42480111888122</v>
      </c>
      <c r="AK45" s="83">
        <f t="shared" si="74"/>
        <v>32.583949506254264</v>
      </c>
      <c r="AL45" s="38">
        <f t="shared" si="30"/>
        <v>-14.182557510316045</v>
      </c>
      <c r="AM45" s="38">
        <f t="shared" si="31"/>
        <v>26.890958964987387</v>
      </c>
      <c r="AN45" s="38">
        <f t="shared" si="32"/>
        <v>32.7151489444436</v>
      </c>
      <c r="AO45" s="105"/>
      <c r="AP45" s="30">
        <v>1.018078769719504</v>
      </c>
      <c r="AQ45" s="30">
        <v>0.982664885744197</v>
      </c>
      <c r="AR45" s="30">
        <v>0.9959896426449981</v>
      </c>
      <c r="AS45" s="67"/>
      <c r="AT45" s="39"/>
      <c r="AU45" s="6"/>
    </row>
    <row r="46" spans="1:47" ht="12.75">
      <c r="A46" s="117"/>
      <c r="B46" s="5"/>
      <c r="C46" s="15">
        <v>0.1</v>
      </c>
      <c r="D46" s="39">
        <v>1488.7602482546522</v>
      </c>
      <c r="E46" s="15">
        <v>1492.1594558070342</v>
      </c>
      <c r="F46" s="20">
        <v>1486.5012261384027</v>
      </c>
      <c r="G46" s="15">
        <f t="shared" si="0"/>
        <v>1321.4068779265008</v>
      </c>
      <c r="H46" s="15">
        <f t="shared" si="1"/>
        <v>1476.7728811735303</v>
      </c>
      <c r="I46" s="15">
        <f t="shared" si="2"/>
        <v>1468.9715850115024</v>
      </c>
      <c r="J46" s="74">
        <f t="shared" si="63"/>
        <v>0.26425870469225804</v>
      </c>
      <c r="K46" s="19">
        <f t="shared" si="64"/>
        <v>0.26486207261924677</v>
      </c>
      <c r="L46" s="85">
        <f t="shared" si="65"/>
        <v>0.26385772256030554</v>
      </c>
      <c r="M46" s="19">
        <f t="shared" si="10"/>
        <v>0.23455305872229895</v>
      </c>
      <c r="N46" s="19">
        <f t="shared" si="11"/>
        <v>0.26213091675511935</v>
      </c>
      <c r="O46" s="75">
        <f t="shared" si="12"/>
        <v>0.26074616698018743</v>
      </c>
      <c r="P46" s="70">
        <f t="shared" si="66"/>
        <v>84.50821939320339</v>
      </c>
      <c r="Q46" s="38">
        <f t="shared" si="67"/>
        <v>84.43891575417432</v>
      </c>
      <c r="R46" s="83">
        <f t="shared" si="68"/>
        <v>84.55427673183029</v>
      </c>
      <c r="S46" s="38">
        <f t="shared" si="13"/>
        <v>75.00854652615601</v>
      </c>
      <c r="T46" s="38">
        <f t="shared" si="14"/>
        <v>83.56821411825494</v>
      </c>
      <c r="U46" s="38">
        <f t="shared" si="15"/>
        <v>83.55716613360761</v>
      </c>
      <c r="V46" s="105"/>
      <c r="W46" s="39">
        <v>81.09447939224614</v>
      </c>
      <c r="X46" s="15">
        <v>115.9972096131793</v>
      </c>
      <c r="Y46" s="20">
        <v>143.8345197875737</v>
      </c>
      <c r="Z46" s="15">
        <f t="shared" si="21"/>
        <v>71.97854923679654</v>
      </c>
      <c r="AA46" s="15">
        <f t="shared" si="22"/>
        <v>114.80109098386963</v>
      </c>
      <c r="AB46" s="15">
        <f t="shared" si="23"/>
        <v>142.13834391553212</v>
      </c>
      <c r="AC46" s="74">
        <f t="shared" si="69"/>
        <v>0.4004488375800719</v>
      </c>
      <c r="AD46" s="19">
        <f t="shared" si="70"/>
        <v>0.5728003693993873</v>
      </c>
      <c r="AE46" s="85">
        <f t="shared" si="71"/>
        <v>0.7102624825325533</v>
      </c>
      <c r="AF46" s="19">
        <f t="shared" si="24"/>
        <v>0.35543389129064595</v>
      </c>
      <c r="AG46" s="19">
        <f t="shared" si="25"/>
        <v>0.5668938722086461</v>
      </c>
      <c r="AH46" s="75">
        <f t="shared" si="26"/>
        <v>0.70188667617211</v>
      </c>
      <c r="AI46" s="70">
        <f t="shared" si="72"/>
        <v>92.5834599689536</v>
      </c>
      <c r="AJ46" s="38">
        <f t="shared" si="73"/>
        <v>65.96871522827851</v>
      </c>
      <c r="AK46" s="83">
        <f t="shared" si="74"/>
        <v>44.74163929843751</v>
      </c>
      <c r="AL46" s="38">
        <f t="shared" si="30"/>
        <v>82.17603937815636</v>
      </c>
      <c r="AM46" s="38">
        <f t="shared" si="31"/>
        <v>65.28847119913935</v>
      </c>
      <c r="AN46" s="38">
        <f t="shared" si="32"/>
        <v>44.214021247042915</v>
      </c>
      <c r="AO46" s="105"/>
      <c r="AP46" s="32">
        <v>1.1266478729025202</v>
      </c>
      <c r="AQ46" s="32">
        <v>1.010419052807414</v>
      </c>
      <c r="AR46" s="32">
        <v>1.0119332744797531</v>
      </c>
      <c r="AS46" s="67"/>
      <c r="AT46" s="39"/>
      <c r="AU46" s="6"/>
    </row>
    <row r="47" spans="1:47" ht="12.75">
      <c r="A47" s="117"/>
      <c r="B47" s="5"/>
      <c r="C47" s="15">
        <v>1</v>
      </c>
      <c r="D47" s="39">
        <v>473.19319891105533</v>
      </c>
      <c r="E47" s="15">
        <v>669.9101635598831</v>
      </c>
      <c r="F47" s="20">
        <v>483.30145714793406</v>
      </c>
      <c r="G47" s="15">
        <f t="shared" si="0"/>
        <v>430.381207303958</v>
      </c>
      <c r="H47" s="15">
        <f t="shared" si="1"/>
        <v>598.7170791933444</v>
      </c>
      <c r="I47" s="15">
        <f t="shared" si="2"/>
        <v>452.2672756863956</v>
      </c>
      <c r="J47" s="74">
        <f t="shared" si="63"/>
        <v>0.08399298809866697</v>
      </c>
      <c r="K47" s="19">
        <f t="shared" si="64"/>
        <v>0.1189107462333536</v>
      </c>
      <c r="L47" s="85">
        <f t="shared" si="65"/>
        <v>0.08578722946930002</v>
      </c>
      <c r="M47" s="19">
        <f t="shared" si="10"/>
        <v>0.0763937514447795</v>
      </c>
      <c r="N47" s="19">
        <f t="shared" si="11"/>
        <v>0.10627379392366905</v>
      </c>
      <c r="O47" s="75">
        <f t="shared" si="12"/>
        <v>0.08027858386714538</v>
      </c>
      <c r="P47" s="70">
        <f t="shared" si="66"/>
        <v>105.21377829566005</v>
      </c>
      <c r="Q47" s="38">
        <f t="shared" si="67"/>
        <v>101.20307836079958</v>
      </c>
      <c r="R47" s="83">
        <f t="shared" si="68"/>
        <v>105.00768935602753</v>
      </c>
      <c r="S47" s="38">
        <f t="shared" si="13"/>
        <v>95.6945979614738</v>
      </c>
      <c r="T47" s="38">
        <f t="shared" si="14"/>
        <v>90.44796567881414</v>
      </c>
      <c r="U47" s="38">
        <f t="shared" si="15"/>
        <v>98.2648425507171</v>
      </c>
      <c r="V47" s="105"/>
      <c r="W47" s="39">
        <v>53.68188789777334</v>
      </c>
      <c r="X47" s="15">
        <v>44.31546341764207</v>
      </c>
      <c r="Y47" s="20">
        <v>50.61011862857848</v>
      </c>
      <c r="Z47" s="15">
        <f t="shared" si="21"/>
        <v>48.825037589228224</v>
      </c>
      <c r="AA47" s="15">
        <f t="shared" si="22"/>
        <v>39.60594459340284</v>
      </c>
      <c r="AB47" s="15">
        <f t="shared" si="23"/>
        <v>47.36029684120379</v>
      </c>
      <c r="AC47" s="74">
        <f t="shared" si="69"/>
        <v>0.26508400780019664</v>
      </c>
      <c r="AD47" s="19">
        <f t="shared" si="70"/>
        <v>0.2188321072582625</v>
      </c>
      <c r="AE47" s="85">
        <f t="shared" si="71"/>
        <v>0.24991544833249899</v>
      </c>
      <c r="AF47" s="19">
        <f t="shared" si="24"/>
        <v>0.2411006235435456</v>
      </c>
      <c r="AG47" s="19">
        <f t="shared" si="25"/>
        <v>0.19557625368028897</v>
      </c>
      <c r="AH47" s="75">
        <f t="shared" si="26"/>
        <v>0.23386765609251303</v>
      </c>
      <c r="AI47" s="70">
        <f t="shared" si="72"/>
        <v>113.48667071171164</v>
      </c>
      <c r="AJ47" s="38">
        <f t="shared" si="73"/>
        <v>120.62894855340302</v>
      </c>
      <c r="AK47" s="83">
        <f t="shared" si="74"/>
        <v>115.8290191321466</v>
      </c>
      <c r="AL47" s="38">
        <f t="shared" si="30"/>
        <v>103.21900328705689</v>
      </c>
      <c r="AM47" s="38">
        <f t="shared" si="31"/>
        <v>107.80939844272373</v>
      </c>
      <c r="AN47" s="38">
        <f t="shared" si="32"/>
        <v>108.39130350953725</v>
      </c>
      <c r="AO47" s="105"/>
      <c r="AP47" s="32">
        <v>1.0994745841141276</v>
      </c>
      <c r="AQ47" s="32">
        <v>1.1189093928345215</v>
      </c>
      <c r="AR47" s="32">
        <v>1.068619117787018</v>
      </c>
      <c r="AS47" s="67"/>
      <c r="AT47" s="39"/>
      <c r="AU47" s="6"/>
    </row>
    <row r="48" spans="1:47" ht="12.75">
      <c r="A48" s="117"/>
      <c r="B48" s="5"/>
      <c r="C48" s="15">
        <v>10</v>
      </c>
      <c r="D48" s="39">
        <v>222.35099337742707</v>
      </c>
      <c r="E48" s="15">
        <v>519.5972120647236</v>
      </c>
      <c r="F48" s="20">
        <v>345.3101991247148</v>
      </c>
      <c r="G48" s="15">
        <f t="shared" si="0"/>
        <v>194.06090294613597</v>
      </c>
      <c r="H48" s="15">
        <f t="shared" si="1"/>
        <v>474.4400017663483</v>
      </c>
      <c r="I48" s="15">
        <f t="shared" si="2"/>
        <v>329.4818029577979</v>
      </c>
      <c r="J48" s="74">
        <f t="shared" si="63"/>
        <v>0.03946786298589103</v>
      </c>
      <c r="K48" s="19">
        <f t="shared" si="64"/>
        <v>0.09222981765056226</v>
      </c>
      <c r="L48" s="85">
        <f t="shared" si="65"/>
        <v>0.06129343260253032</v>
      </c>
      <c r="M48" s="19">
        <f t="shared" si="10"/>
        <v>0.03444630047321365</v>
      </c>
      <c r="N48" s="19">
        <f t="shared" si="11"/>
        <v>0.08421429875492112</v>
      </c>
      <c r="O48" s="75">
        <f t="shared" si="12"/>
        <v>0.05848385230017536</v>
      </c>
      <c r="P48" s="70">
        <f t="shared" si="66"/>
        <v>110.32799312298795</v>
      </c>
      <c r="Q48" s="38">
        <f t="shared" si="67"/>
        <v>104.26768514672943</v>
      </c>
      <c r="R48" s="83">
        <f t="shared" si="68"/>
        <v>107.82107929701723</v>
      </c>
      <c r="S48" s="38">
        <f t="shared" si="13"/>
        <v>96.29077720979359</v>
      </c>
      <c r="T48" s="38">
        <f t="shared" si="14"/>
        <v>95.2059779701537</v>
      </c>
      <c r="U48" s="38">
        <f t="shared" si="15"/>
        <v>102.87875566283645</v>
      </c>
      <c r="V48" s="105"/>
      <c r="W48" s="39">
        <v>64.19425953512552</v>
      </c>
      <c r="X48" s="15">
        <v>75.08152053736407</v>
      </c>
      <c r="Y48" s="20">
        <v>91.68937291273494</v>
      </c>
      <c r="Z48" s="15">
        <f t="shared" si="21"/>
        <v>56.026716049786465</v>
      </c>
      <c r="AA48" s="15">
        <f t="shared" si="22"/>
        <v>68.55632768855179</v>
      </c>
      <c r="AB48" s="15">
        <f t="shared" si="23"/>
        <v>87.48649757792681</v>
      </c>
      <c r="AC48" s="74">
        <f t="shared" si="69"/>
        <v>0.31699465614440325</v>
      </c>
      <c r="AD48" s="19">
        <f t="shared" si="70"/>
        <v>0.37075652804309794</v>
      </c>
      <c r="AE48" s="85">
        <f t="shared" si="71"/>
        <v>0.4527669833572065</v>
      </c>
      <c r="AF48" s="19">
        <f t="shared" si="24"/>
        <v>0.2766628935003799</v>
      </c>
      <c r="AG48" s="19">
        <f t="shared" si="25"/>
        <v>0.33853477989358677</v>
      </c>
      <c r="AH48" s="75">
        <f t="shared" si="26"/>
        <v>0.4320129621842339</v>
      </c>
      <c r="AI48" s="70">
        <f t="shared" si="72"/>
        <v>105.4705617719176</v>
      </c>
      <c r="AJ48" s="38">
        <f t="shared" si="73"/>
        <v>97.16858451496654</v>
      </c>
      <c r="AK48" s="83">
        <f t="shared" si="74"/>
        <v>84.50442475258184</v>
      </c>
      <c r="AL48" s="38">
        <f t="shared" si="30"/>
        <v>92.05136500987815</v>
      </c>
      <c r="AM48" s="38">
        <f t="shared" si="31"/>
        <v>88.72384673836886</v>
      </c>
      <c r="AN48" s="38">
        <f t="shared" si="32"/>
        <v>80.6308944710213</v>
      </c>
      <c r="AO48" s="105"/>
      <c r="AP48" s="32">
        <v>1.1457794434726678</v>
      </c>
      <c r="AQ48" s="32">
        <v>1.0951800230382225</v>
      </c>
      <c r="AR48" s="32">
        <v>1.0480402742270543</v>
      </c>
      <c r="AS48" s="67"/>
      <c r="AT48" s="39"/>
      <c r="AU48" s="6"/>
    </row>
    <row r="49" spans="1:47" ht="12.75">
      <c r="A49" s="118"/>
      <c r="B49" s="47"/>
      <c r="C49" s="43">
        <v>100</v>
      </c>
      <c r="D49" s="49"/>
      <c r="E49" s="43"/>
      <c r="F49" s="44"/>
      <c r="G49" s="43"/>
      <c r="H49" s="43"/>
      <c r="I49" s="43"/>
      <c r="J49" s="78"/>
      <c r="K49" s="45"/>
      <c r="L49" s="93"/>
      <c r="M49" s="56"/>
      <c r="N49" s="56"/>
      <c r="O49" s="57"/>
      <c r="P49" s="78"/>
      <c r="Q49" s="45"/>
      <c r="R49" s="93"/>
      <c r="S49" s="56"/>
      <c r="T49" s="56"/>
      <c r="U49" s="56"/>
      <c r="V49" s="105"/>
      <c r="W49" s="49"/>
      <c r="X49" s="43"/>
      <c r="Y49" s="44"/>
      <c r="Z49" s="43"/>
      <c r="AA49" s="43"/>
      <c r="AB49" s="43"/>
      <c r="AC49" s="78"/>
      <c r="AD49" s="45"/>
      <c r="AE49" s="93"/>
      <c r="AF49" s="56"/>
      <c r="AG49" s="56"/>
      <c r="AH49" s="57"/>
      <c r="AI49" s="78"/>
      <c r="AJ49" s="45"/>
      <c r="AK49" s="93"/>
      <c r="AL49" s="56"/>
      <c r="AM49" s="56"/>
      <c r="AN49" s="56"/>
      <c r="AO49" s="105"/>
      <c r="AP49" s="59">
        <v>0.14755883443656442</v>
      </c>
      <c r="AQ49" s="59">
        <v>0.1511031764524417</v>
      </c>
      <c r="AR49" s="59">
        <v>0.15876289336453228</v>
      </c>
      <c r="AS49" s="67"/>
      <c r="AT49" s="89">
        <v>93.5513353671611</v>
      </c>
      <c r="AU49" s="55"/>
    </row>
    <row r="50" spans="1:47" ht="12.75" customHeight="1">
      <c r="A50" s="121" t="s">
        <v>4</v>
      </c>
      <c r="B50" s="2" t="s">
        <v>11</v>
      </c>
      <c r="C50" s="15">
        <v>0</v>
      </c>
      <c r="D50" s="39">
        <v>4502.885449358088</v>
      </c>
      <c r="E50" s="15">
        <v>4856.521568390572</v>
      </c>
      <c r="F50" s="20">
        <v>5079.258260821411</v>
      </c>
      <c r="G50">
        <f aca="true" t="shared" si="75" ref="G50:G94">D50/(AP50)</f>
        <v>4581.554195956123</v>
      </c>
      <c r="H50">
        <f aca="true" t="shared" si="76" ref="H50:H94">E50/(AQ50)</f>
        <v>4931.866391375518</v>
      </c>
      <c r="I50">
        <f aca="true" t="shared" si="77" ref="I50:I94">F50/(AR50)</f>
        <v>4883.6942537114355</v>
      </c>
      <c r="L50" s="20"/>
      <c r="M50" s="18"/>
      <c r="N50" s="18"/>
      <c r="O50" s="73"/>
      <c r="P50" s="90"/>
      <c r="Q50" s="36"/>
      <c r="R50" s="91"/>
      <c r="S50" s="81"/>
      <c r="T50" s="81"/>
      <c r="U50" s="81"/>
      <c r="V50" s="105"/>
      <c r="W50" s="39">
        <v>113.85516745324313</v>
      </c>
      <c r="X50" s="15">
        <v>138.6491130171032</v>
      </c>
      <c r="Y50" s="20">
        <v>115.13105633235705</v>
      </c>
      <c r="Z50">
        <f aca="true" t="shared" si="78" ref="Z50:Z94">W50/(AP50)</f>
        <v>115.84430162465158</v>
      </c>
      <c r="AA50">
        <f aca="true" t="shared" si="79" ref="AA50:AA94">X50/(AQ50)</f>
        <v>140.80013669324333</v>
      </c>
      <c r="AB50">
        <f aca="true" t="shared" si="80" ref="AB50:AB94">Y50/(AR50)</f>
        <v>110.6982258750377</v>
      </c>
      <c r="AC50" s="39"/>
      <c r="AD50" s="15"/>
      <c r="AE50" s="20"/>
      <c r="AF50" s="18"/>
      <c r="AG50" s="18"/>
      <c r="AH50" s="73"/>
      <c r="AI50" s="90"/>
      <c r="AJ50" s="36"/>
      <c r="AK50" s="91"/>
      <c r="AL50" s="81"/>
      <c r="AM50" s="81"/>
      <c r="AN50" s="81"/>
      <c r="AO50" s="105"/>
      <c r="AP50" s="33">
        <v>0.9828292445678212</v>
      </c>
      <c r="AQ50" s="33">
        <v>0.9847228580407807</v>
      </c>
      <c r="AR50" s="33">
        <v>1.040044277333978</v>
      </c>
      <c r="AT50" s="86"/>
      <c r="AU50" s="4"/>
    </row>
    <row r="51" spans="1:47" ht="12.75">
      <c r="A51" s="121"/>
      <c r="B51" s="5" t="s">
        <v>8</v>
      </c>
      <c r="C51" s="15">
        <v>0</v>
      </c>
      <c r="D51" s="39">
        <v>3788.801453089569</v>
      </c>
      <c r="E51" s="15">
        <v>4201.984520563936</v>
      </c>
      <c r="F51" s="20">
        <v>3771.8960904888245</v>
      </c>
      <c r="G51">
        <f t="shared" si="75"/>
        <v>3717.1848525644014</v>
      </c>
      <c r="H51">
        <f t="shared" si="76"/>
        <v>4420.05348075764</v>
      </c>
      <c r="I51">
        <f t="shared" si="77"/>
        <v>3661.7864732448234</v>
      </c>
      <c r="J51" s="74">
        <f>D51/AVERAGE(D$51:F$51)</f>
        <v>0.9663105996818833</v>
      </c>
      <c r="K51" s="19">
        <f>E51/AVERAGE(D$51:F$51)</f>
        <v>1.0716904098020408</v>
      </c>
      <c r="L51" s="85">
        <f>F51/AVERAGE(D$51:F$51)</f>
        <v>0.961998990516076</v>
      </c>
      <c r="M51" s="19">
        <f aca="true" t="shared" si="81" ref="M51:M94">J51/AP51</f>
        <v>0.9480452244550499</v>
      </c>
      <c r="N51" s="19">
        <f aca="true" t="shared" si="82" ref="N51:N94">K51/AQ51</f>
        <v>1.1273075621669264</v>
      </c>
      <c r="O51" s="75">
        <f aca="true" t="shared" si="83" ref="O51:O94">L51/AR51</f>
        <v>0.9339162071907503</v>
      </c>
      <c r="P51" s="70">
        <f>((J51-1)/(AVERAGE(J$53:L$53)-1))*100</f>
        <v>-2.3771976508333963</v>
      </c>
      <c r="Q51" s="38">
        <f>((K51-1)/(AVERAGE(J$53:L$53)-1))*100</f>
        <v>5.058631859263132</v>
      </c>
      <c r="R51" s="83">
        <f>((L51-1)/(AVERAGE(J$53:L$53)-1))*100</f>
        <v>-2.681434208429736</v>
      </c>
      <c r="S51" s="38">
        <f aca="true" t="shared" si="84" ref="S51:S94">P51/AP51</f>
        <v>-2.3322634370359765</v>
      </c>
      <c r="T51" s="38">
        <f aca="true" t="shared" si="85" ref="T51:T94">Q51/AQ51</f>
        <v>5.321157954767217</v>
      </c>
      <c r="U51" s="38">
        <f aca="true" t="shared" si="86" ref="U51:U94">R51/AR51</f>
        <v>-2.6031574777690816</v>
      </c>
      <c r="V51" s="105"/>
      <c r="W51" s="39">
        <v>125.09205031600123</v>
      </c>
      <c r="X51" s="15">
        <v>106.12566062522711</v>
      </c>
      <c r="Y51" s="20">
        <v>88.81003407849802</v>
      </c>
      <c r="Z51">
        <f t="shared" si="78"/>
        <v>122.7275380798032</v>
      </c>
      <c r="AA51">
        <f t="shared" si="79"/>
        <v>111.63322790662853</v>
      </c>
      <c r="AB51">
        <f t="shared" si="80"/>
        <v>86.21748151999347</v>
      </c>
      <c r="AC51" s="74">
        <f>W51/AVERAGE(W$51:Y$51)</f>
        <v>1.1726363004084908</v>
      </c>
      <c r="AD51" s="19">
        <f>X51/AVERAGE(W$51:Y$51)</f>
        <v>0.994841812406161</v>
      </c>
      <c r="AE51" s="85">
        <f>Y51/AVERAGE(W$51:Y$51)</f>
        <v>0.8325218871853484</v>
      </c>
      <c r="AF51" s="19">
        <f aca="true" t="shared" si="87" ref="AF51:AF94">AC51/AP51</f>
        <v>1.1504709200032486</v>
      </c>
      <c r="AG51" s="19">
        <f aca="true" t="shared" si="88" ref="AG51:AG94">AD51/AQ51</f>
        <v>1.0464707792733488</v>
      </c>
      <c r="AH51" s="75">
        <f aca="true" t="shared" si="89" ref="AH51:AH94">AE51/AR51</f>
        <v>0.8082188141032497</v>
      </c>
      <c r="AI51" s="70">
        <f>((AC51-1)/(AVERAGE(AC$53:AE$53)-1))*100</f>
        <v>0.8306051137492495</v>
      </c>
      <c r="AJ51" s="38">
        <f>((AD51-1)/(AVERAGE(AC$53:AE$53)-1))*100</f>
        <v>-0.024817590408175254</v>
      </c>
      <c r="AK51" s="83">
        <f>((AE51-1)/(AVERAGE(AC$53:AE$53)-1))*100</f>
        <v>-0.8057875233410737</v>
      </c>
      <c r="AL51" s="38">
        <f aca="true" t="shared" si="90" ref="AL51:AL94">AI51/AP51</f>
        <v>0.8149048678107789</v>
      </c>
      <c r="AM51" s="38">
        <f aca="true" t="shared" si="91" ref="AM51:AM94">AJ51/AQ51</f>
        <v>-0.026105540449004462</v>
      </c>
      <c r="AN51" s="38">
        <f aca="true" t="shared" si="92" ref="AN51:AN94">AK51/AR51</f>
        <v>-0.782264882831754</v>
      </c>
      <c r="AO51" s="105"/>
      <c r="AP51" s="33">
        <v>1.0192663543422547</v>
      </c>
      <c r="AQ51" s="33">
        <v>0.9506637281329173</v>
      </c>
      <c r="AR51" s="33">
        <v>1.0300699175248276</v>
      </c>
      <c r="AT51" s="39"/>
      <c r="AU51" s="6"/>
    </row>
    <row r="52" spans="1:47" ht="12.75">
      <c r="A52" s="121"/>
      <c r="B52" s="5" t="s">
        <v>9</v>
      </c>
      <c r="C52" s="15">
        <v>1</v>
      </c>
      <c r="D52" s="39">
        <v>5704.908778139072</v>
      </c>
      <c r="E52" s="15">
        <v>5540.518983151418</v>
      </c>
      <c r="F52" s="20">
        <v>6534.773760252753</v>
      </c>
      <c r="G52">
        <f t="shared" si="75"/>
        <v>5597.073575356581</v>
      </c>
      <c r="H52">
        <f t="shared" si="76"/>
        <v>5393.7781315473685</v>
      </c>
      <c r="I52">
        <f t="shared" si="77"/>
        <v>6309.894579214349</v>
      </c>
      <c r="J52" s="74">
        <f>D52/AVERAGE(D$51:F$51)</f>
        <v>1.4550020344926433</v>
      </c>
      <c r="K52" s="19">
        <f>E52/AVERAGE(D$51:F$51)</f>
        <v>1.4130754243646393</v>
      </c>
      <c r="L52" s="85">
        <f>F52/AVERAGE(D$51:F$51)</f>
        <v>1.6666540142677655</v>
      </c>
      <c r="M52" s="19">
        <f t="shared" si="81"/>
        <v>1.4274993266422242</v>
      </c>
      <c r="N52" s="19">
        <f t="shared" si="82"/>
        <v>1.3756500691257918</v>
      </c>
      <c r="O52" s="75">
        <f t="shared" si="83"/>
        <v>1.6092999567971658</v>
      </c>
      <c r="P52" s="70">
        <f>((J52-1)/(AVERAGE(J$53:L$53)-1))*100</f>
        <v>32.105937099114016</v>
      </c>
      <c r="Q52" s="38">
        <f>((K52-1)/(AVERAGE(J$53:L$53)-1))*100</f>
        <v>29.14750393727166</v>
      </c>
      <c r="R52" s="83">
        <f>((L52-1)/(AVERAGE(J$53:L$53)-1))*100</f>
        <v>47.04056295664497</v>
      </c>
      <c r="S52" s="38">
        <f t="shared" si="84"/>
        <v>31.499064952293434</v>
      </c>
      <c r="T52" s="38">
        <f t="shared" si="85"/>
        <v>28.375531210006532</v>
      </c>
      <c r="U52" s="38">
        <f t="shared" si="86"/>
        <v>45.42177037692043</v>
      </c>
      <c r="V52" s="105"/>
      <c r="W52" s="39">
        <v>1563.7947542464951</v>
      </c>
      <c r="X52" s="15">
        <v>1363.2656534407438</v>
      </c>
      <c r="Y52" s="20">
        <v>1490.7491516341925</v>
      </c>
      <c r="Z52">
        <f t="shared" si="78"/>
        <v>1534.2356270119712</v>
      </c>
      <c r="AA52">
        <f t="shared" si="79"/>
        <v>1327.1595118397886</v>
      </c>
      <c r="AB52">
        <f t="shared" si="80"/>
        <v>1439.4484546778183</v>
      </c>
      <c r="AC52" s="74">
        <f>W52/AVERAGE(W$51:Y$51)</f>
        <v>14.65930481261964</v>
      </c>
      <c r="AD52" s="19">
        <f>X52/AVERAGE(W$51:Y$51)</f>
        <v>12.779507476984966</v>
      </c>
      <c r="AE52" s="85">
        <f>Y52/AVERAGE(W$51:Y$51)</f>
        <v>13.97456165754288</v>
      </c>
      <c r="AF52" s="19">
        <f t="shared" si="87"/>
        <v>14.382212019624127</v>
      </c>
      <c r="AG52" s="19">
        <f t="shared" si="88"/>
        <v>12.441041745533498</v>
      </c>
      <c r="AH52" s="75">
        <f t="shared" si="89"/>
        <v>13.493659319342058</v>
      </c>
      <c r="AI52" s="70">
        <f>((AC52-1)/(AVERAGE(AC$53:AE$53)-1))*100</f>
        <v>65.71901970081609</v>
      </c>
      <c r="AJ52" s="38">
        <f>((AD52-1)/(AVERAGE(AC$53:AE$53)-1))*100</f>
        <v>56.67474989141983</v>
      </c>
      <c r="AK52" s="83">
        <f>((AE52-1)/(AVERAGE(AC$53:AE$53)-1))*100</f>
        <v>62.424514635162</v>
      </c>
      <c r="AL52" s="38">
        <f t="shared" si="90"/>
        <v>64.47678707419455</v>
      </c>
      <c r="AM52" s="38">
        <f t="shared" si="91"/>
        <v>55.173717029912865</v>
      </c>
      <c r="AN52" s="38">
        <f t="shared" si="92"/>
        <v>60.27631880728805</v>
      </c>
      <c r="AO52" s="105"/>
      <c r="AP52" s="33">
        <v>1.0192663543422547</v>
      </c>
      <c r="AQ52" s="33">
        <v>1.0272055779873082</v>
      </c>
      <c r="AR52" s="33">
        <v>1.035639134412671</v>
      </c>
      <c r="AT52" s="39"/>
      <c r="AU52" s="6"/>
    </row>
    <row r="53" spans="1:47" ht="12.75">
      <c r="A53" s="121"/>
      <c r="B53" s="5" t="s">
        <v>10</v>
      </c>
      <c r="C53" s="15">
        <v>10</v>
      </c>
      <c r="D53" s="39">
        <v>7987.571912036972</v>
      </c>
      <c r="E53" s="15">
        <v>9837.246951055964</v>
      </c>
      <c r="F53" s="20">
        <v>10607.815097337694</v>
      </c>
      <c r="G53">
        <f t="shared" si="75"/>
        <v>7105.54197762642</v>
      </c>
      <c r="H53">
        <f t="shared" si="76"/>
        <v>9938.563497276897</v>
      </c>
      <c r="I53">
        <f t="shared" si="77"/>
        <v>10729.556931860714</v>
      </c>
      <c r="J53" s="74">
        <f>D53/AVERAGE(D$51:F$51)</f>
        <v>2.037181282758589</v>
      </c>
      <c r="K53" s="19">
        <f>E53/AVERAGE(D$51:F$51)</f>
        <v>2.508929569994267</v>
      </c>
      <c r="L53" s="85">
        <f>F53/AVERAGE(D$51:F$51)</f>
        <v>2.7054582550543054</v>
      </c>
      <c r="M53" s="19">
        <f t="shared" si="81"/>
        <v>1.812224951472711</v>
      </c>
      <c r="N53" s="19">
        <f t="shared" si="82"/>
        <v>2.5347697344232083</v>
      </c>
      <c r="O53" s="75">
        <f t="shared" si="83"/>
        <v>2.7365077641354376</v>
      </c>
      <c r="P53" s="70">
        <f>((J53-1)/(AVERAGE(J$53:L$53)-1))*100</f>
        <v>73.18577610703858</v>
      </c>
      <c r="Q53" s="38">
        <f>((K53-1)/(AVERAGE(J$53:L$53)-1))*100</f>
        <v>106.47336536692428</v>
      </c>
      <c r="R53" s="83">
        <f>((L53-1)/(AVERAGE(J$53:L$53)-1))*100</f>
        <v>120.34085852603718</v>
      </c>
      <c r="S53" s="38">
        <f t="shared" si="84"/>
        <v>65.10421565157662</v>
      </c>
      <c r="T53" s="38">
        <f t="shared" si="85"/>
        <v>107.56996421182146</v>
      </c>
      <c r="U53" s="38">
        <f t="shared" si="86"/>
        <v>121.72196450786296</v>
      </c>
      <c r="V53" s="105"/>
      <c r="W53" s="39">
        <v>2866.7952159207307</v>
      </c>
      <c r="X53" s="15">
        <v>2028.9284818397832</v>
      </c>
      <c r="Y53" s="20">
        <v>2075.889140311775</v>
      </c>
      <c r="Z53">
        <f t="shared" si="78"/>
        <v>2550.228526554649</v>
      </c>
      <c r="AA53">
        <f t="shared" si="79"/>
        <v>2049.8249813718217</v>
      </c>
      <c r="AB53">
        <f t="shared" si="80"/>
        <v>2099.713325583575</v>
      </c>
      <c r="AC53" s="74">
        <f>W53/AVERAGE(W$51:Y$51)</f>
        <v>26.873875098648302</v>
      </c>
      <c r="AD53" s="19">
        <f>X53/AVERAGE(W$51:Y$51)</f>
        <v>19.019555461180914</v>
      </c>
      <c r="AE53" s="85">
        <f>Y53/AVERAGE(W$51:Y$51)</f>
        <v>19.459773466051995</v>
      </c>
      <c r="AF53" s="19">
        <f t="shared" si="87"/>
        <v>23.906319682352425</v>
      </c>
      <c r="AG53" s="19">
        <f t="shared" si="88"/>
        <v>19.215443160206043</v>
      </c>
      <c r="AH53" s="75">
        <f t="shared" si="89"/>
        <v>19.683105839346673</v>
      </c>
      <c r="AI53" s="70">
        <f>((AC53-1)/(AVERAGE(AC$53:AE$53)-1))*100</f>
        <v>124.48698749101356</v>
      </c>
      <c r="AJ53" s="38">
        <f>((AD53-1)/(AVERAGE(AC$53:AE$53)-1))*100</f>
        <v>86.697495707044</v>
      </c>
      <c r="AK53" s="83">
        <f>((AE53-1)/(AVERAGE(AC$53:AE$53)-1))*100</f>
        <v>88.81551680194245</v>
      </c>
      <c r="AL53" s="38">
        <f t="shared" si="90"/>
        <v>110.74047595774029</v>
      </c>
      <c r="AM53" s="38">
        <f t="shared" si="91"/>
        <v>87.59041736233485</v>
      </c>
      <c r="AN53" s="38">
        <f t="shared" si="92"/>
        <v>89.83481850077129</v>
      </c>
      <c r="AO53" s="105"/>
      <c r="AP53" s="33">
        <v>1.1241326751974507</v>
      </c>
      <c r="AQ53" s="33">
        <v>0.9898057152576736</v>
      </c>
      <c r="AR53" s="33">
        <v>0.9886536009551787</v>
      </c>
      <c r="AT53" s="39"/>
      <c r="AU53" s="6"/>
    </row>
    <row r="54" spans="1:47" ht="12.75">
      <c r="A54" s="121"/>
      <c r="B54" s="5" t="s">
        <v>12</v>
      </c>
      <c r="C54" s="15">
        <v>0.3</v>
      </c>
      <c r="D54" s="39">
        <v>439.03283715684177</v>
      </c>
      <c r="E54" s="15">
        <v>544.4496917634744</v>
      </c>
      <c r="F54" s="20">
        <v>771.065396654406</v>
      </c>
      <c r="G54">
        <f t="shared" si="75"/>
        <v>430.94484914194504</v>
      </c>
      <c r="H54">
        <f t="shared" si="76"/>
        <v>542.3894135436643</v>
      </c>
      <c r="I54">
        <f t="shared" si="77"/>
        <v>782.6254392439874</v>
      </c>
      <c r="J54" s="74">
        <f>D54/AVERAGE(D$51:F$51)</f>
        <v>0.11197263551699686</v>
      </c>
      <c r="K54" s="19">
        <f>E54/AVERAGE(D$51:F$51)</f>
        <v>0.1388585584804309</v>
      </c>
      <c r="L54" s="85">
        <f>F54/AVERAGE(D$51:F$51)</f>
        <v>0.19665550572133766</v>
      </c>
      <c r="M54" s="19">
        <f t="shared" si="81"/>
        <v>0.10990984372237231</v>
      </c>
      <c r="N54" s="19">
        <f t="shared" si="82"/>
        <v>0.13833309714213016</v>
      </c>
      <c r="O54" s="75">
        <f t="shared" si="83"/>
        <v>0.19960382376475944</v>
      </c>
      <c r="P54" s="70">
        <f>((J54-1)/(AVERAGE(J$54:L$54)-1))*100</f>
        <v>104.37093875888843</v>
      </c>
      <c r="Q54" s="38">
        <f>((K54-1)/(AVERAGE(J$54:L$54)-1))*100</f>
        <v>101.21100345585141</v>
      </c>
      <c r="R54" s="83">
        <f>((L54-1)/(AVERAGE(J$54:L$54)-1))*100</f>
        <v>94.41805778526013</v>
      </c>
      <c r="S54" s="38">
        <f t="shared" si="84"/>
        <v>102.44818758780953</v>
      </c>
      <c r="T54" s="38">
        <f t="shared" si="85"/>
        <v>100.82800603812892</v>
      </c>
      <c r="U54" s="38">
        <f t="shared" si="86"/>
        <v>95.83360149135693</v>
      </c>
      <c r="V54" s="105"/>
      <c r="W54" s="39">
        <v>34.73491661019321</v>
      </c>
      <c r="X54" s="15">
        <v>39.96889197878157</v>
      </c>
      <c r="Y54" s="20">
        <v>38.08064848542435</v>
      </c>
      <c r="Z54">
        <f t="shared" si="78"/>
        <v>34.095020079762804</v>
      </c>
      <c r="AA54">
        <f t="shared" si="79"/>
        <v>39.81764377557825</v>
      </c>
      <c r="AB54">
        <f t="shared" si="80"/>
        <v>38.65156493458734</v>
      </c>
      <c r="AC54" s="74">
        <f>W54/AVERAGE(W$51:Y$51)</f>
        <v>0.32561161165622216</v>
      </c>
      <c r="AD54" s="19">
        <f>X54/AVERAGE(W$51:Y$51)</f>
        <v>0.37467587670860764</v>
      </c>
      <c r="AE54" s="85">
        <f>Y54/AVERAGE(W$51:Y$51)</f>
        <v>0.35697512866964465</v>
      </c>
      <c r="AF54" s="19">
        <f t="shared" si="87"/>
        <v>0.31961310177335905</v>
      </c>
      <c r="AG54" s="19">
        <f t="shared" si="88"/>
        <v>0.3732580477338667</v>
      </c>
      <c r="AH54" s="75">
        <f t="shared" si="89"/>
        <v>0.3623270063556978</v>
      </c>
      <c r="AI54" s="70">
        <f>((AC54-1)/(AVERAGE(AC$54:AE$54)-1))*100</f>
        <v>104.1399204427228</v>
      </c>
      <c r="AJ54" s="38">
        <f>((AD54-1)/(AVERAGE(AC$54:AE$54)-1))*100</f>
        <v>96.56335366391963</v>
      </c>
      <c r="AK54" s="83">
        <f>((AE54-1)/(AVERAGE(AC$54:AE$54)-1))*100</f>
        <v>99.29672589335755</v>
      </c>
      <c r="AL54" s="38">
        <f t="shared" si="90"/>
        <v>102.2214251568858</v>
      </c>
      <c r="AM54" s="38">
        <f t="shared" si="91"/>
        <v>96.19794364092704</v>
      </c>
      <c r="AN54" s="38">
        <f t="shared" si="92"/>
        <v>100.78541204801284</v>
      </c>
      <c r="AO54" s="105"/>
      <c r="AP54" s="33">
        <v>1.0187680350072654</v>
      </c>
      <c r="AQ54" s="33">
        <v>1.0037985221841803</v>
      </c>
      <c r="AR54" s="33">
        <v>0.9852291504851306</v>
      </c>
      <c r="AT54" s="39"/>
      <c r="AU54" s="6"/>
    </row>
    <row r="55" spans="1:47" ht="12.75">
      <c r="A55" s="121"/>
      <c r="B55" s="5" t="s">
        <v>13</v>
      </c>
      <c r="C55" s="15">
        <v>3</v>
      </c>
      <c r="D55" s="39">
        <v>197.19326564771453</v>
      </c>
      <c r="E55" s="15">
        <v>357.2027644429347</v>
      </c>
      <c r="F55" s="20">
        <v>483.4179656044056</v>
      </c>
      <c r="G55">
        <f t="shared" si="75"/>
        <v>197.9644417424296</v>
      </c>
      <c r="H55">
        <f t="shared" si="76"/>
        <v>374.52557285311946</v>
      </c>
      <c r="I55">
        <f t="shared" si="77"/>
        <v>459.3052335339561</v>
      </c>
      <c r="J55" s="76">
        <f>D55/AVERAGE(D$51:F$51)</f>
        <v>0.050292934359463054</v>
      </c>
      <c r="K55" s="17">
        <f>E55/AVERAGE(D$51:F$51)</f>
        <v>0.09110237677812641</v>
      </c>
      <c r="L55" s="92">
        <f>F55/AVERAGE(D$51:F$51)</f>
        <v>0.12329279061568867</v>
      </c>
      <c r="M55" s="17">
        <f t="shared" si="81"/>
        <v>0.05048961809804661</v>
      </c>
      <c r="N55" s="17">
        <f t="shared" si="82"/>
        <v>0.0955204529402779</v>
      </c>
      <c r="O55" s="77">
        <f t="shared" si="83"/>
        <v>0.11714298602036885</v>
      </c>
      <c r="P55" s="70">
        <f aca="true" t="shared" si="93" ref="P55:P94">((J55-1)/(AVERAGE(J$54:L$54)-1))*100</f>
        <v>111.62022923084068</v>
      </c>
      <c r="Q55" s="38">
        <f aca="true" t="shared" si="94" ref="Q55:Q94">((K55-1)/(AVERAGE(J$54:L$54)-1))*100</f>
        <v>106.82384571180081</v>
      </c>
      <c r="R55" s="83">
        <f aca="true" t="shared" si="95" ref="R55:R94">((L55-1)/(AVERAGE(J$54:L$54)-1))*100</f>
        <v>103.04046712952086</v>
      </c>
      <c r="S55" s="24">
        <f t="shared" si="84"/>
        <v>112.05674947501181</v>
      </c>
      <c r="T55" s="24">
        <f t="shared" si="85"/>
        <v>112.00434596854025</v>
      </c>
      <c r="U55" s="24">
        <f t="shared" si="86"/>
        <v>97.90084189196546</v>
      </c>
      <c r="V55" s="105"/>
      <c r="W55" s="39">
        <v>52.48721235675447</v>
      </c>
      <c r="X55" s="15">
        <v>61.26022287662395</v>
      </c>
      <c r="Y55" s="20">
        <v>56.82254663376665</v>
      </c>
      <c r="Z55">
        <f t="shared" si="78"/>
        <v>52.69247739618069</v>
      </c>
      <c r="AA55">
        <f t="shared" si="79"/>
        <v>64.23108203476046</v>
      </c>
      <c r="AB55">
        <f t="shared" si="80"/>
        <v>53.98825635076573</v>
      </c>
      <c r="AC55" s="76">
        <f>W55/AVERAGE(W$51:Y$51)</f>
        <v>0.49202495571300403</v>
      </c>
      <c r="AD55" s="17">
        <f>X55/AVERAGE(W$51:Y$51)</f>
        <v>0.5742647988803087</v>
      </c>
      <c r="AE55" s="92">
        <f>Y55/AVERAGE(W$51:Y$51)</f>
        <v>0.5326651909220946</v>
      </c>
      <c r="AF55" s="17">
        <f t="shared" si="87"/>
        <v>0.49394914862396777</v>
      </c>
      <c r="AG55" s="17">
        <f t="shared" si="88"/>
        <v>0.6021141888569814</v>
      </c>
      <c r="AH55" s="77">
        <f t="shared" si="89"/>
        <v>0.5060960231504733</v>
      </c>
      <c r="AI55" s="70">
        <f aca="true" t="shared" si="96" ref="AI55:AI63">((AC55-1)/(AVERAGE(AC$54:AE$54)-1))*100</f>
        <v>78.44215827744898</v>
      </c>
      <c r="AJ55" s="38">
        <f aca="true" t="shared" si="97" ref="AJ55:AJ63">((AD55-1)/(AVERAGE(AC$54:AE$54)-1))*100</f>
        <v>65.7425761483758</v>
      </c>
      <c r="AK55" s="83">
        <f aca="true" t="shared" si="98" ref="AK55:AK63">((AE55-1)/(AVERAGE(AC$54:AE$54)-1))*100</f>
        <v>72.166440998505</v>
      </c>
      <c r="AL55" s="24">
        <f t="shared" si="90"/>
        <v>78.74892695478047</v>
      </c>
      <c r="AM55" s="24">
        <f t="shared" si="91"/>
        <v>68.93081029540528</v>
      </c>
      <c r="AN55" s="24">
        <f t="shared" si="92"/>
        <v>68.56680221780886</v>
      </c>
      <c r="AO55" s="105"/>
      <c r="AP55" s="33">
        <v>0.996104471651942</v>
      </c>
      <c r="AQ55" s="33">
        <v>0.9537473281778323</v>
      </c>
      <c r="AR55" s="33">
        <v>1.0524982741540367</v>
      </c>
      <c r="AT55" s="88"/>
      <c r="AU55" s="8"/>
    </row>
    <row r="56" spans="1:47" ht="12.75">
      <c r="A56" s="116" t="s">
        <v>33</v>
      </c>
      <c r="B56" s="23"/>
      <c r="C56" s="14">
        <v>0</v>
      </c>
      <c r="D56" s="86">
        <v>4398.391895965729</v>
      </c>
      <c r="E56" s="14">
        <v>3823.419455021318</v>
      </c>
      <c r="F56" s="87">
        <v>4311.3893664870575</v>
      </c>
      <c r="G56" s="14">
        <f t="shared" si="75"/>
        <v>4406.994454263194</v>
      </c>
      <c r="H56" s="14">
        <f t="shared" si="76"/>
        <v>3771.002292756666</v>
      </c>
      <c r="I56" s="14">
        <f t="shared" si="77"/>
        <v>4363.524924799159</v>
      </c>
      <c r="J56" s="74">
        <f>D56/AVERAGE(D$56:F$56)</f>
        <v>1.0528177107624346</v>
      </c>
      <c r="K56" s="19">
        <f>E56/AVERAGE(D$56:F$56)</f>
        <v>0.915189872374088</v>
      </c>
      <c r="L56" s="85">
        <f>F56/AVERAGE(D$56:F$56)</f>
        <v>1.0319924168634775</v>
      </c>
      <c r="M56" s="19">
        <f t="shared" si="81"/>
        <v>1.0548768555470873</v>
      </c>
      <c r="N56" s="19">
        <f t="shared" si="82"/>
        <v>0.9026430784354326</v>
      </c>
      <c r="O56" s="75">
        <f t="shared" si="83"/>
        <v>1.044471804887499</v>
      </c>
      <c r="P56" s="70">
        <f t="shared" si="93"/>
        <v>-6.207729936993686</v>
      </c>
      <c r="Q56" s="38">
        <f t="shared" si="94"/>
        <v>9.967837693527512</v>
      </c>
      <c r="R56" s="83">
        <f t="shared" si="95"/>
        <v>-3.7601077565338397</v>
      </c>
      <c r="S56" s="38">
        <f t="shared" si="84"/>
        <v>-6.21987127408711</v>
      </c>
      <c r="T56" s="38">
        <f t="shared" si="85"/>
        <v>9.831183640276002</v>
      </c>
      <c r="U56" s="38">
        <f t="shared" si="86"/>
        <v>-3.8055769314416685</v>
      </c>
      <c r="V56" s="105"/>
      <c r="W56" s="86">
        <v>143.56195273543574</v>
      </c>
      <c r="X56" s="14">
        <v>197.75177783246244</v>
      </c>
      <c r="Y56" s="87">
        <v>141.30718572810264</v>
      </c>
      <c r="Z56" s="14">
        <f t="shared" si="78"/>
        <v>143.84273718959892</v>
      </c>
      <c r="AA56" s="14">
        <f t="shared" si="79"/>
        <v>195.04070018359124</v>
      </c>
      <c r="AB56" s="14">
        <f t="shared" si="80"/>
        <v>143.0159455721362</v>
      </c>
      <c r="AC56" s="74">
        <f>W56/AVERAGE(W$56:Y$56)</f>
        <v>0.8923895414888301</v>
      </c>
      <c r="AD56" s="19">
        <f>X56/AVERAGE(W$56:Y$56)</f>
        <v>1.229236681349161</v>
      </c>
      <c r="AE56" s="85">
        <f>Y56/AVERAGE(W$56:Y$56)</f>
        <v>0.8783737771620088</v>
      </c>
      <c r="AF56" s="19">
        <f t="shared" si="87"/>
        <v>0.894134914169638</v>
      </c>
      <c r="AG56" s="19">
        <f t="shared" si="88"/>
        <v>1.2123844632376168</v>
      </c>
      <c r="AH56" s="75">
        <f t="shared" si="89"/>
        <v>0.8889955288495313</v>
      </c>
      <c r="AI56" s="70">
        <f t="shared" si="96"/>
        <v>16.617345111294355</v>
      </c>
      <c r="AJ56" s="38">
        <f t="shared" si="97"/>
        <v>-35.39902253786439</v>
      </c>
      <c r="AK56" s="83">
        <f t="shared" si="98"/>
        <v>18.781677426570035</v>
      </c>
      <c r="AL56" s="38">
        <f t="shared" si="90"/>
        <v>16.649846007860692</v>
      </c>
      <c r="AM56" s="38">
        <f t="shared" si="91"/>
        <v>-34.913719700912914</v>
      </c>
      <c r="AN56" s="38">
        <f t="shared" si="92"/>
        <v>19.008795219800078</v>
      </c>
      <c r="AO56" s="105"/>
      <c r="AP56" s="34">
        <v>0.9980479761463864</v>
      </c>
      <c r="AQ56" s="34">
        <v>1.0139000610965776</v>
      </c>
      <c r="AR56" s="34">
        <v>0.9880519627570362</v>
      </c>
      <c r="AT56" s="39"/>
      <c r="AU56" s="6"/>
    </row>
    <row r="57" spans="1:47" ht="12.75">
      <c r="A57" s="117"/>
      <c r="B57" s="5"/>
      <c r="C57" s="15">
        <v>0.0001</v>
      </c>
      <c r="D57" s="39">
        <v>3700.324620589922</v>
      </c>
      <c r="E57" s="15">
        <v>3008.2550996906402</v>
      </c>
      <c r="F57" s="20">
        <v>3027.6825974799503</v>
      </c>
      <c r="G57" s="15">
        <f t="shared" si="75"/>
        <v>3721.2827815616592</v>
      </c>
      <c r="H57" s="15">
        <f t="shared" si="76"/>
        <v>2897.4442720090606</v>
      </c>
      <c r="I57" s="15">
        <f t="shared" si="77"/>
        <v>2913.574431761226</v>
      </c>
      <c r="J57" s="74">
        <f>D57/AVERAGE(D$56:F$56)</f>
        <v>0.8857253715160333</v>
      </c>
      <c r="K57" s="19">
        <f>E57/AVERAGE(D$56:F$56)</f>
        <v>0.7200686801807431</v>
      </c>
      <c r="L57" s="85">
        <f>F57/AVERAGE(D$56:F$56)</f>
        <v>0.7247189283241939</v>
      </c>
      <c r="M57" s="19">
        <f t="shared" si="81"/>
        <v>0.8907420056809637</v>
      </c>
      <c r="N57" s="19">
        <f t="shared" si="82"/>
        <v>0.6935445311992899</v>
      </c>
      <c r="O57" s="75">
        <f t="shared" si="83"/>
        <v>0.6974055145464273</v>
      </c>
      <c r="P57" s="70">
        <f t="shared" si="93"/>
        <v>13.4308364001131</v>
      </c>
      <c r="Q57" s="38">
        <f t="shared" si="94"/>
        <v>32.90066928800107</v>
      </c>
      <c r="R57" s="83">
        <f t="shared" si="95"/>
        <v>32.35411995449454</v>
      </c>
      <c r="S57" s="38">
        <f t="shared" si="84"/>
        <v>13.506906923680775</v>
      </c>
      <c r="T57" s="38">
        <f t="shared" si="85"/>
        <v>31.688753983525647</v>
      </c>
      <c r="U57" s="38">
        <f t="shared" si="86"/>
        <v>31.134748649020246</v>
      </c>
      <c r="V57" s="105"/>
      <c r="W57" s="39">
        <v>170.82729201303277</v>
      </c>
      <c r="X57" s="15">
        <v>165.8526590593491</v>
      </c>
      <c r="Y57" s="20">
        <v>175.39563184062874</v>
      </c>
      <c r="Z57" s="15">
        <f t="shared" si="78"/>
        <v>171.79483574269733</v>
      </c>
      <c r="AA57" s="15">
        <f t="shared" si="79"/>
        <v>159.74337982121293</v>
      </c>
      <c r="AB57" s="15">
        <f t="shared" si="80"/>
        <v>168.78527121660915</v>
      </c>
      <c r="AC57" s="74">
        <f>W57/AVERAGE(W$56:Y$56)</f>
        <v>1.0618724939902588</v>
      </c>
      <c r="AD57" s="19">
        <f>X57/AVERAGE(W$56:Y$56)</f>
        <v>1.0309498829778967</v>
      </c>
      <c r="AE57" s="85">
        <f>Y57/AVERAGE(W$56:Y$56)</f>
        <v>1.0902695630356094</v>
      </c>
      <c r="AF57" s="19">
        <f t="shared" si="87"/>
        <v>1.067886802717843</v>
      </c>
      <c r="AG57" s="19">
        <f t="shared" si="88"/>
        <v>0.9929742439296136</v>
      </c>
      <c r="AH57" s="75">
        <f t="shared" si="89"/>
        <v>1.0491791726226585</v>
      </c>
      <c r="AI57" s="70">
        <f>((AC57-1)/(AVERAGE(AC$54:AE$54)-1))*100</f>
        <v>-9.554429929558337</v>
      </c>
      <c r="AJ57" s="38">
        <f t="shared" si="97"/>
        <v>-4.779320650738604</v>
      </c>
      <c r="AK57" s="83">
        <f t="shared" si="98"/>
        <v>-13.939541776534279</v>
      </c>
      <c r="AL57" s="38">
        <f t="shared" si="90"/>
        <v>-9.60854498728669</v>
      </c>
      <c r="AM57" s="38">
        <f t="shared" si="91"/>
        <v>-4.603271592559172</v>
      </c>
      <c r="AN57" s="38">
        <f t="shared" si="92"/>
        <v>-13.414184348247781</v>
      </c>
      <c r="AO57" s="105"/>
      <c r="AP57" s="33">
        <v>0.9943680278543782</v>
      </c>
      <c r="AQ57" s="33">
        <v>1.0382443344129426</v>
      </c>
      <c r="AR57" s="33">
        <v>1.0391643214859443</v>
      </c>
      <c r="AT57" s="39"/>
      <c r="AU57" s="6"/>
    </row>
    <row r="58" spans="1:47" ht="12.75">
      <c r="A58" s="117"/>
      <c r="B58" s="5"/>
      <c r="C58" s="15">
        <v>0.001</v>
      </c>
      <c r="D58" s="39">
        <v>3496.4151812739183</v>
      </c>
      <c r="E58" s="15">
        <v>3109.545804764847</v>
      </c>
      <c r="F58" s="20">
        <v>3122.909534602285</v>
      </c>
      <c r="G58" s="15">
        <f t="shared" si="75"/>
        <v>3516.2184255042807</v>
      </c>
      <c r="H58" s="15">
        <f t="shared" si="76"/>
        <v>3080.8931114627267</v>
      </c>
      <c r="I58" s="15">
        <f t="shared" si="77"/>
        <v>3009.875629489577</v>
      </c>
      <c r="J58" s="74">
        <f aca="true" t="shared" si="99" ref="J58:J63">D58/AVERAGE(D$56:F$56)</f>
        <v>0.8369167445948092</v>
      </c>
      <c r="K58" s="19">
        <f aca="true" t="shared" si="100" ref="K58:K63">E58/AVERAGE(D$56:F$56)</f>
        <v>0.7443140522985736</v>
      </c>
      <c r="L58" s="85">
        <f aca="true" t="shared" si="101" ref="L58:L63">F58/AVERAGE(D$56:F$56)</f>
        <v>0.7475128512658971</v>
      </c>
      <c r="M58" s="19">
        <f t="shared" si="81"/>
        <v>0.8416569329976213</v>
      </c>
      <c r="N58" s="19">
        <f t="shared" si="82"/>
        <v>0.7374556222898275</v>
      </c>
      <c r="O58" s="75">
        <f t="shared" si="83"/>
        <v>0.7204565770561224</v>
      </c>
      <c r="P58" s="70">
        <f t="shared" si="93"/>
        <v>19.16737382569826</v>
      </c>
      <c r="Q58" s="38">
        <f t="shared" si="94"/>
        <v>30.051081144994036</v>
      </c>
      <c r="R58" s="83">
        <f t="shared" si="95"/>
        <v>29.675122402647307</v>
      </c>
      <c r="S58" s="38">
        <f t="shared" si="84"/>
        <v>19.275935356708047</v>
      </c>
      <c r="T58" s="38">
        <f t="shared" si="85"/>
        <v>29.774177550222976</v>
      </c>
      <c r="U58" s="38">
        <f t="shared" si="86"/>
        <v>28.601029498993597</v>
      </c>
      <c r="V58" s="105"/>
      <c r="W58" s="39">
        <v>128.48388878444416</v>
      </c>
      <c r="X58" s="15">
        <v>118.13707382740937</v>
      </c>
      <c r="Y58" s="20">
        <v>110.0460494692696</v>
      </c>
      <c r="Z58" s="15">
        <f t="shared" si="78"/>
        <v>129.211604944382</v>
      </c>
      <c r="AA58" s="15">
        <f t="shared" si="79"/>
        <v>117.04850798644317</v>
      </c>
      <c r="AB58" s="15">
        <f t="shared" si="80"/>
        <v>106.0629258546043</v>
      </c>
      <c r="AC58" s="74">
        <f aca="true" t="shared" si="102" ref="AC58:AC63">W58/AVERAGE(W$56:Y$56)</f>
        <v>0.7986634091857873</v>
      </c>
      <c r="AD58" s="19">
        <f aca="true" t="shared" si="103" ref="AD58:AD63">X58/AVERAGE(W$56:Y$56)</f>
        <v>0.7343469988873438</v>
      </c>
      <c r="AE58" s="85">
        <f aca="true" t="shared" si="104" ref="AE58:AE63">Y58/AVERAGE(W$56:Y$56)</f>
        <v>0.6840527156210707</v>
      </c>
      <c r="AF58" s="19">
        <f t="shared" si="87"/>
        <v>0.803186935635011</v>
      </c>
      <c r="AG58" s="19">
        <f t="shared" si="88"/>
        <v>0.7275804095982553</v>
      </c>
      <c r="AH58" s="75">
        <f t="shared" si="89"/>
        <v>0.6592933849735214</v>
      </c>
      <c r="AI58" s="70">
        <f t="shared" si="96"/>
        <v>31.09065475029038</v>
      </c>
      <c r="AJ58" s="38">
        <f t="shared" si="97"/>
        <v>41.022477372697516</v>
      </c>
      <c r="AK58" s="83">
        <f t="shared" si="98"/>
        <v>48.78898514270303</v>
      </c>
      <c r="AL58" s="38">
        <f t="shared" si="90"/>
        <v>31.266748205266612</v>
      </c>
      <c r="AM58" s="38">
        <f t="shared" si="91"/>
        <v>40.644478611318284</v>
      </c>
      <c r="AN58" s="38">
        <f t="shared" si="92"/>
        <v>47.02306478668223</v>
      </c>
      <c r="AO58" s="105"/>
      <c r="AP58" s="33">
        <v>0.9943680278543782</v>
      </c>
      <c r="AQ58" s="33">
        <v>1.0093001257315666</v>
      </c>
      <c r="AR58" s="33">
        <v>1.0375543441081905</v>
      </c>
      <c r="AT58" s="39"/>
      <c r="AU58" s="6"/>
    </row>
    <row r="59" spans="1:47" ht="12.75">
      <c r="A59" s="117"/>
      <c r="B59" s="5"/>
      <c r="C59" s="15">
        <v>0.01</v>
      </c>
      <c r="D59" s="39">
        <v>4057.5682756889078</v>
      </c>
      <c r="E59" s="15">
        <v>3938.912066969208</v>
      </c>
      <c r="F59" s="20">
        <v>3497.9617712675085</v>
      </c>
      <c r="G59" s="15">
        <f t="shared" si="75"/>
        <v>3899.997587242538</v>
      </c>
      <c r="H59" s="15">
        <f t="shared" si="76"/>
        <v>4038.024503444912</v>
      </c>
      <c r="I59" s="15">
        <f t="shared" si="77"/>
        <v>3370.835520989006</v>
      </c>
      <c r="J59" s="74">
        <f t="shared" si="99"/>
        <v>0.9712367256749691</v>
      </c>
      <c r="K59" s="19">
        <f t="shared" si="100"/>
        <v>0.9428346730641943</v>
      </c>
      <c r="L59" s="85">
        <f t="shared" si="101"/>
        <v>0.8372869429252566</v>
      </c>
      <c r="M59" s="19">
        <f t="shared" si="81"/>
        <v>0.9335199383997089</v>
      </c>
      <c r="N59" s="19">
        <f t="shared" si="82"/>
        <v>0.9665586455856395</v>
      </c>
      <c r="O59" s="75">
        <f t="shared" si="83"/>
        <v>0.8068574652975841</v>
      </c>
      <c r="P59" s="70">
        <f t="shared" si="93"/>
        <v>3.3805826972805715</v>
      </c>
      <c r="Q59" s="38">
        <f t="shared" si="94"/>
        <v>6.718710566112297</v>
      </c>
      <c r="R59" s="83">
        <f t="shared" si="95"/>
        <v>19.123863964604894</v>
      </c>
      <c r="S59" s="38">
        <f t="shared" si="84"/>
        <v>3.2493019136269816</v>
      </c>
      <c r="T59" s="38">
        <f t="shared" si="85"/>
        <v>6.8877693729251215</v>
      </c>
      <c r="U59" s="38">
        <f t="shared" si="86"/>
        <v>18.428846329870865</v>
      </c>
      <c r="V59" s="105"/>
      <c r="W59" s="39">
        <v>44.14350788634273</v>
      </c>
      <c r="X59" s="15">
        <v>69.10178326270248</v>
      </c>
      <c r="Y59" s="20">
        <v>41.10194918714644</v>
      </c>
      <c r="Z59" s="15">
        <f t="shared" si="78"/>
        <v>42.42924888797558</v>
      </c>
      <c r="AA59" s="15">
        <f t="shared" si="79"/>
        <v>70.84054919287271</v>
      </c>
      <c r="AB59" s="15">
        <f t="shared" si="80"/>
        <v>39.60818309678516</v>
      </c>
      <c r="AC59" s="74">
        <f t="shared" si="102"/>
        <v>0.2743986412263284</v>
      </c>
      <c r="AD59" s="19">
        <f t="shared" si="103"/>
        <v>0.4295407488326988</v>
      </c>
      <c r="AE59" s="85">
        <f t="shared" si="104"/>
        <v>0.25549213346943594</v>
      </c>
      <c r="AF59" s="19">
        <f t="shared" si="87"/>
        <v>0.2637427064720475</v>
      </c>
      <c r="AG59" s="19">
        <f t="shared" si="88"/>
        <v>0.4403490201163898</v>
      </c>
      <c r="AH59" s="75">
        <f t="shared" si="89"/>
        <v>0.24620679559913244</v>
      </c>
      <c r="AI59" s="70">
        <f t="shared" si="96"/>
        <v>112.04829306358401</v>
      </c>
      <c r="AJ59" s="38">
        <f t="shared" si="97"/>
        <v>88.09104969656481</v>
      </c>
      <c r="AK59" s="83">
        <f t="shared" si="98"/>
        <v>114.96786025614489</v>
      </c>
      <c r="AL59" s="38">
        <f t="shared" si="90"/>
        <v>107.69703500021306</v>
      </c>
      <c r="AM59" s="38">
        <f t="shared" si="91"/>
        <v>90.3076309298308</v>
      </c>
      <c r="AN59" s="38">
        <f t="shared" si="92"/>
        <v>110.78958904204566</v>
      </c>
      <c r="AO59" s="105"/>
      <c r="AP59" s="33">
        <v>1.040402765622678</v>
      </c>
      <c r="AQ59" s="33">
        <v>0.9754552166805452</v>
      </c>
      <c r="AR59" s="33">
        <v>1.0377135726400568</v>
      </c>
      <c r="AT59" s="39"/>
      <c r="AU59" s="6"/>
    </row>
    <row r="60" spans="1:47" ht="12.75">
      <c r="A60" s="117"/>
      <c r="B60" s="5"/>
      <c r="C60" s="15">
        <v>0.1</v>
      </c>
      <c r="D60" s="39">
        <v>3321.321196650727</v>
      </c>
      <c r="E60" s="15">
        <v>3714.2428894359577</v>
      </c>
      <c r="F60" s="20">
        <v>4571.184144765433</v>
      </c>
      <c r="G60" s="15">
        <f t="shared" si="75"/>
        <v>3141.8004366098185</v>
      </c>
      <c r="H60" s="15">
        <f t="shared" si="76"/>
        <v>3494.419232371146</v>
      </c>
      <c r="I60" s="15">
        <f t="shared" si="77"/>
        <v>4584.350449347393</v>
      </c>
      <c r="J60" s="74">
        <f t="shared" si="99"/>
        <v>0.7950055069380778</v>
      </c>
      <c r="K60" s="19">
        <f t="shared" si="100"/>
        <v>0.889056907288846</v>
      </c>
      <c r="L60" s="85">
        <f t="shared" si="101"/>
        <v>1.0941779951849426</v>
      </c>
      <c r="M60" s="19">
        <f t="shared" si="81"/>
        <v>0.7520346575706175</v>
      </c>
      <c r="N60" s="19">
        <f t="shared" si="82"/>
        <v>0.836438985812891</v>
      </c>
      <c r="O60" s="75">
        <f t="shared" si="83"/>
        <v>1.0973295376070478</v>
      </c>
      <c r="P60" s="70">
        <f t="shared" si="93"/>
        <v>24.093252682288004</v>
      </c>
      <c r="Q60" s="38">
        <f t="shared" si="94"/>
        <v>13.039276939195224</v>
      </c>
      <c r="R60" s="83">
        <f t="shared" si="95"/>
        <v>-11.06885458828749</v>
      </c>
      <c r="S60" s="38">
        <f t="shared" si="84"/>
        <v>22.790988078146846</v>
      </c>
      <c r="T60" s="38">
        <f t="shared" si="85"/>
        <v>12.267560703187288</v>
      </c>
      <c r="U60" s="38">
        <f t="shared" si="86"/>
        <v>-11.100736023440284</v>
      </c>
      <c r="V60" s="105"/>
      <c r="W60" s="39">
        <v>13.65635917502553</v>
      </c>
      <c r="X60" s="15">
        <v>31.778337032795818</v>
      </c>
      <c r="Y60" s="20">
        <v>31.346148176913143</v>
      </c>
      <c r="Z60" s="15">
        <f t="shared" si="78"/>
        <v>12.918219189960416</v>
      </c>
      <c r="AA60" s="15">
        <f t="shared" si="79"/>
        <v>29.89756873897857</v>
      </c>
      <c r="AB60" s="15">
        <f t="shared" si="80"/>
        <v>31.43643395873646</v>
      </c>
      <c r="AC60" s="74">
        <f t="shared" si="102"/>
        <v>0.08488873180115024</v>
      </c>
      <c r="AD60" s="19">
        <f t="shared" si="103"/>
        <v>0.19753601196993426</v>
      </c>
      <c r="AE60" s="85">
        <f t="shared" si="104"/>
        <v>0.19484950062351591</v>
      </c>
      <c r="AF60" s="19">
        <f t="shared" si="87"/>
        <v>0.08030041024188074</v>
      </c>
      <c r="AG60" s="19">
        <f t="shared" si="88"/>
        <v>0.1858450456422519</v>
      </c>
      <c r="AH60" s="75">
        <f t="shared" si="89"/>
        <v>0.19541072235329238</v>
      </c>
      <c r="AI60" s="70">
        <f t="shared" si="96"/>
        <v>141.3126564953358</v>
      </c>
      <c r="AJ60" s="38">
        <f t="shared" si="97"/>
        <v>123.91751891938124</v>
      </c>
      <c r="AK60" s="83">
        <f t="shared" si="98"/>
        <v>124.33237344938222</v>
      </c>
      <c r="AL60" s="38">
        <f t="shared" si="90"/>
        <v>133.67456490605363</v>
      </c>
      <c r="AM60" s="38">
        <f t="shared" si="91"/>
        <v>116.58358761921443</v>
      </c>
      <c r="AN60" s="38">
        <f t="shared" si="92"/>
        <v>124.69048588729551</v>
      </c>
      <c r="AO60" s="105"/>
      <c r="AP60" s="33">
        <v>1.057139453527679</v>
      </c>
      <c r="AQ60" s="33">
        <v>1.0629070647930385</v>
      </c>
      <c r="AR60" s="33">
        <v>0.9971279890733846</v>
      </c>
      <c r="AT60" s="39"/>
      <c r="AU60" s="6"/>
    </row>
    <row r="61" spans="1:47" ht="12.75">
      <c r="A61" s="117"/>
      <c r="B61" s="5"/>
      <c r="C61" s="15">
        <v>1</v>
      </c>
      <c r="D61" s="39">
        <v>3026.1037609982714</v>
      </c>
      <c r="E61" s="15">
        <v>3326.7026797041954</v>
      </c>
      <c r="F61" s="20">
        <v>3975.6480510948627</v>
      </c>
      <c r="G61" s="15">
        <f t="shared" si="75"/>
        <v>2795.9083875943597</v>
      </c>
      <c r="H61" s="15">
        <f t="shared" si="76"/>
        <v>3099.3265627974274</v>
      </c>
      <c r="I61" s="15">
        <f t="shared" si="77"/>
        <v>3841.8377378069013</v>
      </c>
      <c r="J61" s="74">
        <f t="shared" si="99"/>
        <v>0.7243410113377985</v>
      </c>
      <c r="K61" s="19">
        <f t="shared" si="100"/>
        <v>0.7962936415115468</v>
      </c>
      <c r="L61" s="85">
        <f t="shared" si="101"/>
        <v>0.9516279537960117</v>
      </c>
      <c r="M61" s="19">
        <f t="shared" si="81"/>
        <v>0.6692404719162203</v>
      </c>
      <c r="N61" s="19">
        <f t="shared" si="82"/>
        <v>0.7418679312642623</v>
      </c>
      <c r="O61" s="75">
        <f t="shared" si="83"/>
        <v>0.9195985505403693</v>
      </c>
      <c r="P61" s="70">
        <f t="shared" si="93"/>
        <v>32.39853699863145</v>
      </c>
      <c r="Q61" s="38">
        <f t="shared" si="94"/>
        <v>23.941856655478613</v>
      </c>
      <c r="R61" s="83">
        <f t="shared" si="95"/>
        <v>5.685225561644517</v>
      </c>
      <c r="S61" s="38">
        <f t="shared" si="84"/>
        <v>29.933983926042785</v>
      </c>
      <c r="T61" s="38">
        <f t="shared" si="85"/>
        <v>22.30545962154072</v>
      </c>
      <c r="U61" s="38">
        <f t="shared" si="86"/>
        <v>5.493875169522438</v>
      </c>
      <c r="V61" s="105"/>
      <c r="W61" s="39">
        <v>28.464169512363878</v>
      </c>
      <c r="X61" s="15">
        <v>33.36648698274858</v>
      </c>
      <c r="Y61" s="20">
        <v>37.24627928687033</v>
      </c>
      <c r="Z61" s="15">
        <f t="shared" si="78"/>
        <v>26.29890333280323</v>
      </c>
      <c r="AA61" s="15">
        <f t="shared" si="79"/>
        <v>31.085927829914347</v>
      </c>
      <c r="AB61" s="15">
        <f t="shared" si="80"/>
        <v>35.992663213180286</v>
      </c>
      <c r="AC61" s="74">
        <f t="shared" si="102"/>
        <v>0.17693495174734356</v>
      </c>
      <c r="AD61" s="19">
        <f t="shared" si="103"/>
        <v>0.20740804546244077</v>
      </c>
      <c r="AE61" s="85">
        <f t="shared" si="104"/>
        <v>0.2315250626064441</v>
      </c>
      <c r="AF61" s="19">
        <f t="shared" si="87"/>
        <v>0.1634755298297532</v>
      </c>
      <c r="AG61" s="19">
        <f t="shared" si="88"/>
        <v>0.1932319556422752</v>
      </c>
      <c r="AH61" s="75">
        <f t="shared" si="89"/>
        <v>0.22373251136367212</v>
      </c>
      <c r="AI61" s="70">
        <f t="shared" si="96"/>
        <v>127.0987610784955</v>
      </c>
      <c r="AJ61" s="38">
        <f t="shared" si="97"/>
        <v>122.39306683763299</v>
      </c>
      <c r="AK61" s="83">
        <f t="shared" si="98"/>
        <v>118.668886098311</v>
      </c>
      <c r="AL61" s="38">
        <f t="shared" si="90"/>
        <v>117.43037259072365</v>
      </c>
      <c r="AM61" s="38">
        <f t="shared" si="91"/>
        <v>114.0276482976371</v>
      </c>
      <c r="AN61" s="38">
        <f t="shared" si="92"/>
        <v>114.67478988499668</v>
      </c>
      <c r="AO61" s="105"/>
      <c r="AP61" s="33">
        <v>1.0823329456806612</v>
      </c>
      <c r="AQ61" s="33">
        <v>1.0733630717188898</v>
      </c>
      <c r="AR61" s="33">
        <v>1.0348297670073767</v>
      </c>
      <c r="AT61" s="39"/>
      <c r="AU61" s="6"/>
    </row>
    <row r="62" spans="1:47" ht="12.75">
      <c r="A62" s="117"/>
      <c r="B62" s="5"/>
      <c r="C62" s="15">
        <v>10</v>
      </c>
      <c r="D62" s="39">
        <v>3117.028775734415</v>
      </c>
      <c r="E62" s="15">
        <v>3847.322986368548</v>
      </c>
      <c r="F62" s="20">
        <v>3913.5736464709835</v>
      </c>
      <c r="G62" s="15">
        <f t="shared" si="75"/>
        <v>2963.229450879935</v>
      </c>
      <c r="H62" s="15">
        <f t="shared" si="76"/>
        <v>3715.9893804381354</v>
      </c>
      <c r="I62" s="15">
        <f t="shared" si="77"/>
        <v>3845.827875091901</v>
      </c>
      <c r="J62" s="74">
        <f t="shared" si="99"/>
        <v>0.746105207919133</v>
      </c>
      <c r="K62" s="19">
        <f t="shared" si="100"/>
        <v>0.9209115228653076</v>
      </c>
      <c r="L62" s="85">
        <f t="shared" si="101"/>
        <v>0.9367695614292477</v>
      </c>
      <c r="M62" s="19">
        <f t="shared" si="81"/>
        <v>0.7092911502043988</v>
      </c>
      <c r="N62" s="19">
        <f t="shared" si="82"/>
        <v>0.8894749547712604</v>
      </c>
      <c r="O62" s="75">
        <f t="shared" si="83"/>
        <v>0.9205536466985527</v>
      </c>
      <c r="P62" s="70">
        <f t="shared" si="93"/>
        <v>29.8405644412775</v>
      </c>
      <c r="Q62" s="38">
        <f t="shared" si="94"/>
        <v>9.295365135920557</v>
      </c>
      <c r="R62" s="83">
        <f t="shared" si="95"/>
        <v>7.431550530661554</v>
      </c>
      <c r="S62" s="38">
        <f t="shared" si="84"/>
        <v>28.368181927496007</v>
      </c>
      <c r="T62" s="38">
        <f t="shared" si="85"/>
        <v>8.978055197018708</v>
      </c>
      <c r="U62" s="38">
        <f t="shared" si="86"/>
        <v>7.302906950976711</v>
      </c>
      <c r="V62" s="105"/>
      <c r="W62" s="39">
        <v>35.53517054798092</v>
      </c>
      <c r="X62" s="15">
        <v>24.38957956019067</v>
      </c>
      <c r="Y62" s="20">
        <v>18.203825201247206</v>
      </c>
      <c r="Z62" s="15">
        <f t="shared" si="78"/>
        <v>33.78180680574836</v>
      </c>
      <c r="AA62" s="15">
        <f t="shared" si="79"/>
        <v>23.557008070322084</v>
      </c>
      <c r="AB62" s="15">
        <f t="shared" si="80"/>
        <v>17.888708560623737</v>
      </c>
      <c r="AC62" s="74">
        <f t="shared" si="102"/>
        <v>0.2208887100503525</v>
      </c>
      <c r="AD62" s="19">
        <f t="shared" si="103"/>
        <v>0.15160706096645052</v>
      </c>
      <c r="AE62" s="85">
        <f t="shared" si="104"/>
        <v>0.11315604806951081</v>
      </c>
      <c r="AF62" s="19">
        <f t="shared" si="87"/>
        <v>0.20998969790834338</v>
      </c>
      <c r="AG62" s="19">
        <f t="shared" si="88"/>
        <v>0.14643174761953817</v>
      </c>
      <c r="AH62" s="75">
        <f t="shared" si="89"/>
        <v>0.11119726449849252</v>
      </c>
      <c r="AI62" s="70">
        <f t="shared" si="96"/>
        <v>120.31136531079039</v>
      </c>
      <c r="AJ62" s="38">
        <f t="shared" si="97"/>
        <v>131.0099264788695</v>
      </c>
      <c r="AK62" s="83">
        <f t="shared" si="98"/>
        <v>136.94758123870824</v>
      </c>
      <c r="AL62" s="38">
        <f t="shared" si="90"/>
        <v>114.37500472882543</v>
      </c>
      <c r="AM62" s="38">
        <f t="shared" si="91"/>
        <v>126.53772434816439</v>
      </c>
      <c r="AN62" s="38">
        <f t="shared" si="92"/>
        <v>134.5769552156406</v>
      </c>
      <c r="AO62" s="105"/>
      <c r="AP62" s="33">
        <v>1.0519026040352053</v>
      </c>
      <c r="AQ62" s="33">
        <v>1.0353428367211661</v>
      </c>
      <c r="AR62" s="33">
        <v>1.0176153935067787</v>
      </c>
      <c r="AT62" s="39"/>
      <c r="AU62" s="6"/>
    </row>
    <row r="63" spans="1:47" ht="12.75">
      <c r="A63" s="118"/>
      <c r="B63" s="7"/>
      <c r="C63" s="16">
        <v>100</v>
      </c>
      <c r="D63" s="88">
        <v>1678.6166336719014</v>
      </c>
      <c r="E63" s="16">
        <v>1628.1462668850054</v>
      </c>
      <c r="F63" s="22">
        <v>1480.4937577124115</v>
      </c>
      <c r="G63" s="16">
        <f t="shared" si="75"/>
        <v>1564.0141076715397</v>
      </c>
      <c r="H63" s="16">
        <f t="shared" si="76"/>
        <v>1630.2613968231597</v>
      </c>
      <c r="I63" s="16">
        <f t="shared" si="77"/>
        <v>1450.4024211735411</v>
      </c>
      <c r="J63" s="76">
        <f t="shared" si="99"/>
        <v>0.40180078613076026</v>
      </c>
      <c r="K63" s="17">
        <f t="shared" si="100"/>
        <v>0.3897199854020536</v>
      </c>
      <c r="L63" s="92">
        <f t="shared" si="101"/>
        <v>0.3543772555197978</v>
      </c>
      <c r="M63" s="19">
        <f t="shared" si="81"/>
        <v>0.3743690401824376</v>
      </c>
      <c r="N63" s="19">
        <f t="shared" si="82"/>
        <v>0.39022627186131503</v>
      </c>
      <c r="O63" s="75">
        <f t="shared" si="83"/>
        <v>0.3471744657734604</v>
      </c>
      <c r="P63" s="71">
        <f t="shared" si="93"/>
        <v>70.30708288219269</v>
      </c>
      <c r="Q63" s="24">
        <f t="shared" si="94"/>
        <v>71.72695411977355</v>
      </c>
      <c r="R63" s="96">
        <f t="shared" si="95"/>
        <v>75.8808282498353</v>
      </c>
      <c r="S63" s="38">
        <f t="shared" si="84"/>
        <v>65.50707725113271</v>
      </c>
      <c r="T63" s="38">
        <f t="shared" si="85"/>
        <v>71.8201348315542</v>
      </c>
      <c r="U63" s="38">
        <f t="shared" si="86"/>
        <v>74.33853499272482</v>
      </c>
      <c r="V63" s="105"/>
      <c r="W63" s="88">
        <v>70.39861371788771</v>
      </c>
      <c r="X63" s="16">
        <v>40.704445292062246</v>
      </c>
      <c r="Y63" s="22">
        <v>44.89118220545308</v>
      </c>
      <c r="Z63" s="16">
        <f t="shared" si="78"/>
        <v>65.59235909300321</v>
      </c>
      <c r="AA63" s="16">
        <f t="shared" si="79"/>
        <v>40.75732456501474</v>
      </c>
      <c r="AB63" s="16">
        <f t="shared" si="80"/>
        <v>43.97875980290321</v>
      </c>
      <c r="AC63" s="76">
        <f t="shared" si="102"/>
        <v>0.43760192321240515</v>
      </c>
      <c r="AD63" s="17">
        <f t="shared" si="103"/>
        <v>0.25302122587926185</v>
      </c>
      <c r="AE63" s="92">
        <f t="shared" si="104"/>
        <v>0.27904622876676427</v>
      </c>
      <c r="AF63" s="19">
        <f t="shared" si="87"/>
        <v>0.4077259617946654</v>
      </c>
      <c r="AG63" s="19">
        <f t="shared" si="88"/>
        <v>0.2533499265499145</v>
      </c>
      <c r="AH63" s="75">
        <f t="shared" si="89"/>
        <v>0.2733745574503666</v>
      </c>
      <c r="AI63" s="71">
        <f t="shared" si="96"/>
        <v>86.84623280308415</v>
      </c>
      <c r="AJ63" s="24">
        <f t="shared" si="97"/>
        <v>115.3494209773993</v>
      </c>
      <c r="AK63" s="96">
        <f t="shared" si="98"/>
        <v>111.33060663084422</v>
      </c>
      <c r="AL63" s="38">
        <f t="shared" si="90"/>
        <v>80.91706621840805</v>
      </c>
      <c r="AM63" s="38">
        <f t="shared" si="91"/>
        <v>115.49927177312962</v>
      </c>
      <c r="AN63" s="38">
        <f t="shared" si="92"/>
        <v>109.0677894229002</v>
      </c>
      <c r="AO63" s="147"/>
      <c r="AP63" s="35">
        <v>1.0732746114234089</v>
      </c>
      <c r="AQ63" s="35">
        <v>0.9987025823329462</v>
      </c>
      <c r="AR63" s="35">
        <v>1.0207468879668051</v>
      </c>
      <c r="AT63" s="88">
        <v>33.457999539639886</v>
      </c>
      <c r="AU63" s="8"/>
    </row>
    <row r="64" spans="1:47" ht="12.75">
      <c r="A64" s="116" t="s">
        <v>35</v>
      </c>
      <c r="B64" s="5"/>
      <c r="C64" s="15">
        <v>0</v>
      </c>
      <c r="D64" s="39">
        <v>5242.444025783983</v>
      </c>
      <c r="E64" s="15">
        <v>4723.319813630325</v>
      </c>
      <c r="F64" s="20">
        <v>4746.062168934115</v>
      </c>
      <c r="G64" s="15">
        <f t="shared" si="75"/>
        <v>5565.878740452501</v>
      </c>
      <c r="H64" s="15">
        <f t="shared" si="76"/>
        <v>4525.70665045392</v>
      </c>
      <c r="I64" s="15">
        <f t="shared" si="77"/>
        <v>4678.4784075241605</v>
      </c>
      <c r="J64" s="74">
        <f>D64/AVERAGE(D$64:F$64)</f>
        <v>1.0690265143448041</v>
      </c>
      <c r="K64" s="19">
        <f>E64/AVERAGE(D$64:F$64)</f>
        <v>0.9631679597658401</v>
      </c>
      <c r="L64" s="85">
        <f>F64/AVERAGE(D$64:F$64)</f>
        <v>0.9678055258893555</v>
      </c>
      <c r="M64" s="18">
        <f t="shared" si="81"/>
        <v>1.1349805395932635</v>
      </c>
      <c r="N64" s="18">
        <f t="shared" si="82"/>
        <v>0.9228711611772215</v>
      </c>
      <c r="O64" s="73">
        <f t="shared" si="83"/>
        <v>0.9540240086178211</v>
      </c>
      <c r="P64" s="70">
        <f t="shared" si="93"/>
        <v>-8.112770382493068</v>
      </c>
      <c r="Q64" s="38">
        <f t="shared" si="94"/>
        <v>4.328914591367856</v>
      </c>
      <c r="R64" s="83">
        <f t="shared" si="95"/>
        <v>3.783855791125237</v>
      </c>
      <c r="S64" s="81">
        <f t="shared" si="84"/>
        <v>-8.61329104822215</v>
      </c>
      <c r="T64" s="81">
        <f t="shared" si="85"/>
        <v>4.147802462764562</v>
      </c>
      <c r="U64" s="81">
        <f t="shared" si="86"/>
        <v>3.7299738153114825</v>
      </c>
      <c r="V64" s="105"/>
      <c r="W64" s="39">
        <v>149.6546791455735</v>
      </c>
      <c r="X64" s="15">
        <v>129.6620967647981</v>
      </c>
      <c r="Y64" s="20">
        <v>116.90373644571847</v>
      </c>
      <c r="Z64" s="15">
        <f t="shared" si="78"/>
        <v>158.8876853942227</v>
      </c>
      <c r="AA64" s="15">
        <f t="shared" si="79"/>
        <v>124.23732391502503</v>
      </c>
      <c r="AB64" s="15">
        <f t="shared" si="80"/>
        <v>115.23903127527313</v>
      </c>
      <c r="AC64" s="74">
        <f>W64/AVERAGE(W$64:Y$64)</f>
        <v>1.1331165940072003</v>
      </c>
      <c r="AD64" s="19">
        <f>X64/AVERAGE(W$64:Y$64)</f>
        <v>0.9817419294657966</v>
      </c>
      <c r="AE64" s="85">
        <f>Y64/AVERAGE(W$64:Y$64)</f>
        <v>0.8851414765270037</v>
      </c>
      <c r="AF64" s="18">
        <f t="shared" si="87"/>
        <v>1.2030246827662547</v>
      </c>
      <c r="AG64" s="18">
        <f t="shared" si="88"/>
        <v>0.9406680374238491</v>
      </c>
      <c r="AH64" s="73">
        <f t="shared" si="89"/>
        <v>0.8725370924641016</v>
      </c>
      <c r="AI64" s="70">
        <f aca="true" t="shared" si="105" ref="AI64:AI71">((AC64-1)/(AVERAGE(AC$53:AE$53)-1))*100</f>
        <v>0.6404639316623427</v>
      </c>
      <c r="AJ64" s="38">
        <f aca="true" t="shared" si="106" ref="AJ64:AJ71">((AD64-1)/(AVERAGE(AC$53:AE$53)-1))*100</f>
        <v>-0.08784506339060735</v>
      </c>
      <c r="AK64" s="83">
        <f aca="true" t="shared" si="107" ref="AK64:AK71">((AE64-1)/(AVERAGE(AC$53:AE$53)-1))*100</f>
        <v>-0.5526188682717321</v>
      </c>
      <c r="AL64" s="81">
        <f t="shared" si="90"/>
        <v>0.6799776142069472</v>
      </c>
      <c r="AM64" s="81">
        <f t="shared" si="91"/>
        <v>-0.0841698219225291</v>
      </c>
      <c r="AN64" s="81">
        <f t="shared" si="92"/>
        <v>-0.5447495946687899</v>
      </c>
      <c r="AO64" s="105"/>
      <c r="AP64" s="33">
        <v>0.9418897303101823</v>
      </c>
      <c r="AQ64" s="33">
        <v>1.0436645983576036</v>
      </c>
      <c r="AR64" s="33">
        <v>1.014445671332214</v>
      </c>
      <c r="AT64" s="39"/>
      <c r="AU64" s="6"/>
    </row>
    <row r="65" spans="1:47" ht="12.75">
      <c r="A65" s="117"/>
      <c r="B65" s="5"/>
      <c r="C65" s="15">
        <v>0.0001</v>
      </c>
      <c r="D65" s="39">
        <v>3216.7323364460003</v>
      </c>
      <c r="E65" s="15">
        <v>4622.331428705284</v>
      </c>
      <c r="F65" s="20">
        <v>4230.976710702676</v>
      </c>
      <c r="G65" s="15">
        <f t="shared" si="75"/>
        <v>3095.1601296818158</v>
      </c>
      <c r="H65" s="15">
        <f t="shared" si="76"/>
        <v>4570.982173157054</v>
      </c>
      <c r="I65" s="15">
        <f t="shared" si="77"/>
        <v>4179.912807126759</v>
      </c>
      <c r="J65" s="74">
        <f>D65/AVERAGE(D$64:F$64)</f>
        <v>0.6559482829569807</v>
      </c>
      <c r="K65" s="19">
        <f>E65/AVERAGE(D$64:F$64)</f>
        <v>0.9425746524086704</v>
      </c>
      <c r="L65" s="85">
        <f>F65/AVERAGE(D$64:F$64)</f>
        <v>0.8627705442482296</v>
      </c>
      <c r="M65" s="19">
        <f t="shared" si="81"/>
        <v>0.6311575724030637</v>
      </c>
      <c r="N65" s="19">
        <f t="shared" si="82"/>
        <v>0.9321036363324012</v>
      </c>
      <c r="O65" s="75">
        <f t="shared" si="83"/>
        <v>0.8523577164564367</v>
      </c>
      <c r="P65" s="70">
        <f t="shared" si="93"/>
        <v>40.436817744116574</v>
      </c>
      <c r="Q65" s="38">
        <f t="shared" si="94"/>
        <v>6.749271110752191</v>
      </c>
      <c r="R65" s="83">
        <f t="shared" si="95"/>
        <v>16.128745233568477</v>
      </c>
      <c r="S65" s="38">
        <f t="shared" si="84"/>
        <v>38.90856091280533</v>
      </c>
      <c r="T65" s="38">
        <f t="shared" si="85"/>
        <v>6.674293785483375</v>
      </c>
      <c r="U65" s="38">
        <f t="shared" si="86"/>
        <v>15.934086470894574</v>
      </c>
      <c r="V65" s="105"/>
      <c r="W65" s="39">
        <v>147.6173142211388</v>
      </c>
      <c r="X65" s="15">
        <v>113.98854403043406</v>
      </c>
      <c r="Y65" s="20">
        <v>148.85056760608052</v>
      </c>
      <c r="Z65" s="15">
        <f t="shared" si="78"/>
        <v>142.0383101979773</v>
      </c>
      <c r="AA65" s="15">
        <f t="shared" si="79"/>
        <v>112.72225082596148</v>
      </c>
      <c r="AB65" s="15">
        <f t="shared" si="80"/>
        <v>147.05408146324018</v>
      </c>
      <c r="AC65" s="74">
        <f>W65/AVERAGE(W$64:Y$64)</f>
        <v>1.117690601200924</v>
      </c>
      <c r="AD65" s="19">
        <f>X65/AVERAGE(W$64:Y$64)</f>
        <v>0.8630689765601331</v>
      </c>
      <c r="AE65" s="85">
        <f>Y65/AVERAGE(W$64:Y$64)</f>
        <v>1.127028230221756</v>
      </c>
      <c r="AF65" s="19">
        <f t="shared" si="87"/>
        <v>1.0754489414494908</v>
      </c>
      <c r="AG65" s="19">
        <f t="shared" si="88"/>
        <v>0.8534811851789449</v>
      </c>
      <c r="AH65" s="75">
        <f t="shared" si="89"/>
        <v>1.1134260610749014</v>
      </c>
      <c r="AI65" s="70">
        <f t="shared" si="105"/>
        <v>0.5662448451826485</v>
      </c>
      <c r="AJ65" s="38">
        <f t="shared" si="106"/>
        <v>-0.6588162977945623</v>
      </c>
      <c r="AK65" s="83">
        <f t="shared" si="107"/>
        <v>0.6111709841038635</v>
      </c>
      <c r="AL65" s="38">
        <f t="shared" si="90"/>
        <v>0.5448443591621809</v>
      </c>
      <c r="AM65" s="38">
        <f t="shared" si="91"/>
        <v>-0.651497539510657</v>
      </c>
      <c r="AN65" s="38">
        <f t="shared" si="92"/>
        <v>0.6037947260115576</v>
      </c>
      <c r="AO65" s="105"/>
      <c r="AP65" s="33">
        <v>1.0392781638656874</v>
      </c>
      <c r="AQ65" s="33">
        <v>1.0112337466222856</v>
      </c>
      <c r="AR65" s="33">
        <v>1.0122164997051741</v>
      </c>
      <c r="AT65" s="39"/>
      <c r="AU65" s="6"/>
    </row>
    <row r="66" spans="1:47" ht="12.75">
      <c r="A66" s="117"/>
      <c r="B66" s="5"/>
      <c r="C66" s="15">
        <v>0.001</v>
      </c>
      <c r="D66" s="39">
        <v>4727.910609217402</v>
      </c>
      <c r="E66" s="15">
        <v>4056.9918906634125</v>
      </c>
      <c r="F66" s="20">
        <v>3937.2378954474552</v>
      </c>
      <c r="G66" s="15">
        <f t="shared" si="75"/>
        <v>4549.2253889291</v>
      </c>
      <c r="H66" s="15">
        <f t="shared" si="76"/>
        <v>3699.815035610897</v>
      </c>
      <c r="I66" s="15">
        <f t="shared" si="77"/>
        <v>3861.8271325282562</v>
      </c>
      <c r="J66" s="74">
        <f aca="true" t="shared" si="108" ref="J66:J71">D66/AVERAGE(D$64:F$64)</f>
        <v>0.9641041037056486</v>
      </c>
      <c r="K66" s="19">
        <f aca="true" t="shared" si="109" ref="K66:K71">E66/AVERAGE(D$64:F$64)</f>
        <v>0.8272919802806024</v>
      </c>
      <c r="L66" s="85">
        <f aca="true" t="shared" si="110" ref="L66:L71">F66/AVERAGE(D$64:F$64)</f>
        <v>0.8028720350308418</v>
      </c>
      <c r="M66" s="19">
        <f t="shared" si="81"/>
        <v>0.9276670454804686</v>
      </c>
      <c r="N66" s="19">
        <f t="shared" si="82"/>
        <v>0.7544573393224038</v>
      </c>
      <c r="O66" s="75">
        <f t="shared" si="83"/>
        <v>0.7874944545300108</v>
      </c>
      <c r="P66" s="70">
        <f t="shared" si="93"/>
        <v>4.218888452851128</v>
      </c>
      <c r="Q66" s="38">
        <f t="shared" si="94"/>
        <v>20.29858410928187</v>
      </c>
      <c r="R66" s="83">
        <f t="shared" si="95"/>
        <v>23.168690045310093</v>
      </c>
      <c r="S66" s="38">
        <f t="shared" si="84"/>
        <v>4.05944106162935</v>
      </c>
      <c r="T66" s="38">
        <f t="shared" si="85"/>
        <v>18.51150032169592</v>
      </c>
      <c r="U66" s="38">
        <f t="shared" si="86"/>
        <v>22.72493514947931</v>
      </c>
      <c r="V66" s="105"/>
      <c r="W66" s="39">
        <v>109.72157456574315</v>
      </c>
      <c r="X66" s="15">
        <v>101.94385687789675</v>
      </c>
      <c r="Y66" s="20">
        <v>146.0441905033507</v>
      </c>
      <c r="Z66" s="15">
        <f t="shared" si="78"/>
        <v>105.57479063894118</v>
      </c>
      <c r="AA66" s="15">
        <f t="shared" si="79"/>
        <v>92.96873758437096</v>
      </c>
      <c r="AB66" s="15">
        <f t="shared" si="80"/>
        <v>143.24697476017477</v>
      </c>
      <c r="AC66" s="74">
        <f aca="true" t="shared" si="111" ref="AC66:AC71">W66/AVERAGE(W$64:Y$64)</f>
        <v>0.8307614407438947</v>
      </c>
      <c r="AD66" s="19">
        <f aca="true" t="shared" si="112" ref="AD66:AD71">X66/AVERAGE(W$64:Y$64)</f>
        <v>0.771872129524769</v>
      </c>
      <c r="AE66" s="85">
        <f aca="true" t="shared" si="113" ref="AE66:AE71">Y66/AVERAGE(W$64:Y$64)</f>
        <v>1.1057796298953222</v>
      </c>
      <c r="AF66" s="19">
        <f t="shared" si="87"/>
        <v>0.7993638946995708</v>
      </c>
      <c r="AG66" s="19">
        <f t="shared" si="88"/>
        <v>0.7039166425145985</v>
      </c>
      <c r="AH66" s="75">
        <f t="shared" si="89"/>
        <v>1.084600395181734</v>
      </c>
      <c r="AI66" s="70">
        <f t="shared" si="105"/>
        <v>-0.8142575601368875</v>
      </c>
      <c r="AJ66" s="38">
        <f t="shared" si="106"/>
        <v>-1.0975917310385892</v>
      </c>
      <c r="AK66" s="83">
        <f t="shared" si="107"/>
        <v>0.5089375833104701</v>
      </c>
      <c r="AL66" s="38">
        <f t="shared" si="90"/>
        <v>-0.7834837567530374</v>
      </c>
      <c r="AM66" s="38">
        <f t="shared" si="91"/>
        <v>-1.0009599473945991</v>
      </c>
      <c r="AN66" s="38">
        <f t="shared" si="92"/>
        <v>0.49918979248480694</v>
      </c>
      <c r="AO66" s="105"/>
      <c r="AP66" s="33">
        <v>1.0392781638656874</v>
      </c>
      <c r="AQ66" s="33">
        <v>1.09653911117574</v>
      </c>
      <c r="AR66" s="33">
        <v>1.0195272238583681</v>
      </c>
      <c r="AT66" s="39"/>
      <c r="AU66" s="6"/>
    </row>
    <row r="67" spans="1:47" ht="12.75">
      <c r="A67" s="117"/>
      <c r="B67" s="5"/>
      <c r="C67" s="15">
        <v>0.01</v>
      </c>
      <c r="D67" s="39">
        <v>5198.074856963618</v>
      </c>
      <c r="E67" s="15">
        <v>4867.229583630175</v>
      </c>
      <c r="F67" s="20">
        <v>4490.568918078805</v>
      </c>
      <c r="G67" s="15">
        <f t="shared" si="75"/>
        <v>5029.97317017418</v>
      </c>
      <c r="H67" s="15">
        <f t="shared" si="76"/>
        <v>4654.519813947277</v>
      </c>
      <c r="I67" s="15">
        <f t="shared" si="77"/>
        <v>4158.044554951057</v>
      </c>
      <c r="J67" s="74">
        <f t="shared" si="108"/>
        <v>1.0599788606826712</v>
      </c>
      <c r="K67" s="19">
        <f t="shared" si="109"/>
        <v>0.9925136922231542</v>
      </c>
      <c r="L67" s="85">
        <f t="shared" si="110"/>
        <v>0.9157059597219076</v>
      </c>
      <c r="M67" s="19">
        <f t="shared" si="81"/>
        <v>1.02569997102736</v>
      </c>
      <c r="N67" s="19">
        <f t="shared" si="82"/>
        <v>0.9491384301253984</v>
      </c>
      <c r="O67" s="75">
        <f t="shared" si="83"/>
        <v>0.8478983953300259</v>
      </c>
      <c r="P67" s="70">
        <f t="shared" si="93"/>
        <v>-7.049388617414387</v>
      </c>
      <c r="Q67" s="38">
        <f t="shared" si="94"/>
        <v>0.8798748797141556</v>
      </c>
      <c r="R67" s="83">
        <f t="shared" si="95"/>
        <v>9.907181318366284</v>
      </c>
      <c r="S67" s="38">
        <f t="shared" si="84"/>
        <v>-6.8214168874893915</v>
      </c>
      <c r="T67" s="38">
        <f t="shared" si="85"/>
        <v>0.8414222076554492</v>
      </c>
      <c r="U67" s="38">
        <f t="shared" si="86"/>
        <v>9.173559539393498</v>
      </c>
      <c r="V67" s="105"/>
      <c r="W67" s="39">
        <v>116.02990452652361</v>
      </c>
      <c r="X67" s="15">
        <v>121.98805939740444</v>
      </c>
      <c r="Y67" s="20">
        <v>138.66095909174442</v>
      </c>
      <c r="Z67" s="15">
        <f t="shared" si="78"/>
        <v>112.27758790822861</v>
      </c>
      <c r="AA67" s="15">
        <f t="shared" si="79"/>
        <v>116.65688453239378</v>
      </c>
      <c r="AB67" s="15">
        <f t="shared" si="80"/>
        <v>128.39318501816635</v>
      </c>
      <c r="AC67" s="74">
        <f t="shared" si="111"/>
        <v>0.8785252220024813</v>
      </c>
      <c r="AD67" s="19">
        <f t="shared" si="112"/>
        <v>0.9236376380819861</v>
      </c>
      <c r="AE67" s="85">
        <f t="shared" si="113"/>
        <v>1.0498771878357032</v>
      </c>
      <c r="AF67" s="19">
        <f t="shared" si="87"/>
        <v>0.850114401502688</v>
      </c>
      <c r="AG67" s="19">
        <f t="shared" si="88"/>
        <v>0.883272427053592</v>
      </c>
      <c r="AH67" s="75">
        <f t="shared" si="89"/>
        <v>0.9721343116843272</v>
      </c>
      <c r="AI67" s="70">
        <f t="shared" si="105"/>
        <v>-0.5844516567926372</v>
      </c>
      <c r="AJ67" s="38">
        <f t="shared" si="106"/>
        <v>-0.36740226798763</v>
      </c>
      <c r="AK67" s="83">
        <f t="shared" si="107"/>
        <v>0.23997413740760024</v>
      </c>
      <c r="AL67" s="38">
        <f t="shared" si="90"/>
        <v>-0.5655509460377495</v>
      </c>
      <c r="AM67" s="38">
        <f t="shared" si="91"/>
        <v>-0.3513458953711701</v>
      </c>
      <c r="AN67" s="38">
        <f t="shared" si="92"/>
        <v>0.2222041735869063</v>
      </c>
      <c r="AO67" s="105"/>
      <c r="AP67" s="33">
        <v>1.0334199967081765</v>
      </c>
      <c r="AQ67" s="33">
        <v>1.045699616326804</v>
      </c>
      <c r="AR67" s="33">
        <v>1.0799713323734845</v>
      </c>
      <c r="AT67" s="39"/>
      <c r="AU67" s="6"/>
    </row>
    <row r="68" spans="1:47" ht="12.75">
      <c r="A68" s="117"/>
      <c r="B68" s="5"/>
      <c r="C68" s="15">
        <v>0.1</v>
      </c>
      <c r="D68" s="39">
        <v>4873.06252592191</v>
      </c>
      <c r="E68" s="15">
        <v>4362.115041710773</v>
      </c>
      <c r="F68" s="20">
        <v>4977.681305288744</v>
      </c>
      <c r="G68" s="15">
        <f t="shared" si="75"/>
        <v>4337.551247607573</v>
      </c>
      <c r="H68" s="15">
        <f t="shared" si="76"/>
        <v>4140.341625748785</v>
      </c>
      <c r="I68" s="15">
        <f t="shared" si="77"/>
        <v>4986.326599115999</v>
      </c>
      <c r="J68" s="74">
        <f t="shared" si="108"/>
        <v>0.9937031317166117</v>
      </c>
      <c r="K68" s="19">
        <f t="shared" si="109"/>
        <v>0.8895119557359021</v>
      </c>
      <c r="L68" s="85">
        <f t="shared" si="110"/>
        <v>1.0150367403334075</v>
      </c>
      <c r="M68" s="19">
        <f t="shared" si="81"/>
        <v>0.8845029662149697</v>
      </c>
      <c r="N68" s="19">
        <f t="shared" si="82"/>
        <v>0.8442884567964491</v>
      </c>
      <c r="O68" s="75">
        <f t="shared" si="83"/>
        <v>1.016799667754317</v>
      </c>
      <c r="P68" s="70">
        <f t="shared" si="93"/>
        <v>0.7400786059795829</v>
      </c>
      <c r="Q68" s="38">
        <f t="shared" si="94"/>
        <v>12.985794540454423</v>
      </c>
      <c r="R68" s="83">
        <f t="shared" si="95"/>
        <v>-1.7672864229640772</v>
      </c>
      <c r="S68" s="38">
        <f t="shared" si="84"/>
        <v>0.658749782835406</v>
      </c>
      <c r="T68" s="38">
        <f t="shared" si="85"/>
        <v>12.325586364677463</v>
      </c>
      <c r="U68" s="38">
        <f t="shared" si="86"/>
        <v>-1.77035586623824</v>
      </c>
      <c r="V68" s="105"/>
      <c r="W68" s="39">
        <v>115.50508326437756</v>
      </c>
      <c r="X68" s="15">
        <v>113.82583597596249</v>
      </c>
      <c r="Y68" s="20">
        <v>118.12338933514661</v>
      </c>
      <c r="Z68" s="15">
        <f t="shared" si="78"/>
        <v>102.81198227056078</v>
      </c>
      <c r="AA68" s="15">
        <f t="shared" si="79"/>
        <v>108.03883947822274</v>
      </c>
      <c r="AB68" s="15">
        <f t="shared" si="80"/>
        <v>118.32854738887508</v>
      </c>
      <c r="AC68" s="74">
        <f t="shared" si="111"/>
        <v>0.8745515161055408</v>
      </c>
      <c r="AD68" s="19">
        <f t="shared" si="112"/>
        <v>0.8618370257948582</v>
      </c>
      <c r="AE68" s="85">
        <f t="shared" si="113"/>
        <v>0.8943761288334346</v>
      </c>
      <c r="AF68" s="19">
        <f t="shared" si="87"/>
        <v>0.7784451768475978</v>
      </c>
      <c r="AG68" s="19">
        <f t="shared" si="88"/>
        <v>0.8180205424180041</v>
      </c>
      <c r="AH68" s="75">
        <f t="shared" si="89"/>
        <v>0.8959294915241383</v>
      </c>
      <c r="AI68" s="70">
        <f t="shared" si="105"/>
        <v>-0.6035703498526975</v>
      </c>
      <c r="AJ68" s="38">
        <f t="shared" si="106"/>
        <v>-0.664743583093792</v>
      </c>
      <c r="AK68" s="83">
        <f t="shared" si="107"/>
        <v>-0.5081881812651854</v>
      </c>
      <c r="AL68" s="38">
        <f t="shared" si="90"/>
        <v>-0.5372427113537227</v>
      </c>
      <c r="AM68" s="38">
        <f t="shared" si="91"/>
        <v>-0.6309474879078878</v>
      </c>
      <c r="AN68" s="38">
        <f t="shared" si="92"/>
        <v>-0.5090708083112174</v>
      </c>
      <c r="AO68" s="105"/>
      <c r="AP68" s="33">
        <v>1.123459354770668</v>
      </c>
      <c r="AQ68" s="33">
        <v>1.053564037948651</v>
      </c>
      <c r="AR68" s="33">
        <v>0.9982661998456362</v>
      </c>
      <c r="AT68" s="39"/>
      <c r="AU68" s="6"/>
    </row>
    <row r="69" spans="1:47" ht="12.75">
      <c r="A69" s="117"/>
      <c r="B69" s="5"/>
      <c r="C69" s="15">
        <v>1</v>
      </c>
      <c r="D69" s="39">
        <v>3618.465803811663</v>
      </c>
      <c r="E69" s="15">
        <v>4615.464111225721</v>
      </c>
      <c r="F69" s="20">
        <v>4163.941616274735</v>
      </c>
      <c r="G69" s="15">
        <f t="shared" si="75"/>
        <v>3564.664851228537</v>
      </c>
      <c r="H69" s="15">
        <f t="shared" si="76"/>
        <v>4333.876706318791</v>
      </c>
      <c r="I69" s="15">
        <f t="shared" si="77"/>
        <v>4139.210581627965</v>
      </c>
      <c r="J69" s="74">
        <f t="shared" si="108"/>
        <v>0.737868800601295</v>
      </c>
      <c r="K69" s="19">
        <f t="shared" si="109"/>
        <v>0.941174285627076</v>
      </c>
      <c r="L69" s="85">
        <f t="shared" si="110"/>
        <v>0.8491009098214967</v>
      </c>
      <c r="M69" s="19">
        <f t="shared" si="81"/>
        <v>0.7268978403916114</v>
      </c>
      <c r="N69" s="19">
        <f t="shared" si="82"/>
        <v>0.8837536626370119</v>
      </c>
      <c r="O69" s="75">
        <f t="shared" si="83"/>
        <v>0.8440578170131529</v>
      </c>
      <c r="P69" s="70">
        <f t="shared" si="93"/>
        <v>30.80859943450522</v>
      </c>
      <c r="Q69" s="38">
        <f t="shared" si="94"/>
        <v>6.913857925807007</v>
      </c>
      <c r="R69" s="83">
        <f t="shared" si="95"/>
        <v>17.73535403265605</v>
      </c>
      <c r="S69" s="38">
        <f t="shared" si="84"/>
        <v>30.350523529633513</v>
      </c>
      <c r="T69" s="38">
        <f t="shared" si="85"/>
        <v>6.492046540363001</v>
      </c>
      <c r="U69" s="38">
        <f t="shared" si="86"/>
        <v>17.630017864314976</v>
      </c>
      <c r="V69" s="105"/>
      <c r="W69" s="39">
        <v>123.87944231799041</v>
      </c>
      <c r="X69" s="15">
        <v>130.02642049160337</v>
      </c>
      <c r="Y69" s="20">
        <v>128.96118645565264</v>
      </c>
      <c r="Z69" s="15">
        <f t="shared" si="78"/>
        <v>122.0375478899282</v>
      </c>
      <c r="AA69" s="15">
        <f t="shared" si="79"/>
        <v>122.09356662615657</v>
      </c>
      <c r="AB69" s="15">
        <f t="shared" si="80"/>
        <v>128.1952430625326</v>
      </c>
      <c r="AC69" s="74">
        <f t="shared" si="111"/>
        <v>0.9379583221071949</v>
      </c>
      <c r="AD69" s="19">
        <f t="shared" si="112"/>
        <v>0.9845004216345048</v>
      </c>
      <c r="AE69" s="85">
        <f t="shared" si="113"/>
        <v>0.976434958065117</v>
      </c>
      <c r="AF69" s="19">
        <f t="shared" si="87"/>
        <v>0.9240123422503504</v>
      </c>
      <c r="AG69" s="19">
        <f t="shared" si="88"/>
        <v>0.9244364904290647</v>
      </c>
      <c r="AH69" s="75">
        <f t="shared" si="89"/>
        <v>0.9706355859788607</v>
      </c>
      <c r="AI69" s="70">
        <f t="shared" si="105"/>
        <v>-0.298501154168693</v>
      </c>
      <c r="AJ69" s="38">
        <f t="shared" si="106"/>
        <v>-0.07457312871554311</v>
      </c>
      <c r="AK69" s="83">
        <f t="shared" si="107"/>
        <v>-0.11337849739895506</v>
      </c>
      <c r="AL69" s="38">
        <f t="shared" si="90"/>
        <v>-0.2940629067698862</v>
      </c>
      <c r="AM69" s="38">
        <f t="shared" si="91"/>
        <v>-0.07002345542489247</v>
      </c>
      <c r="AN69" s="38">
        <f t="shared" si="92"/>
        <v>-0.11270510478066932</v>
      </c>
      <c r="AO69" s="105"/>
      <c r="AP69" s="33">
        <v>1.0150928501916763</v>
      </c>
      <c r="AQ69" s="33">
        <v>1.064973561545112</v>
      </c>
      <c r="AR69" s="33">
        <v>1.0059748191494626</v>
      </c>
      <c r="AT69" s="39"/>
      <c r="AU69" s="6"/>
    </row>
    <row r="70" spans="1:47" ht="12.75">
      <c r="A70" s="117"/>
      <c r="B70" s="5"/>
      <c r="C70" s="15">
        <v>10</v>
      </c>
      <c r="D70" s="39">
        <v>2918.210553383162</v>
      </c>
      <c r="E70" s="15">
        <v>3446.822085843046</v>
      </c>
      <c r="F70" s="20">
        <v>5260.984413254961</v>
      </c>
      <c r="G70" s="15">
        <f t="shared" si="75"/>
        <v>2480.054724885088</v>
      </c>
      <c r="H70" s="15">
        <f t="shared" si="76"/>
        <v>3039.573886356109</v>
      </c>
      <c r="I70" s="15">
        <f t="shared" si="77"/>
        <v>5140.050598109589</v>
      </c>
      <c r="J70" s="74">
        <f t="shared" si="108"/>
        <v>0.5950744425050671</v>
      </c>
      <c r="K70" s="19">
        <f t="shared" si="109"/>
        <v>0.7028676285092891</v>
      </c>
      <c r="L70" s="85">
        <f t="shared" si="110"/>
        <v>1.072807225344334</v>
      </c>
      <c r="M70" s="19">
        <f t="shared" si="81"/>
        <v>0.5057267650142983</v>
      </c>
      <c r="N70" s="19">
        <f t="shared" si="82"/>
        <v>0.6198225600203391</v>
      </c>
      <c r="O70" s="75">
        <f t="shared" si="83"/>
        <v>1.0481466940662834</v>
      </c>
      <c r="P70" s="70">
        <f t="shared" si="93"/>
        <v>47.591394424897025</v>
      </c>
      <c r="Q70" s="38">
        <f t="shared" si="94"/>
        <v>34.922329861079234</v>
      </c>
      <c r="R70" s="83">
        <f t="shared" si="95"/>
        <v>-8.557121955405137</v>
      </c>
      <c r="S70" s="38">
        <f t="shared" si="84"/>
        <v>40.44576648881663</v>
      </c>
      <c r="T70" s="38">
        <f t="shared" si="85"/>
        <v>30.796194074661095</v>
      </c>
      <c r="U70" s="38">
        <f t="shared" si="86"/>
        <v>-8.360420098215808</v>
      </c>
      <c r="V70" s="105"/>
      <c r="W70" s="39">
        <v>172.27447047616255</v>
      </c>
      <c r="X70" s="15">
        <v>185.12696603598644</v>
      </c>
      <c r="Y70" s="20">
        <v>169.13213270351304</v>
      </c>
      <c r="Z70" s="15">
        <f t="shared" si="78"/>
        <v>146.40825487597553</v>
      </c>
      <c r="AA70" s="15">
        <f t="shared" si="79"/>
        <v>163.25388360904861</v>
      </c>
      <c r="AB70" s="15">
        <f t="shared" si="80"/>
        <v>165.24430630737774</v>
      </c>
      <c r="AC70" s="74">
        <f t="shared" si="111"/>
        <v>1.3043832797934747</v>
      </c>
      <c r="AD70" s="19">
        <f t="shared" si="112"/>
        <v>1.4016964816017128</v>
      </c>
      <c r="AE70" s="85">
        <f t="shared" si="113"/>
        <v>1.2805909393568538</v>
      </c>
      <c r="AF70" s="19">
        <f t="shared" si="87"/>
        <v>1.1085361583531241</v>
      </c>
      <c r="AG70" s="19">
        <f t="shared" si="88"/>
        <v>1.2360835331689966</v>
      </c>
      <c r="AH70" s="75">
        <f t="shared" si="89"/>
        <v>1.251154100968427</v>
      </c>
      <c r="AI70" s="70">
        <f t="shared" si="105"/>
        <v>1.4644794179323952</v>
      </c>
      <c r="AJ70" s="38">
        <f t="shared" si="106"/>
        <v>1.9326824717859514</v>
      </c>
      <c r="AK70" s="83">
        <f t="shared" si="107"/>
        <v>1.3500073191445991</v>
      </c>
      <c r="AL70" s="38">
        <f t="shared" si="90"/>
        <v>1.2445946012118747</v>
      </c>
      <c r="AM70" s="38">
        <f t="shared" si="91"/>
        <v>1.704332578112144</v>
      </c>
      <c r="AN70" s="38">
        <f t="shared" si="92"/>
        <v>1.3189748121546534</v>
      </c>
      <c r="AO70" s="105"/>
      <c r="AP70" s="33">
        <v>1.1766718387709671</v>
      </c>
      <c r="AQ70" s="33">
        <v>1.1339820036337898</v>
      </c>
      <c r="AR70" s="33">
        <v>1.0235277479933462</v>
      </c>
      <c r="AT70" s="39"/>
      <c r="AU70" s="6"/>
    </row>
    <row r="71" spans="1:47" ht="12.75">
      <c r="A71" s="118"/>
      <c r="B71" s="7"/>
      <c r="C71" s="16">
        <v>100</v>
      </c>
      <c r="D71" s="88">
        <v>3501.1901286850944</v>
      </c>
      <c r="E71" s="16">
        <v>3179.8370527120405</v>
      </c>
      <c r="F71" s="22">
        <v>4455.964658050955</v>
      </c>
      <c r="G71" s="16">
        <f t="shared" si="75"/>
        <v>3975.3755328881357</v>
      </c>
      <c r="H71" s="16">
        <f t="shared" si="76"/>
        <v>3157.933626331286</v>
      </c>
      <c r="I71" s="16">
        <f t="shared" si="77"/>
        <v>5787.821219133424</v>
      </c>
      <c r="J71" s="76">
        <f t="shared" si="108"/>
        <v>0.713954228393871</v>
      </c>
      <c r="K71" s="17">
        <f t="shared" si="109"/>
        <v>0.6484246858767088</v>
      </c>
      <c r="L71" s="92">
        <f t="shared" si="110"/>
        <v>0.9086495426582039</v>
      </c>
      <c r="M71" s="17">
        <f t="shared" si="81"/>
        <v>0.8106489698761231</v>
      </c>
      <c r="N71" s="17">
        <f t="shared" si="82"/>
        <v>0.6439581921114226</v>
      </c>
      <c r="O71" s="77">
        <f t="shared" si="83"/>
        <v>1.180238513393724</v>
      </c>
      <c r="P71" s="71">
        <f t="shared" si="93"/>
        <v>33.61930826075765</v>
      </c>
      <c r="Q71" s="24">
        <f t="shared" si="94"/>
        <v>41.32107528112251</v>
      </c>
      <c r="R71" s="96">
        <f t="shared" si="95"/>
        <v>10.73653061847684</v>
      </c>
      <c r="S71" s="24">
        <f t="shared" si="84"/>
        <v>38.17255578251994</v>
      </c>
      <c r="T71" s="24">
        <f t="shared" si="85"/>
        <v>41.0364465044304</v>
      </c>
      <c r="U71" s="24">
        <f t="shared" si="86"/>
        <v>13.945604263539327</v>
      </c>
      <c r="V71" s="105"/>
      <c r="W71" s="88">
        <v>396.2882277236404</v>
      </c>
      <c r="X71" s="16">
        <v>379.98037074499655</v>
      </c>
      <c r="Y71" s="22">
        <v>361.8866327523947</v>
      </c>
      <c r="Z71" s="16">
        <f t="shared" si="78"/>
        <v>449.95971842746405</v>
      </c>
      <c r="AA71" s="16">
        <f t="shared" si="79"/>
        <v>377.36298125654895</v>
      </c>
      <c r="AB71" s="16">
        <f t="shared" si="80"/>
        <v>470.05200729783326</v>
      </c>
      <c r="AC71" s="76">
        <f t="shared" si="111"/>
        <v>3.000512709706631</v>
      </c>
      <c r="AD71" s="17">
        <f t="shared" si="112"/>
        <v>2.877037095975752</v>
      </c>
      <c r="AE71" s="92">
        <f t="shared" si="113"/>
        <v>2.7400396102700593</v>
      </c>
      <c r="AF71" s="17">
        <f t="shared" si="87"/>
        <v>3.4068886218319596</v>
      </c>
      <c r="AG71" s="17">
        <f t="shared" si="88"/>
        <v>2.8572194231888215</v>
      </c>
      <c r="AH71" s="77">
        <f t="shared" si="89"/>
        <v>3.5590182181839416</v>
      </c>
      <c r="AI71" s="71">
        <f t="shared" si="105"/>
        <v>9.625067745722912</v>
      </c>
      <c r="AJ71" s="24">
        <f t="shared" si="106"/>
        <v>9.030989467020694</v>
      </c>
      <c r="AK71" s="96">
        <f t="shared" si="107"/>
        <v>8.371853399295153</v>
      </c>
      <c r="AL71" s="24">
        <f t="shared" si="90"/>
        <v>10.928643521883734</v>
      </c>
      <c r="AM71" s="24">
        <f t="shared" si="91"/>
        <v>8.96878199863248</v>
      </c>
      <c r="AN71" s="24">
        <f t="shared" si="92"/>
        <v>10.874141620573123</v>
      </c>
      <c r="AO71" s="105"/>
      <c r="AP71" s="35">
        <v>0.8807193432972249</v>
      </c>
      <c r="AQ71" s="35">
        <v>1.006935999603703</v>
      </c>
      <c r="AR71" s="35">
        <v>0.7698863681760578</v>
      </c>
      <c r="AT71" s="39"/>
      <c r="AU71" s="6"/>
    </row>
    <row r="72" spans="1:47" ht="12.75">
      <c r="A72" s="120" t="s">
        <v>46</v>
      </c>
      <c r="B72" s="5"/>
      <c r="C72" s="15">
        <v>0</v>
      </c>
      <c r="D72" s="39">
        <v>5413.0534639127545</v>
      </c>
      <c r="E72" s="15">
        <v>4375.075181768747</v>
      </c>
      <c r="F72" s="20">
        <v>3803.045789444021</v>
      </c>
      <c r="G72">
        <f t="shared" si="75"/>
        <v>5233.381119021692</v>
      </c>
      <c r="H72">
        <f t="shared" si="76"/>
        <v>4306.475690544425</v>
      </c>
      <c r="I72">
        <f t="shared" si="77"/>
        <v>4004.307753088212</v>
      </c>
      <c r="J72" s="74">
        <f>D72/AVERAGE(D$72:F$72)</f>
        <v>1.194831283289926</v>
      </c>
      <c r="K72" s="19">
        <f>E72/AVERAGE(D$72:F$72)</f>
        <v>0.9657168045305146</v>
      </c>
      <c r="L72" s="85">
        <f>F72/AVERAGE(D$72:F$72)</f>
        <v>0.8394519121795594</v>
      </c>
      <c r="M72" s="19">
        <f t="shared" si="81"/>
        <v>1.1551719413216461</v>
      </c>
      <c r="N72" s="19">
        <f t="shared" si="82"/>
        <v>0.9505747375476132</v>
      </c>
      <c r="O72" s="75">
        <f t="shared" si="83"/>
        <v>0.8838767625715995</v>
      </c>
      <c r="P72" s="70">
        <f t="shared" si="93"/>
        <v>-22.89875824762122</v>
      </c>
      <c r="Q72" s="38">
        <f t="shared" si="94"/>
        <v>4.0293457588301065</v>
      </c>
      <c r="R72" s="83">
        <f t="shared" si="95"/>
        <v>18.869412488791127</v>
      </c>
      <c r="S72" s="38">
        <f t="shared" si="84"/>
        <v>-22.1386930428579</v>
      </c>
      <c r="T72" s="38">
        <f t="shared" si="85"/>
        <v>3.9661671715970344</v>
      </c>
      <c r="U72" s="38">
        <f t="shared" si="86"/>
        <v>19.868005516739263</v>
      </c>
      <c r="V72" s="105"/>
      <c r="W72" s="39">
        <v>186.39797815172454</v>
      </c>
      <c r="X72" s="15">
        <v>131.98839499250792</v>
      </c>
      <c r="Y72" s="20">
        <v>111.0732254549354</v>
      </c>
      <c r="Z72">
        <f t="shared" si="78"/>
        <v>180.21097814502866</v>
      </c>
      <c r="AA72">
        <f t="shared" si="79"/>
        <v>129.91886787175557</v>
      </c>
      <c r="AB72">
        <f t="shared" si="80"/>
        <v>116.9513601661723</v>
      </c>
      <c r="AC72" s="74">
        <f>W72/AVERAGE(W$72:Y$72)</f>
        <v>1.3020874053791778</v>
      </c>
      <c r="AD72" s="19">
        <f>X72/AVERAGE(W$72:Y$72)</f>
        <v>0.922007998584971</v>
      </c>
      <c r="AE72" s="85">
        <f>Y72/AVERAGE(W$72:Y$72)</f>
        <v>0.7759045960358513</v>
      </c>
      <c r="AF72" s="19">
        <f t="shared" si="87"/>
        <v>1.2588679731424068</v>
      </c>
      <c r="AG72" s="19">
        <f t="shared" si="88"/>
        <v>0.9075512688192177</v>
      </c>
      <c r="AH72" s="75">
        <f t="shared" si="89"/>
        <v>0.8169664425779508</v>
      </c>
      <c r="AI72" s="70">
        <f aca="true" t="shared" si="114" ref="AI72:AI79">((AC72-1)/(AVERAGE(AC$54:AE$54)-1))*100</f>
        <v>-46.648724839697756</v>
      </c>
      <c r="AJ72" s="38">
        <f aca="true" t="shared" si="115" ref="AJ72:AJ79">((AD72-1)/(AVERAGE(AC$54:AE$54)-1))*100</f>
        <v>12.043624953977584</v>
      </c>
      <c r="AK72" s="83">
        <f aca="true" t="shared" si="116" ref="AK72:AK79">((AE72-1)/(AVERAGE(AC$54:AE$54)-1))*100</f>
        <v>34.60509988572017</v>
      </c>
      <c r="AL72" s="38">
        <f t="shared" si="90"/>
        <v>-45.10034076516324</v>
      </c>
      <c r="AM72" s="38">
        <f t="shared" si="91"/>
        <v>11.854785560363919</v>
      </c>
      <c r="AN72" s="38">
        <f t="shared" si="92"/>
        <v>36.43644527063114</v>
      </c>
      <c r="AO72" s="105"/>
      <c r="AP72" s="33">
        <v>1.0343319817159904</v>
      </c>
      <c r="AQ72" s="33">
        <v>1.0159293808101468</v>
      </c>
      <c r="AR72" s="33">
        <v>0.9497386374738622</v>
      </c>
      <c r="AT72" s="86"/>
      <c r="AU72" s="4"/>
    </row>
    <row r="73" spans="1:47" ht="12.75">
      <c r="A73" s="121"/>
      <c r="B73" s="5"/>
      <c r="C73" s="15">
        <v>0.0001</v>
      </c>
      <c r="D73" s="39">
        <v>4152.4843311473305</v>
      </c>
      <c r="E73" s="15">
        <v>3056.9362343038347</v>
      </c>
      <c r="F73" s="20">
        <v>3459.10284782414</v>
      </c>
      <c r="G73">
        <f t="shared" si="75"/>
        <v>4122.6379898256755</v>
      </c>
      <c r="H73">
        <f t="shared" si="76"/>
        <v>3255.6927036554343</v>
      </c>
      <c r="I73">
        <f t="shared" si="77"/>
        <v>3672.0259433990364</v>
      </c>
      <c r="J73" s="74">
        <f>D73/AVERAGE(D$72:F$72)</f>
        <v>0.9165839974245713</v>
      </c>
      <c r="K73" s="19">
        <f>E73/AVERAGE(D$72:F$72)</f>
        <v>0.6747620484665501</v>
      </c>
      <c r="L73" s="85">
        <f>F73/AVERAGE(D$72:F$72)</f>
        <v>0.7635328788550406</v>
      </c>
      <c r="M73" s="19">
        <f t="shared" si="81"/>
        <v>0.9099959704374732</v>
      </c>
      <c r="N73" s="19">
        <f t="shared" si="82"/>
        <v>0.7186338574041043</v>
      </c>
      <c r="O73" s="75">
        <f t="shared" si="83"/>
        <v>0.8105317081154341</v>
      </c>
      <c r="P73" s="70">
        <f t="shared" si="93"/>
        <v>9.803984476739606</v>
      </c>
      <c r="Q73" s="38">
        <f t="shared" si="94"/>
        <v>38.225612947554325</v>
      </c>
      <c r="R73" s="83">
        <f t="shared" si="95"/>
        <v>27.79226902977221</v>
      </c>
      <c r="S73" s="38">
        <f t="shared" si="84"/>
        <v>9.733517487903521</v>
      </c>
      <c r="T73" s="38">
        <f t="shared" si="85"/>
        <v>40.71097321873018</v>
      </c>
      <c r="U73" s="38">
        <f t="shared" si="86"/>
        <v>29.50300623973743</v>
      </c>
      <c r="V73" s="105"/>
      <c r="W73" s="39">
        <v>130.02719271799677</v>
      </c>
      <c r="X73" s="15">
        <v>119.13571129493948</v>
      </c>
      <c r="Y73" s="20">
        <v>114.41007018190139</v>
      </c>
      <c r="Z73">
        <f t="shared" si="78"/>
        <v>129.09261099161958</v>
      </c>
      <c r="AA73">
        <f t="shared" si="79"/>
        <v>126.88169993708273</v>
      </c>
      <c r="AB73">
        <f t="shared" si="80"/>
        <v>121.4525165559359</v>
      </c>
      <c r="AC73" s="74">
        <f>W73/AVERAGE(W$72:Y$72)</f>
        <v>0.9083079745484263</v>
      </c>
      <c r="AD73" s="19">
        <f>X73/AVERAGE(W$72:Y$72)</f>
        <v>0.8322252781184223</v>
      </c>
      <c r="AE73" s="85">
        <f>Y73/AVERAGE(W$72:Y$72)</f>
        <v>0.7992142023726309</v>
      </c>
      <c r="AF73" s="19">
        <f t="shared" si="87"/>
        <v>0.9017794321936227</v>
      </c>
      <c r="AG73" s="19">
        <f t="shared" si="88"/>
        <v>0.8863350616748463</v>
      </c>
      <c r="AH73" s="75">
        <f t="shared" si="89"/>
        <v>0.8484093750757622</v>
      </c>
      <c r="AI73" s="70">
        <f t="shared" si="114"/>
        <v>14.159200248405499</v>
      </c>
      <c r="AJ73" s="38">
        <f t="shared" si="115"/>
        <v>25.90798787618042</v>
      </c>
      <c r="AK73" s="83">
        <f t="shared" si="116"/>
        <v>31.005600559486247</v>
      </c>
      <c r="AL73" s="38">
        <f t="shared" si="90"/>
        <v>14.05742976843386</v>
      </c>
      <c r="AM73" s="38">
        <f t="shared" si="91"/>
        <v>27.592478426061437</v>
      </c>
      <c r="AN73" s="38">
        <f t="shared" si="92"/>
        <v>32.91413255223611</v>
      </c>
      <c r="AO73" s="105"/>
      <c r="AP73" s="33">
        <v>1.0072396221534157</v>
      </c>
      <c r="AQ73" s="33">
        <v>0.9389510966042836</v>
      </c>
      <c r="AR73" s="33">
        <v>0.9420148171998474</v>
      </c>
      <c r="AT73" s="39"/>
      <c r="AU73" s="6"/>
    </row>
    <row r="74" spans="1:47" ht="12.75">
      <c r="A74" s="121"/>
      <c r="B74" s="5"/>
      <c r="C74" s="15">
        <v>0.001</v>
      </c>
      <c r="D74" s="39">
        <v>3735.7462941630415</v>
      </c>
      <c r="E74" s="15">
        <v>3617.857525980242</v>
      </c>
      <c r="F74" s="20">
        <v>3451.3653408152772</v>
      </c>
      <c r="G74">
        <f t="shared" si="75"/>
        <v>3708.8952936305745</v>
      </c>
      <c r="H74">
        <f t="shared" si="76"/>
        <v>3690.7132778070945</v>
      </c>
      <c r="I74">
        <f t="shared" si="77"/>
        <v>3343.4799991779655</v>
      </c>
      <c r="J74" s="74">
        <f aca="true" t="shared" si="117" ref="J74:J79">D74/AVERAGE(D$72:F$72)</f>
        <v>0.8245967952206346</v>
      </c>
      <c r="K74" s="19">
        <f aca="true" t="shared" si="118" ref="K74:K79">E74/AVERAGE(D$72:F$72)</f>
        <v>0.7985750333606462</v>
      </c>
      <c r="L74" s="85">
        <f aca="true" t="shared" si="119" ref="L74:L79">F74/AVERAGE(D$72:F$72)</f>
        <v>0.7618249675087925</v>
      </c>
      <c r="M74" s="19">
        <f t="shared" si="81"/>
        <v>0.8186699342284589</v>
      </c>
      <c r="N74" s="19">
        <f t="shared" si="82"/>
        <v>0.8146565910305767</v>
      </c>
      <c r="O74" s="75">
        <f t="shared" si="83"/>
        <v>0.7380112767599293</v>
      </c>
      <c r="P74" s="70">
        <f t="shared" si="93"/>
        <v>20.61535249513171</v>
      </c>
      <c r="Q74" s="38">
        <f t="shared" si="94"/>
        <v>23.673721890165382</v>
      </c>
      <c r="R74" s="83">
        <f t="shared" si="95"/>
        <v>27.99300193244425</v>
      </c>
      <c r="S74" s="38">
        <f t="shared" si="84"/>
        <v>20.46717786087224</v>
      </c>
      <c r="T74" s="38">
        <f t="shared" si="85"/>
        <v>24.15045896299428</v>
      </c>
      <c r="U74" s="38">
        <f t="shared" si="86"/>
        <v>27.11797588370312</v>
      </c>
      <c r="V74" s="105"/>
      <c r="W74" s="39">
        <v>112.7173514378381</v>
      </c>
      <c r="X74" s="15">
        <v>178.32098083389099</v>
      </c>
      <c r="Y74" s="20">
        <v>138.2571211314567</v>
      </c>
      <c r="Z74">
        <f t="shared" si="78"/>
        <v>111.9071856971387</v>
      </c>
      <c r="AA74">
        <f t="shared" si="79"/>
        <v>181.91197606569875</v>
      </c>
      <c r="AB74">
        <f t="shared" si="80"/>
        <v>133.93537733613454</v>
      </c>
      <c r="AC74" s="74">
        <f aca="true" t="shared" si="120" ref="AC74:AC79">W74/AVERAGE(W$72:Y$72)</f>
        <v>0.7873896762734262</v>
      </c>
      <c r="AD74" s="19">
        <f aca="true" t="shared" si="121" ref="AD74:AD79">X74/AVERAGE(W$72:Y$72)</f>
        <v>1.2456653530312072</v>
      </c>
      <c r="AE74" s="85">
        <f aca="true" t="shared" si="122" ref="AE74:AE79">Y74/AVERAGE(W$72:Y$72)</f>
        <v>0.9657983306166434</v>
      </c>
      <c r="AF74" s="19">
        <f t="shared" si="87"/>
        <v>0.7817302446760742</v>
      </c>
      <c r="AG74" s="19">
        <f t="shared" si="88"/>
        <v>1.270750333622078</v>
      </c>
      <c r="AH74" s="75">
        <f t="shared" si="89"/>
        <v>0.935608688964071</v>
      </c>
      <c r="AI74" s="70">
        <f t="shared" si="114"/>
        <v>32.83155905540322</v>
      </c>
      <c r="AJ74" s="38">
        <f t="shared" si="115"/>
        <v>-37.93595910367571</v>
      </c>
      <c r="AK74" s="83">
        <f t="shared" si="116"/>
        <v>5.281465680834661</v>
      </c>
      <c r="AL74" s="38">
        <f t="shared" si="90"/>
        <v>32.595579376843204</v>
      </c>
      <c r="AM74" s="38">
        <f t="shared" si="91"/>
        <v>-38.69990649572293</v>
      </c>
      <c r="AN74" s="38">
        <f t="shared" si="92"/>
        <v>5.116373703296292</v>
      </c>
      <c r="AO74" s="105"/>
      <c r="AP74" s="33">
        <v>1.0072396221534157</v>
      </c>
      <c r="AQ74" s="33">
        <v>0.9802597096163099</v>
      </c>
      <c r="AR74" s="33">
        <v>1.032267380592627</v>
      </c>
      <c r="AT74" s="39"/>
      <c r="AU74" s="6"/>
    </row>
    <row r="75" spans="1:47" ht="12.75">
      <c r="A75" s="121"/>
      <c r="B75" s="5"/>
      <c r="C75" s="15">
        <v>0.01</v>
      </c>
      <c r="D75" s="39">
        <v>4174.798787504442</v>
      </c>
      <c r="E75" s="15">
        <v>3862.865488486743</v>
      </c>
      <c r="F75" s="20">
        <v>3888.2134502540216</v>
      </c>
      <c r="G75">
        <f t="shared" si="75"/>
        <v>4066.805962919031</v>
      </c>
      <c r="H75">
        <f t="shared" si="76"/>
        <v>3829.7949361276587</v>
      </c>
      <c r="I75">
        <f t="shared" si="77"/>
        <v>3824.451173290913</v>
      </c>
      <c r="J75" s="74">
        <f t="shared" si="117"/>
        <v>0.9215095003228583</v>
      </c>
      <c r="K75" s="19">
        <f t="shared" si="118"/>
        <v>0.8526560026711334</v>
      </c>
      <c r="L75" s="85">
        <f t="shared" si="119"/>
        <v>0.8582510956974805</v>
      </c>
      <c r="M75" s="19">
        <f t="shared" si="81"/>
        <v>0.897672084704166</v>
      </c>
      <c r="N75" s="19">
        <f t="shared" si="82"/>
        <v>0.8453562908212989</v>
      </c>
      <c r="O75" s="75">
        <f t="shared" si="83"/>
        <v>0.8441767541604492</v>
      </c>
      <c r="P75" s="70">
        <f t="shared" si="93"/>
        <v>9.225084116328837</v>
      </c>
      <c r="Q75" s="38">
        <f t="shared" si="94"/>
        <v>17.317519635956334</v>
      </c>
      <c r="R75" s="83">
        <f t="shared" si="95"/>
        <v>16.659921531484482</v>
      </c>
      <c r="S75" s="38">
        <f t="shared" si="84"/>
        <v>8.986451563846977</v>
      </c>
      <c r="T75" s="38">
        <f t="shared" si="85"/>
        <v>17.169261835741107</v>
      </c>
      <c r="U75" s="38">
        <f t="shared" si="86"/>
        <v>16.3867177723635</v>
      </c>
      <c r="V75" s="105"/>
      <c r="W75" s="39">
        <v>119.01785171393337</v>
      </c>
      <c r="X75" s="15">
        <v>154.45837446796193</v>
      </c>
      <c r="Y75" s="20">
        <v>141.99596217515102</v>
      </c>
      <c r="Z75">
        <f t="shared" si="78"/>
        <v>115.93912274113936</v>
      </c>
      <c r="AA75">
        <f t="shared" si="79"/>
        <v>153.1360338958229</v>
      </c>
      <c r="AB75">
        <f t="shared" si="80"/>
        <v>139.6673899443072</v>
      </c>
      <c r="AC75" s="74">
        <f t="shared" si="120"/>
        <v>0.8314019672780739</v>
      </c>
      <c r="AD75" s="19">
        <f t="shared" si="121"/>
        <v>1.078972562064849</v>
      </c>
      <c r="AE75" s="85">
        <f t="shared" si="122"/>
        <v>0.9919160915600932</v>
      </c>
      <c r="AF75" s="19">
        <f t="shared" si="87"/>
        <v>0.8098954345366727</v>
      </c>
      <c r="AG75" s="19">
        <f t="shared" si="88"/>
        <v>1.0697353212874696</v>
      </c>
      <c r="AH75" s="75">
        <f t="shared" si="89"/>
        <v>0.975649796161602</v>
      </c>
      <c r="AI75" s="70">
        <f t="shared" si="114"/>
        <v>26.03512459278979</v>
      </c>
      <c r="AJ75" s="38">
        <f t="shared" si="115"/>
        <v>-12.195044387981026</v>
      </c>
      <c r="AK75" s="83">
        <f t="shared" si="116"/>
        <v>1.2483275162338692</v>
      </c>
      <c r="AL75" s="38">
        <f t="shared" si="90"/>
        <v>25.361653418173216</v>
      </c>
      <c r="AM75" s="38">
        <f t="shared" si="91"/>
        <v>-12.090640842179054</v>
      </c>
      <c r="AN75" s="38">
        <f t="shared" si="92"/>
        <v>1.2278563651900465</v>
      </c>
      <c r="AO75" s="105"/>
      <c r="AP75" s="33">
        <v>1.0265547030200322</v>
      </c>
      <c r="AQ75" s="33">
        <v>1.0086350713055467</v>
      </c>
      <c r="AR75" s="33">
        <v>1.016672268535786</v>
      </c>
      <c r="AT75" s="39"/>
      <c r="AU75" s="6"/>
    </row>
    <row r="76" spans="1:47" ht="12.75">
      <c r="A76" s="121"/>
      <c r="B76" s="5"/>
      <c r="C76" s="15">
        <v>0.1</v>
      </c>
      <c r="D76" s="39">
        <v>4094.417165218919</v>
      </c>
      <c r="E76" s="15">
        <v>3281.380734624724</v>
      </c>
      <c r="F76" s="20">
        <v>4145.111634929441</v>
      </c>
      <c r="G76">
        <f t="shared" si="75"/>
        <v>3881.587688253698</v>
      </c>
      <c r="H76">
        <f t="shared" si="76"/>
        <v>3234.6782074906378</v>
      </c>
      <c r="I76">
        <f t="shared" si="77"/>
        <v>4298.728498599435</v>
      </c>
      <c r="J76" s="74">
        <f t="shared" si="117"/>
        <v>0.9037667461548781</v>
      </c>
      <c r="K76" s="19">
        <f t="shared" si="118"/>
        <v>0.7243040144075125</v>
      </c>
      <c r="L76" s="85">
        <f t="shared" si="119"/>
        <v>0.9149566113028461</v>
      </c>
      <c r="M76" s="19">
        <f t="shared" si="81"/>
        <v>0.8567885814684232</v>
      </c>
      <c r="N76" s="19">
        <f t="shared" si="82"/>
        <v>0.7139952966384168</v>
      </c>
      <c r="O76" s="75">
        <f t="shared" si="83"/>
        <v>0.9488646884311142</v>
      </c>
      <c r="P76" s="70">
        <f t="shared" si="93"/>
        <v>11.310411644223636</v>
      </c>
      <c r="Q76" s="38">
        <f t="shared" si="94"/>
        <v>32.40288529295163</v>
      </c>
      <c r="R76" s="83">
        <f t="shared" si="95"/>
        <v>9.99525315160362</v>
      </c>
      <c r="S76" s="38">
        <f t="shared" si="84"/>
        <v>10.722491826245648</v>
      </c>
      <c r="T76" s="38">
        <f t="shared" si="85"/>
        <v>31.941708504275866</v>
      </c>
      <c r="U76" s="38">
        <f t="shared" si="86"/>
        <v>10.365674885917926</v>
      </c>
      <c r="V76" s="105"/>
      <c r="W76" s="39">
        <v>112.22625507413358</v>
      </c>
      <c r="X76" s="15">
        <v>159.39979792458558</v>
      </c>
      <c r="Y76" s="20">
        <v>153.0569063470566</v>
      </c>
      <c r="Z76">
        <f t="shared" si="78"/>
        <v>106.39268848690571</v>
      </c>
      <c r="AA76">
        <f t="shared" si="79"/>
        <v>157.131126901687</v>
      </c>
      <c r="AB76">
        <f t="shared" si="80"/>
        <v>158.7291593493493</v>
      </c>
      <c r="AC76" s="74">
        <f t="shared" si="120"/>
        <v>0.7839591112192994</v>
      </c>
      <c r="AD76" s="19">
        <f t="shared" si="121"/>
        <v>1.1134909903831949</v>
      </c>
      <c r="AE76" s="85">
        <f t="shared" si="122"/>
        <v>1.069182573957865</v>
      </c>
      <c r="AF76" s="19">
        <f t="shared" si="87"/>
        <v>0.7432085963425374</v>
      </c>
      <c r="AG76" s="19">
        <f t="shared" si="88"/>
        <v>1.097643136263981</v>
      </c>
      <c r="AH76" s="75">
        <f t="shared" si="89"/>
        <v>1.1088062290406344</v>
      </c>
      <c r="AI76" s="70">
        <f t="shared" si="114"/>
        <v>33.36131131387216</v>
      </c>
      <c r="AJ76" s="38">
        <f t="shared" si="115"/>
        <v>-17.525424390087334</v>
      </c>
      <c r="AK76" s="83">
        <f t="shared" si="116"/>
        <v>-10.68326185996279</v>
      </c>
      <c r="AL76" s="38">
        <f t="shared" si="90"/>
        <v>31.62717672247771</v>
      </c>
      <c r="AM76" s="38">
        <f t="shared" si="91"/>
        <v>-17.27599231429134</v>
      </c>
      <c r="AN76" s="38">
        <f t="shared" si="92"/>
        <v>-11.079181035423233</v>
      </c>
      <c r="AO76" s="105"/>
      <c r="AP76" s="33">
        <v>1.054830521440821</v>
      </c>
      <c r="AQ76" s="33">
        <v>1.0144380751772883</v>
      </c>
      <c r="AR76" s="33">
        <v>0.9642645810918173</v>
      </c>
      <c r="AT76" s="39"/>
      <c r="AU76" s="6"/>
    </row>
    <row r="77" spans="1:47" ht="12.75">
      <c r="A77" s="121"/>
      <c r="B77" s="5"/>
      <c r="C77" s="15">
        <v>1</v>
      </c>
      <c r="D77" s="39">
        <v>3023.8319775602326</v>
      </c>
      <c r="E77" s="15">
        <v>3189.9852958937</v>
      </c>
      <c r="F77" s="20">
        <v>4004.5899043186437</v>
      </c>
      <c r="G77">
        <f t="shared" si="75"/>
        <v>2679.5058308541293</v>
      </c>
      <c r="H77">
        <f t="shared" si="76"/>
        <v>3000.545804197465</v>
      </c>
      <c r="I77">
        <f t="shared" si="77"/>
        <v>3825.511008205491</v>
      </c>
      <c r="J77" s="74">
        <f t="shared" si="117"/>
        <v>0.6674548969981575</v>
      </c>
      <c r="K77" s="19">
        <f t="shared" si="118"/>
        <v>0.7041301642739688</v>
      </c>
      <c r="L77" s="85">
        <f t="shared" si="119"/>
        <v>0.8839390422292801</v>
      </c>
      <c r="M77" s="19">
        <f t="shared" si="81"/>
        <v>0.5914512782491668</v>
      </c>
      <c r="N77" s="19">
        <f t="shared" si="82"/>
        <v>0.6623149055705029</v>
      </c>
      <c r="O77" s="75">
        <f t="shared" si="83"/>
        <v>0.8444106930859564</v>
      </c>
      <c r="P77" s="70">
        <f t="shared" si="93"/>
        <v>39.08443136792308</v>
      </c>
      <c r="Q77" s="38">
        <f t="shared" si="94"/>
        <v>34.77394249347485</v>
      </c>
      <c r="R77" s="83">
        <f t="shared" si="95"/>
        <v>13.64078585893351</v>
      </c>
      <c r="S77" s="38">
        <f t="shared" si="84"/>
        <v>34.63385615442379</v>
      </c>
      <c r="T77" s="38">
        <f t="shared" si="85"/>
        <v>32.70886777393999</v>
      </c>
      <c r="U77" s="38">
        <f t="shared" si="86"/>
        <v>13.030791594327448</v>
      </c>
      <c r="V77" s="105"/>
      <c r="W77" s="39">
        <v>137.90565400467716</v>
      </c>
      <c r="X77" s="15">
        <v>176.14216552217204</v>
      </c>
      <c r="Y77" s="20">
        <v>120.84911283112993</v>
      </c>
      <c r="Z77">
        <f t="shared" si="78"/>
        <v>122.20222775454262</v>
      </c>
      <c r="AA77">
        <f t="shared" si="79"/>
        <v>165.68184072200833</v>
      </c>
      <c r="AB77">
        <f t="shared" si="80"/>
        <v>115.44493256819868</v>
      </c>
      <c r="AC77" s="74">
        <f t="shared" si="120"/>
        <v>0.9633431488398758</v>
      </c>
      <c r="AD77" s="19">
        <f t="shared" si="121"/>
        <v>1.2304451880692928</v>
      </c>
      <c r="AE77" s="85">
        <f t="shared" si="122"/>
        <v>0.8441942843423789</v>
      </c>
      <c r="AF77" s="19">
        <f t="shared" si="87"/>
        <v>0.8536465000652991</v>
      </c>
      <c r="AG77" s="19">
        <f t="shared" si="88"/>
        <v>1.1573743462419102</v>
      </c>
      <c r="AH77" s="75">
        <f t="shared" si="89"/>
        <v>0.8064432576062747</v>
      </c>
      <c r="AI77" s="70">
        <f t="shared" si="114"/>
        <v>5.660598001800226</v>
      </c>
      <c r="AJ77" s="38">
        <f t="shared" si="115"/>
        <v>-35.58564169659294</v>
      </c>
      <c r="AK77" s="83">
        <f t="shared" si="116"/>
        <v>24.05971857397248</v>
      </c>
      <c r="AL77" s="38">
        <f t="shared" si="90"/>
        <v>5.016021215630792</v>
      </c>
      <c r="AM77" s="38">
        <f t="shared" si="91"/>
        <v>-33.47236365629455</v>
      </c>
      <c r="AN77" s="38">
        <f t="shared" si="92"/>
        <v>22.983806196933916</v>
      </c>
      <c r="AO77" s="105"/>
      <c r="AP77" s="33">
        <v>1.128503600455441</v>
      </c>
      <c r="AQ77" s="33">
        <v>1.0631350107807813</v>
      </c>
      <c r="AR77" s="33">
        <v>1.046811758149183</v>
      </c>
      <c r="AT77" s="39"/>
      <c r="AU77" s="6"/>
    </row>
    <row r="78" spans="1:47" ht="12.75">
      <c r="A78" s="121"/>
      <c r="B78" s="5"/>
      <c r="C78" s="15">
        <v>10</v>
      </c>
      <c r="D78" s="39">
        <v>3880.5369058594724</v>
      </c>
      <c r="E78" s="15">
        <v>4304.241372323889</v>
      </c>
      <c r="F78" s="20">
        <v>4048.0173193126816</v>
      </c>
      <c r="G78">
        <f t="shared" si="75"/>
        <v>3355.860757198455</v>
      </c>
      <c r="H78">
        <f t="shared" si="76"/>
        <v>4102.55139081537</v>
      </c>
      <c r="I78">
        <f t="shared" si="77"/>
        <v>4262.32621380934</v>
      </c>
      <c r="J78" s="74">
        <f t="shared" si="117"/>
        <v>0.8565566407190991</v>
      </c>
      <c r="K78" s="19">
        <f t="shared" si="118"/>
        <v>0.9500815531878949</v>
      </c>
      <c r="L78" s="85">
        <f t="shared" si="119"/>
        <v>0.8935248396601045</v>
      </c>
      <c r="M78" s="19">
        <f t="shared" si="81"/>
        <v>0.7407440997575854</v>
      </c>
      <c r="N78" s="19">
        <f t="shared" si="82"/>
        <v>0.9055622257807068</v>
      </c>
      <c r="O78" s="75">
        <f t="shared" si="83"/>
        <v>0.9408295583625863</v>
      </c>
      <c r="P78" s="70">
        <f t="shared" si="93"/>
        <v>16.859072890836227</v>
      </c>
      <c r="Q78" s="38">
        <f t="shared" si="94"/>
        <v>5.866975910363145</v>
      </c>
      <c r="R78" s="83">
        <f t="shared" si="95"/>
        <v>12.514155400659115</v>
      </c>
      <c r="S78" s="38">
        <f t="shared" si="84"/>
        <v>14.579606505397953</v>
      </c>
      <c r="T78" s="38">
        <f t="shared" si="85"/>
        <v>5.592058646085005</v>
      </c>
      <c r="U78" s="38">
        <f t="shared" si="86"/>
        <v>13.176675987386744</v>
      </c>
      <c r="V78" s="105"/>
      <c r="W78" s="39">
        <v>136.94344762367047</v>
      </c>
      <c r="X78" s="15">
        <v>166.8093009560719</v>
      </c>
      <c r="Y78" s="20">
        <v>148.92124766177972</v>
      </c>
      <c r="Z78">
        <f t="shared" si="78"/>
        <v>118.42772095320464</v>
      </c>
      <c r="AA78">
        <f t="shared" si="79"/>
        <v>158.99287945108676</v>
      </c>
      <c r="AB78">
        <f t="shared" si="80"/>
        <v>156.80539079555413</v>
      </c>
      <c r="AC78" s="74">
        <f t="shared" si="120"/>
        <v>0.956621633818589</v>
      </c>
      <c r="AD78" s="19">
        <f t="shared" si="121"/>
        <v>1.165250245891664</v>
      </c>
      <c r="AE78" s="85">
        <f t="shared" si="122"/>
        <v>1.040292834163248</v>
      </c>
      <c r="AF78" s="19">
        <f t="shared" si="87"/>
        <v>0.82727959514351</v>
      </c>
      <c r="AG78" s="19">
        <f t="shared" si="88"/>
        <v>1.1106484519360897</v>
      </c>
      <c r="AH78" s="75">
        <f t="shared" si="89"/>
        <v>1.0953676991295311</v>
      </c>
      <c r="AI78" s="70">
        <f t="shared" si="114"/>
        <v>6.698542977825752</v>
      </c>
      <c r="AJ78" s="38">
        <f t="shared" si="115"/>
        <v>-25.518155053888176</v>
      </c>
      <c r="AK78" s="83">
        <f t="shared" si="116"/>
        <v>-6.2220711635881</v>
      </c>
      <c r="AL78" s="38">
        <f t="shared" si="90"/>
        <v>5.792852395180074</v>
      </c>
      <c r="AM78" s="38">
        <f t="shared" si="91"/>
        <v>-24.322414439980303</v>
      </c>
      <c r="AN78" s="38">
        <f t="shared" si="92"/>
        <v>-6.551478151593406</v>
      </c>
      <c r="AO78" s="105"/>
      <c r="AP78" s="33">
        <v>1.1563462213190956</v>
      </c>
      <c r="AQ78" s="33">
        <v>1.04916208532087</v>
      </c>
      <c r="AR78" s="33">
        <v>0.9497202035352603</v>
      </c>
      <c r="AT78" s="39"/>
      <c r="AU78" s="6"/>
    </row>
    <row r="79" spans="1:47" ht="12.75">
      <c r="A79" s="121"/>
      <c r="B79" s="7"/>
      <c r="C79" s="16">
        <v>100</v>
      </c>
      <c r="D79" s="88">
        <v>4264.655234252088</v>
      </c>
      <c r="E79" s="16">
        <v>3699.689992348848</v>
      </c>
      <c r="F79" s="22">
        <v>4252.87149325993</v>
      </c>
      <c r="G79" s="16">
        <f t="shared" si="75"/>
        <v>3685.2823532084776</v>
      </c>
      <c r="H79" s="16">
        <f t="shared" si="76"/>
        <v>3669.8273049147206</v>
      </c>
      <c r="I79" s="16">
        <f t="shared" si="77"/>
        <v>3963.782346113904</v>
      </c>
      <c r="J79" s="76">
        <f t="shared" si="117"/>
        <v>0.9413436464836384</v>
      </c>
      <c r="K79" s="17">
        <f t="shared" si="118"/>
        <v>0.8166380344852102</v>
      </c>
      <c r="L79" s="92">
        <f t="shared" si="119"/>
        <v>0.9387426039361223</v>
      </c>
      <c r="M79" s="19">
        <f t="shared" si="81"/>
        <v>0.8134578150253375</v>
      </c>
      <c r="N79" s="19">
        <f t="shared" si="82"/>
        <v>0.8100463993965715</v>
      </c>
      <c r="O79" s="75">
        <f t="shared" si="83"/>
        <v>0.8749315296556922</v>
      </c>
      <c r="P79" s="71">
        <f t="shared" si="93"/>
        <v>6.893952737864146</v>
      </c>
      <c r="Q79" s="24">
        <f t="shared" si="94"/>
        <v>21.550755347044074</v>
      </c>
      <c r="R79" s="96">
        <f t="shared" si="95"/>
        <v>7.199656439454602</v>
      </c>
      <c r="S79" s="38">
        <f t="shared" si="84"/>
        <v>5.957377788631395</v>
      </c>
      <c r="T79" s="38">
        <f t="shared" si="85"/>
        <v>21.37680469922519</v>
      </c>
      <c r="U79" s="38">
        <f t="shared" si="86"/>
        <v>6.710259441890746</v>
      </c>
      <c r="V79" s="105"/>
      <c r="W79" s="88">
        <v>108.90688036134893</v>
      </c>
      <c r="X79" s="16">
        <v>99.5726320002006</v>
      </c>
      <c r="Y79" s="22">
        <v>137.64080567024834</v>
      </c>
      <c r="Z79" s="16">
        <f t="shared" si="78"/>
        <v>94.11138352173342</v>
      </c>
      <c r="AA79" s="16">
        <f t="shared" si="79"/>
        <v>98.7689142853205</v>
      </c>
      <c r="AB79" s="16">
        <f t="shared" si="80"/>
        <v>128.28466519274627</v>
      </c>
      <c r="AC79" s="76">
        <f t="shared" si="120"/>
        <v>0.760771542072316</v>
      </c>
      <c r="AD79" s="17">
        <f t="shared" si="121"/>
        <v>0.6955669333622402</v>
      </c>
      <c r="AE79" s="92">
        <f t="shared" si="122"/>
        <v>0.9614930446487525</v>
      </c>
      <c r="AF79" s="19">
        <f t="shared" si="87"/>
        <v>0.6574172552811288</v>
      </c>
      <c r="AG79" s="19">
        <f t="shared" si="88"/>
        <v>0.6899525445990011</v>
      </c>
      <c r="AH79" s="75">
        <f t="shared" si="89"/>
        <v>0.896135508051454</v>
      </c>
      <c r="AI79" s="71">
        <f t="shared" si="114"/>
        <v>36.941965500634396</v>
      </c>
      <c r="AJ79" s="24">
        <f t="shared" si="115"/>
        <v>47.01094486168572</v>
      </c>
      <c r="AK79" s="96">
        <f t="shared" si="116"/>
        <v>5.946293465429877</v>
      </c>
      <c r="AL79" s="38">
        <f t="shared" si="90"/>
        <v>31.923230853196998</v>
      </c>
      <c r="AM79" s="38">
        <f t="shared" si="91"/>
        <v>46.63148789223941</v>
      </c>
      <c r="AN79" s="38">
        <f t="shared" si="92"/>
        <v>5.5420938771457156</v>
      </c>
      <c r="AO79" s="105"/>
      <c r="AP79" s="35">
        <v>1.1572126164333643</v>
      </c>
      <c r="AQ79" s="35">
        <v>1.008137354963307</v>
      </c>
      <c r="AR79" s="35">
        <v>1.0729326491474611</v>
      </c>
      <c r="AT79" s="88"/>
      <c r="AU79" s="8"/>
    </row>
    <row r="80" spans="1:47" ht="12.75">
      <c r="A80" s="116" t="s">
        <v>36</v>
      </c>
      <c r="B80" s="23"/>
      <c r="C80" s="15">
        <v>0</v>
      </c>
      <c r="D80" s="39">
        <v>4232.436012465294</v>
      </c>
      <c r="E80" s="15">
        <v>4421.808069557064</v>
      </c>
      <c r="F80" s="20">
        <v>4937.304488320664</v>
      </c>
      <c r="G80">
        <f t="shared" si="75"/>
        <v>4426.654201281529</v>
      </c>
      <c r="H80">
        <f t="shared" si="76"/>
        <v>4341.15394456982</v>
      </c>
      <c r="I80">
        <f t="shared" si="77"/>
        <v>4815.492960532076</v>
      </c>
      <c r="J80" s="72">
        <f>D80/AVERAGE(D$80:F$80)</f>
        <v>0.9342061334424844</v>
      </c>
      <c r="K80" s="18">
        <f>E80/AVERAGE(D$80:F$80)</f>
        <v>0.9760053565652232</v>
      </c>
      <c r="L80" s="84">
        <f>F80/AVERAGE(D$80:F$80)</f>
        <v>1.0897885099922922</v>
      </c>
      <c r="M80" s="18">
        <f t="shared" si="81"/>
        <v>0.9770750209304095</v>
      </c>
      <c r="N80" s="18">
        <f t="shared" si="82"/>
        <v>0.958202942534956</v>
      </c>
      <c r="O80" s="73">
        <f t="shared" si="83"/>
        <v>1.062901611750016</v>
      </c>
      <c r="P80" s="70">
        <f t="shared" si="93"/>
        <v>7.7328333470701</v>
      </c>
      <c r="Q80" s="38">
        <f t="shared" si="94"/>
        <v>2.8201196952195744</v>
      </c>
      <c r="R80" s="83">
        <f t="shared" si="95"/>
        <v>-10.552953042289648</v>
      </c>
      <c r="S80" s="81">
        <f t="shared" si="84"/>
        <v>8.087677905301458</v>
      </c>
      <c r="T80" s="81">
        <f t="shared" si="85"/>
        <v>2.7686804914370335</v>
      </c>
      <c r="U80" s="81">
        <f t="shared" si="86"/>
        <v>-10.292594108421309</v>
      </c>
      <c r="V80" s="105"/>
      <c r="W80" s="39">
        <v>141.35949801488462</v>
      </c>
      <c r="X80" s="15">
        <v>158.86235654759622</v>
      </c>
      <c r="Y80" s="20">
        <v>188.6307864679135</v>
      </c>
      <c r="Z80">
        <f t="shared" si="78"/>
        <v>147.8462081731869</v>
      </c>
      <c r="AA80">
        <f t="shared" si="79"/>
        <v>155.96469474065995</v>
      </c>
      <c r="AB80">
        <f t="shared" si="80"/>
        <v>183.97695068728194</v>
      </c>
      <c r="AC80" s="72">
        <f>W80/AVERAGE(W$80:Y$80)</f>
        <v>0.8674976024488469</v>
      </c>
      <c r="AD80" s="18">
        <f>X80/AVERAGE(W$80:Y$80)</f>
        <v>0.9749094709568256</v>
      </c>
      <c r="AE80" s="84">
        <f>Y80/AVERAGE(W$80:Y$80)</f>
        <v>1.1575929265943279</v>
      </c>
      <c r="AF80" s="18">
        <f t="shared" si="87"/>
        <v>0.9073053662647264</v>
      </c>
      <c r="AG80" s="18">
        <f t="shared" si="88"/>
        <v>0.9571270459657569</v>
      </c>
      <c r="AH80" s="73">
        <f t="shared" si="89"/>
        <v>1.1290331804252842</v>
      </c>
      <c r="AI80" s="70">
        <f aca="true" t="shared" si="123" ref="AI80:AI87">((AC80-1)/(AVERAGE(AC$53:AE$53)-1))*100</f>
        <v>-0.6375088479630723</v>
      </c>
      <c r="AJ80" s="38">
        <f aca="true" t="shared" si="124" ref="AJ80:AJ87">((AD80-1)/(AVERAGE(AC$53:AE$53)-1))*100</f>
        <v>-0.12071807424407575</v>
      </c>
      <c r="AK80" s="83">
        <f aca="true" t="shared" si="125" ref="AK80:AK87">((AE80-1)/(AVERAGE(AC$53:AE$53)-1))*100</f>
        <v>0.7582269222071497</v>
      </c>
      <c r="AL80" s="81">
        <f t="shared" si="90"/>
        <v>-0.6667628788429373</v>
      </c>
      <c r="AM80" s="81">
        <f t="shared" si="91"/>
        <v>-0.11851616712935187</v>
      </c>
      <c r="AN80" s="81">
        <f t="shared" si="92"/>
        <v>0.739520200751551</v>
      </c>
      <c r="AO80" s="105"/>
      <c r="AP80" s="33">
        <v>0.9561252856028356</v>
      </c>
      <c r="AQ80" s="33">
        <v>1.0185789598841875</v>
      </c>
      <c r="AR80" s="33">
        <v>1.025295754512977</v>
      </c>
      <c r="AT80" s="39"/>
      <c r="AU80" s="6"/>
    </row>
    <row r="81" spans="1:47" ht="12.75">
      <c r="A81" s="117"/>
      <c r="B81" s="5"/>
      <c r="C81" s="15">
        <v>0.0001</v>
      </c>
      <c r="D81" s="39">
        <v>3574.9722706175353</v>
      </c>
      <c r="E81" s="15">
        <v>4010.060475399462</v>
      </c>
      <c r="F81" s="20">
        <v>3290.1663148900334</v>
      </c>
      <c r="G81">
        <f t="shared" si="75"/>
        <v>3241.877498486939</v>
      </c>
      <c r="H81">
        <f t="shared" si="76"/>
        <v>3969.760745817245</v>
      </c>
      <c r="I81">
        <f t="shared" si="77"/>
        <v>2935.848311870056</v>
      </c>
      <c r="J81" s="74">
        <f aca="true" t="shared" si="126" ref="J81:J87">D81/AVERAGE(D$80:F$80)</f>
        <v>0.7890871857865075</v>
      </c>
      <c r="K81" s="19">
        <f aca="true" t="shared" si="127" ref="K81:K87">E81/AVERAGE(D$80:F$80)</f>
        <v>0.8851222039884723</v>
      </c>
      <c r="L81" s="85">
        <f aca="true" t="shared" si="128" ref="L81:L87">F81/AVERAGE(D$80:F$80)</f>
        <v>0.7262232771773841</v>
      </c>
      <c r="M81" s="19">
        <f t="shared" si="81"/>
        <v>0.7155647088428395</v>
      </c>
      <c r="N81" s="19">
        <f t="shared" si="82"/>
        <v>0.8762270300411522</v>
      </c>
      <c r="O81" s="75">
        <f t="shared" si="83"/>
        <v>0.6480162940982583</v>
      </c>
      <c r="P81" s="70">
        <f t="shared" si="93"/>
        <v>24.788840182370947</v>
      </c>
      <c r="Q81" s="38">
        <f t="shared" si="94"/>
        <v>13.501727414960445</v>
      </c>
      <c r="R81" s="83">
        <f t="shared" si="95"/>
        <v>32.17731199979855</v>
      </c>
      <c r="S81" s="38">
        <f t="shared" si="84"/>
        <v>22.479162666885685</v>
      </c>
      <c r="T81" s="38">
        <f t="shared" si="85"/>
        <v>13.366039694774253</v>
      </c>
      <c r="U81" s="38">
        <f t="shared" si="86"/>
        <v>28.712137343209665</v>
      </c>
      <c r="V81" s="105"/>
      <c r="W81" s="39">
        <v>137.89148636832772</v>
      </c>
      <c r="X81" s="15">
        <v>162.36622815204257</v>
      </c>
      <c r="Y81" s="20">
        <v>127.57817442244813</v>
      </c>
      <c r="Z81">
        <f t="shared" si="78"/>
        <v>125.04357322278791</v>
      </c>
      <c r="AA81">
        <f t="shared" si="79"/>
        <v>160.73450336186718</v>
      </c>
      <c r="AB81">
        <f t="shared" si="80"/>
        <v>113.83928110701795</v>
      </c>
      <c r="AC81" s="74">
        <f aca="true" t="shared" si="129" ref="AC81:AC87">W81/AVERAGE(W$80:Y$80)</f>
        <v>0.8462150439303099</v>
      </c>
      <c r="AD81" s="19">
        <f aca="true" t="shared" si="130" ref="AD81:AD87">X81/AVERAGE(W$80:Y$80)</f>
        <v>0.9964120955333908</v>
      </c>
      <c r="AE81" s="85">
        <f aca="true" t="shared" si="131" ref="AE81:AE87">Y81/AVERAGE(W$80:Y$80)</f>
        <v>0.7829241189341308</v>
      </c>
      <c r="AF81" s="19">
        <f t="shared" si="87"/>
        <v>0.7673697310454748</v>
      </c>
      <c r="AG81" s="19">
        <f t="shared" si="88"/>
        <v>0.9863984964246528</v>
      </c>
      <c r="AH81" s="75">
        <f t="shared" si="89"/>
        <v>0.6986110223342745</v>
      </c>
      <c r="AI81" s="70">
        <f t="shared" si="123"/>
        <v>-0.7399056318221816</v>
      </c>
      <c r="AJ81" s="38">
        <f t="shared" si="124"/>
        <v>-0.01726248645596427</v>
      </c>
      <c r="AK81" s="83">
        <f t="shared" si="125"/>
        <v>-1.044417289169775</v>
      </c>
      <c r="AL81" s="38">
        <f t="shared" si="90"/>
        <v>-0.6709656011943689</v>
      </c>
      <c r="AM81" s="38">
        <f t="shared" si="91"/>
        <v>-0.017089004399930503</v>
      </c>
      <c r="AN81" s="38">
        <f t="shared" si="92"/>
        <v>-0.9319439936577998</v>
      </c>
      <c r="AO81" s="105"/>
      <c r="AP81" s="33">
        <v>1.1027474888505377</v>
      </c>
      <c r="AQ81" s="33">
        <v>1.0101516771822279</v>
      </c>
      <c r="AR81" s="33">
        <v>1.120686754008175</v>
      </c>
      <c r="AT81" s="39"/>
      <c r="AU81" s="6"/>
    </row>
    <row r="82" spans="1:47" ht="12.75">
      <c r="A82" s="117"/>
      <c r="B82" s="5"/>
      <c r="C82" s="15">
        <v>0.001</v>
      </c>
      <c r="D82" s="39">
        <v>3531.272692089575</v>
      </c>
      <c r="E82" s="15">
        <v>3757.546133136091</v>
      </c>
      <c r="F82" s="20">
        <v>3586.0416317913305</v>
      </c>
      <c r="G82">
        <f t="shared" si="75"/>
        <v>3202.2495882266207</v>
      </c>
      <c r="H82">
        <f t="shared" si="76"/>
        <v>3446.6892211157265</v>
      </c>
      <c r="I82">
        <f t="shared" si="77"/>
        <v>3131.0907225906026</v>
      </c>
      <c r="J82" s="74">
        <f t="shared" si="126"/>
        <v>0.7794415788194</v>
      </c>
      <c r="K82" s="19">
        <f t="shared" si="127"/>
        <v>0.8293858746901991</v>
      </c>
      <c r="L82" s="85">
        <f t="shared" si="128"/>
        <v>0.7915304749635661</v>
      </c>
      <c r="M82" s="19">
        <f t="shared" si="81"/>
        <v>0.70681782248433</v>
      </c>
      <c r="N82" s="19">
        <f t="shared" si="82"/>
        <v>0.7607718583230002</v>
      </c>
      <c r="O82" s="75">
        <f t="shared" si="83"/>
        <v>0.6911112533760927</v>
      </c>
      <c r="P82" s="70">
        <f t="shared" si="93"/>
        <v>25.922500128359637</v>
      </c>
      <c r="Q82" s="38">
        <f t="shared" si="94"/>
        <v>20.052486146615113</v>
      </c>
      <c r="R82" s="83">
        <f t="shared" si="95"/>
        <v>24.501677426730527</v>
      </c>
      <c r="S82" s="38">
        <f t="shared" si="84"/>
        <v>23.507194884098325</v>
      </c>
      <c r="T82" s="38">
        <f t="shared" si="85"/>
        <v>18.393570007995304</v>
      </c>
      <c r="U82" s="38">
        <f t="shared" si="86"/>
        <v>21.393219252845434</v>
      </c>
      <c r="V82" s="105"/>
      <c r="W82" s="39">
        <v>124.73066862895107</v>
      </c>
      <c r="X82" s="15">
        <v>115.81742084182554</v>
      </c>
      <c r="Y82" s="20">
        <v>144.70147694948395</v>
      </c>
      <c r="Z82">
        <f t="shared" si="78"/>
        <v>113.1090026411809</v>
      </c>
      <c r="AA82">
        <f t="shared" si="79"/>
        <v>106.2359960168415</v>
      </c>
      <c r="AB82">
        <f t="shared" si="80"/>
        <v>126.3436118546577</v>
      </c>
      <c r="AC82" s="74">
        <f t="shared" si="129"/>
        <v>0.7654494923012759</v>
      </c>
      <c r="AD82" s="19">
        <f t="shared" si="130"/>
        <v>0.7107505071326266</v>
      </c>
      <c r="AE82" s="85">
        <f t="shared" si="131"/>
        <v>0.8880067210713125</v>
      </c>
      <c r="AF82" s="19">
        <f t="shared" si="87"/>
        <v>0.6941294358322697</v>
      </c>
      <c r="AG82" s="19">
        <f t="shared" si="88"/>
        <v>0.6519510406628014</v>
      </c>
      <c r="AH82" s="75">
        <f t="shared" si="89"/>
        <v>0.7753478323550816</v>
      </c>
      <c r="AI82" s="70">
        <f t="shared" si="123"/>
        <v>-1.1284929685475418</v>
      </c>
      <c r="AJ82" s="38">
        <f t="shared" si="124"/>
        <v>-1.391666221742094</v>
      </c>
      <c r="AK82" s="83">
        <f t="shared" si="125"/>
        <v>-0.5388333158414857</v>
      </c>
      <c r="AL82" s="38">
        <f t="shared" si="90"/>
        <v>-1.0233466681695553</v>
      </c>
      <c r="AM82" s="38">
        <f t="shared" si="91"/>
        <v>-1.276535482444228</v>
      </c>
      <c r="AN82" s="38">
        <f t="shared" si="92"/>
        <v>-0.4704730645893911</v>
      </c>
      <c r="AO82" s="105"/>
      <c r="AP82" s="33">
        <v>1.1027474888505377</v>
      </c>
      <c r="AQ82" s="33">
        <v>1.0901900032401928</v>
      </c>
      <c r="AR82" s="33">
        <v>1.1453010945733026</v>
      </c>
      <c r="AT82" s="39"/>
      <c r="AU82" s="6"/>
    </row>
    <row r="83" spans="1:47" ht="12.75">
      <c r="A83" s="117"/>
      <c r="B83" s="5"/>
      <c r="C83" s="15">
        <v>0.01</v>
      </c>
      <c r="D83" s="39">
        <v>4038.0329883791765</v>
      </c>
      <c r="E83" s="15">
        <v>3968.1349914537473</v>
      </c>
      <c r="F83" s="20">
        <v>4274.556256171783</v>
      </c>
      <c r="G83">
        <f t="shared" si="75"/>
        <v>3923.3220320442756</v>
      </c>
      <c r="H83">
        <f t="shared" si="76"/>
        <v>3748.2225340766186</v>
      </c>
      <c r="I83">
        <f t="shared" si="77"/>
        <v>3618.759750225257</v>
      </c>
      <c r="J83" s="74">
        <f t="shared" si="126"/>
        <v>0.8912964481156097</v>
      </c>
      <c r="K83" s="19">
        <f t="shared" si="127"/>
        <v>0.8758681847583464</v>
      </c>
      <c r="L83" s="85">
        <f t="shared" si="128"/>
        <v>0.9435031410987855</v>
      </c>
      <c r="M83" s="19">
        <f t="shared" si="81"/>
        <v>0.8659768263503896</v>
      </c>
      <c r="N83" s="19">
        <f t="shared" si="82"/>
        <v>0.827327919554796</v>
      </c>
      <c r="O83" s="75">
        <f t="shared" si="83"/>
        <v>0.7987521947546393</v>
      </c>
      <c r="P83" s="70">
        <f t="shared" si="93"/>
        <v>12.776060975558487</v>
      </c>
      <c r="Q83" s="38">
        <f t="shared" si="94"/>
        <v>14.58936357682957</v>
      </c>
      <c r="R83" s="83">
        <f t="shared" si="95"/>
        <v>6.640144703064585</v>
      </c>
      <c r="S83" s="38">
        <f t="shared" si="84"/>
        <v>12.413123333167512</v>
      </c>
      <c r="T83" s="38">
        <f t="shared" si="85"/>
        <v>13.780826870629069</v>
      </c>
      <c r="U83" s="38">
        <f t="shared" si="86"/>
        <v>5.621422890955606</v>
      </c>
      <c r="V83" s="105"/>
      <c r="W83" s="39">
        <v>153.2255759802038</v>
      </c>
      <c r="X83" s="15">
        <v>155.65244246222824</v>
      </c>
      <c r="Y83" s="20">
        <v>168.06586787531813</v>
      </c>
      <c r="Z83">
        <f t="shared" si="78"/>
        <v>148.872800159343</v>
      </c>
      <c r="AA83">
        <f t="shared" si="79"/>
        <v>147.02624622839485</v>
      </c>
      <c r="AB83">
        <f t="shared" si="80"/>
        <v>142.28143498538523</v>
      </c>
      <c r="AC83" s="74">
        <f t="shared" si="129"/>
        <v>0.9403175708976709</v>
      </c>
      <c r="AD83" s="19">
        <f t="shared" si="130"/>
        <v>0.9552108103628957</v>
      </c>
      <c r="AE83" s="85">
        <f t="shared" si="131"/>
        <v>1.031389750832104</v>
      </c>
      <c r="AF83" s="19">
        <f t="shared" si="87"/>
        <v>0.9136053751016978</v>
      </c>
      <c r="AG83" s="19">
        <f t="shared" si="88"/>
        <v>0.9022734085173135</v>
      </c>
      <c r="AH83" s="75">
        <f t="shared" si="89"/>
        <v>0.8731553624349074</v>
      </c>
      <c r="AI83" s="70">
        <f t="shared" si="123"/>
        <v>-0.2871500993480134</v>
      </c>
      <c r="AJ83" s="38">
        <f t="shared" si="124"/>
        <v>-0.21549424926991792</v>
      </c>
      <c r="AK83" s="83">
        <f t="shared" si="125"/>
        <v>0.15102552301438202</v>
      </c>
      <c r="AL83" s="38">
        <f t="shared" si="90"/>
        <v>-0.2789928449118395</v>
      </c>
      <c r="AM83" s="38">
        <f t="shared" si="91"/>
        <v>-0.20355164398817935</v>
      </c>
      <c r="AN83" s="38">
        <f t="shared" si="92"/>
        <v>0.12785539625360365</v>
      </c>
      <c r="AO83" s="105"/>
      <c r="AP83" s="33">
        <v>1.0292382209255277</v>
      </c>
      <c r="AQ83" s="33">
        <v>1.058671131550439</v>
      </c>
      <c r="AR83" s="33">
        <v>1.1812213441098722</v>
      </c>
      <c r="AT83" s="39"/>
      <c r="AU83" s="6"/>
    </row>
    <row r="84" spans="1:47" ht="12.75">
      <c r="A84" s="117"/>
      <c r="B84" s="5"/>
      <c r="C84" s="15">
        <v>0.1</v>
      </c>
      <c r="D84" s="39">
        <v>4692.580554387703</v>
      </c>
      <c r="E84" s="15">
        <v>4266.658670697862</v>
      </c>
      <c r="F84" s="20">
        <v>4926.581518265764</v>
      </c>
      <c r="G84">
        <f t="shared" si="75"/>
        <v>4120.0582021351365</v>
      </c>
      <c r="H84">
        <f t="shared" si="76"/>
        <v>3660.2940804040686</v>
      </c>
      <c r="I84">
        <f t="shared" si="77"/>
        <v>4556.852486904785</v>
      </c>
      <c r="J84" s="74">
        <f t="shared" si="126"/>
        <v>1.0357717216918878</v>
      </c>
      <c r="K84" s="19">
        <f t="shared" si="127"/>
        <v>0.9417599433830035</v>
      </c>
      <c r="L84" s="85">
        <f t="shared" si="128"/>
        <v>1.0874216781336405</v>
      </c>
      <c r="M84" s="19">
        <f t="shared" si="81"/>
        <v>0.9094014962633109</v>
      </c>
      <c r="N84" s="19">
        <f t="shared" si="82"/>
        <v>0.8079198764129547</v>
      </c>
      <c r="O84" s="75">
        <f t="shared" si="83"/>
        <v>1.0058130896536492</v>
      </c>
      <c r="P84" s="70">
        <f t="shared" si="93"/>
        <v>-4.204294060439938</v>
      </c>
      <c r="Q84" s="38">
        <f t="shared" si="94"/>
        <v>6.8450248557662325</v>
      </c>
      <c r="R84" s="83">
        <f t="shared" si="95"/>
        <v>-10.274776408492187</v>
      </c>
      <c r="S84" s="38">
        <f t="shared" si="84"/>
        <v>-3.6913455245231916</v>
      </c>
      <c r="T84" s="38">
        <f t="shared" si="85"/>
        <v>5.872230682957783</v>
      </c>
      <c r="U84" s="38">
        <f t="shared" si="86"/>
        <v>-9.503677196010319</v>
      </c>
      <c r="V84" s="105"/>
      <c r="W84" s="39">
        <v>172.3621565899433</v>
      </c>
      <c r="X84" s="15">
        <v>122.99520992157682</v>
      </c>
      <c r="Y84" s="20">
        <v>162.62424228889068</v>
      </c>
      <c r="Z84">
        <f t="shared" si="78"/>
        <v>151.33296248523482</v>
      </c>
      <c r="AA84">
        <f t="shared" si="79"/>
        <v>105.51550370922175</v>
      </c>
      <c r="AB84">
        <f t="shared" si="80"/>
        <v>150.41965309162305</v>
      </c>
      <c r="AC84" s="74">
        <f t="shared" si="129"/>
        <v>1.0577552955015745</v>
      </c>
      <c r="AD84" s="19">
        <f t="shared" si="130"/>
        <v>0.7547992969558056</v>
      </c>
      <c r="AE84" s="85">
        <f t="shared" si="131"/>
        <v>0.9979954814979483</v>
      </c>
      <c r="AF84" s="19">
        <f t="shared" si="87"/>
        <v>0.9287029451222237</v>
      </c>
      <c r="AG84" s="19">
        <f t="shared" si="88"/>
        <v>0.6475295100389649</v>
      </c>
      <c r="AH84" s="75">
        <f t="shared" si="89"/>
        <v>0.9230981310108382</v>
      </c>
      <c r="AI84" s="70">
        <f t="shared" si="123"/>
        <v>0.277878080543873</v>
      </c>
      <c r="AJ84" s="38">
        <f t="shared" si="124"/>
        <v>-1.1797342584468533</v>
      </c>
      <c r="AK84" s="83">
        <f t="shared" si="125"/>
        <v>-0.009644340816326232</v>
      </c>
      <c r="AL84" s="38">
        <f t="shared" si="90"/>
        <v>0.24397532480670164</v>
      </c>
      <c r="AM84" s="38">
        <f t="shared" si="91"/>
        <v>-1.0120740035519675</v>
      </c>
      <c r="AN84" s="38">
        <f t="shared" si="92"/>
        <v>-0.008920554398723085</v>
      </c>
      <c r="AO84" s="105"/>
      <c r="AP84" s="33">
        <v>1.1389597729361853</v>
      </c>
      <c r="AQ84" s="33">
        <v>1.165660074566155</v>
      </c>
      <c r="AR84" s="33">
        <v>1.0811369322187814</v>
      </c>
      <c r="AT84" s="39"/>
      <c r="AU84" s="6"/>
    </row>
    <row r="85" spans="1:47" ht="12.75">
      <c r="A85" s="117"/>
      <c r="B85" s="5"/>
      <c r="C85" s="15">
        <v>1</v>
      </c>
      <c r="D85" s="39">
        <v>3384.1692127565952</v>
      </c>
      <c r="E85" s="15">
        <v>3513.9522634540353</v>
      </c>
      <c r="F85" s="20">
        <v>3653.1207890241817</v>
      </c>
      <c r="G85">
        <f t="shared" si="75"/>
        <v>3094.313826393667</v>
      </c>
      <c r="H85">
        <f t="shared" si="76"/>
        <v>3215.1885450220975</v>
      </c>
      <c r="I85">
        <f t="shared" si="77"/>
        <v>3240.355581634188</v>
      </c>
      <c r="J85" s="74">
        <f t="shared" si="126"/>
        <v>0.7469721044460468</v>
      </c>
      <c r="K85" s="19">
        <f t="shared" si="127"/>
        <v>0.7756185202740331</v>
      </c>
      <c r="L85" s="85">
        <f t="shared" si="128"/>
        <v>0.8063365488010725</v>
      </c>
      <c r="M85" s="19">
        <f t="shared" si="81"/>
        <v>0.682993658238218</v>
      </c>
      <c r="N85" s="19">
        <f t="shared" si="82"/>
        <v>0.7096737789035366</v>
      </c>
      <c r="O85" s="75">
        <f t="shared" si="83"/>
        <v>0.715228783136168</v>
      </c>
      <c r="P85" s="70">
        <f t="shared" si="93"/>
        <v>29.738677035619137</v>
      </c>
      <c r="Q85" s="38">
        <f t="shared" si="94"/>
        <v>26.37182885996065</v>
      </c>
      <c r="R85" s="83">
        <f t="shared" si="95"/>
        <v>22.76150151823966</v>
      </c>
      <c r="S85" s="38">
        <f t="shared" si="84"/>
        <v>27.191547982618765</v>
      </c>
      <c r="T85" s="38">
        <f t="shared" si="85"/>
        <v>24.12963970617063</v>
      </c>
      <c r="U85" s="38">
        <f t="shared" si="86"/>
        <v>20.189685135131924</v>
      </c>
      <c r="V85" s="105"/>
      <c r="W85" s="39">
        <v>158.12107199596483</v>
      </c>
      <c r="X85" s="15">
        <v>137.36964931283921</v>
      </c>
      <c r="Y85" s="20">
        <v>135.27240416862884</v>
      </c>
      <c r="Z85">
        <f t="shared" si="78"/>
        <v>144.57794175213823</v>
      </c>
      <c r="AA85">
        <f t="shared" si="79"/>
        <v>125.6901886510561</v>
      </c>
      <c r="AB85">
        <f t="shared" si="80"/>
        <v>119.98800893905805</v>
      </c>
      <c r="AC85" s="74">
        <f t="shared" si="129"/>
        <v>0.9703603421023577</v>
      </c>
      <c r="AD85" s="19">
        <f t="shared" si="130"/>
        <v>0.8430126245608129</v>
      </c>
      <c r="AE85" s="85">
        <f t="shared" si="131"/>
        <v>0.830142211465837</v>
      </c>
      <c r="AF85" s="19">
        <f t="shared" si="87"/>
        <v>0.8872486079694665</v>
      </c>
      <c r="AG85" s="19">
        <f t="shared" si="88"/>
        <v>0.7713378926589947</v>
      </c>
      <c r="AH85" s="75">
        <f t="shared" si="89"/>
        <v>0.7363446499101423</v>
      </c>
      <c r="AI85" s="70">
        <f t="shared" si="123"/>
        <v>-0.14260530005165256</v>
      </c>
      <c r="AJ85" s="38">
        <f t="shared" si="124"/>
        <v>-0.7553134336482162</v>
      </c>
      <c r="AK85" s="83">
        <f t="shared" si="125"/>
        <v>-0.8172368582550757</v>
      </c>
      <c r="AL85" s="38">
        <f t="shared" si="90"/>
        <v>-0.13039110160434636</v>
      </c>
      <c r="AM85" s="38">
        <f t="shared" si="91"/>
        <v>-0.6910950740634098</v>
      </c>
      <c r="AN85" s="38">
        <f t="shared" si="92"/>
        <v>-0.7248974693419297</v>
      </c>
      <c r="AO85" s="105"/>
      <c r="AP85" s="33">
        <v>1.0936735582184778</v>
      </c>
      <c r="AQ85" s="33">
        <v>1.0929226122351354</v>
      </c>
      <c r="AR85" s="33">
        <v>1.1273826890263154</v>
      </c>
      <c r="AT85" s="39"/>
      <c r="AU85" s="6"/>
    </row>
    <row r="86" spans="1:47" ht="12.75">
      <c r="A86" s="117"/>
      <c r="B86" s="5"/>
      <c r="C86" s="15">
        <v>10</v>
      </c>
      <c r="D86" s="39">
        <v>2264.6919126407256</v>
      </c>
      <c r="E86" s="15">
        <v>3105.289907427178</v>
      </c>
      <c r="F86" s="20">
        <v>2997.030986565137</v>
      </c>
      <c r="G86">
        <f t="shared" si="75"/>
        <v>2191.607152374743</v>
      </c>
      <c r="H86">
        <f t="shared" si="76"/>
        <v>2808.042921080932</v>
      </c>
      <c r="I86">
        <f t="shared" si="77"/>
        <v>2510.672854068106</v>
      </c>
      <c r="J86" s="74">
        <f t="shared" si="126"/>
        <v>0.499875029159441</v>
      </c>
      <c r="K86" s="19">
        <f t="shared" si="127"/>
        <v>0.6854163581189646</v>
      </c>
      <c r="L86" s="85">
        <f t="shared" si="128"/>
        <v>0.6615208644667702</v>
      </c>
      <c r="M86" s="19">
        <f t="shared" si="81"/>
        <v>0.4837433661879114</v>
      </c>
      <c r="N86" s="19">
        <f t="shared" si="82"/>
        <v>0.6198063980453545</v>
      </c>
      <c r="O86" s="75">
        <f t="shared" si="83"/>
        <v>0.5541692709423343</v>
      </c>
      <c r="P86" s="70">
        <f t="shared" si="93"/>
        <v>58.78029753484013</v>
      </c>
      <c r="Q86" s="38">
        <f t="shared" si="94"/>
        <v>36.97339894523269</v>
      </c>
      <c r="R86" s="83">
        <f t="shared" si="95"/>
        <v>39.78186544562997</v>
      </c>
      <c r="S86" s="38">
        <f t="shared" si="84"/>
        <v>56.883375516565394</v>
      </c>
      <c r="T86" s="38">
        <f t="shared" si="85"/>
        <v>33.434202368075226</v>
      </c>
      <c r="U86" s="38">
        <f t="shared" si="86"/>
        <v>33.32606506448024</v>
      </c>
      <c r="V86" s="105"/>
      <c r="W86" s="39">
        <v>234.22588768794338</v>
      </c>
      <c r="X86" s="15">
        <v>246.2565738738911</v>
      </c>
      <c r="Y86" s="20">
        <v>218.39243348018664</v>
      </c>
      <c r="Z86">
        <f t="shared" si="78"/>
        <v>226.6670922711312</v>
      </c>
      <c r="AA86">
        <f t="shared" si="79"/>
        <v>222.6842097358795</v>
      </c>
      <c r="AB86">
        <f t="shared" si="80"/>
        <v>182.95171345592033</v>
      </c>
      <c r="AC86" s="74">
        <f t="shared" si="129"/>
        <v>1.4374017936831425</v>
      </c>
      <c r="AD86" s="19">
        <f t="shared" si="130"/>
        <v>1.5112319329287216</v>
      </c>
      <c r="AE86" s="85">
        <f t="shared" si="131"/>
        <v>1.340234756755307</v>
      </c>
      <c r="AF86" s="19">
        <f t="shared" si="87"/>
        <v>1.3910148370684872</v>
      </c>
      <c r="AG86" s="19">
        <f t="shared" si="88"/>
        <v>1.3665726092826864</v>
      </c>
      <c r="AH86" s="75">
        <f t="shared" si="89"/>
        <v>1.122741485472789</v>
      </c>
      <c r="AI86" s="70">
        <f t="shared" si="123"/>
        <v>2.1044714566788976</v>
      </c>
      <c r="AJ86" s="38">
        <f t="shared" si="124"/>
        <v>2.459690440525826</v>
      </c>
      <c r="AK86" s="83">
        <f t="shared" si="125"/>
        <v>1.6369716459835055</v>
      </c>
      <c r="AL86" s="38">
        <f t="shared" si="90"/>
        <v>2.0365572335390985</v>
      </c>
      <c r="AM86" s="38">
        <f t="shared" si="91"/>
        <v>2.2242420306874227</v>
      </c>
      <c r="AN86" s="38">
        <f t="shared" si="92"/>
        <v>1.3713239178618846</v>
      </c>
      <c r="AO86" s="105"/>
      <c r="AP86" s="33">
        <v>1.0333475642232646</v>
      </c>
      <c r="AQ86" s="33">
        <v>1.105855570837152</v>
      </c>
      <c r="AR86" s="33">
        <v>1.193716250888272</v>
      </c>
      <c r="AT86" s="39"/>
      <c r="AU86" s="6"/>
    </row>
    <row r="87" spans="1:47" ht="12.75">
      <c r="A87" s="118"/>
      <c r="B87" s="7"/>
      <c r="C87" s="16">
        <v>100</v>
      </c>
      <c r="D87" s="88">
        <v>2596.4263355133035</v>
      </c>
      <c r="E87" s="16">
        <v>3005.2306493228134</v>
      </c>
      <c r="F87" s="22">
        <v>2408.9516919890057</v>
      </c>
      <c r="G87" s="16">
        <f t="shared" si="75"/>
        <v>2898.514010574073</v>
      </c>
      <c r="H87" s="16">
        <f t="shared" si="76"/>
        <v>2676.9634600853597</v>
      </c>
      <c r="I87" s="16">
        <f t="shared" si="77"/>
        <v>2059.8531671993287</v>
      </c>
      <c r="J87" s="76">
        <f t="shared" si="126"/>
        <v>0.5730972424684735</v>
      </c>
      <c r="K87" s="17">
        <f t="shared" si="127"/>
        <v>0.6633307383119554</v>
      </c>
      <c r="L87" s="92">
        <f t="shared" si="128"/>
        <v>0.5317168267151052</v>
      </c>
      <c r="M87" s="17">
        <f t="shared" si="81"/>
        <v>0.6397756654967213</v>
      </c>
      <c r="N87" s="17">
        <f t="shared" si="82"/>
        <v>0.5908738315352535</v>
      </c>
      <c r="O87" s="77">
        <f t="shared" si="83"/>
        <v>0.45466191505814757</v>
      </c>
      <c r="P87" s="71">
        <f t="shared" si="93"/>
        <v>50.174401538024185</v>
      </c>
      <c r="Q87" s="24">
        <f t="shared" si="94"/>
        <v>39.569148766153404</v>
      </c>
      <c r="R87" s="96">
        <f t="shared" si="95"/>
        <v>55.03789224917648</v>
      </c>
      <c r="S87" s="24">
        <f t="shared" si="84"/>
        <v>56.01206698644167</v>
      </c>
      <c r="T87" s="24">
        <f t="shared" si="85"/>
        <v>35.24693368129435</v>
      </c>
      <c r="U87" s="24">
        <f t="shared" si="86"/>
        <v>47.06195522411454</v>
      </c>
      <c r="V87" s="105"/>
      <c r="W87" s="88">
        <v>226.3625548581822</v>
      </c>
      <c r="X87" s="16">
        <v>225.426301999022</v>
      </c>
      <c r="Y87" s="22">
        <v>179.7915116069739</v>
      </c>
      <c r="Z87" s="16">
        <f t="shared" si="78"/>
        <v>252.69926889571155</v>
      </c>
      <c r="AA87" s="16">
        <f t="shared" si="79"/>
        <v>200.8025485596355</v>
      </c>
      <c r="AB87" s="16">
        <f t="shared" si="80"/>
        <v>153.7366298588566</v>
      </c>
      <c r="AC87" s="76">
        <f t="shared" si="129"/>
        <v>1.3891459461959303</v>
      </c>
      <c r="AD87" s="17">
        <f t="shared" si="130"/>
        <v>1.3834003321974861</v>
      </c>
      <c r="AE87" s="92">
        <f t="shared" si="131"/>
        <v>1.1033478998579986</v>
      </c>
      <c r="AF87" s="17">
        <f t="shared" si="87"/>
        <v>1.5507695838345694</v>
      </c>
      <c r="AG87" s="17">
        <f t="shared" si="88"/>
        <v>1.2322888230882072</v>
      </c>
      <c r="AH87" s="77">
        <f t="shared" si="89"/>
        <v>0.943453815866557</v>
      </c>
      <c r="AI87" s="71">
        <f t="shared" si="123"/>
        <v>1.8722980748562938</v>
      </c>
      <c r="AJ87" s="24">
        <f t="shared" si="124"/>
        <v>1.8446541995100036</v>
      </c>
      <c r="AK87" s="96">
        <f t="shared" si="125"/>
        <v>0.4972377994325756</v>
      </c>
      <c r="AL87" s="24">
        <f t="shared" si="90"/>
        <v>2.0901352477111423</v>
      </c>
      <c r="AM87" s="24">
        <f t="shared" si="91"/>
        <v>1.64315903329883</v>
      </c>
      <c r="AN87" s="24">
        <f t="shared" si="92"/>
        <v>0.4251794917343199</v>
      </c>
      <c r="AO87" s="105"/>
      <c r="AP87" s="35">
        <v>0.8957784319969739</v>
      </c>
      <c r="AQ87" s="35">
        <v>1.1226266977984773</v>
      </c>
      <c r="AR87" s="35">
        <v>1.1694773833148153</v>
      </c>
      <c r="AT87" s="88"/>
      <c r="AU87" s="8"/>
    </row>
    <row r="88" spans="1:47" ht="12.75">
      <c r="A88" s="116" t="s">
        <v>37</v>
      </c>
      <c r="B88" s="5"/>
      <c r="C88" s="15">
        <v>0</v>
      </c>
      <c r="D88" s="39">
        <v>5228.443846016007</v>
      </c>
      <c r="E88" s="15">
        <v>6125.310036043522</v>
      </c>
      <c r="F88" s="20">
        <v>5480.895857955186</v>
      </c>
      <c r="G88" s="15">
        <f t="shared" si="75"/>
        <v>5320.308173086436</v>
      </c>
      <c r="H88" s="15">
        <f t="shared" si="76"/>
        <v>6113.946200479678</v>
      </c>
      <c r="I88" s="15">
        <f t="shared" si="77"/>
        <v>5397.727372370682</v>
      </c>
      <c r="J88" s="74">
        <f>D88/AVERAGE($D$88:$F$88)</f>
        <v>0.9317290101239915</v>
      </c>
      <c r="K88" s="19">
        <f>E88/AVERAGE($D$88:$F$88)</f>
        <v>1.091554050242717</v>
      </c>
      <c r="L88" s="85">
        <f>F88/AVERAGE($D$88:$F$88)</f>
        <v>0.9767169396332914</v>
      </c>
      <c r="M88" s="19">
        <f t="shared" si="81"/>
        <v>0.948099590175694</v>
      </c>
      <c r="N88" s="19">
        <f t="shared" si="82"/>
        <v>1.0895289705874807</v>
      </c>
      <c r="O88" s="75">
        <f t="shared" si="83"/>
        <v>0.9618959923248092</v>
      </c>
      <c r="P88" s="70">
        <f t="shared" si="93"/>
        <v>8.023972670601147</v>
      </c>
      <c r="Q88" s="38">
        <f t="shared" si="94"/>
        <v>-10.76045914032608</v>
      </c>
      <c r="R88" s="83">
        <f t="shared" si="95"/>
        <v>2.736486469724948</v>
      </c>
      <c r="S88" s="38">
        <f t="shared" si="84"/>
        <v>8.164954743188185</v>
      </c>
      <c r="T88" s="38">
        <f t="shared" si="85"/>
        <v>-10.740496054777335</v>
      </c>
      <c r="U88" s="38">
        <f t="shared" si="86"/>
        <v>2.6949623391069255</v>
      </c>
      <c r="V88" s="105"/>
      <c r="W88" s="39">
        <v>154.3406064001216</v>
      </c>
      <c r="X88" s="15">
        <v>205.3058045285206</v>
      </c>
      <c r="Y88" s="20">
        <v>218.7511947315333</v>
      </c>
      <c r="Z88" s="15">
        <f t="shared" si="78"/>
        <v>157.05238764214312</v>
      </c>
      <c r="AA88" s="15">
        <f t="shared" si="79"/>
        <v>204.92491582423685</v>
      </c>
      <c r="AB88" s="15">
        <f t="shared" si="80"/>
        <v>215.43180935054374</v>
      </c>
      <c r="AC88" s="74">
        <f>W88/AVERAGE($W$88:$Y$88)</f>
        <v>0.8005251312751852</v>
      </c>
      <c r="AD88" s="19">
        <f>X88/AVERAGE($W$88:$Y$88)</f>
        <v>1.0648685394929354</v>
      </c>
      <c r="AE88" s="85">
        <f>Y88/AVERAGE($W$88:$Y$88)</f>
        <v>1.1346063292318795</v>
      </c>
      <c r="AF88" s="19">
        <f t="shared" si="87"/>
        <v>0.8145904449045163</v>
      </c>
      <c r="AG88" s="19">
        <f t="shared" si="88"/>
        <v>1.0628929674959748</v>
      </c>
      <c r="AH88" s="75">
        <f t="shared" si="89"/>
        <v>1.1173895288068456</v>
      </c>
      <c r="AI88" s="70">
        <f aca="true" t="shared" si="132" ref="AI88:AI94">((AC88-1)/(AVERAGE(AC$54:AE$54)-1))*100</f>
        <v>30.803165235898668</v>
      </c>
      <c r="AJ88" s="38">
        <f aca="true" t="shared" si="133" ref="AJ88:AJ94">((AD88-1)/(AVERAGE(AC$54:AE$54)-1))*100</f>
        <v>-10.017083121226962</v>
      </c>
      <c r="AK88" s="83">
        <f aca="true" t="shared" si="134" ref="AK88:AK94">((AE88-1)/(AVERAGE(AC$54:AE$54)-1))*100</f>
        <v>-20.78608211467172</v>
      </c>
      <c r="AL88" s="38">
        <f t="shared" si="90"/>
        <v>31.34438019954244</v>
      </c>
      <c r="AM88" s="38">
        <f t="shared" si="91"/>
        <v>-9.998499166333389</v>
      </c>
      <c r="AN88" s="38">
        <f t="shared" si="92"/>
        <v>-20.470668902029992</v>
      </c>
      <c r="AO88" s="105"/>
      <c r="AP88" s="33">
        <v>0.9827332695622525</v>
      </c>
      <c r="AQ88" s="33">
        <v>1.0018586744454756</v>
      </c>
      <c r="AR88" s="33">
        <v>1.0154080559922716</v>
      </c>
      <c r="AT88" s="39"/>
      <c r="AU88" s="6"/>
    </row>
    <row r="89" spans="1:47" ht="12.75">
      <c r="A89" s="117"/>
      <c r="B89" s="5"/>
      <c r="C89" s="15">
        <v>0.0001</v>
      </c>
      <c r="D89" s="39">
        <v>4395.190529574384</v>
      </c>
      <c r="E89" s="15">
        <v>3131.415884790951</v>
      </c>
      <c r="F89" s="20">
        <v>4208.9993662880315</v>
      </c>
      <c r="G89" s="15">
        <f t="shared" si="75"/>
        <v>4350.561488674824</v>
      </c>
      <c r="H89" s="15">
        <f t="shared" si="76"/>
        <v>3131.6012550847804</v>
      </c>
      <c r="I89" s="15">
        <f t="shared" si="77"/>
        <v>4250.539202435944</v>
      </c>
      <c r="J89" s="74">
        <f aca="true" t="shared" si="135" ref="J89:J94">D89/AVERAGE($D$88:$F$88)</f>
        <v>0.7832400312661107</v>
      </c>
      <c r="K89" s="19">
        <f aca="true" t="shared" si="136" ref="K89:K94">E89/AVERAGE($D$88:$F$88)</f>
        <v>0.5580304787716148</v>
      </c>
      <c r="L89" s="85">
        <f aca="true" t="shared" si="137" ref="L89:L94">F89/AVERAGE($D$88:$F$88)</f>
        <v>0.750060042464124</v>
      </c>
      <c r="M89" s="19">
        <f t="shared" si="81"/>
        <v>0.7752869627576262</v>
      </c>
      <c r="N89" s="19">
        <f t="shared" si="82"/>
        <v>0.5580635124782898</v>
      </c>
      <c r="O89" s="75">
        <f t="shared" si="83"/>
        <v>0.7574626026817879</v>
      </c>
      <c r="P89" s="70">
        <f t="shared" si="93"/>
        <v>25.47606338153146</v>
      </c>
      <c r="Q89" s="38">
        <f t="shared" si="94"/>
        <v>51.94521664349673</v>
      </c>
      <c r="R89" s="83">
        <f t="shared" si="95"/>
        <v>29.37574791579002</v>
      </c>
      <c r="S89" s="38">
        <f t="shared" si="84"/>
        <v>25.217377832642587</v>
      </c>
      <c r="T89" s="38">
        <f t="shared" si="85"/>
        <v>51.94829164229168</v>
      </c>
      <c r="U89" s="38">
        <f t="shared" si="86"/>
        <v>29.665665696466824</v>
      </c>
      <c r="V89" s="105"/>
      <c r="W89" s="39">
        <v>143.9162738706055</v>
      </c>
      <c r="X89" s="15">
        <v>133.61294787204613</v>
      </c>
      <c r="Y89" s="20">
        <v>159.65918485585522</v>
      </c>
      <c r="Z89" s="15">
        <f t="shared" si="78"/>
        <v>142.45493897978213</v>
      </c>
      <c r="AA89" s="15">
        <f t="shared" si="79"/>
        <v>133.62085735207614</v>
      </c>
      <c r="AB89" s="15">
        <f t="shared" si="80"/>
        <v>161.23490768241163</v>
      </c>
      <c r="AC89" s="74">
        <f aca="true" t="shared" si="138" ref="AC89:AC94">W89/AVERAGE($W$88:$Y$88)</f>
        <v>0.746456792674693</v>
      </c>
      <c r="AD89" s="19">
        <f aca="true" t="shared" si="139" ref="AD89:AD94">X89/AVERAGE($W$88:$Y$88)</f>
        <v>0.693016083907585</v>
      </c>
      <c r="AE89" s="85">
        <f aca="true" t="shared" si="140" ref="AE89:AE94">Y89/AVERAGE($W$88:$Y$88)</f>
        <v>0.8281112333113255</v>
      </c>
      <c r="AF89" s="19">
        <f t="shared" si="87"/>
        <v>0.7388772234828976</v>
      </c>
      <c r="AG89" s="19">
        <f t="shared" si="88"/>
        <v>0.693057108351424</v>
      </c>
      <c r="AH89" s="75">
        <f t="shared" si="89"/>
        <v>0.8362841033809962</v>
      </c>
      <c r="AI89" s="70">
        <f t="shared" si="132"/>
        <v>39.15246747426276</v>
      </c>
      <c r="AJ89" s="38">
        <f t="shared" si="133"/>
        <v>47.40485030825125</v>
      </c>
      <c r="AK89" s="83">
        <f t="shared" si="134"/>
        <v>26.543283955285585</v>
      </c>
      <c r="AL89" s="38">
        <f t="shared" si="90"/>
        <v>38.754910858577944</v>
      </c>
      <c r="AM89" s="38">
        <f t="shared" si="91"/>
        <v>47.40765653117208</v>
      </c>
      <c r="AN89" s="38">
        <f t="shared" si="92"/>
        <v>26.805247327188507</v>
      </c>
      <c r="AO89" s="105"/>
      <c r="AP89" s="33">
        <v>1.010258225522323</v>
      </c>
      <c r="AQ89" s="33">
        <v>0.9999408065463226</v>
      </c>
      <c r="AR89" s="33">
        <v>0.9902271607978332</v>
      </c>
      <c r="AT89" s="39"/>
      <c r="AU89" s="6"/>
    </row>
    <row r="90" spans="1:47" ht="12.75">
      <c r="A90" s="117"/>
      <c r="B90" s="5"/>
      <c r="C90" s="15">
        <v>0.001</v>
      </c>
      <c r="D90" s="39">
        <v>4563.263485243846</v>
      </c>
      <c r="E90" s="15">
        <v>4203.03493183369</v>
      </c>
      <c r="F90" s="20">
        <v>3607.4490519709702</v>
      </c>
      <c r="G90" s="15">
        <f t="shared" si="75"/>
        <v>4516.927820988096</v>
      </c>
      <c r="H90" s="15">
        <f t="shared" si="76"/>
        <v>4050.4284254776994</v>
      </c>
      <c r="I90" s="15">
        <f t="shared" si="77"/>
        <v>3308.5870009286273</v>
      </c>
      <c r="J90" s="74">
        <f t="shared" si="135"/>
        <v>0.8131912850667703</v>
      </c>
      <c r="K90" s="19">
        <f t="shared" si="136"/>
        <v>0.7489971570676734</v>
      </c>
      <c r="L90" s="85">
        <f t="shared" si="137"/>
        <v>0.6428614389397714</v>
      </c>
      <c r="M90" s="19">
        <f t="shared" si="81"/>
        <v>0.8049340896445903</v>
      </c>
      <c r="N90" s="19">
        <f t="shared" si="82"/>
        <v>0.7218020846344306</v>
      </c>
      <c r="O90" s="75">
        <f t="shared" si="83"/>
        <v>0.5896030601214757</v>
      </c>
      <c r="P90" s="70">
        <f t="shared" si="93"/>
        <v>21.955856008191677</v>
      </c>
      <c r="Q90" s="38">
        <f t="shared" si="94"/>
        <v>29.500670132218843</v>
      </c>
      <c r="R90" s="83">
        <f t="shared" si="95"/>
        <v>41.974930475881855</v>
      </c>
      <c r="S90" s="38">
        <f t="shared" si="84"/>
        <v>21.73291486623638</v>
      </c>
      <c r="T90" s="38">
        <f t="shared" si="85"/>
        <v>28.42954075141345</v>
      </c>
      <c r="U90" s="38">
        <f t="shared" si="86"/>
        <v>38.497483217817916</v>
      </c>
      <c r="V90" s="105"/>
      <c r="W90" s="39">
        <v>124.3908495393575</v>
      </c>
      <c r="X90" s="15">
        <v>129.76813886191607</v>
      </c>
      <c r="Y90" s="20">
        <v>164.20414988469824</v>
      </c>
      <c r="Z90" s="15">
        <f t="shared" si="78"/>
        <v>123.12777703447556</v>
      </c>
      <c r="AA90" s="15">
        <f t="shared" si="79"/>
        <v>125.05643348015845</v>
      </c>
      <c r="AB90" s="15">
        <f t="shared" si="80"/>
        <v>150.60052352235422</v>
      </c>
      <c r="AC90" s="74">
        <f t="shared" si="138"/>
        <v>0.6451834256681236</v>
      </c>
      <c r="AD90" s="19">
        <f t="shared" si="139"/>
        <v>0.6730740459089577</v>
      </c>
      <c r="AE90" s="85">
        <f t="shared" si="140"/>
        <v>0.8516848009628831</v>
      </c>
      <c r="AF90" s="19">
        <f t="shared" si="87"/>
        <v>0.6386321926105094</v>
      </c>
      <c r="AG90" s="19">
        <f t="shared" si="88"/>
        <v>0.6486356388219517</v>
      </c>
      <c r="AH90" s="75">
        <f t="shared" si="89"/>
        <v>0.7811262808589643</v>
      </c>
      <c r="AI90" s="70">
        <f t="shared" si="132"/>
        <v>54.79123078235006</v>
      </c>
      <c r="AJ90" s="38">
        <f t="shared" si="133"/>
        <v>50.48432540974742</v>
      </c>
      <c r="AK90" s="83">
        <f t="shared" si="134"/>
        <v>22.903023384053874</v>
      </c>
      <c r="AL90" s="38">
        <f t="shared" si="90"/>
        <v>54.23487718105135</v>
      </c>
      <c r="AM90" s="38">
        <f t="shared" si="91"/>
        <v>48.651307923223854</v>
      </c>
      <c r="AN90" s="38">
        <f t="shared" si="92"/>
        <v>21.005603782274793</v>
      </c>
      <c r="AO90" s="105"/>
      <c r="AP90" s="33">
        <v>1.010258225522323</v>
      </c>
      <c r="AQ90" s="33">
        <v>1.0376766332657743</v>
      </c>
      <c r="AR90" s="33">
        <v>1.0903292103119733</v>
      </c>
      <c r="AT90" s="39"/>
      <c r="AU90" s="6"/>
    </row>
    <row r="91" spans="1:47" ht="12.75">
      <c r="A91" s="117"/>
      <c r="B91" s="5"/>
      <c r="C91" s="15">
        <v>0.01</v>
      </c>
      <c r="D91" s="39">
        <v>4214.895785628394</v>
      </c>
      <c r="E91" s="15">
        <v>4323.904112627466</v>
      </c>
      <c r="F91" s="20">
        <v>3895.8931513961556</v>
      </c>
      <c r="G91" s="15">
        <f t="shared" si="75"/>
        <v>4181.210992187694</v>
      </c>
      <c r="H91" s="15">
        <f t="shared" si="76"/>
        <v>4164.62835745219</v>
      </c>
      <c r="I91" s="15">
        <f t="shared" si="77"/>
        <v>3796.868409640178</v>
      </c>
      <c r="J91" s="74">
        <f t="shared" si="135"/>
        <v>0.7511108073029696</v>
      </c>
      <c r="K91" s="19">
        <f t="shared" si="136"/>
        <v>0.7705365147603634</v>
      </c>
      <c r="L91" s="85">
        <f t="shared" si="137"/>
        <v>0.6942632982976603</v>
      </c>
      <c r="M91" s="19">
        <f t="shared" si="81"/>
        <v>0.7451080462189714</v>
      </c>
      <c r="N91" s="19">
        <f t="shared" si="82"/>
        <v>0.742152956272059</v>
      </c>
      <c r="O91" s="75">
        <f t="shared" si="83"/>
        <v>0.6766167045249482</v>
      </c>
      <c r="P91" s="70">
        <f t="shared" si="93"/>
        <v>29.252250243272922</v>
      </c>
      <c r="Q91" s="38">
        <f t="shared" si="94"/>
        <v>26.969123163552688</v>
      </c>
      <c r="R91" s="83">
        <f t="shared" si="95"/>
        <v>35.93360728055604</v>
      </c>
      <c r="S91" s="38">
        <f t="shared" si="84"/>
        <v>29.01847079598976</v>
      </c>
      <c r="T91" s="38">
        <f t="shared" si="85"/>
        <v>25.975685902595565</v>
      </c>
      <c r="U91" s="38">
        <f t="shared" si="86"/>
        <v>35.020256723176765</v>
      </c>
      <c r="V91" s="105"/>
      <c r="W91" s="39">
        <v>134.71304982736112</v>
      </c>
      <c r="X91" s="15">
        <v>100.32521130814682</v>
      </c>
      <c r="Y91" s="20">
        <v>97.25470085739293</v>
      </c>
      <c r="Z91" s="15">
        <f t="shared" si="78"/>
        <v>133.63644402546348</v>
      </c>
      <c r="AA91" s="15">
        <f t="shared" si="79"/>
        <v>96.62962200320403</v>
      </c>
      <c r="AB91" s="15">
        <f t="shared" si="80"/>
        <v>94.78270759096905</v>
      </c>
      <c r="AC91" s="74">
        <f t="shared" si="138"/>
        <v>0.6987220305326198</v>
      </c>
      <c r="AD91" s="19">
        <f t="shared" si="139"/>
        <v>0.5203611338966571</v>
      </c>
      <c r="AE91" s="85">
        <f t="shared" si="140"/>
        <v>0.5044351838890534</v>
      </c>
      <c r="AF91" s="19">
        <f t="shared" si="87"/>
        <v>0.6931379524277209</v>
      </c>
      <c r="AG91" s="19">
        <f t="shared" si="88"/>
        <v>0.5011930602284163</v>
      </c>
      <c r="AH91" s="75">
        <f t="shared" si="89"/>
        <v>0.4916135889745877</v>
      </c>
      <c r="AI91" s="70">
        <f t="shared" si="132"/>
        <v>46.523730707362375</v>
      </c>
      <c r="AJ91" s="38">
        <f t="shared" si="133"/>
        <v>74.06644927548413</v>
      </c>
      <c r="AK91" s="83">
        <f t="shared" si="134"/>
        <v>76.5257549151316</v>
      </c>
      <c r="AL91" s="38">
        <f t="shared" si="90"/>
        <v>46.15192026680254</v>
      </c>
      <c r="AM91" s="38">
        <f t="shared" si="91"/>
        <v>71.3381302993412</v>
      </c>
      <c r="AN91" s="38">
        <f t="shared" si="92"/>
        <v>74.58064430155216</v>
      </c>
      <c r="AO91" s="105"/>
      <c r="AP91" s="33">
        <v>1.0080562290455177</v>
      </c>
      <c r="AQ91" s="33">
        <v>1.0382448904210786</v>
      </c>
      <c r="AR91" s="33">
        <v>1.0260806356903378</v>
      </c>
      <c r="AT91" s="39"/>
      <c r="AU91" s="6"/>
    </row>
    <row r="92" spans="1:47" ht="12.75">
      <c r="A92" s="117"/>
      <c r="B92" s="5"/>
      <c r="C92" s="15">
        <v>0.1</v>
      </c>
      <c r="D92" s="39">
        <v>3804.189893531079</v>
      </c>
      <c r="E92" s="15">
        <v>4044.6742593920967</v>
      </c>
      <c r="F92" s="20">
        <v>4417.584572702836</v>
      </c>
      <c r="G92" s="15">
        <f t="shared" si="75"/>
        <v>3609.05787648</v>
      </c>
      <c r="H92" s="15">
        <f t="shared" si="76"/>
        <v>3986.9250922397814</v>
      </c>
      <c r="I92" s="15">
        <f t="shared" si="77"/>
        <v>4423.266249109134</v>
      </c>
      <c r="J92" s="74">
        <f t="shared" si="135"/>
        <v>0.6779214214042365</v>
      </c>
      <c r="K92" s="19">
        <f t="shared" si="136"/>
        <v>0.7207766698783531</v>
      </c>
      <c r="L92" s="85">
        <f t="shared" si="137"/>
        <v>0.787230736770703</v>
      </c>
      <c r="M92" s="19">
        <f t="shared" si="81"/>
        <v>0.6431481377188745</v>
      </c>
      <c r="N92" s="19">
        <f t="shared" si="82"/>
        <v>0.710485543889248</v>
      </c>
      <c r="O92" s="75">
        <f t="shared" si="83"/>
        <v>0.788243233584247</v>
      </c>
      <c r="P92" s="70">
        <f t="shared" si="93"/>
        <v>37.85428799453586</v>
      </c>
      <c r="Q92" s="38">
        <f t="shared" si="94"/>
        <v>32.81745839571714</v>
      </c>
      <c r="R92" s="83">
        <f t="shared" si="95"/>
        <v>25.007030898431072</v>
      </c>
      <c r="S92" s="38">
        <f t="shared" si="84"/>
        <v>35.91259113472165</v>
      </c>
      <c r="T92" s="38">
        <f t="shared" si="85"/>
        <v>32.348896338832674</v>
      </c>
      <c r="U92" s="38">
        <f t="shared" si="86"/>
        <v>25.039193691267034</v>
      </c>
      <c r="V92" s="105"/>
      <c r="W92" s="39">
        <v>130.85942673667944</v>
      </c>
      <c r="X92" s="15">
        <v>107.33016152629158</v>
      </c>
      <c r="Y92" s="20">
        <v>177.92619862325066</v>
      </c>
      <c r="Z92" s="15">
        <f t="shared" si="78"/>
        <v>124.14712671908632</v>
      </c>
      <c r="AA92" s="15">
        <f t="shared" si="79"/>
        <v>105.79771984101272</v>
      </c>
      <c r="AB92" s="15">
        <f t="shared" si="80"/>
        <v>178.15503840393686</v>
      </c>
      <c r="AC92" s="74">
        <f t="shared" si="138"/>
        <v>0.6787342761593118</v>
      </c>
      <c r="AD92" s="19">
        <f t="shared" si="139"/>
        <v>0.5566940136471674</v>
      </c>
      <c r="AE92" s="85">
        <f t="shared" si="140"/>
        <v>0.9228575475524384</v>
      </c>
      <c r="AF92" s="19">
        <f t="shared" si="87"/>
        <v>0.6439192979233709</v>
      </c>
      <c r="AG92" s="19">
        <f t="shared" si="88"/>
        <v>0.5487456317540763</v>
      </c>
      <c r="AH92" s="75">
        <f t="shared" si="89"/>
        <v>0.9240444807889185</v>
      </c>
      <c r="AI92" s="70">
        <f t="shared" si="132"/>
        <v>49.61026539010946</v>
      </c>
      <c r="AJ92" s="38">
        <f t="shared" si="133"/>
        <v>68.4558793545436</v>
      </c>
      <c r="AK92" s="83">
        <f t="shared" si="134"/>
        <v>11.912436512104295</v>
      </c>
      <c r="AL92" s="38">
        <f t="shared" si="90"/>
        <v>47.06555773277802</v>
      </c>
      <c r="AM92" s="38">
        <f t="shared" si="91"/>
        <v>67.47847801988125</v>
      </c>
      <c r="AN92" s="38">
        <f t="shared" si="92"/>
        <v>11.927757692346225</v>
      </c>
      <c r="AO92" s="105"/>
      <c r="AP92" s="33">
        <v>1.0540673005890935</v>
      </c>
      <c r="AQ92" s="33">
        <v>1.014484638114902</v>
      </c>
      <c r="AR92" s="33">
        <v>0.9987155020551968</v>
      </c>
      <c r="AT92" s="39"/>
      <c r="AU92" s="6"/>
    </row>
    <row r="93" spans="1:47" ht="12.75">
      <c r="A93" s="117"/>
      <c r="B93" s="5"/>
      <c r="C93" s="15">
        <v>1</v>
      </c>
      <c r="D93" s="39">
        <v>4394.556990175453</v>
      </c>
      <c r="E93" s="15">
        <v>3728.815209136611</v>
      </c>
      <c r="F93" s="20">
        <v>3843.2969868237287</v>
      </c>
      <c r="G93" s="15">
        <f t="shared" si="75"/>
        <v>4163.951543877426</v>
      </c>
      <c r="H93" s="15">
        <f t="shared" si="76"/>
        <v>3395.180799440317</v>
      </c>
      <c r="I93" s="15">
        <f t="shared" si="77"/>
        <v>3713.5388979518043</v>
      </c>
      <c r="J93" s="74">
        <f t="shared" si="135"/>
        <v>0.7831271320834047</v>
      </c>
      <c r="K93" s="19">
        <f t="shared" si="136"/>
        <v>0.6644893597530859</v>
      </c>
      <c r="L93" s="85">
        <f t="shared" si="137"/>
        <v>0.6848904573919046</v>
      </c>
      <c r="M93" s="19">
        <f t="shared" si="81"/>
        <v>0.7420323454630638</v>
      </c>
      <c r="N93" s="19">
        <f t="shared" si="82"/>
        <v>0.6050344115037137</v>
      </c>
      <c r="O93" s="75">
        <f t="shared" si="83"/>
        <v>0.6617670617390389</v>
      </c>
      <c r="P93" s="70">
        <f t="shared" si="93"/>
        <v>25.489332560112466</v>
      </c>
      <c r="Q93" s="38">
        <f t="shared" si="94"/>
        <v>39.43297457567971</v>
      </c>
      <c r="R93" s="83">
        <f t="shared" si="95"/>
        <v>37.03520869881973</v>
      </c>
      <c r="S93" s="38">
        <f t="shared" si="84"/>
        <v>24.151773638017595</v>
      </c>
      <c r="T93" s="38">
        <f t="shared" si="85"/>
        <v>35.90472325260808</v>
      </c>
      <c r="U93" s="38">
        <f t="shared" si="86"/>
        <v>35.78481927583025</v>
      </c>
      <c r="V93" s="105"/>
      <c r="W93" s="39">
        <v>171.9298722748129</v>
      </c>
      <c r="X93" s="15">
        <v>196.29998721041437</v>
      </c>
      <c r="Y93" s="20">
        <v>180.2953106068776</v>
      </c>
      <c r="Z93" s="15">
        <f t="shared" si="78"/>
        <v>162.90781043410095</v>
      </c>
      <c r="AA93" s="15">
        <f t="shared" si="79"/>
        <v>178.73611593144557</v>
      </c>
      <c r="AB93" s="15">
        <f t="shared" si="80"/>
        <v>174.20814767954604</v>
      </c>
      <c r="AC93" s="74">
        <f t="shared" si="138"/>
        <v>0.8917561410644554</v>
      </c>
      <c r="AD93" s="19">
        <f t="shared" si="139"/>
        <v>1.0181576753919657</v>
      </c>
      <c r="AE93" s="85">
        <f t="shared" si="140"/>
        <v>0.9351455236459227</v>
      </c>
      <c r="AF93" s="19">
        <f t="shared" si="87"/>
        <v>0.8449610207920558</v>
      </c>
      <c r="AG93" s="19">
        <f t="shared" si="88"/>
        <v>0.9270583808560471</v>
      </c>
      <c r="AH93" s="75">
        <f t="shared" si="89"/>
        <v>0.9035729711261882</v>
      </c>
      <c r="AI93" s="70">
        <f t="shared" si="132"/>
        <v>16.715155617736734</v>
      </c>
      <c r="AJ93" s="38">
        <f t="shared" si="133"/>
        <v>-2.803931537712302</v>
      </c>
      <c r="AK93" s="83">
        <f t="shared" si="134"/>
        <v>10.014911473275765</v>
      </c>
      <c r="AL93" s="38">
        <f t="shared" si="90"/>
        <v>15.83802376353924</v>
      </c>
      <c r="AM93" s="38">
        <f t="shared" si="91"/>
        <v>-2.553050764344594</v>
      </c>
      <c r="AN93" s="38">
        <f t="shared" si="92"/>
        <v>9.676786218462254</v>
      </c>
      <c r="AO93" s="105"/>
      <c r="AP93" s="33">
        <v>1.0553813952607358</v>
      </c>
      <c r="AQ93" s="33">
        <v>1.0982670524501352</v>
      </c>
      <c r="AR93" s="33">
        <v>1.0349418957058703</v>
      </c>
      <c r="AT93" s="39"/>
      <c r="AU93" s="6"/>
    </row>
    <row r="94" spans="1:47" ht="12.75">
      <c r="A94" s="117"/>
      <c r="B94" s="5"/>
      <c r="C94" s="15">
        <v>10</v>
      </c>
      <c r="D94" s="39">
        <v>4849.777599220077</v>
      </c>
      <c r="E94" s="15">
        <v>3437.4518047309393</v>
      </c>
      <c r="F94" s="20">
        <v>4177.46584093007</v>
      </c>
      <c r="G94" s="15">
        <f t="shared" si="75"/>
        <v>4527.108664482992</v>
      </c>
      <c r="H94" s="15">
        <f t="shared" si="76"/>
        <v>3100.7576719064423</v>
      </c>
      <c r="I94" s="15">
        <f t="shared" si="77"/>
        <v>3832.0043984322315</v>
      </c>
      <c r="J94" s="74">
        <f t="shared" si="135"/>
        <v>0.8642492135180896</v>
      </c>
      <c r="K94" s="19">
        <f t="shared" si="136"/>
        <v>0.6125672689037962</v>
      </c>
      <c r="L94" s="85">
        <f t="shared" si="137"/>
        <v>0.744440645711899</v>
      </c>
      <c r="M94" s="19">
        <f t="shared" si="81"/>
        <v>0.8067483555162522</v>
      </c>
      <c r="N94" s="19">
        <f t="shared" si="82"/>
        <v>0.5525670661034612</v>
      </c>
      <c r="O94" s="75">
        <f t="shared" si="83"/>
        <v>0.6828780742596338</v>
      </c>
      <c r="P94" s="70">
        <f t="shared" si="93"/>
        <v>15.954955431607756</v>
      </c>
      <c r="Q94" s="38">
        <f t="shared" si="94"/>
        <v>45.53544121241405</v>
      </c>
      <c r="R94" s="83">
        <f t="shared" si="95"/>
        <v>30.036202466793437</v>
      </c>
      <c r="S94" s="38">
        <f t="shared" si="84"/>
        <v>14.893428718769945</v>
      </c>
      <c r="T94" s="38">
        <f t="shared" si="85"/>
        <v>41.07530132894166</v>
      </c>
      <c r="U94" s="38">
        <f t="shared" si="86"/>
        <v>27.55231624810316</v>
      </c>
      <c r="V94" s="105"/>
      <c r="W94" s="39">
        <v>199.2807323288995</v>
      </c>
      <c r="X94" s="15">
        <v>187.69747461947293</v>
      </c>
      <c r="Y94" s="20">
        <v>163.72811629659742</v>
      </c>
      <c r="Z94" s="15">
        <f t="shared" si="78"/>
        <v>186.02204153356635</v>
      </c>
      <c r="AA94" s="15">
        <f t="shared" si="79"/>
        <v>169.31274021727</v>
      </c>
      <c r="AB94" s="15">
        <f t="shared" si="80"/>
        <v>150.18838829233837</v>
      </c>
      <c r="AC94" s="74">
        <f t="shared" si="138"/>
        <v>1.033618035649247</v>
      </c>
      <c r="AD94" s="19">
        <f t="shared" si="139"/>
        <v>0.9735386494480944</v>
      </c>
      <c r="AE94" s="85">
        <f t="shared" si="140"/>
        <v>0.8492157368617749</v>
      </c>
      <c r="AF94" s="19">
        <f t="shared" si="87"/>
        <v>0.964848607842575</v>
      </c>
      <c r="AG94" s="19">
        <f t="shared" si="88"/>
        <v>0.8781817484739687</v>
      </c>
      <c r="AH94" s="75">
        <f t="shared" si="89"/>
        <v>0.7789886411489306</v>
      </c>
      <c r="AI94" s="70">
        <f t="shared" si="132"/>
        <v>-5.191340210573936</v>
      </c>
      <c r="AJ94" s="38">
        <f t="shared" si="133"/>
        <v>4.086195712903796</v>
      </c>
      <c r="AK94" s="83">
        <f t="shared" si="134"/>
        <v>23.28429943136079</v>
      </c>
      <c r="AL94" s="38">
        <f t="shared" si="90"/>
        <v>-4.845946183459566</v>
      </c>
      <c r="AM94" s="38">
        <f t="shared" si="91"/>
        <v>3.6859579204164015</v>
      </c>
      <c r="AN94" s="38">
        <f t="shared" si="92"/>
        <v>21.35877137789414</v>
      </c>
      <c r="AO94" s="105"/>
      <c r="AP94" s="33">
        <v>1.071274837573163</v>
      </c>
      <c r="AQ94" s="33">
        <v>1.108584471426136</v>
      </c>
      <c r="AR94" s="33">
        <v>1.0901516299509404</v>
      </c>
      <c r="AT94" s="39"/>
      <c r="AU94" s="6"/>
    </row>
    <row r="95" spans="1:47" ht="12.75">
      <c r="A95" s="118"/>
      <c r="B95" s="47"/>
      <c r="C95" s="43">
        <v>100</v>
      </c>
      <c r="D95" s="49"/>
      <c r="E95" s="43"/>
      <c r="F95" s="44"/>
      <c r="G95" s="43"/>
      <c r="H95" s="43"/>
      <c r="I95" s="43"/>
      <c r="J95" s="78"/>
      <c r="K95" s="45"/>
      <c r="L95" s="93"/>
      <c r="M95" s="45"/>
      <c r="N95" s="45"/>
      <c r="O95" s="46"/>
      <c r="P95" s="78"/>
      <c r="Q95" s="45"/>
      <c r="R95" s="93"/>
      <c r="S95" s="45"/>
      <c r="T95" s="45"/>
      <c r="U95" s="45"/>
      <c r="V95" s="105"/>
      <c r="W95" s="49"/>
      <c r="X95" s="43"/>
      <c r="Y95" s="44"/>
      <c r="Z95" s="43"/>
      <c r="AA95" s="43"/>
      <c r="AB95" s="43"/>
      <c r="AC95" s="78"/>
      <c r="AD95" s="45"/>
      <c r="AE95" s="93"/>
      <c r="AF95" s="45"/>
      <c r="AG95" s="45"/>
      <c r="AH95" s="46"/>
      <c r="AI95" s="78"/>
      <c r="AJ95" s="45"/>
      <c r="AK95" s="93"/>
      <c r="AL95" s="45"/>
      <c r="AM95" s="45"/>
      <c r="AN95" s="45"/>
      <c r="AO95" s="105"/>
      <c r="AP95" s="50">
        <v>0.7460896804500595</v>
      </c>
      <c r="AQ95" s="50">
        <v>0.7849087473718102</v>
      </c>
      <c r="AR95" s="50">
        <v>0.7917455912715705</v>
      </c>
      <c r="AT95" s="49"/>
      <c r="AU95" s="48"/>
    </row>
    <row r="96" spans="1:47" ht="12.75" customHeight="1">
      <c r="A96" s="122" t="s">
        <v>4</v>
      </c>
      <c r="B96" s="2" t="s">
        <v>11</v>
      </c>
      <c r="C96" s="15">
        <v>0</v>
      </c>
      <c r="D96" s="39">
        <v>4502.885449358088</v>
      </c>
      <c r="E96" s="15">
        <v>4856.521568390572</v>
      </c>
      <c r="F96" s="20">
        <v>5079.258260821411</v>
      </c>
      <c r="G96" s="15">
        <f aca="true" t="shared" si="141" ref="G96:G107">D96/(AP96)</f>
        <v>4545.15449452524</v>
      </c>
      <c r="H96" s="15">
        <f aca="true" t="shared" si="142" ref="H96:H107">E96/(AQ96)</f>
        <v>4902.110231890508</v>
      </c>
      <c r="I96" s="15">
        <f aca="true" t="shared" si="143" ref="I96:I107">F96/(AR96)</f>
        <v>5126.937776380238</v>
      </c>
      <c r="L96" s="20"/>
      <c r="M96" s="19"/>
      <c r="N96" s="19"/>
      <c r="O96" s="75"/>
      <c r="P96" s="39"/>
      <c r="Q96" s="15"/>
      <c r="R96" s="20"/>
      <c r="S96" s="19"/>
      <c r="T96" s="19"/>
      <c r="U96" s="19"/>
      <c r="V96" s="105"/>
      <c r="W96" s="39">
        <v>113.85516745324313</v>
      </c>
      <c r="X96" s="15">
        <v>138.6491130171032</v>
      </c>
      <c r="Y96" s="20">
        <v>115.13105633235705</v>
      </c>
      <c r="Z96" s="15">
        <f aca="true" t="shared" si="144" ref="Z96:Z107">W96/(AP96)</f>
        <v>114.92393752739208</v>
      </c>
      <c r="AA96" s="15">
        <f aca="true" t="shared" si="145" ref="AA96:AA107">X96/(AQ96)</f>
        <v>139.95062638812195</v>
      </c>
      <c r="AB96" s="15">
        <f aca="true" t="shared" si="146" ref="AB96:AB107">Y96/(AR96)</f>
        <v>116.21180330560017</v>
      </c>
      <c r="AC96" s="39"/>
      <c r="AD96" s="15"/>
      <c r="AE96" s="20"/>
      <c r="AF96" s="19"/>
      <c r="AG96" s="19"/>
      <c r="AH96" s="75"/>
      <c r="AI96" s="39"/>
      <c r="AJ96" s="15"/>
      <c r="AK96" s="20"/>
      <c r="AL96" s="19"/>
      <c r="AM96" s="19"/>
      <c r="AN96" s="19"/>
      <c r="AO96" s="105"/>
      <c r="AP96" s="40">
        <f aca="true" t="shared" si="147" ref="AP96:AP101">AVERAGE(AP12:AR12,AP50:AR50,AP126:AR126,AP172:AR172)</f>
        <v>0.9907001961719749</v>
      </c>
      <c r="AQ96" s="40">
        <v>0.9907001961719749</v>
      </c>
      <c r="AR96" s="40">
        <v>0.9907001961719749</v>
      </c>
      <c r="AT96" s="39"/>
      <c r="AU96" s="6"/>
    </row>
    <row r="97" spans="1:44" ht="12.75">
      <c r="A97" s="117"/>
      <c r="B97" s="5" t="s">
        <v>8</v>
      </c>
      <c r="C97" s="15">
        <v>0</v>
      </c>
      <c r="D97" s="39">
        <v>3788.801453089569</v>
      </c>
      <c r="E97" s="15">
        <v>4201.984520563936</v>
      </c>
      <c r="F97" s="20">
        <v>3771.8960904888245</v>
      </c>
      <c r="G97" s="15">
        <f t="shared" si="141"/>
        <v>3788.801453089569</v>
      </c>
      <c r="H97" s="15">
        <f t="shared" si="142"/>
        <v>4201.984520563936</v>
      </c>
      <c r="I97" s="15">
        <f t="shared" si="143"/>
        <v>3771.8960904888245</v>
      </c>
      <c r="J97" s="74">
        <f>D97/AVERAGE(D$97:F$97)</f>
        <v>0.9663105996818833</v>
      </c>
      <c r="K97" s="19">
        <f>E97/AVERAGE(D$97:F$97)</f>
        <v>1.0716904098020408</v>
      </c>
      <c r="L97" s="85">
        <f>F97/AVERAGE(D$97:F$97)</f>
        <v>0.961998990516076</v>
      </c>
      <c r="M97" s="19">
        <f aca="true" t="shared" si="148" ref="M97:M107">J97/AP97</f>
        <v>0.9663105996818833</v>
      </c>
      <c r="N97" s="19">
        <f aca="true" t="shared" si="149" ref="N97:N107">K97/AQ97</f>
        <v>1.0716904098020408</v>
      </c>
      <c r="O97" s="75">
        <f aca="true" t="shared" si="150" ref="O97:O107">L97/AR97</f>
        <v>0.961998990516076</v>
      </c>
      <c r="P97" s="99">
        <f>((J97-1)/(AVERAGE(J$99:L$99)-1))*100</f>
        <v>-2.3771976508333963</v>
      </c>
      <c r="Q97" s="82">
        <f>((K97-1)/(AVERAGE(J$99:L$99)-1))*100</f>
        <v>5.058631859263132</v>
      </c>
      <c r="R97" s="100">
        <f>((L97-1)/(AVERAGE(J$99:L$99)-1))*100</f>
        <v>-2.681434208429736</v>
      </c>
      <c r="S97" s="38">
        <f aca="true" t="shared" si="151" ref="S97:S107">P97/AP97</f>
        <v>-2.3771976508333963</v>
      </c>
      <c r="T97" s="38">
        <f aca="true" t="shared" si="152" ref="T97:T107">Q97/AQ97</f>
        <v>5.058631859263132</v>
      </c>
      <c r="U97" s="38">
        <f aca="true" t="shared" si="153" ref="U97:U107">R97/AR97</f>
        <v>-2.681434208429736</v>
      </c>
      <c r="V97" s="105"/>
      <c r="W97" s="39">
        <v>125.09205031600123</v>
      </c>
      <c r="X97" s="15">
        <v>106.12566062522711</v>
      </c>
      <c r="Y97" s="20">
        <v>88.81003407849802</v>
      </c>
      <c r="Z97" s="15">
        <f t="shared" si="144"/>
        <v>125.09205031600123</v>
      </c>
      <c r="AA97" s="15">
        <f t="shared" si="145"/>
        <v>106.12566062522711</v>
      </c>
      <c r="AB97" s="15">
        <f t="shared" si="146"/>
        <v>88.81003407849802</v>
      </c>
      <c r="AC97" s="74">
        <f>W97/AVERAGE(W$97:Y$97)</f>
        <v>1.1726363004084908</v>
      </c>
      <c r="AD97" s="19">
        <f>X97/AVERAGE(W$97:Y$97)</f>
        <v>0.994841812406161</v>
      </c>
      <c r="AE97" s="85">
        <f>Y97/AVERAGE(W$97:Y$97)</f>
        <v>0.8325218871853484</v>
      </c>
      <c r="AF97" s="19">
        <f aca="true" t="shared" si="154" ref="AF97:AF107">AC97/AP97</f>
        <v>1.1726363004084908</v>
      </c>
      <c r="AG97" s="19">
        <f aca="true" t="shared" si="155" ref="AG97:AG107">AD97/AQ97</f>
        <v>0.994841812406161</v>
      </c>
      <c r="AH97" s="75">
        <f aca="true" t="shared" si="156" ref="AH97:AH107">AE97/AR97</f>
        <v>0.8325218871853484</v>
      </c>
      <c r="AI97" s="99">
        <f>((AC97-1)/(AVERAGE(AC$99:AE$99)-1))*100</f>
        <v>0.8306051137492495</v>
      </c>
      <c r="AJ97" s="82">
        <f>((AD97-1)/(AVERAGE(AC$99:AE$99)-1))*100</f>
        <v>-0.024817590408175254</v>
      </c>
      <c r="AK97" s="100">
        <f>((AE97-1)/(AVERAGE(AC$99:AE$99)-1))*100</f>
        <v>-0.8057875233410737</v>
      </c>
      <c r="AL97" s="38">
        <f aca="true" t="shared" si="157" ref="AL97:AL107">AI97/AP97</f>
        <v>0.8306051137492495</v>
      </c>
      <c r="AM97" s="38">
        <f aca="true" t="shared" si="158" ref="AM97:AM107">AJ97/AQ97</f>
        <v>-0.024817590408175254</v>
      </c>
      <c r="AN97" s="38">
        <f aca="true" t="shared" si="159" ref="AN97:AN107">AK97/AR97</f>
        <v>-0.8057875233410737</v>
      </c>
      <c r="AO97" s="105"/>
      <c r="AP97" s="40">
        <f t="shared" si="147"/>
        <v>1</v>
      </c>
      <c r="AQ97" s="40">
        <v>1</v>
      </c>
      <c r="AR97" s="40">
        <v>1</v>
      </c>
    </row>
    <row r="98" spans="1:47" ht="12.75">
      <c r="A98" s="117"/>
      <c r="B98" s="5" t="s">
        <v>9</v>
      </c>
      <c r="C98" s="15">
        <v>1</v>
      </c>
      <c r="D98" s="39">
        <v>5704.908778139072</v>
      </c>
      <c r="E98" s="15">
        <v>5540.518983151418</v>
      </c>
      <c r="F98" s="20">
        <v>6534.773760252753</v>
      </c>
      <c r="G98" s="15">
        <f t="shared" si="141"/>
        <v>5761.317160432396</v>
      </c>
      <c r="H98" s="15">
        <f t="shared" si="142"/>
        <v>5595.301929743418</v>
      </c>
      <c r="I98" s="15">
        <f t="shared" si="143"/>
        <v>6599.387592095471</v>
      </c>
      <c r="J98" s="74">
        <f>D98/AVERAGE(D$97:F$97)</f>
        <v>1.4550020344926433</v>
      </c>
      <c r="K98" s="19">
        <f>E98/AVERAGE(D$97:F$97)</f>
        <v>1.4130754243646393</v>
      </c>
      <c r="L98" s="85">
        <f>F98/AVERAGE(D$97:F$97)</f>
        <v>1.6666540142677655</v>
      </c>
      <c r="M98" s="19">
        <f t="shared" si="148"/>
        <v>1.4693886468279238</v>
      </c>
      <c r="N98" s="19">
        <f t="shared" si="149"/>
        <v>1.4270474792820298</v>
      </c>
      <c r="O98" s="75">
        <f t="shared" si="150"/>
        <v>1.6831333762424519</v>
      </c>
      <c r="P98" s="99">
        <f>((J98-1)/(AVERAGE(J$99:L$99)-1))*100</f>
        <v>32.105937099114016</v>
      </c>
      <c r="Q98" s="82">
        <f>((K98-1)/(AVERAGE(J$99:L$99)-1))*100</f>
        <v>29.14750393727166</v>
      </c>
      <c r="R98" s="100">
        <f>((L98-1)/(AVERAGE(J$99:L$99)-1))*100</f>
        <v>47.04056295664497</v>
      </c>
      <c r="S98" s="38">
        <f t="shared" si="151"/>
        <v>32.42339072443964</v>
      </c>
      <c r="T98" s="38">
        <f t="shared" si="152"/>
        <v>29.435705485960774</v>
      </c>
      <c r="U98" s="38">
        <f t="shared" si="153"/>
        <v>47.5056855662684</v>
      </c>
      <c r="V98" s="105"/>
      <c r="W98" s="39">
        <v>1563.7947542464951</v>
      </c>
      <c r="X98" s="15">
        <v>1363.2656534407438</v>
      </c>
      <c r="Y98" s="20">
        <v>1490.7491516341925</v>
      </c>
      <c r="Z98" s="15">
        <f t="shared" si="144"/>
        <v>1579.2570755133754</v>
      </c>
      <c r="AA98" s="15">
        <f t="shared" si="145"/>
        <v>1376.7452046723638</v>
      </c>
      <c r="AB98" s="15">
        <f t="shared" si="146"/>
        <v>1505.4892204624728</v>
      </c>
      <c r="AC98" s="74">
        <f>W98/AVERAGE(W$97:Y$97)</f>
        <v>14.65930481261964</v>
      </c>
      <c r="AD98" s="19">
        <f>X98/AVERAGE(W$97:Y$97)</f>
        <v>12.779507476984966</v>
      </c>
      <c r="AE98" s="85">
        <f>Y98/AVERAGE(W$97:Y$97)</f>
        <v>13.97456165754288</v>
      </c>
      <c r="AF98" s="19">
        <f t="shared" si="154"/>
        <v>14.804251507156332</v>
      </c>
      <c r="AG98" s="19">
        <f t="shared" si="155"/>
        <v>12.905867313980872</v>
      </c>
      <c r="AH98" s="75">
        <f t="shared" si="156"/>
        <v>14.11273782249419</v>
      </c>
      <c r="AI98" s="99">
        <f>((AC98-1)/(AVERAGE(AC$99:AE$99)-1))*100</f>
        <v>65.71901970081609</v>
      </c>
      <c r="AJ98" s="82">
        <f>((AD98-1)/(AVERAGE(AC$99:AE$99)-1))*100</f>
        <v>56.67474989141983</v>
      </c>
      <c r="AK98" s="100">
        <f>((AE98-1)/(AVERAGE(AC$99:AE$99)-1))*100</f>
        <v>62.424514635162</v>
      </c>
      <c r="AL98" s="38">
        <f t="shared" si="157"/>
        <v>66.36882914236783</v>
      </c>
      <c r="AM98" s="38">
        <f t="shared" si="158"/>
        <v>57.23513237650079</v>
      </c>
      <c r="AN98" s="38">
        <f t="shared" si="159"/>
        <v>63.04174902451959</v>
      </c>
      <c r="AO98" s="105"/>
      <c r="AP98" s="40">
        <f t="shared" si="147"/>
        <v>0.9902091169913841</v>
      </c>
      <c r="AQ98" s="40">
        <v>0.9902091169913841</v>
      </c>
      <c r="AR98" s="40">
        <v>0.9902091169913841</v>
      </c>
      <c r="AT98" s="39"/>
      <c r="AU98" s="6"/>
    </row>
    <row r="99" spans="1:47" ht="12.75">
      <c r="A99" s="117"/>
      <c r="B99" s="5" t="s">
        <v>10</v>
      </c>
      <c r="C99" s="15">
        <v>10</v>
      </c>
      <c r="D99" s="39">
        <v>7987.571912036972</v>
      </c>
      <c r="E99" s="15">
        <v>9837.246951055964</v>
      </c>
      <c r="F99" s="20">
        <v>10607.815097337694</v>
      </c>
      <c r="G99" s="15">
        <f t="shared" si="141"/>
        <v>8216.455053882364</v>
      </c>
      <c r="H99" s="15">
        <f t="shared" si="142"/>
        <v>10119.132361799326</v>
      </c>
      <c r="I99" s="15">
        <f t="shared" si="143"/>
        <v>10911.781067764176</v>
      </c>
      <c r="J99" s="74">
        <f>D99/AVERAGE(D$97:F$97)</f>
        <v>2.037181282758589</v>
      </c>
      <c r="K99" s="19">
        <f>E99/AVERAGE(D$97:F$97)</f>
        <v>2.508929569994267</v>
      </c>
      <c r="L99" s="85">
        <f>F99/AVERAGE(D$97:F$97)</f>
        <v>2.7054582550543054</v>
      </c>
      <c r="M99" s="19">
        <f t="shared" si="148"/>
        <v>2.0955565259039743</v>
      </c>
      <c r="N99" s="19">
        <f t="shared" si="149"/>
        <v>2.580822717119956</v>
      </c>
      <c r="O99" s="75">
        <f t="shared" si="150"/>
        <v>2.782982913657406</v>
      </c>
      <c r="P99" s="99">
        <f>((J99-1)/(AVERAGE(J$99:L$99)-1))*100</f>
        <v>73.18577610703858</v>
      </c>
      <c r="Q99" s="82">
        <f>((K99-1)/(AVERAGE(J$99:L$99)-1))*100</f>
        <v>106.47336536692428</v>
      </c>
      <c r="R99" s="100">
        <f>((L99-1)/(AVERAGE(J$99:L$99)-1))*100</f>
        <v>120.34085852603718</v>
      </c>
      <c r="S99" s="38">
        <f t="shared" si="151"/>
        <v>75.28290782093642</v>
      </c>
      <c r="T99" s="38">
        <f t="shared" si="152"/>
        <v>109.52434990345274</v>
      </c>
      <c r="U99" s="38">
        <f t="shared" si="153"/>
        <v>123.78921480941578</v>
      </c>
      <c r="V99" s="105"/>
      <c r="W99" s="39">
        <v>2866.7952159207307</v>
      </c>
      <c r="X99" s="15">
        <v>2028.9284818397832</v>
      </c>
      <c r="Y99" s="20">
        <v>2075.889140311775</v>
      </c>
      <c r="Z99" s="15">
        <f t="shared" si="144"/>
        <v>2948.942970366417</v>
      </c>
      <c r="AA99" s="15">
        <f t="shared" si="145"/>
        <v>2087.067241730417</v>
      </c>
      <c r="AB99" s="15">
        <f t="shared" si="146"/>
        <v>2135.3735535714886</v>
      </c>
      <c r="AC99" s="74">
        <f>W99/AVERAGE(W$97:Y$97)</f>
        <v>26.873875098648302</v>
      </c>
      <c r="AD99" s="19">
        <f>X99/AVERAGE(W$97:Y$97)</f>
        <v>19.019555461180914</v>
      </c>
      <c r="AE99" s="85">
        <f>Y99/AVERAGE(W$97:Y$97)</f>
        <v>19.459773466051995</v>
      </c>
      <c r="AF99" s="19">
        <f t="shared" si="154"/>
        <v>27.643943529189748</v>
      </c>
      <c r="AG99" s="19">
        <f t="shared" si="155"/>
        <v>19.564559081604983</v>
      </c>
      <c r="AH99" s="75">
        <f t="shared" si="156"/>
        <v>20.017391493101933</v>
      </c>
      <c r="AI99" s="99">
        <f>((AC99-1)/(AVERAGE(AC$99:AE$99)-1))*100</f>
        <v>124.48698749101356</v>
      </c>
      <c r="AJ99" s="82">
        <f>((AD99-1)/(AVERAGE(AC$99:AE$99)-1))*100</f>
        <v>86.697495707044</v>
      </c>
      <c r="AK99" s="100">
        <f>((AE99-1)/(AVERAGE(AC$99:AE$99)-1))*100</f>
        <v>88.81551680194245</v>
      </c>
      <c r="AL99" s="38">
        <f t="shared" si="157"/>
        <v>128.05415072028893</v>
      </c>
      <c r="AM99" s="38">
        <f t="shared" si="158"/>
        <v>89.18180450902824</v>
      </c>
      <c r="AN99" s="38">
        <f t="shared" si="159"/>
        <v>91.36051730448774</v>
      </c>
      <c r="AO99" s="105"/>
      <c r="AP99" s="40">
        <f t="shared" si="147"/>
        <v>0.9721433221085727</v>
      </c>
      <c r="AQ99" s="40">
        <v>0.9721433221085727</v>
      </c>
      <c r="AR99" s="40">
        <v>0.9721433221085727</v>
      </c>
      <c r="AT99" s="39"/>
      <c r="AU99" s="6"/>
    </row>
    <row r="100" spans="1:47" ht="12.75">
      <c r="A100" s="117"/>
      <c r="B100" s="5" t="s">
        <v>12</v>
      </c>
      <c r="C100" s="15">
        <v>0.3</v>
      </c>
      <c r="D100" s="39">
        <v>439.03283715684177</v>
      </c>
      <c r="E100" s="15">
        <v>544.4496917634744</v>
      </c>
      <c r="F100" s="20">
        <v>771.065396654406</v>
      </c>
      <c r="G100" s="15">
        <f t="shared" si="141"/>
        <v>389.9568747478698</v>
      </c>
      <c r="H100" s="15">
        <f t="shared" si="142"/>
        <v>483.59002400013736</v>
      </c>
      <c r="I100" s="15">
        <f t="shared" si="143"/>
        <v>684.8741753641581</v>
      </c>
      <c r="J100" s="74">
        <f>D100/AVERAGE(D$97:F$97)</f>
        <v>0.11197263551699686</v>
      </c>
      <c r="K100" s="19">
        <f>E100/AVERAGE(D$97:F$97)</f>
        <v>0.1388585584804309</v>
      </c>
      <c r="L100" s="85">
        <f>F100/AVERAGE(D$97:F$97)</f>
        <v>0.19665550572133766</v>
      </c>
      <c r="M100" s="19">
        <f t="shared" si="148"/>
        <v>0.09945611195340168</v>
      </c>
      <c r="N100" s="19">
        <f t="shared" si="149"/>
        <v>0.12333667305545713</v>
      </c>
      <c r="O100" s="75">
        <f t="shared" si="150"/>
        <v>0.174672962755309</v>
      </c>
      <c r="P100" s="70">
        <f>((J100-1)/(AVERAGE(J$100:L$100)-1))*100</f>
        <v>104.37093875888843</v>
      </c>
      <c r="Q100" s="38">
        <f>((K100-1)/(AVERAGE(J$100:L$100)-1))*100</f>
        <v>101.21100345585141</v>
      </c>
      <c r="R100" s="83">
        <f>((L100-1)/(AVERAGE(J$100:L$100)-1))*100</f>
        <v>94.41805778526013</v>
      </c>
      <c r="S100" s="38">
        <f t="shared" si="151"/>
        <v>92.70414795505958</v>
      </c>
      <c r="T100" s="38">
        <f t="shared" si="152"/>
        <v>89.89743649548471</v>
      </c>
      <c r="U100" s="38">
        <f t="shared" si="153"/>
        <v>83.86381978200521</v>
      </c>
      <c r="V100" s="105"/>
      <c r="W100" s="39">
        <v>34.73491661019321</v>
      </c>
      <c r="X100" s="15">
        <v>39.96889197878157</v>
      </c>
      <c r="Y100" s="20">
        <v>38.08064848542435</v>
      </c>
      <c r="Z100" s="15">
        <f t="shared" si="144"/>
        <v>30.85217865173011</v>
      </c>
      <c r="AA100" s="15">
        <f t="shared" si="145"/>
        <v>35.50108985951046</v>
      </c>
      <c r="AB100" s="15">
        <f t="shared" si="146"/>
        <v>33.823917973687415</v>
      </c>
      <c r="AC100" s="74">
        <f>W100/AVERAGE(W$97:Y$97)</f>
        <v>0.32561161165622216</v>
      </c>
      <c r="AD100" s="19">
        <f>X100/AVERAGE(W$97:Y$97)</f>
        <v>0.37467587670860764</v>
      </c>
      <c r="AE100" s="85">
        <f>Y100/AVERAGE(W$97:Y$97)</f>
        <v>0.35697512866964465</v>
      </c>
      <c r="AF100" s="19">
        <f t="shared" si="154"/>
        <v>0.28921409907595724</v>
      </c>
      <c r="AG100" s="19">
        <f t="shared" si="155"/>
        <v>0.33279386314448006</v>
      </c>
      <c r="AH100" s="75">
        <f t="shared" si="156"/>
        <v>0.31707173987307746</v>
      </c>
      <c r="AI100" s="70">
        <f aca="true" t="shared" si="160" ref="AI100:AI107">((AC100-1)/(AVERAGE(AC$100:AE$100)-1))*100</f>
        <v>104.1399204427228</v>
      </c>
      <c r="AJ100" s="38">
        <f aca="true" t="shared" si="161" ref="AJ100:AJ107">((AD100-1)/(AVERAGE(AC$100:AE$100)-1))*100</f>
        <v>96.56335366391963</v>
      </c>
      <c r="AK100" s="83">
        <f aca="true" t="shared" si="162" ref="AK100:AK107">((AE100-1)/(AVERAGE(AC$100:AE$100)-1))*100</f>
        <v>99.29672589335755</v>
      </c>
      <c r="AL100" s="38">
        <f t="shared" si="157"/>
        <v>92.49895332505227</v>
      </c>
      <c r="AM100" s="38">
        <f t="shared" si="158"/>
        <v>85.76931022702328</v>
      </c>
      <c r="AN100" s="38">
        <f t="shared" si="159"/>
        <v>88.19714068047395</v>
      </c>
      <c r="AO100" s="105"/>
      <c r="AP100" s="40">
        <f t="shared" si="147"/>
        <v>1.125849717204505</v>
      </c>
      <c r="AQ100" s="40">
        <v>1.125849717204505</v>
      </c>
      <c r="AR100" s="40">
        <v>1.125849717204505</v>
      </c>
      <c r="AT100" s="39"/>
      <c r="AU100" s="6"/>
    </row>
    <row r="101" spans="1:47" ht="12.75">
      <c r="A101" s="117"/>
      <c r="B101" s="7" t="s">
        <v>13</v>
      </c>
      <c r="C101" s="16">
        <v>3</v>
      </c>
      <c r="D101" s="88">
        <v>197.19326564771453</v>
      </c>
      <c r="E101" s="16">
        <v>357.2027644429347</v>
      </c>
      <c r="F101" s="22">
        <v>483.4179656044056</v>
      </c>
      <c r="G101" s="16">
        <f t="shared" si="141"/>
        <v>172.7084412574191</v>
      </c>
      <c r="H101" s="16">
        <f t="shared" si="142"/>
        <v>312.85009889735716</v>
      </c>
      <c r="I101" s="16">
        <f t="shared" si="143"/>
        <v>423.39358314865046</v>
      </c>
      <c r="J101" s="76">
        <f>D101/AVERAGE(D$97:F$97)</f>
        <v>0.050292934359463054</v>
      </c>
      <c r="K101" s="17">
        <f>E101/AVERAGE(D$97:F$97)</f>
        <v>0.09110237677812641</v>
      </c>
      <c r="L101" s="92">
        <f>F101/AVERAGE(D$97:F$97)</f>
        <v>0.12329279061568867</v>
      </c>
      <c r="M101" s="17">
        <f t="shared" si="148"/>
        <v>0.04404822989747587</v>
      </c>
      <c r="N101" s="17">
        <f t="shared" si="149"/>
        <v>0.0797905011437122</v>
      </c>
      <c r="O101" s="77">
        <f t="shared" si="150"/>
        <v>0.10798393959129474</v>
      </c>
      <c r="P101" s="71">
        <f aca="true" t="shared" si="163" ref="P101:P107">((J101-1)/(AVERAGE(J$100:L$100)-1))*100</f>
        <v>111.62022923084068</v>
      </c>
      <c r="Q101" s="24">
        <f aca="true" t="shared" si="164" ref="Q101:Q107">((K101-1)/(AVERAGE(J$100:L$100)-1))*100</f>
        <v>106.82384571180081</v>
      </c>
      <c r="R101" s="96">
        <f aca="true" t="shared" si="165" ref="R101:R107">((L101-1)/(AVERAGE(J$100:L$100)-1))*100</f>
        <v>103.04046712952086</v>
      </c>
      <c r="S101" s="24">
        <f t="shared" si="151"/>
        <v>97.76072088432262</v>
      </c>
      <c r="T101" s="24">
        <f t="shared" si="152"/>
        <v>93.55988817066373</v>
      </c>
      <c r="U101" s="24">
        <f t="shared" si="153"/>
        <v>90.24627897875749</v>
      </c>
      <c r="V101" s="105"/>
      <c r="W101" s="88">
        <v>52.48721235675447</v>
      </c>
      <c r="X101" s="16">
        <v>61.26022287662395</v>
      </c>
      <c r="Y101" s="22">
        <v>56.82254663376665</v>
      </c>
      <c r="Z101" s="16">
        <f t="shared" si="144"/>
        <v>45.97005177791819</v>
      </c>
      <c r="AA101" s="16">
        <f t="shared" si="145"/>
        <v>53.65374709603545</v>
      </c>
      <c r="AB101" s="16">
        <f t="shared" si="146"/>
        <v>49.76708218285236</v>
      </c>
      <c r="AC101" s="76">
        <f>W101/AVERAGE(W$97:Y$97)</f>
        <v>0.49202495571300403</v>
      </c>
      <c r="AD101" s="17">
        <f>X101/AVERAGE(W$97:Y$97)</f>
        <v>0.5742647988803087</v>
      </c>
      <c r="AE101" s="92">
        <f>Y101/AVERAGE(W$97:Y$97)</f>
        <v>0.5326651909220946</v>
      </c>
      <c r="AF101" s="17">
        <f t="shared" si="154"/>
        <v>0.430931872251432</v>
      </c>
      <c r="AG101" s="17">
        <f t="shared" si="155"/>
        <v>0.5029602707671011</v>
      </c>
      <c r="AH101" s="77">
        <f t="shared" si="156"/>
        <v>0.46652594617805476</v>
      </c>
      <c r="AI101" s="71">
        <f t="shared" si="160"/>
        <v>78.44215827744898</v>
      </c>
      <c r="AJ101" s="24">
        <f t="shared" si="161"/>
        <v>65.7425761483758</v>
      </c>
      <c r="AK101" s="96">
        <f t="shared" si="162"/>
        <v>72.166440998505</v>
      </c>
      <c r="AL101" s="24">
        <f t="shared" si="157"/>
        <v>68.70225938226906</v>
      </c>
      <c r="AM101" s="24">
        <f t="shared" si="158"/>
        <v>57.57954164173944</v>
      </c>
      <c r="AN101" s="24">
        <f t="shared" si="159"/>
        <v>63.205776804841705</v>
      </c>
      <c r="AO101" s="105"/>
      <c r="AP101" s="41">
        <f t="shared" si="147"/>
        <v>1.1417697028126215</v>
      </c>
      <c r="AQ101" s="41">
        <v>1.1417697028126215</v>
      </c>
      <c r="AR101" s="41">
        <v>1.1417697028126215</v>
      </c>
      <c r="AT101" s="88"/>
      <c r="AU101" s="8"/>
    </row>
    <row r="102" spans="1:47" ht="12.75">
      <c r="A102" s="116" t="s">
        <v>38</v>
      </c>
      <c r="B102" s="5"/>
      <c r="C102" s="15">
        <v>0</v>
      </c>
      <c r="D102" s="39">
        <v>5190.70023424614</v>
      </c>
      <c r="E102" s="15">
        <v>5700.895719429338</v>
      </c>
      <c r="F102" s="20">
        <v>5319.339579215157</v>
      </c>
      <c r="G102" s="15">
        <f t="shared" si="141"/>
        <v>5221.60048823014</v>
      </c>
      <c r="H102" s="15">
        <f t="shared" si="142"/>
        <v>5700.54141841103</v>
      </c>
      <c r="I102" s="15">
        <f t="shared" si="143"/>
        <v>5288.3728652127365</v>
      </c>
      <c r="J102" s="74">
        <f aca="true" t="shared" si="166" ref="J102:J107">D102/AVERAGE(D$102:F$102)</f>
        <v>0.9605923526834048</v>
      </c>
      <c r="K102" s="19">
        <f aca="true" t="shared" si="167" ref="K102:K107">E102/AVERAGE(D$102:F$102)</f>
        <v>1.0550092635670587</v>
      </c>
      <c r="L102" s="85">
        <f aca="true" t="shared" si="168" ref="L102:L107">F102/AVERAGE(D$102:F$102)</f>
        <v>0.9843983837495364</v>
      </c>
      <c r="M102" s="19">
        <f t="shared" si="148"/>
        <v>0.9663107618254262</v>
      </c>
      <c r="N102" s="19">
        <f t="shared" si="149"/>
        <v>1.0549436965272805</v>
      </c>
      <c r="O102" s="75">
        <f t="shared" si="150"/>
        <v>0.9786676754989994</v>
      </c>
      <c r="P102" s="70">
        <f t="shared" si="163"/>
        <v>4.6316288317384995</v>
      </c>
      <c r="Q102" s="38">
        <f t="shared" si="164"/>
        <v>-6.465305809885239</v>
      </c>
      <c r="R102" s="83">
        <f t="shared" si="165"/>
        <v>1.8336769781467532</v>
      </c>
      <c r="S102" s="38">
        <f t="shared" si="151"/>
        <v>4.659200931995051</v>
      </c>
      <c r="T102" s="38">
        <f t="shared" si="152"/>
        <v>-6.464904002073825</v>
      </c>
      <c r="U102" s="38">
        <f t="shared" si="153"/>
        <v>1.8230021660371887</v>
      </c>
      <c r="V102" s="105"/>
      <c r="W102" s="39">
        <v>131.63344980068484</v>
      </c>
      <c r="X102" s="15">
        <v>129.865681583872</v>
      </c>
      <c r="Y102" s="20">
        <v>95.85830085851279</v>
      </c>
      <c r="Z102" s="15">
        <f t="shared" si="144"/>
        <v>132.4170641201548</v>
      </c>
      <c r="AA102" s="15">
        <f t="shared" si="145"/>
        <v>129.85761065160224</v>
      </c>
      <c r="AB102" s="15">
        <f t="shared" si="146"/>
        <v>95.3002585408081</v>
      </c>
      <c r="AC102" s="74">
        <f aca="true" t="shared" si="169" ref="AC102:AC107">W102/AVERAGE(W$102:Y$102)</f>
        <v>1.1050570486902556</v>
      </c>
      <c r="AD102" s="19">
        <f aca="true" t="shared" si="170" ref="AD102:AD107">X102/AVERAGE(W$102:Y$102)</f>
        <v>1.0902167118959414</v>
      </c>
      <c r="AE102" s="85">
        <f aca="true" t="shared" si="171" ref="AE102:AE107">Y102/AVERAGE(W$102:Y$102)</f>
        <v>0.8047262394138032</v>
      </c>
      <c r="AF102" s="19">
        <f t="shared" si="154"/>
        <v>1.1116354565987019</v>
      </c>
      <c r="AG102" s="19">
        <f t="shared" si="155"/>
        <v>1.09014895677285</v>
      </c>
      <c r="AH102" s="75">
        <f t="shared" si="156"/>
        <v>0.8000414985855354</v>
      </c>
      <c r="AI102" s="70">
        <f t="shared" si="160"/>
        <v>-16.223044289685113</v>
      </c>
      <c r="AJ102" s="38">
        <f t="shared" si="161"/>
        <v>-13.93138043571723</v>
      </c>
      <c r="AK102" s="83">
        <f t="shared" si="162"/>
        <v>30.154424725402322</v>
      </c>
      <c r="AL102" s="38">
        <f t="shared" si="157"/>
        <v>-16.319620120752685</v>
      </c>
      <c r="AM102" s="38">
        <f t="shared" si="158"/>
        <v>-13.930514624006625</v>
      </c>
      <c r="AN102" s="38">
        <f t="shared" si="159"/>
        <v>29.978879729172395</v>
      </c>
      <c r="AO102" s="105"/>
      <c r="AP102" s="33">
        <v>0.9940822255448972</v>
      </c>
      <c r="AQ102" s="33">
        <v>1.000062152169821</v>
      </c>
      <c r="AR102" s="33">
        <v>1.005855622285282</v>
      </c>
      <c r="AT102" s="39"/>
      <c r="AU102" s="6"/>
    </row>
    <row r="103" spans="1:47" ht="12.75">
      <c r="A103" s="117"/>
      <c r="B103" s="5"/>
      <c r="C103" s="15">
        <v>0.0001</v>
      </c>
      <c r="D103" s="39">
        <v>5141.145671984881</v>
      </c>
      <c r="E103" s="15">
        <v>5406.92514392547</v>
      </c>
      <c r="F103" s="20">
        <v>3895.8116013277686</v>
      </c>
      <c r="G103" s="15">
        <f t="shared" si="141"/>
        <v>4979.61206988206</v>
      </c>
      <c r="H103" s="15">
        <f t="shared" si="142"/>
        <v>5001.052637283285</v>
      </c>
      <c r="I103" s="15">
        <f t="shared" si="143"/>
        <v>3762.146872246464</v>
      </c>
      <c r="J103" s="74">
        <f t="shared" si="166"/>
        <v>0.9514217723376777</v>
      </c>
      <c r="K103" s="19">
        <f t="shared" si="167"/>
        <v>1.000606991426609</v>
      </c>
      <c r="L103" s="85">
        <f t="shared" si="168"/>
        <v>0.7209599211760774</v>
      </c>
      <c r="M103" s="19">
        <f t="shared" si="148"/>
        <v>0.9215283213813618</v>
      </c>
      <c r="N103" s="19">
        <f t="shared" si="149"/>
        <v>0.9254961184325049</v>
      </c>
      <c r="O103" s="75">
        <f t="shared" si="150"/>
        <v>0.6962238912023396</v>
      </c>
      <c r="P103" s="70">
        <f t="shared" si="163"/>
        <v>5.709458319802292</v>
      </c>
      <c r="Q103" s="38">
        <f t="shared" si="164"/>
        <v>-0.0713404423642421</v>
      </c>
      <c r="R103" s="83">
        <f t="shared" si="165"/>
        <v>32.79592064729043</v>
      </c>
      <c r="S103" s="38">
        <f t="shared" si="151"/>
        <v>5.530068466392921</v>
      </c>
      <c r="T103" s="38">
        <f t="shared" si="152"/>
        <v>-0.06598525001432255</v>
      </c>
      <c r="U103" s="38">
        <f t="shared" si="153"/>
        <v>31.670697382695703</v>
      </c>
      <c r="V103" s="105"/>
      <c r="W103" s="39">
        <v>167.7310218562613</v>
      </c>
      <c r="X103" s="15">
        <v>130.85395138491202</v>
      </c>
      <c r="Y103" s="20">
        <v>111.66447421353848</v>
      </c>
      <c r="Z103" s="15">
        <f t="shared" si="144"/>
        <v>162.46095213377305</v>
      </c>
      <c r="AA103" s="15">
        <f t="shared" si="145"/>
        <v>121.03135909097273</v>
      </c>
      <c r="AB103" s="15">
        <f t="shared" si="146"/>
        <v>107.83328235388285</v>
      </c>
      <c r="AC103" s="74">
        <f t="shared" si="169"/>
        <v>1.4080945858893426</v>
      </c>
      <c r="AD103" s="19">
        <f t="shared" si="170"/>
        <v>1.098513193613169</v>
      </c>
      <c r="AE103" s="85">
        <f t="shared" si="171"/>
        <v>0.9374183727981276</v>
      </c>
      <c r="AF103" s="19">
        <f t="shared" si="154"/>
        <v>1.3638525812716498</v>
      </c>
      <c r="AG103" s="19">
        <f t="shared" si="155"/>
        <v>1.0160529612993932</v>
      </c>
      <c r="AH103" s="75">
        <f t="shared" si="156"/>
        <v>0.9052556848505906</v>
      </c>
      <c r="AI103" s="70">
        <f t="shared" si="160"/>
        <v>-63.01848970441893</v>
      </c>
      <c r="AJ103" s="38">
        <f t="shared" si="161"/>
        <v>-15.212533790252964</v>
      </c>
      <c r="AK103" s="83">
        <f t="shared" si="162"/>
        <v>9.663935190202128</v>
      </c>
      <c r="AL103" s="38">
        <f t="shared" si="157"/>
        <v>-61.03846340473537</v>
      </c>
      <c r="AM103" s="38">
        <f t="shared" si="158"/>
        <v>-14.070600240689101</v>
      </c>
      <c r="AN103" s="38">
        <f t="shared" si="159"/>
        <v>9.3323669802257</v>
      </c>
      <c r="AO103" s="105"/>
      <c r="AP103" s="33">
        <v>1.03243899320588</v>
      </c>
      <c r="AQ103" s="33">
        <v>1.0811574154641705</v>
      </c>
      <c r="AR103" s="33">
        <v>1.035528843934126</v>
      </c>
      <c r="AT103" s="39"/>
      <c r="AU103" s="6"/>
    </row>
    <row r="104" spans="1:47" ht="12.75">
      <c r="A104" s="117"/>
      <c r="B104" s="5"/>
      <c r="C104" s="15">
        <v>0.001</v>
      </c>
      <c r="D104" s="39">
        <v>4460.57194442884</v>
      </c>
      <c r="E104" s="15">
        <v>4276.487801131081</v>
      </c>
      <c r="F104" s="20">
        <v>4174.400044558644</v>
      </c>
      <c r="G104" s="15">
        <f t="shared" si="141"/>
        <v>4320.4218106661065</v>
      </c>
      <c r="H104" s="15">
        <f t="shared" si="142"/>
        <v>4079.4460109059455</v>
      </c>
      <c r="I104" s="15">
        <f t="shared" si="143"/>
        <v>3917.9011964011547</v>
      </c>
      <c r="J104" s="74">
        <f t="shared" si="166"/>
        <v>0.8254746190394832</v>
      </c>
      <c r="K104" s="19">
        <f t="shared" si="167"/>
        <v>0.7914079589893707</v>
      </c>
      <c r="L104" s="85">
        <f t="shared" si="168"/>
        <v>0.7725155718661273</v>
      </c>
      <c r="M104" s="19">
        <f t="shared" si="148"/>
        <v>0.7995383983670155</v>
      </c>
      <c r="N104" s="19">
        <f t="shared" si="149"/>
        <v>0.7549433533855754</v>
      </c>
      <c r="O104" s="75">
        <f t="shared" si="150"/>
        <v>0.7250478274591975</v>
      </c>
      <c r="P104" s="70">
        <f t="shared" si="163"/>
        <v>20.512180791530575</v>
      </c>
      <c r="Q104" s="38">
        <f t="shared" si="164"/>
        <v>24.51607687853929</v>
      </c>
      <c r="R104" s="83">
        <f t="shared" si="165"/>
        <v>26.736522169205767</v>
      </c>
      <c r="S104" s="38">
        <f t="shared" si="151"/>
        <v>19.867692838525148</v>
      </c>
      <c r="T104" s="38">
        <f t="shared" si="152"/>
        <v>23.38648364640923</v>
      </c>
      <c r="U104" s="38">
        <f t="shared" si="153"/>
        <v>25.093678391193222</v>
      </c>
      <c r="V104" s="105"/>
      <c r="W104" s="39">
        <v>126.29938237025627</v>
      </c>
      <c r="X104" s="15">
        <v>122.65939722754183</v>
      </c>
      <c r="Y104" s="20">
        <v>107.10775741175962</v>
      </c>
      <c r="Z104" s="15">
        <f t="shared" si="144"/>
        <v>122.33108513082936</v>
      </c>
      <c r="AA104" s="15">
        <f t="shared" si="145"/>
        <v>117.00779050221493</v>
      </c>
      <c r="AB104" s="15">
        <f t="shared" si="146"/>
        <v>100.52644845440193</v>
      </c>
      <c r="AC104" s="74">
        <f t="shared" si="169"/>
        <v>1.0602777861159678</v>
      </c>
      <c r="AD104" s="19">
        <f t="shared" si="170"/>
        <v>1.0297202701868862</v>
      </c>
      <c r="AE104" s="85">
        <f t="shared" si="171"/>
        <v>0.8991649347220493</v>
      </c>
      <c r="AF104" s="19">
        <f t="shared" si="154"/>
        <v>1.026964104507177</v>
      </c>
      <c r="AG104" s="19">
        <f t="shared" si="155"/>
        <v>0.9822752791325283</v>
      </c>
      <c r="AH104" s="75">
        <f t="shared" si="156"/>
        <v>0.8439151341284421</v>
      </c>
      <c r="AI104" s="70">
        <f t="shared" si="160"/>
        <v>-9.308173092951304</v>
      </c>
      <c r="AJ104" s="38">
        <f t="shared" si="161"/>
        <v>-4.58944226545728</v>
      </c>
      <c r="AK104" s="83">
        <f t="shared" si="162"/>
        <v>15.571080192634568</v>
      </c>
      <c r="AL104" s="38">
        <f t="shared" si="157"/>
        <v>-9.015712457786984</v>
      </c>
      <c r="AM104" s="38">
        <f t="shared" si="158"/>
        <v>-4.377980906937463</v>
      </c>
      <c r="AN104" s="38">
        <f t="shared" si="159"/>
        <v>14.614304586236992</v>
      </c>
      <c r="AO104" s="105"/>
      <c r="AP104" s="33">
        <v>1.03243899320588</v>
      </c>
      <c r="AQ104" s="33">
        <v>1.048301114832349</v>
      </c>
      <c r="AR104" s="33">
        <v>1.0654684320250598</v>
      </c>
      <c r="AT104" s="39"/>
      <c r="AU104" s="6"/>
    </row>
    <row r="105" spans="1:47" ht="12.75">
      <c r="A105" s="117"/>
      <c r="B105" s="5"/>
      <c r="C105" s="15">
        <v>0.01</v>
      </c>
      <c r="D105" s="39">
        <v>4599.79953933502</v>
      </c>
      <c r="E105" s="15">
        <v>4759.11748434811</v>
      </c>
      <c r="F105" s="20">
        <v>4450.1763554506615</v>
      </c>
      <c r="G105" s="15">
        <f t="shared" si="141"/>
        <v>4535.011815532237</v>
      </c>
      <c r="H105" s="15">
        <f t="shared" si="142"/>
        <v>4513.688944294924</v>
      </c>
      <c r="I105" s="15">
        <f t="shared" si="143"/>
        <v>4216.099979559778</v>
      </c>
      <c r="J105" s="74">
        <f t="shared" si="166"/>
        <v>0.8512401144281422</v>
      </c>
      <c r="K105" s="19">
        <f t="shared" si="167"/>
        <v>0.8807235352997842</v>
      </c>
      <c r="L105" s="85">
        <f t="shared" si="168"/>
        <v>0.8235508086047764</v>
      </c>
      <c r="M105" s="19">
        <f t="shared" si="148"/>
        <v>0.8392504811948225</v>
      </c>
      <c r="N105" s="19">
        <f t="shared" si="149"/>
        <v>0.8353044650267765</v>
      </c>
      <c r="O105" s="75">
        <f t="shared" si="150"/>
        <v>0.7802325728220304</v>
      </c>
      <c r="P105" s="70">
        <f t="shared" si="163"/>
        <v>17.483930707291616</v>
      </c>
      <c r="Q105" s="38">
        <f t="shared" si="164"/>
        <v>14.018708308443365</v>
      </c>
      <c r="R105" s="83">
        <f t="shared" si="165"/>
        <v>20.73828857727588</v>
      </c>
      <c r="S105" s="38">
        <f t="shared" si="151"/>
        <v>17.237671264034496</v>
      </c>
      <c r="T105" s="38">
        <f t="shared" si="152"/>
        <v>13.29576101309119</v>
      </c>
      <c r="U105" s="38">
        <f t="shared" si="153"/>
        <v>19.64746811430651</v>
      </c>
      <c r="V105" s="105"/>
      <c r="W105" s="39">
        <v>121.14248716146474</v>
      </c>
      <c r="X105" s="15">
        <v>145.88865723734176</v>
      </c>
      <c r="Y105" s="20">
        <v>107.52743156065699</v>
      </c>
      <c r="Z105" s="15">
        <f t="shared" si="144"/>
        <v>119.4362071525464</v>
      </c>
      <c r="AA105" s="15">
        <f t="shared" si="145"/>
        <v>138.3651530847678</v>
      </c>
      <c r="AB105" s="15">
        <f t="shared" si="146"/>
        <v>101.87155874165165</v>
      </c>
      <c r="AC105" s="74">
        <f t="shared" si="169"/>
        <v>1.0169858765864308</v>
      </c>
      <c r="AD105" s="19">
        <f t="shared" si="170"/>
        <v>1.2247288910849652</v>
      </c>
      <c r="AE105" s="85">
        <f t="shared" si="171"/>
        <v>0.9026880808303853</v>
      </c>
      <c r="AF105" s="19">
        <f t="shared" si="154"/>
        <v>1.0026617306056826</v>
      </c>
      <c r="AG105" s="19">
        <f t="shared" si="155"/>
        <v>1.1615694030730586</v>
      </c>
      <c r="AH105" s="75">
        <f t="shared" si="156"/>
        <v>0.8552072761063496</v>
      </c>
      <c r="AI105" s="70">
        <f t="shared" si="160"/>
        <v>-2.6229808622669957</v>
      </c>
      <c r="AJ105" s="38">
        <f t="shared" si="161"/>
        <v>-34.70292377993836</v>
      </c>
      <c r="AK105" s="83">
        <f t="shared" si="162"/>
        <v>15.027031448955471</v>
      </c>
      <c r="AL105" s="38">
        <f t="shared" si="157"/>
        <v>-2.5860364349737344</v>
      </c>
      <c r="AM105" s="38">
        <f t="shared" si="158"/>
        <v>-32.913287792405285</v>
      </c>
      <c r="AN105" s="38">
        <f t="shared" si="159"/>
        <v>14.236619388619578</v>
      </c>
      <c r="AO105" s="105"/>
      <c r="AP105" s="33">
        <v>1.0142861201774354</v>
      </c>
      <c r="AQ105" s="33">
        <v>1.0543742697120047</v>
      </c>
      <c r="AR105" s="33">
        <v>1.0555196454129925</v>
      </c>
      <c r="AT105" s="39"/>
      <c r="AU105" s="6"/>
    </row>
    <row r="106" spans="1:47" ht="12.75">
      <c r="A106" s="117"/>
      <c r="B106" s="5"/>
      <c r="C106" s="15">
        <v>0.1</v>
      </c>
      <c r="D106" s="39">
        <v>4749.9843379862905</v>
      </c>
      <c r="E106" s="15">
        <v>4733.5656868633305</v>
      </c>
      <c r="F106" s="20">
        <v>5733.97384390031</v>
      </c>
      <c r="G106" s="15">
        <f t="shared" si="141"/>
        <v>4421.146575872114</v>
      </c>
      <c r="H106" s="15">
        <f t="shared" si="142"/>
        <v>4351.330807231282</v>
      </c>
      <c r="I106" s="15">
        <f t="shared" si="143"/>
        <v>5541.7323156216635</v>
      </c>
      <c r="J106" s="74">
        <f t="shared" si="166"/>
        <v>0.8790333528282132</v>
      </c>
      <c r="K106" s="19">
        <f t="shared" si="167"/>
        <v>0.8759949129263984</v>
      </c>
      <c r="L106" s="85">
        <f t="shared" si="168"/>
        <v>1.0611307099950935</v>
      </c>
      <c r="M106" s="19">
        <f t="shared" si="148"/>
        <v>0.8181785499489485</v>
      </c>
      <c r="N106" s="19">
        <f t="shared" si="149"/>
        <v>0.805258425413412</v>
      </c>
      <c r="O106" s="75">
        <f t="shared" si="150"/>
        <v>1.0255544421316</v>
      </c>
      <c r="P106" s="70">
        <f t="shared" si="163"/>
        <v>14.217357514860996</v>
      </c>
      <c r="Q106" s="38">
        <f t="shared" si="164"/>
        <v>14.574469060741674</v>
      </c>
      <c r="R106" s="83">
        <f t="shared" si="165"/>
        <v>-7.184766871344979</v>
      </c>
      <c r="S106" s="38">
        <f t="shared" si="151"/>
        <v>13.233100789849129</v>
      </c>
      <c r="T106" s="38">
        <f t="shared" si="152"/>
        <v>13.397582376229407</v>
      </c>
      <c r="U106" s="38">
        <f t="shared" si="153"/>
        <v>-6.943884962694061</v>
      </c>
      <c r="V106" s="105"/>
      <c r="W106" s="39">
        <v>110.4742762428072</v>
      </c>
      <c r="X106" s="15">
        <v>125.94799073685952</v>
      </c>
      <c r="Y106" s="20">
        <v>128.37191556467528</v>
      </c>
      <c r="Z106" s="15">
        <f t="shared" si="144"/>
        <v>102.8262270733927</v>
      </c>
      <c r="AA106" s="15">
        <f t="shared" si="145"/>
        <v>115.77770510782398</v>
      </c>
      <c r="AB106" s="15">
        <f t="shared" si="146"/>
        <v>124.06802198091522</v>
      </c>
      <c r="AC106" s="74">
        <f t="shared" si="169"/>
        <v>0.9274267129359502</v>
      </c>
      <c r="AD106" s="19">
        <f t="shared" si="170"/>
        <v>1.0573278687361238</v>
      </c>
      <c r="AE106" s="85">
        <f t="shared" si="171"/>
        <v>1.077676611555893</v>
      </c>
      <c r="AF106" s="19">
        <f t="shared" si="154"/>
        <v>0.8632216749597504</v>
      </c>
      <c r="AG106" s="19">
        <f t="shared" si="155"/>
        <v>0.9719487660948402</v>
      </c>
      <c r="AH106" s="75">
        <f t="shared" si="156"/>
        <v>1.041545613327492</v>
      </c>
      <c r="AI106" s="70">
        <f t="shared" si="160"/>
        <v>11.20686012948425</v>
      </c>
      <c r="AJ106" s="38">
        <f t="shared" si="161"/>
        <v>-8.85264306521163</v>
      </c>
      <c r="AK106" s="83">
        <f t="shared" si="162"/>
        <v>-11.994922047156276</v>
      </c>
      <c r="AL106" s="38">
        <f t="shared" si="157"/>
        <v>10.431017822840245</v>
      </c>
      <c r="AM106" s="38">
        <f t="shared" si="158"/>
        <v>-8.137793165516056</v>
      </c>
      <c r="AN106" s="38">
        <f t="shared" si="159"/>
        <v>-11.59277125109334</v>
      </c>
      <c r="AO106" s="105"/>
      <c r="AP106" s="33">
        <v>1.074378389512976</v>
      </c>
      <c r="AQ106" s="33">
        <v>1.0878432131606335</v>
      </c>
      <c r="AR106" s="33">
        <v>1.0346897896415412</v>
      </c>
      <c r="AT106" s="39"/>
      <c r="AU106" s="6"/>
    </row>
    <row r="107" spans="1:47" ht="12.75">
      <c r="A107" s="117"/>
      <c r="B107" s="5"/>
      <c r="C107" s="15">
        <v>1</v>
      </c>
      <c r="D107" s="39">
        <v>3609.368798104617</v>
      </c>
      <c r="E107" s="15">
        <v>4087.090418084102</v>
      </c>
      <c r="F107" s="20">
        <v>5031.4219814692</v>
      </c>
      <c r="G107" s="15">
        <f t="shared" si="141"/>
        <v>3181.3576827417987</v>
      </c>
      <c r="H107" s="15">
        <f t="shared" si="142"/>
        <v>3615.6720974451973</v>
      </c>
      <c r="I107" s="15">
        <f t="shared" si="143"/>
        <v>4689.3786522754135</v>
      </c>
      <c r="J107" s="74">
        <f t="shared" si="166"/>
        <v>0.6679507405568621</v>
      </c>
      <c r="K107" s="19">
        <f t="shared" si="167"/>
        <v>0.7563580293916542</v>
      </c>
      <c r="L107" s="85">
        <f t="shared" si="168"/>
        <v>0.9311162772674404</v>
      </c>
      <c r="M107" s="19">
        <f t="shared" si="148"/>
        <v>0.5887428908011674</v>
      </c>
      <c r="N107" s="19">
        <f t="shared" si="149"/>
        <v>0.6691172307932445</v>
      </c>
      <c r="O107" s="75">
        <f t="shared" si="150"/>
        <v>0.8678176486658137</v>
      </c>
      <c r="P107" s="70">
        <f t="shared" si="163"/>
        <v>39.02615426997613</v>
      </c>
      <c r="Q107" s="38">
        <f t="shared" si="164"/>
        <v>28.63553783420068</v>
      </c>
      <c r="R107" s="83">
        <f t="shared" si="165"/>
        <v>8.095987910225976</v>
      </c>
      <c r="S107" s="38">
        <f t="shared" si="151"/>
        <v>34.39830138163027</v>
      </c>
      <c r="T107" s="38">
        <f t="shared" si="152"/>
        <v>25.33262163331106</v>
      </c>
      <c r="U107" s="38">
        <f t="shared" si="153"/>
        <v>7.545610965472532</v>
      </c>
      <c r="V107" s="105"/>
      <c r="W107" s="39">
        <v>108.2964095750614</v>
      </c>
      <c r="X107" s="15">
        <v>127.44913837350651</v>
      </c>
      <c r="Y107" s="20">
        <v>172.44647279949993</v>
      </c>
      <c r="Z107" s="15">
        <f t="shared" si="144"/>
        <v>95.45425637742989</v>
      </c>
      <c r="AA107" s="15">
        <f t="shared" si="145"/>
        <v>112.74873964656122</v>
      </c>
      <c r="AB107" s="15">
        <f t="shared" si="146"/>
        <v>160.72331265087672</v>
      </c>
      <c r="AC107" s="74">
        <f t="shared" si="169"/>
        <v>0.9091436175985254</v>
      </c>
      <c r="AD107" s="19">
        <f t="shared" si="170"/>
        <v>1.0699299374315296</v>
      </c>
      <c r="AE107" s="85">
        <f t="shared" si="171"/>
        <v>1.447680590134229</v>
      </c>
      <c r="AF107" s="19">
        <f t="shared" si="154"/>
        <v>0.8013343036825652</v>
      </c>
      <c r="AG107" s="19">
        <f t="shared" si="155"/>
        <v>0.9465207336435449</v>
      </c>
      <c r="AH107" s="75">
        <f t="shared" si="156"/>
        <v>1.3492651738796486</v>
      </c>
      <c r="AI107" s="70">
        <f t="shared" si="160"/>
        <v>14.030159176139184</v>
      </c>
      <c r="AJ107" s="38">
        <f t="shared" si="161"/>
        <v>-10.798670686737474</v>
      </c>
      <c r="AK107" s="83">
        <f t="shared" si="162"/>
        <v>-69.13141128486326</v>
      </c>
      <c r="AL107" s="38">
        <f t="shared" si="157"/>
        <v>12.36641562052064</v>
      </c>
      <c r="AM107" s="38">
        <f t="shared" si="158"/>
        <v>-9.553116838026511</v>
      </c>
      <c r="AN107" s="38">
        <f t="shared" si="159"/>
        <v>-64.43175815403309</v>
      </c>
      <c r="AO107" s="105"/>
      <c r="AP107" s="33">
        <v>1.134537250459038</v>
      </c>
      <c r="AQ107" s="33">
        <v>1.1303819339624313</v>
      </c>
      <c r="AR107" s="33">
        <v>1.072940010725689</v>
      </c>
      <c r="AT107" s="39"/>
      <c r="AU107" s="6"/>
    </row>
    <row r="108" spans="1:47" ht="12.75">
      <c r="A108" s="117"/>
      <c r="B108" s="54"/>
      <c r="C108" s="52">
        <v>10</v>
      </c>
      <c r="D108" s="89"/>
      <c r="E108" s="52"/>
      <c r="F108" s="53"/>
      <c r="G108" s="52"/>
      <c r="H108" s="52"/>
      <c r="I108" s="52"/>
      <c r="J108" s="79"/>
      <c r="K108" s="56"/>
      <c r="L108" s="94"/>
      <c r="M108" s="56"/>
      <c r="N108" s="56"/>
      <c r="O108" s="57"/>
      <c r="P108" s="79"/>
      <c r="Q108" s="56"/>
      <c r="R108" s="94"/>
      <c r="S108" s="56"/>
      <c r="T108" s="56"/>
      <c r="U108" s="56"/>
      <c r="V108" s="105"/>
      <c r="W108" s="89"/>
      <c r="X108" s="52"/>
      <c r="Y108" s="53"/>
      <c r="Z108" s="52"/>
      <c r="AA108" s="52"/>
      <c r="AB108" s="52"/>
      <c r="AC108" s="79"/>
      <c r="AD108" s="56"/>
      <c r="AE108" s="94"/>
      <c r="AF108" s="56"/>
      <c r="AG108" s="56"/>
      <c r="AH108" s="57"/>
      <c r="AI108" s="79"/>
      <c r="AJ108" s="56"/>
      <c r="AK108" s="94"/>
      <c r="AL108" s="56"/>
      <c r="AM108" s="56"/>
      <c r="AN108" s="56"/>
      <c r="AO108" s="105"/>
      <c r="AP108" s="58">
        <v>0.81</v>
      </c>
      <c r="AQ108" s="58">
        <v>0.8016724261010704</v>
      </c>
      <c r="AR108" s="58">
        <v>0.7918568227100476</v>
      </c>
      <c r="AT108" s="89"/>
      <c r="AU108" s="55"/>
    </row>
    <row r="109" spans="1:47" ht="12.75">
      <c r="A109" s="118"/>
      <c r="B109" s="47"/>
      <c r="C109" s="43">
        <v>100</v>
      </c>
      <c r="D109" s="49"/>
      <c r="E109" s="43"/>
      <c r="F109" s="44"/>
      <c r="G109" s="43"/>
      <c r="H109" s="43"/>
      <c r="I109" s="43"/>
      <c r="J109" s="78"/>
      <c r="K109" s="45"/>
      <c r="L109" s="93"/>
      <c r="M109" s="45"/>
      <c r="N109" s="45"/>
      <c r="O109" s="46"/>
      <c r="P109" s="78"/>
      <c r="Q109" s="45"/>
      <c r="R109" s="93"/>
      <c r="S109" s="45"/>
      <c r="T109" s="45"/>
      <c r="U109" s="45"/>
      <c r="V109" s="105"/>
      <c r="W109" s="49"/>
      <c r="X109" s="43"/>
      <c r="Y109" s="44"/>
      <c r="Z109" s="43"/>
      <c r="AA109" s="43"/>
      <c r="AB109" s="43"/>
      <c r="AC109" s="78"/>
      <c r="AD109" s="45"/>
      <c r="AE109" s="93"/>
      <c r="AF109" s="45"/>
      <c r="AG109" s="45"/>
      <c r="AH109" s="46"/>
      <c r="AI109" s="78"/>
      <c r="AJ109" s="45"/>
      <c r="AK109" s="93"/>
      <c r="AL109" s="45"/>
      <c r="AM109" s="45"/>
      <c r="AN109" s="45"/>
      <c r="AO109" s="105"/>
      <c r="AP109" s="50">
        <v>0.4531186183039917</v>
      </c>
      <c r="AQ109" s="50">
        <v>0.4758796307805956</v>
      </c>
      <c r="AR109" s="50">
        <v>0.46597079913484196</v>
      </c>
      <c r="AT109" s="49">
        <v>137.9584291041184</v>
      </c>
      <c r="AU109" s="48">
        <v>394.0612895694053</v>
      </c>
    </row>
    <row r="110" spans="1:47" ht="12.75">
      <c r="A110" s="119" t="s">
        <v>39</v>
      </c>
      <c r="B110" s="5"/>
      <c r="C110" s="15">
        <v>0</v>
      </c>
      <c r="D110" s="39">
        <v>5464.785214429998</v>
      </c>
      <c r="E110" s="15">
        <v>4661.213876174035</v>
      </c>
      <c r="F110" s="20">
        <v>6934.273524686542</v>
      </c>
      <c r="G110" s="15">
        <f aca="true" t="shared" si="172" ref="G110:G123">D110/(AP110)</f>
        <v>5930.933460914093</v>
      </c>
      <c r="H110" s="15">
        <f aca="true" t="shared" si="173" ref="H110:H123">E110/(AQ110)</f>
        <v>4688.529582923742</v>
      </c>
      <c r="I110" s="15">
        <f aca="true" t="shared" si="174" ref="I110:I123">F110/(AR110)</f>
        <v>6394.440930638417</v>
      </c>
      <c r="J110" s="74">
        <f>D110/AVERAGE(D$110:F$110)</f>
        <v>0.9609668035782886</v>
      </c>
      <c r="K110" s="19">
        <f>E110/AVERAGE(D$110:F$110)</f>
        <v>0.8196610888848879</v>
      </c>
      <c r="L110" s="85">
        <f>F110/AVERAGE(D$110:F$110)</f>
        <v>1.2193721075368236</v>
      </c>
      <c r="M110" s="19">
        <f aca="true" t="shared" si="175" ref="M110:M123">J110/AP110</f>
        <v>1.0429376355214373</v>
      </c>
      <c r="N110" s="19">
        <f aca="true" t="shared" si="176" ref="N110:N123">K110/AQ110</f>
        <v>0.8244644775585058</v>
      </c>
      <c r="O110" s="75">
        <f aca="true" t="shared" si="177" ref="O110:O123">L110/AR110</f>
        <v>1.1244440944467589</v>
      </c>
      <c r="P110" s="63">
        <f aca="true" t="shared" si="178" ref="P110:P123">((J110-1)/(AVERAGE(J$100:L$100)-1))*100</f>
        <v>4.58761916156254</v>
      </c>
      <c r="Q110" s="60">
        <f aca="true" t="shared" si="179" ref="Q110:Q123">((K110-1)/(AVERAGE(J$100:L$100)-1))*100</f>
        <v>21.195452077986328</v>
      </c>
      <c r="R110" s="101">
        <f aca="true" t="shared" si="180" ref="R110:R123">((L110-1)/(AVERAGE(J$100:L$100)-1))*100</f>
        <v>-25.78307123954887</v>
      </c>
      <c r="S110" s="60">
        <f aca="true" t="shared" si="181" ref="S110:S123">P110/AP110</f>
        <v>4.978944811846542</v>
      </c>
      <c r="T110" s="19">
        <f aca="true" t="shared" si="182" ref="T110:T123">Q110/AQ110</f>
        <v>21.31966194450826</v>
      </c>
      <c r="U110" s="19">
        <f aca="true" t="shared" si="183" ref="U110:U123">R110/AR110</f>
        <v>-23.775861373912303</v>
      </c>
      <c r="V110" s="105"/>
      <c r="W110" s="39">
        <v>149.38433514841896</v>
      </c>
      <c r="X110" s="15">
        <v>158.53663738289953</v>
      </c>
      <c r="Y110" s="20">
        <v>174.64412491797407</v>
      </c>
      <c r="Z110" s="15">
        <f aca="true" t="shared" si="184" ref="Z110:Z122">W110/(AP110)</f>
        <v>162.12687545864983</v>
      </c>
      <c r="AA110" s="15">
        <f aca="true" t="shared" si="185" ref="AA110:AA122">X110/(AQ110)</f>
        <v>159.4656958665644</v>
      </c>
      <c r="AB110" s="15">
        <f aca="true" t="shared" si="186" ref="AB110:AB122">Y110/(AR110)</f>
        <v>161.04809490068445</v>
      </c>
      <c r="AC110" s="74">
        <f>W110/AVERAGE(W$110:Y$110)</f>
        <v>0.9286892230997877</v>
      </c>
      <c r="AD110" s="19">
        <f>X110/AVERAGE(W$110:Y$110)</f>
        <v>0.9855870527368076</v>
      </c>
      <c r="AE110" s="85">
        <f>Y110/AVERAGE(W$110:Y$110)</f>
        <v>1.0857237241634046</v>
      </c>
      <c r="AF110" s="19">
        <f aca="true" t="shared" si="187" ref="AF110:AF122">AC110/AP110</f>
        <v>1.007906765215356</v>
      </c>
      <c r="AG110" s="19">
        <f aca="true" t="shared" si="188" ref="AG110:AG122">AD110/AQ110</f>
        <v>0.9913628029220715</v>
      </c>
      <c r="AH110" s="75">
        <f aca="true" t="shared" si="189" ref="AH110:AH122">AE110/AR110</f>
        <v>1.0012002261577189</v>
      </c>
      <c r="AI110" s="63">
        <f aca="true" t="shared" si="190" ref="AI110:AI122">((AC110-1)/(AVERAGE(AC$101:AE$101)-1))*100</f>
        <v>15.269482592002495</v>
      </c>
      <c r="AJ110" s="60">
        <f aca="true" t="shared" si="191" ref="AJ110:AJ123">((AD110-1)/(AVERAGE(AC$101:AE$101)-1))*100</f>
        <v>3.086184962515976</v>
      </c>
      <c r="AK110" s="101">
        <f aca="true" t="shared" si="192" ref="AK110:AK123">((AE110-1)/(AVERAGE(AC$101:AE$101)-1))*100</f>
        <v>-18.355667554518448</v>
      </c>
      <c r="AL110" s="60">
        <f aca="true" t="shared" si="193" ref="AL110:AL122">AI110/AP110</f>
        <v>16.571975234565357</v>
      </c>
      <c r="AM110" s="19">
        <f aca="true" t="shared" si="194" ref="AM110:AM122">AJ110/AQ110</f>
        <v>3.1042706641488387</v>
      </c>
      <c r="AN110" s="19">
        <f aca="true" t="shared" si="195" ref="AN110:AN122">AK110/AR110</f>
        <v>-16.926680423254595</v>
      </c>
      <c r="AO110" s="105"/>
      <c r="AP110" s="33">
        <v>0.9214038988034353</v>
      </c>
      <c r="AQ110" s="33">
        <v>0.9941739288903723</v>
      </c>
      <c r="AR110" s="33">
        <v>1.0844221723061924</v>
      </c>
      <c r="AT110" s="39"/>
      <c r="AU110" s="6"/>
    </row>
    <row r="111" spans="1:47" ht="12.75">
      <c r="A111" s="117"/>
      <c r="B111" s="5"/>
      <c r="C111" s="15">
        <v>0.0001</v>
      </c>
      <c r="D111" s="39">
        <v>4243.383898495173</v>
      </c>
      <c r="E111" s="15">
        <v>3836.0364162892693</v>
      </c>
      <c r="F111" s="20">
        <v>3725.741396191674</v>
      </c>
      <c r="G111" s="15">
        <f t="shared" si="172"/>
        <v>4311.629598498853</v>
      </c>
      <c r="H111" s="15">
        <f t="shared" si="173"/>
        <v>3568.0368466110313</v>
      </c>
      <c r="I111" s="15">
        <f t="shared" si="174"/>
        <v>3449.853424948071</v>
      </c>
      <c r="J111" s="74">
        <f>D111/AVERAGE(D$110:F$110)</f>
        <v>0.7461868859045013</v>
      </c>
      <c r="K111" s="19">
        <f>E111/AVERAGE(D$110:F$110)</f>
        <v>0.6745559996827635</v>
      </c>
      <c r="L111" s="85">
        <f>F111/AVERAGE(D$110:F$110)</f>
        <v>0.6551609367928408</v>
      </c>
      <c r="M111" s="19">
        <f t="shared" si="175"/>
        <v>0.75818769647933</v>
      </c>
      <c r="N111" s="19">
        <f t="shared" si="176"/>
        <v>0.6274290441431365</v>
      </c>
      <c r="O111" s="75">
        <f t="shared" si="177"/>
        <v>0.6066468284667522</v>
      </c>
      <c r="P111" s="63">
        <f t="shared" si="178"/>
        <v>29.830964728081966</v>
      </c>
      <c r="Q111" s="60">
        <f t="shared" si="179"/>
        <v>38.24983011231079</v>
      </c>
      <c r="R111" s="101">
        <f t="shared" si="180"/>
        <v>40.529355498656756</v>
      </c>
      <c r="S111" s="60">
        <f t="shared" si="181"/>
        <v>30.31073161185956</v>
      </c>
      <c r="T111" s="19">
        <f t="shared" si="182"/>
        <v>35.57755672959846</v>
      </c>
      <c r="U111" s="19">
        <f t="shared" si="183"/>
        <v>37.52819130734584</v>
      </c>
      <c r="V111" s="105"/>
      <c r="W111" s="39">
        <v>157.64722185936643</v>
      </c>
      <c r="X111" s="15">
        <v>127.46366265639962</v>
      </c>
      <c r="Y111" s="20">
        <v>111.77025843680757</v>
      </c>
      <c r="Z111" s="15">
        <f t="shared" si="184"/>
        <v>160.18263823148476</v>
      </c>
      <c r="AA111" s="15">
        <f t="shared" si="185"/>
        <v>118.55858381083132</v>
      </c>
      <c r="AB111" s="15">
        <f t="shared" si="186"/>
        <v>103.49376617220122</v>
      </c>
      <c r="AC111" s="74">
        <f>W111/AVERAGE(W$110:Y$110)</f>
        <v>0.9800577540272595</v>
      </c>
      <c r="AD111" s="19">
        <f>X111/AVERAGE(W$110:Y$110)</f>
        <v>0.7924132723033914</v>
      </c>
      <c r="AE111" s="85">
        <f>Y111/AVERAGE(W$110:Y$110)</f>
        <v>0.6948508648528126</v>
      </c>
      <c r="AF111" s="19">
        <f t="shared" si="187"/>
        <v>0.9958198743226548</v>
      </c>
      <c r="AG111" s="19">
        <f t="shared" si="188"/>
        <v>0.7370523755499495</v>
      </c>
      <c r="AH111" s="75">
        <f t="shared" si="189"/>
        <v>0.6433977512209712</v>
      </c>
      <c r="AI111" s="63">
        <f t="shared" si="190"/>
        <v>4.270150893914703</v>
      </c>
      <c r="AJ111" s="60">
        <f t="shared" si="191"/>
        <v>44.449689972241664</v>
      </c>
      <c r="AK111" s="101">
        <f t="shared" si="192"/>
        <v>65.34032595963384</v>
      </c>
      <c r="AL111" s="60">
        <f t="shared" si="193"/>
        <v>4.338827083448225</v>
      </c>
      <c r="AM111" s="19">
        <f t="shared" si="194"/>
        <v>41.34427164662127</v>
      </c>
      <c r="AN111" s="19">
        <f t="shared" si="195"/>
        <v>60.50193057668394</v>
      </c>
      <c r="AO111" s="105"/>
      <c r="AP111" s="33">
        <v>0.9841717154860796</v>
      </c>
      <c r="AQ111" s="33">
        <v>1.0751112113465946</v>
      </c>
      <c r="AR111" s="33">
        <v>1.0799709255032353</v>
      </c>
      <c r="AT111" s="39"/>
      <c r="AU111" s="6"/>
    </row>
    <row r="112" spans="1:47" ht="12.75">
      <c r="A112" s="117"/>
      <c r="B112" s="5"/>
      <c r="C112" s="15">
        <v>0.001</v>
      </c>
      <c r="D112" s="39">
        <v>4339.737340782103</v>
      </c>
      <c r="E112" s="15">
        <v>3916.8932340865886</v>
      </c>
      <c r="F112" s="20">
        <v>3174.5289017004384</v>
      </c>
      <c r="G112" s="15">
        <f t="shared" si="172"/>
        <v>4409.532678592292</v>
      </c>
      <c r="H112" s="15">
        <f t="shared" si="173"/>
        <v>4083.71981651702</v>
      </c>
      <c r="I112" s="15">
        <f t="shared" si="174"/>
        <v>2838.7525403094423</v>
      </c>
      <c r="J112" s="74">
        <f aca="true" t="shared" si="196" ref="J112:J117">D112/AVERAGE(D$110:F$110)</f>
        <v>0.7631303623294746</v>
      </c>
      <c r="K112" s="19">
        <f aca="true" t="shared" si="197" ref="K112:K117">E112/AVERAGE(D$110:F$110)</f>
        <v>0.6887744391451288</v>
      </c>
      <c r="L112" s="85">
        <f aca="true" t="shared" si="198" ref="L112:L117">F112/AVERAGE(D$110:F$110)</f>
        <v>0.5582318008544382</v>
      </c>
      <c r="M112" s="19">
        <f t="shared" si="175"/>
        <v>0.7754036722672595</v>
      </c>
      <c r="N112" s="19">
        <f t="shared" si="176"/>
        <v>0.7181104151038441</v>
      </c>
      <c r="O112" s="75">
        <f t="shared" si="177"/>
        <v>0.49918649091782263</v>
      </c>
      <c r="P112" s="63">
        <f t="shared" si="178"/>
        <v>27.839577287737605</v>
      </c>
      <c r="Q112" s="60">
        <f t="shared" si="179"/>
        <v>36.57871958832659</v>
      </c>
      <c r="R112" s="101">
        <f t="shared" si="180"/>
        <v>51.921555013666875</v>
      </c>
      <c r="S112" s="60">
        <f t="shared" si="181"/>
        <v>28.287316989177764</v>
      </c>
      <c r="T112" s="19">
        <f t="shared" si="182"/>
        <v>38.136664217885695</v>
      </c>
      <c r="U112" s="19">
        <f t="shared" si="183"/>
        <v>46.429706818202995</v>
      </c>
      <c r="V112" s="105"/>
      <c r="W112" s="39">
        <v>128.0775116986312</v>
      </c>
      <c r="X112" s="15">
        <v>169.4106811920108</v>
      </c>
      <c r="Y112" s="20">
        <v>126.10916991427439</v>
      </c>
      <c r="Z112" s="15">
        <f t="shared" si="184"/>
        <v>130.13736290457615</v>
      </c>
      <c r="AA112" s="15">
        <f t="shared" si="185"/>
        <v>176.62614591913788</v>
      </c>
      <c r="AB112" s="15">
        <f t="shared" si="186"/>
        <v>112.77034720291962</v>
      </c>
      <c r="AC112" s="74">
        <f aca="true" t="shared" si="199" ref="AC112:AC117">W112/AVERAGE(W$110:Y$110)</f>
        <v>0.7962294354209245</v>
      </c>
      <c r="AD112" s="19">
        <f aca="true" t="shared" si="200" ref="AD112:AD117">X112/AVERAGE(W$110:Y$110)</f>
        <v>1.0531885672262837</v>
      </c>
      <c r="AE112" s="85">
        <f aca="true" t="shared" si="201" ref="AE112:AE117">Y112/AVERAGE(W$110:Y$110)</f>
        <v>0.7839926918514397</v>
      </c>
      <c r="AF112" s="19">
        <f t="shared" si="187"/>
        <v>0.8090350727338969</v>
      </c>
      <c r="AG112" s="19">
        <f t="shared" si="188"/>
        <v>1.0980455083846852</v>
      </c>
      <c r="AH112" s="75">
        <f t="shared" si="189"/>
        <v>0.7010681945233478</v>
      </c>
      <c r="AI112" s="63">
        <f t="shared" si="190"/>
        <v>43.6325507006705</v>
      </c>
      <c r="AJ112" s="60">
        <f t="shared" si="191"/>
        <v>-11.389048565433264</v>
      </c>
      <c r="AK112" s="101">
        <f t="shared" si="192"/>
        <v>46.25275414030642</v>
      </c>
      <c r="AL112" s="60">
        <f t="shared" si="193"/>
        <v>44.33428639952379</v>
      </c>
      <c r="AM112" s="19">
        <f t="shared" si="194"/>
        <v>-11.874125879456226</v>
      </c>
      <c r="AN112" s="19">
        <f t="shared" si="195"/>
        <v>41.360506512248776</v>
      </c>
      <c r="AO112" s="105"/>
      <c r="AP112" s="33">
        <v>0.9841717154860796</v>
      </c>
      <c r="AQ112" s="33">
        <v>0.9591483769881362</v>
      </c>
      <c r="AR112" s="33">
        <v>1.1182830685743372</v>
      </c>
      <c r="AT112" s="39"/>
      <c r="AU112" s="6"/>
    </row>
    <row r="113" spans="1:47" ht="12.75">
      <c r="A113" s="117"/>
      <c r="B113" s="5"/>
      <c r="C113" s="15">
        <v>0.01</v>
      </c>
      <c r="D113" s="39">
        <v>4804.651258381166</v>
      </c>
      <c r="E113" s="15">
        <v>3609.885017530096</v>
      </c>
      <c r="F113" s="20">
        <v>4697.7600045210465</v>
      </c>
      <c r="G113" s="15">
        <f t="shared" si="172"/>
        <v>4758.879478644687</v>
      </c>
      <c r="H113" s="15">
        <f t="shared" si="173"/>
        <v>3232.662138490885</v>
      </c>
      <c r="I113" s="15">
        <f t="shared" si="174"/>
        <v>4663.989480147325</v>
      </c>
      <c r="J113" s="74">
        <f t="shared" si="196"/>
        <v>0.844884141079008</v>
      </c>
      <c r="K113" s="19">
        <f t="shared" si="197"/>
        <v>0.6347879249528531</v>
      </c>
      <c r="L113" s="85">
        <f t="shared" si="198"/>
        <v>0.8260876207178416</v>
      </c>
      <c r="M113" s="19">
        <f t="shared" si="175"/>
        <v>0.8368353049140825</v>
      </c>
      <c r="N113" s="19">
        <f t="shared" si="176"/>
        <v>0.5684543637820102</v>
      </c>
      <c r="O113" s="75">
        <f t="shared" si="177"/>
        <v>0.8201491708814442</v>
      </c>
      <c r="P113" s="63">
        <f t="shared" si="178"/>
        <v>18.230956003704435</v>
      </c>
      <c r="Q113" s="60">
        <f t="shared" si="179"/>
        <v>42.923820417340195</v>
      </c>
      <c r="R113" s="101">
        <f t="shared" si="180"/>
        <v>20.440133956950998</v>
      </c>
      <c r="S113" s="60">
        <f t="shared" si="181"/>
        <v>18.05727777864463</v>
      </c>
      <c r="T113" s="19">
        <f t="shared" si="182"/>
        <v>38.43840134206181</v>
      </c>
      <c r="U113" s="19">
        <f t="shared" si="183"/>
        <v>20.293197110170606</v>
      </c>
      <c r="V113" s="105"/>
      <c r="W113" s="39">
        <v>155.59451794713544</v>
      </c>
      <c r="X113" s="15">
        <v>161.38514701007867</v>
      </c>
      <c r="Y113" s="20">
        <v>139.90545515929466</v>
      </c>
      <c r="Z113" s="15">
        <f t="shared" si="184"/>
        <v>154.11223804362388</v>
      </c>
      <c r="AA113" s="15">
        <f t="shared" si="185"/>
        <v>144.52085091929587</v>
      </c>
      <c r="AB113" s="15">
        <f t="shared" si="186"/>
        <v>138.89972464540577</v>
      </c>
      <c r="AC113" s="74">
        <f t="shared" si="199"/>
        <v>0.9672965498514021</v>
      </c>
      <c r="AD113" s="19">
        <f t="shared" si="200"/>
        <v>1.0032956042394063</v>
      </c>
      <c r="AE113" s="85">
        <f t="shared" si="201"/>
        <v>0.8697611321174908</v>
      </c>
      <c r="AF113" s="19">
        <f t="shared" si="187"/>
        <v>0.9580815450074143</v>
      </c>
      <c r="AG113" s="19">
        <f t="shared" si="188"/>
        <v>0.8984540221611156</v>
      </c>
      <c r="AH113" s="75">
        <f t="shared" si="189"/>
        <v>0.8635087289544466</v>
      </c>
      <c r="AI113" s="63">
        <f t="shared" si="190"/>
        <v>7.00265492046477</v>
      </c>
      <c r="AJ113" s="60">
        <f t="shared" si="191"/>
        <v>-0.7056741456366729</v>
      </c>
      <c r="AK113" s="101">
        <f t="shared" si="192"/>
        <v>27.88751171112493</v>
      </c>
      <c r="AL113" s="60">
        <f t="shared" si="193"/>
        <v>6.935943735541417</v>
      </c>
      <c r="AM113" s="19">
        <f t="shared" si="194"/>
        <v>-0.631933172838948</v>
      </c>
      <c r="AN113" s="19">
        <f t="shared" si="195"/>
        <v>27.687038316771737</v>
      </c>
      <c r="AO113" s="105"/>
      <c r="AP113" s="33">
        <v>1.0096181842683511</v>
      </c>
      <c r="AQ113" s="33">
        <v>1.1166910932471623</v>
      </c>
      <c r="AR113" s="33">
        <v>1.0072406947994779</v>
      </c>
      <c r="AT113" s="39"/>
      <c r="AU113" s="6"/>
    </row>
    <row r="114" spans="1:47" ht="12.75">
      <c r="A114" s="117"/>
      <c r="B114" s="5"/>
      <c r="C114" s="15">
        <v>0.1</v>
      </c>
      <c r="D114" s="39">
        <v>6613.265387857236</v>
      </c>
      <c r="E114" s="15">
        <v>5362.408132934487</v>
      </c>
      <c r="F114" s="20">
        <v>5441.615235404366</v>
      </c>
      <c r="G114" s="15">
        <f t="shared" si="172"/>
        <v>6204.183804556969</v>
      </c>
      <c r="H114" s="15">
        <f t="shared" si="173"/>
        <v>4913.953907738959</v>
      </c>
      <c r="I114" s="15">
        <f t="shared" si="174"/>
        <v>5480.108846201866</v>
      </c>
      <c r="J114" s="74">
        <f t="shared" si="196"/>
        <v>1.1629237475249918</v>
      </c>
      <c r="K114" s="19">
        <f t="shared" si="197"/>
        <v>0.9429640874780042</v>
      </c>
      <c r="L114" s="85">
        <f t="shared" si="198"/>
        <v>0.9568924292324416</v>
      </c>
      <c r="M114" s="19">
        <f t="shared" si="175"/>
        <v>1.090987924600283</v>
      </c>
      <c r="N114" s="19">
        <f t="shared" si="176"/>
        <v>0.8641046984210685</v>
      </c>
      <c r="O114" s="75">
        <f t="shared" si="177"/>
        <v>0.9636614202677312</v>
      </c>
      <c r="P114" s="63">
        <f t="shared" si="178"/>
        <v>-19.148626670079366</v>
      </c>
      <c r="Q114" s="60">
        <f t="shared" si="179"/>
        <v>6.703500332285628</v>
      </c>
      <c r="R114" s="101">
        <f t="shared" si="180"/>
        <v>5.06648534557789</v>
      </c>
      <c r="S114" s="60">
        <f t="shared" si="181"/>
        <v>-17.964136095936556</v>
      </c>
      <c r="T114" s="19">
        <f t="shared" si="182"/>
        <v>6.142891558561421</v>
      </c>
      <c r="U114" s="19">
        <f t="shared" si="183"/>
        <v>5.10232531341226</v>
      </c>
      <c r="V114" s="105"/>
      <c r="W114" s="39">
        <v>131.975395283318</v>
      </c>
      <c r="X114" s="15">
        <v>118.7823356387393</v>
      </c>
      <c r="Y114" s="20">
        <v>197.47599148115458</v>
      </c>
      <c r="Z114" s="15">
        <f t="shared" si="184"/>
        <v>123.81169694477737</v>
      </c>
      <c r="AA114" s="15">
        <f t="shared" si="185"/>
        <v>108.84865678117055</v>
      </c>
      <c r="AB114" s="15">
        <f t="shared" si="186"/>
        <v>198.87292302244924</v>
      </c>
      <c r="AC114" s="74">
        <f t="shared" si="199"/>
        <v>0.8204617116793398</v>
      </c>
      <c r="AD114" s="19">
        <f t="shared" si="200"/>
        <v>0.738443390953409</v>
      </c>
      <c r="AE114" s="85">
        <f t="shared" si="201"/>
        <v>1.2276643660614421</v>
      </c>
      <c r="AF114" s="19">
        <f t="shared" si="187"/>
        <v>0.7697098128265734</v>
      </c>
      <c r="AG114" s="19">
        <f t="shared" si="188"/>
        <v>0.6766879164480493</v>
      </c>
      <c r="AH114" s="75">
        <f t="shared" si="189"/>
        <v>1.2363487790992589</v>
      </c>
      <c r="AI114" s="63">
        <f t="shared" si="190"/>
        <v>38.443793312565724</v>
      </c>
      <c r="AJ114" s="60">
        <f t="shared" si="191"/>
        <v>56.00603810906224</v>
      </c>
      <c r="AK114" s="101">
        <f t="shared" si="192"/>
        <v>-48.748831880755</v>
      </c>
      <c r="AL114" s="60">
        <f t="shared" si="193"/>
        <v>36.06574753426554</v>
      </c>
      <c r="AM114" s="19">
        <f t="shared" si="194"/>
        <v>51.32229457372519</v>
      </c>
      <c r="AN114" s="19">
        <f t="shared" si="195"/>
        <v>-49.09367775464948</v>
      </c>
      <c r="AO114" s="105"/>
      <c r="AP114" s="33">
        <v>1.0659364061715575</v>
      </c>
      <c r="AQ114" s="33">
        <v>1.0912613820999135</v>
      </c>
      <c r="AR114" s="33">
        <v>0.9929757579862344</v>
      </c>
      <c r="AT114" s="39"/>
      <c r="AU114" s="6"/>
    </row>
    <row r="115" spans="1:47" ht="12.75">
      <c r="A115" s="117"/>
      <c r="B115" s="5"/>
      <c r="C115" s="15">
        <v>1</v>
      </c>
      <c r="D115" s="39">
        <v>4753.696134977807</v>
      </c>
      <c r="E115" s="15">
        <v>3573.1071469422086</v>
      </c>
      <c r="F115" s="20">
        <v>3551.214264203815</v>
      </c>
      <c r="G115" s="15">
        <f t="shared" si="172"/>
        <v>4330.338672778426</v>
      </c>
      <c r="H115" s="15">
        <f t="shared" si="173"/>
        <v>3153.294755067075</v>
      </c>
      <c r="I115" s="15">
        <f t="shared" si="174"/>
        <v>3098.4051637054554</v>
      </c>
      <c r="J115" s="74">
        <f t="shared" si="196"/>
        <v>0.8359238287992927</v>
      </c>
      <c r="K115" s="19">
        <f t="shared" si="197"/>
        <v>0.6283206419116212</v>
      </c>
      <c r="L115" s="85">
        <f t="shared" si="198"/>
        <v>0.6244708412843841</v>
      </c>
      <c r="M115" s="19">
        <f t="shared" si="175"/>
        <v>0.7614776335222128</v>
      </c>
      <c r="N115" s="19">
        <f t="shared" si="176"/>
        <v>0.5544978370816088</v>
      </c>
      <c r="O115" s="75">
        <f t="shared" si="177"/>
        <v>0.5448456598979176</v>
      </c>
      <c r="P115" s="63">
        <f t="shared" si="178"/>
        <v>19.28407242962802</v>
      </c>
      <c r="Q115" s="60">
        <f t="shared" si="179"/>
        <v>43.68392807756504</v>
      </c>
      <c r="R115" s="101">
        <f t="shared" si="180"/>
        <v>44.136399838650036</v>
      </c>
      <c r="S115" s="60">
        <f t="shared" si="181"/>
        <v>17.566660181797317</v>
      </c>
      <c r="T115" s="19">
        <f t="shared" si="182"/>
        <v>38.551405156040545</v>
      </c>
      <c r="U115" s="19">
        <f t="shared" si="183"/>
        <v>38.50864492911747</v>
      </c>
      <c r="V115" s="105"/>
      <c r="W115" s="39">
        <v>139.26807461655366</v>
      </c>
      <c r="X115" s="15">
        <v>142.69235194661854</v>
      </c>
      <c r="Y115" s="20">
        <v>141.96460589919144</v>
      </c>
      <c r="Z115" s="15">
        <f t="shared" si="184"/>
        <v>126.86505663624403</v>
      </c>
      <c r="AA115" s="15">
        <f t="shared" si="185"/>
        <v>125.92710671061634</v>
      </c>
      <c r="AB115" s="15">
        <f t="shared" si="186"/>
        <v>123.86294806688677</v>
      </c>
      <c r="AC115" s="74">
        <f t="shared" si="199"/>
        <v>0.8657986788892527</v>
      </c>
      <c r="AD115" s="19">
        <f t="shared" si="200"/>
        <v>0.8870866502831518</v>
      </c>
      <c r="AE115" s="85">
        <f t="shared" si="201"/>
        <v>0.8825624147886634</v>
      </c>
      <c r="AF115" s="19">
        <f t="shared" si="187"/>
        <v>0.7886918716675829</v>
      </c>
      <c r="AG115" s="19">
        <f t="shared" si="188"/>
        <v>0.782860845363036</v>
      </c>
      <c r="AH115" s="75">
        <f t="shared" si="189"/>
        <v>0.7700284296663342</v>
      </c>
      <c r="AI115" s="63">
        <f t="shared" si="190"/>
        <v>28.735975480842</v>
      </c>
      <c r="AJ115" s="60">
        <f t="shared" si="191"/>
        <v>24.17766995188874</v>
      </c>
      <c r="AK115" s="101">
        <f t="shared" si="192"/>
        <v>25.1464258416455</v>
      </c>
      <c r="AL115" s="60">
        <f t="shared" si="193"/>
        <v>26.176790100043636</v>
      </c>
      <c r="AM115" s="19">
        <f t="shared" si="194"/>
        <v>21.336981152182243</v>
      </c>
      <c r="AN115" s="19">
        <f t="shared" si="195"/>
        <v>21.940049200033005</v>
      </c>
      <c r="AO115" s="105"/>
      <c r="AP115" s="33">
        <v>1.0977654391931766</v>
      </c>
      <c r="AQ115" s="33">
        <v>1.133134522613381</v>
      </c>
      <c r="AR115" s="33">
        <v>1.1461426367999061</v>
      </c>
      <c r="AT115" s="39"/>
      <c r="AU115" s="6"/>
    </row>
    <row r="116" spans="1:47" ht="12.75">
      <c r="A116" s="117"/>
      <c r="B116" s="5"/>
      <c r="C116" s="15">
        <v>10</v>
      </c>
      <c r="D116" s="39">
        <v>4689.959343729228</v>
      </c>
      <c r="E116" s="15">
        <v>3267.1217872952247</v>
      </c>
      <c r="F116" s="20">
        <v>3906.315797661932</v>
      </c>
      <c r="G116" s="15">
        <f t="shared" si="172"/>
        <v>4505.375788575686</v>
      </c>
      <c r="H116" s="15">
        <f t="shared" si="173"/>
        <v>2759.163439778043</v>
      </c>
      <c r="I116" s="15">
        <f t="shared" si="174"/>
        <v>3353.171695947263</v>
      </c>
      <c r="J116" s="74">
        <f t="shared" si="196"/>
        <v>0.8247158968947134</v>
      </c>
      <c r="K116" s="19">
        <f t="shared" si="197"/>
        <v>0.5745139941726971</v>
      </c>
      <c r="L116" s="85">
        <f t="shared" si="198"/>
        <v>0.6869144272924735</v>
      </c>
      <c r="M116" s="19">
        <f t="shared" si="175"/>
        <v>0.7922574082206041</v>
      </c>
      <c r="N116" s="19">
        <f t="shared" si="176"/>
        <v>0.48519097590007326</v>
      </c>
      <c r="O116" s="75">
        <f t="shared" si="177"/>
        <v>0.5896456237648727</v>
      </c>
      <c r="P116" s="63">
        <f t="shared" si="178"/>
        <v>20.601354330178093</v>
      </c>
      <c r="Q116" s="60">
        <f t="shared" si="179"/>
        <v>50.00788898303759</v>
      </c>
      <c r="R116" s="101">
        <f t="shared" si="180"/>
        <v>36.79732904894531</v>
      </c>
      <c r="S116" s="60">
        <f t="shared" si="181"/>
        <v>19.790543202715657</v>
      </c>
      <c r="T116" s="19">
        <f t="shared" si="182"/>
        <v>42.23287283597314</v>
      </c>
      <c r="U116" s="19">
        <f t="shared" si="183"/>
        <v>31.586735083536603</v>
      </c>
      <c r="V116" s="105"/>
      <c r="W116" s="39">
        <v>133.75086958142197</v>
      </c>
      <c r="X116" s="15">
        <v>111.94142983176555</v>
      </c>
      <c r="Y116" s="20">
        <v>133.42411121889228</v>
      </c>
      <c r="Z116" s="15">
        <f t="shared" si="184"/>
        <v>128.486813072014</v>
      </c>
      <c r="AA116" s="15">
        <f t="shared" si="185"/>
        <v>94.53724736842109</v>
      </c>
      <c r="AB116" s="15">
        <f t="shared" si="186"/>
        <v>114.5309228618665</v>
      </c>
      <c r="AC116" s="74">
        <f t="shared" si="199"/>
        <v>0.8314994409359021</v>
      </c>
      <c r="AD116" s="19">
        <f t="shared" si="200"/>
        <v>0.6959149993863465</v>
      </c>
      <c r="AE116" s="85">
        <f t="shared" si="201"/>
        <v>0.8294680567915235</v>
      </c>
      <c r="AF116" s="19">
        <f t="shared" si="187"/>
        <v>0.7987739711253066</v>
      </c>
      <c r="AG116" s="19">
        <f t="shared" si="188"/>
        <v>0.5877170636756731</v>
      </c>
      <c r="AH116" s="75">
        <f t="shared" si="189"/>
        <v>0.7120133022502811</v>
      </c>
      <c r="AI116" s="63">
        <f t="shared" si="190"/>
        <v>36.0803298633572</v>
      </c>
      <c r="AJ116" s="60">
        <f t="shared" si="191"/>
        <v>65.11246722016053</v>
      </c>
      <c r="AK116" s="101">
        <f t="shared" si="192"/>
        <v>36.51530177333463</v>
      </c>
      <c r="AL116" s="60">
        <f t="shared" si="193"/>
        <v>34.66030997209831</v>
      </c>
      <c r="AM116" s="19">
        <f t="shared" si="194"/>
        <v>54.98905480849743</v>
      </c>
      <c r="AN116" s="19">
        <f t="shared" si="195"/>
        <v>31.344643576590627</v>
      </c>
      <c r="AO116" s="105"/>
      <c r="AP116" s="33">
        <v>1.0409696246918163</v>
      </c>
      <c r="AQ116" s="33">
        <v>1.1840986801267719</v>
      </c>
      <c r="AR116" s="33">
        <v>1.1649614609306211</v>
      </c>
      <c r="AT116" s="39"/>
      <c r="AU116" s="6"/>
    </row>
    <row r="117" spans="1:47" ht="12.75">
      <c r="A117" s="117"/>
      <c r="B117" s="7"/>
      <c r="C117" s="16">
        <v>100</v>
      </c>
      <c r="D117" s="88">
        <v>5462.733345431412</v>
      </c>
      <c r="E117" s="16">
        <v>4199.328718106772</v>
      </c>
      <c r="F117" s="22">
        <v>4593.796687295228</v>
      </c>
      <c r="G117" s="16">
        <f t="shared" si="172"/>
        <v>5127.6424788828745</v>
      </c>
      <c r="H117" s="16">
        <f t="shared" si="173"/>
        <v>3801.9460447495935</v>
      </c>
      <c r="I117" s="16">
        <f t="shared" si="174"/>
        <v>3734.686121877925</v>
      </c>
      <c r="J117" s="76">
        <f t="shared" si="196"/>
        <v>0.9606059883009148</v>
      </c>
      <c r="K117" s="17">
        <f t="shared" si="197"/>
        <v>0.7384399088106683</v>
      </c>
      <c r="L117" s="92">
        <f t="shared" si="198"/>
        <v>0.8078059696146864</v>
      </c>
      <c r="M117" s="17">
        <f t="shared" si="175"/>
        <v>0.9016812206659228</v>
      </c>
      <c r="N117" s="17">
        <f t="shared" si="176"/>
        <v>0.6685613056397524</v>
      </c>
      <c r="O117" s="77">
        <f t="shared" si="177"/>
        <v>0.6567338411457703</v>
      </c>
      <c r="P117" s="64">
        <f t="shared" si="178"/>
        <v>4.630026220989106</v>
      </c>
      <c r="Q117" s="62">
        <f t="shared" si="179"/>
        <v>30.741476390408597</v>
      </c>
      <c r="R117" s="102">
        <f t="shared" si="180"/>
        <v>22.588798698616504</v>
      </c>
      <c r="S117" s="62">
        <f t="shared" si="181"/>
        <v>4.346014646484701</v>
      </c>
      <c r="T117" s="17">
        <f t="shared" si="182"/>
        <v>27.832409039169022</v>
      </c>
      <c r="U117" s="17">
        <f t="shared" si="183"/>
        <v>18.364346259148128</v>
      </c>
      <c r="V117" s="105"/>
      <c r="W117" s="88">
        <v>142.33167366875165</v>
      </c>
      <c r="X117" s="16">
        <v>159.55222169493373</v>
      </c>
      <c r="Y117" s="22">
        <v>171.52246118936523</v>
      </c>
      <c r="Z117" s="16">
        <f t="shared" si="184"/>
        <v>133.60087154990887</v>
      </c>
      <c r="AA117" s="16">
        <f t="shared" si="185"/>
        <v>144.4537874800017</v>
      </c>
      <c r="AB117" s="16">
        <f t="shared" si="186"/>
        <v>139.44512545927114</v>
      </c>
      <c r="AC117" s="76">
        <f t="shared" si="199"/>
        <v>0.8848443935610638</v>
      </c>
      <c r="AD117" s="17">
        <f t="shared" si="200"/>
        <v>0.991900714773716</v>
      </c>
      <c r="AE117" s="92">
        <f t="shared" si="201"/>
        <v>1.066317034298499</v>
      </c>
      <c r="AF117" s="17">
        <f t="shared" si="187"/>
        <v>0.8305669364988472</v>
      </c>
      <c r="AG117" s="17">
        <f t="shared" si="188"/>
        <v>0.8980371036584184</v>
      </c>
      <c r="AH117" s="77">
        <f t="shared" si="189"/>
        <v>0.8668993646432785</v>
      </c>
      <c r="AI117" s="64">
        <f t="shared" si="190"/>
        <v>24.657795137351712</v>
      </c>
      <c r="AJ117" s="62">
        <f t="shared" si="191"/>
        <v>1.7342665463239186</v>
      </c>
      <c r="AK117" s="102">
        <f t="shared" si="192"/>
        <v>-14.200193081491266</v>
      </c>
      <c r="AL117" s="62">
        <f t="shared" si="193"/>
        <v>23.145255275478043</v>
      </c>
      <c r="AM117" s="17">
        <f t="shared" si="194"/>
        <v>1.5701528217849108</v>
      </c>
      <c r="AN117" s="17">
        <f t="shared" si="195"/>
        <v>-11.544538785554678</v>
      </c>
      <c r="AO117" s="105"/>
      <c r="AP117" s="35">
        <v>1.0653498889457562</v>
      </c>
      <c r="AQ117" s="35">
        <v>1.1045208608117822</v>
      </c>
      <c r="AR117" s="35">
        <v>1.2300355471332927</v>
      </c>
      <c r="AT117" s="88">
        <v>8.765500144777349</v>
      </c>
      <c r="AU117" s="8"/>
    </row>
    <row r="118" spans="1:47" ht="12.75">
      <c r="A118" s="116" t="s">
        <v>40</v>
      </c>
      <c r="B118" s="5"/>
      <c r="C118" s="15">
        <v>0</v>
      </c>
      <c r="D118" s="39">
        <v>4988.411935190001</v>
      </c>
      <c r="E118" s="15">
        <v>5574.015843268641</v>
      </c>
      <c r="F118" s="20">
        <v>4342.60935992269</v>
      </c>
      <c r="G118" s="15">
        <f t="shared" si="172"/>
        <v>5266.359748579735</v>
      </c>
      <c r="H118" s="15">
        <f t="shared" si="173"/>
        <v>5462.578770640408</v>
      </c>
      <c r="I118" s="15">
        <f t="shared" si="174"/>
        <v>4206.4145259967845</v>
      </c>
      <c r="J118" s="74">
        <f aca="true" t="shared" si="202" ref="J118:J123">D118/AVERAGE(D$118:F$118)</f>
        <v>1.0040388136325844</v>
      </c>
      <c r="K118" s="19">
        <f aca="true" t="shared" si="203" ref="K118:K123">E118/AVERAGE(D$118:F$118)</f>
        <v>1.1219057942999475</v>
      </c>
      <c r="L118" s="85">
        <f aca="true" t="shared" si="204" ref="L118:L123">F118/AVERAGE(D$118:F$118)</f>
        <v>0.8740553920674682</v>
      </c>
      <c r="M118" s="19">
        <f t="shared" si="175"/>
        <v>1.0599825481182912</v>
      </c>
      <c r="N118" s="19">
        <f t="shared" si="176"/>
        <v>1.0994763823648488</v>
      </c>
      <c r="O118" s="75">
        <f t="shared" si="177"/>
        <v>0.8466428805799532</v>
      </c>
      <c r="P118" s="63">
        <f t="shared" si="178"/>
        <v>-0.47468669003284836</v>
      </c>
      <c r="Q118" s="60">
        <f t="shared" si="179"/>
        <v>-14.327736621766007</v>
      </c>
      <c r="R118" s="101">
        <f t="shared" si="180"/>
        <v>14.80242331179884</v>
      </c>
      <c r="S118" s="19">
        <f t="shared" si="181"/>
        <v>-0.5011356139096244</v>
      </c>
      <c r="T118" s="19">
        <f t="shared" si="182"/>
        <v>-14.041293046538986</v>
      </c>
      <c r="U118" s="19">
        <f t="shared" si="183"/>
        <v>14.338183170086603</v>
      </c>
      <c r="V118" s="105"/>
      <c r="W118" s="39">
        <v>132.60013981846362</v>
      </c>
      <c r="X118" s="15">
        <v>157.39492637370432</v>
      </c>
      <c r="Y118" s="20">
        <v>106.69133473635918</v>
      </c>
      <c r="Z118" s="15">
        <f t="shared" si="184"/>
        <v>139.98844683812263</v>
      </c>
      <c r="AA118" s="15">
        <f t="shared" si="185"/>
        <v>154.24824894493395</v>
      </c>
      <c r="AB118" s="15">
        <f t="shared" si="186"/>
        <v>103.34523394501139</v>
      </c>
      <c r="AC118" s="74">
        <f>W118/AVERAGE(W$118:Y$118)</f>
        <v>1.0028083103536096</v>
      </c>
      <c r="AD118" s="19">
        <f aca="true" t="shared" si="205" ref="AD118:AD123">X118/AVERAGE(W$118:Y$118)</f>
        <v>1.190322577269768</v>
      </c>
      <c r="AE118" s="85">
        <f aca="true" t="shared" si="206" ref="AE118:AE123">Y118/AVERAGE(W$118:Y$118)</f>
        <v>0.8068691123766222</v>
      </c>
      <c r="AF118" s="19">
        <f t="shared" si="187"/>
        <v>1.0586834827998932</v>
      </c>
      <c r="AG118" s="19">
        <f t="shared" si="188"/>
        <v>1.1665253604652224</v>
      </c>
      <c r="AH118" s="75">
        <f t="shared" si="189"/>
        <v>0.7815637266851877</v>
      </c>
      <c r="AI118" s="63">
        <f t="shared" si="190"/>
        <v>-0.6013319153343127</v>
      </c>
      <c r="AJ118" s="60">
        <f t="shared" si="191"/>
        <v>-40.75298863385576</v>
      </c>
      <c r="AK118" s="101">
        <f t="shared" si="192"/>
        <v>41.35432054919009</v>
      </c>
      <c r="AL118" s="19">
        <f t="shared" si="193"/>
        <v>-0.6348373461528017</v>
      </c>
      <c r="AM118" s="19">
        <f t="shared" si="194"/>
        <v>-39.93824503033822</v>
      </c>
      <c r="AN118" s="19">
        <f t="shared" si="195"/>
        <v>40.05734807192912</v>
      </c>
      <c r="AO118" s="105"/>
      <c r="AP118" s="33">
        <v>0.9472220230559271</v>
      </c>
      <c r="AQ118" s="33">
        <v>1.0204000852540875</v>
      </c>
      <c r="AR118" s="33">
        <v>1.0323778916899855</v>
      </c>
      <c r="AT118" s="39"/>
      <c r="AU118" s="6"/>
    </row>
    <row r="119" spans="1:47" ht="12.75">
      <c r="A119" s="117"/>
      <c r="B119" s="5"/>
      <c r="C119" s="15">
        <v>0.0001</v>
      </c>
      <c r="D119" s="39">
        <v>4084.2452324836295</v>
      </c>
      <c r="E119" s="15">
        <v>4308.128056390607</v>
      </c>
      <c r="F119" s="20">
        <v>4140.758086444921</v>
      </c>
      <c r="G119" s="15">
        <f t="shared" si="172"/>
        <v>4010.118926589973</v>
      </c>
      <c r="H119" s="15">
        <f t="shared" si="173"/>
        <v>4333.688369887146</v>
      </c>
      <c r="I119" s="15">
        <f t="shared" si="174"/>
        <v>4101.5008131572295</v>
      </c>
      <c r="J119" s="74">
        <f t="shared" si="202"/>
        <v>0.8220533490587143</v>
      </c>
      <c r="K119" s="19">
        <f t="shared" si="203"/>
        <v>0.8671151939561951</v>
      </c>
      <c r="L119" s="85">
        <f t="shared" si="204"/>
        <v>0.8334279307058343</v>
      </c>
      <c r="M119" s="19">
        <f t="shared" si="175"/>
        <v>0.8071336332863643</v>
      </c>
      <c r="N119" s="19">
        <f t="shared" si="176"/>
        <v>0.8722598265913033</v>
      </c>
      <c r="O119" s="75">
        <f t="shared" si="177"/>
        <v>0.8255264529188515</v>
      </c>
      <c r="P119" s="63">
        <f t="shared" si="178"/>
        <v>20.914286823306224</v>
      </c>
      <c r="Q119" s="60">
        <f t="shared" si="179"/>
        <v>15.61811325674547</v>
      </c>
      <c r="R119" s="101">
        <f t="shared" si="180"/>
        <v>19.57741837534945</v>
      </c>
      <c r="S119" s="19">
        <f t="shared" si="181"/>
        <v>20.534706574235496</v>
      </c>
      <c r="T119" s="19">
        <f t="shared" si="182"/>
        <v>15.710776210548502</v>
      </c>
      <c r="U119" s="19">
        <f t="shared" si="183"/>
        <v>19.39181080123289</v>
      </c>
      <c r="V119" s="105"/>
      <c r="W119" s="39">
        <v>141.78369763896592</v>
      </c>
      <c r="X119" s="15">
        <v>155.19013023889283</v>
      </c>
      <c r="Y119" s="20">
        <v>142.91715058430466</v>
      </c>
      <c r="Z119" s="15">
        <f t="shared" si="184"/>
        <v>139.2104188215408</v>
      </c>
      <c r="AA119" s="15">
        <f t="shared" si="185"/>
        <v>156.1108801164622</v>
      </c>
      <c r="AB119" s="15">
        <f t="shared" si="186"/>
        <v>141.5621963655705</v>
      </c>
      <c r="AC119" s="74">
        <f>W119/AVERAGE(W$118:Y$118)</f>
        <v>1.0722603344134685</v>
      </c>
      <c r="AD119" s="19">
        <f t="shared" si="205"/>
        <v>1.1736484780595302</v>
      </c>
      <c r="AE119" s="85">
        <f t="shared" si="206"/>
        <v>1.0808322411590918</v>
      </c>
      <c r="AF119" s="19">
        <f t="shared" si="187"/>
        <v>1.0527995300243955</v>
      </c>
      <c r="AG119" s="19">
        <f t="shared" si="188"/>
        <v>1.1806117861695196</v>
      </c>
      <c r="AH119" s="75">
        <f t="shared" si="189"/>
        <v>1.07058519803715</v>
      </c>
      <c r="AI119" s="63">
        <f t="shared" si="190"/>
        <v>-15.472807426607233</v>
      </c>
      <c r="AJ119" s="60">
        <f t="shared" si="191"/>
        <v>-37.182632529275274</v>
      </c>
      <c r="AK119" s="101">
        <f t="shared" si="192"/>
        <v>-17.308274469908717</v>
      </c>
      <c r="AL119" s="19">
        <f t="shared" si="193"/>
        <v>-15.19198637129541</v>
      </c>
      <c r="AM119" s="19">
        <f t="shared" si="194"/>
        <v>-37.40323872566377</v>
      </c>
      <c r="AN119" s="19">
        <f t="shared" si="195"/>
        <v>-17.144179961893894</v>
      </c>
      <c r="AO119" s="105"/>
      <c r="AP119" s="33">
        <v>1.0184848148522843</v>
      </c>
      <c r="AQ119" s="33">
        <v>0.9941019493523932</v>
      </c>
      <c r="AR119" s="33">
        <v>1.0095714410592722</v>
      </c>
      <c r="AT119" s="39"/>
      <c r="AU119" s="6"/>
    </row>
    <row r="120" spans="1:47" ht="12.75">
      <c r="A120" s="117"/>
      <c r="B120" s="5"/>
      <c r="C120" s="15">
        <v>0.001</v>
      </c>
      <c r="D120" s="39">
        <v>4672.546664615489</v>
      </c>
      <c r="E120" s="15">
        <v>5198.526732320413</v>
      </c>
      <c r="F120" s="20">
        <v>3994.6039089466876</v>
      </c>
      <c r="G120" s="15">
        <f t="shared" si="172"/>
        <v>4587.743083133911</v>
      </c>
      <c r="H120" s="15">
        <f t="shared" si="173"/>
        <v>5046.506939394318</v>
      </c>
      <c r="I120" s="15">
        <f t="shared" si="174"/>
        <v>4004.1804371256176</v>
      </c>
      <c r="J120" s="74">
        <f t="shared" si="202"/>
        <v>0.9404632718257531</v>
      </c>
      <c r="K120" s="19">
        <f t="shared" si="203"/>
        <v>1.0463295094248186</v>
      </c>
      <c r="L120" s="85">
        <f t="shared" si="204"/>
        <v>0.8040108599247334</v>
      </c>
      <c r="M120" s="19">
        <f t="shared" si="175"/>
        <v>0.9233944955400764</v>
      </c>
      <c r="N120" s="19">
        <f t="shared" si="176"/>
        <v>1.0157318413650789</v>
      </c>
      <c r="O120" s="75">
        <f t="shared" si="177"/>
        <v>0.8059383683415229</v>
      </c>
      <c r="P120" s="63">
        <f t="shared" si="178"/>
        <v>6.997424244687054</v>
      </c>
      <c r="Q120" s="60">
        <f t="shared" si="179"/>
        <v>-5.445163723892923</v>
      </c>
      <c r="R120" s="101">
        <f t="shared" si="180"/>
        <v>23.034842567167733</v>
      </c>
      <c r="S120" s="19">
        <f t="shared" si="181"/>
        <v>6.870425697708536</v>
      </c>
      <c r="T120" s="19">
        <f t="shared" si="182"/>
        <v>-5.285931559786035</v>
      </c>
      <c r="U120" s="19">
        <f t="shared" si="183"/>
        <v>23.09006551892213</v>
      </c>
      <c r="V120" s="105"/>
      <c r="W120" s="39">
        <v>130.70573400038177</v>
      </c>
      <c r="X120" s="15">
        <v>151.59156854860663</v>
      </c>
      <c r="Y120" s="20">
        <v>104.81780757065258</v>
      </c>
      <c r="Z120" s="15">
        <f t="shared" si="184"/>
        <v>128.3335127773492</v>
      </c>
      <c r="AA120" s="15">
        <f t="shared" si="185"/>
        <v>147.15859743068862</v>
      </c>
      <c r="AB120" s="15">
        <f t="shared" si="186"/>
        <v>105.06909423404511</v>
      </c>
      <c r="AC120" s="74">
        <f>W120/AVERAGE(W$118:Y$118)</f>
        <v>0.9884815841513935</v>
      </c>
      <c r="AD120" s="19">
        <f t="shared" si="205"/>
        <v>1.1464338192116619</v>
      </c>
      <c r="AE120" s="85">
        <f t="shared" si="206"/>
        <v>0.7927002840932132</v>
      </c>
      <c r="AF120" s="19">
        <f t="shared" si="187"/>
        <v>0.9705413077707572</v>
      </c>
      <c r="AG120" s="19">
        <f t="shared" si="188"/>
        <v>1.11290881476829</v>
      </c>
      <c r="AH120" s="75">
        <f t="shared" si="189"/>
        <v>0.7946006769184097</v>
      </c>
      <c r="AI120" s="63">
        <f t="shared" si="190"/>
        <v>2.4663908869462703</v>
      </c>
      <c r="AJ120" s="60">
        <f t="shared" si="191"/>
        <v>-31.355269855800106</v>
      </c>
      <c r="AK120" s="101">
        <f t="shared" si="192"/>
        <v>44.38823332124323</v>
      </c>
      <c r="AL120" s="19">
        <f t="shared" si="193"/>
        <v>2.421627550042543</v>
      </c>
      <c r="AM120" s="19">
        <f t="shared" si="194"/>
        <v>-30.438352068115105</v>
      </c>
      <c r="AN120" s="19">
        <f t="shared" si="195"/>
        <v>44.49464816909879</v>
      </c>
      <c r="AO120" s="105"/>
      <c r="AP120" s="33">
        <v>1.0184848148522843</v>
      </c>
      <c r="AQ120" s="33">
        <v>1.0301237657555546</v>
      </c>
      <c r="AR120" s="33">
        <v>0.9976083674726196</v>
      </c>
      <c r="AT120" s="39"/>
      <c r="AU120" s="6"/>
    </row>
    <row r="121" spans="1:47" ht="12.75">
      <c r="A121" s="117"/>
      <c r="B121" s="5"/>
      <c r="C121" s="15">
        <v>0.01</v>
      </c>
      <c r="D121" s="39">
        <v>4837.766487470713</v>
      </c>
      <c r="E121" s="15">
        <v>4615.405005868661</v>
      </c>
      <c r="F121" s="20">
        <v>4821.517949191148</v>
      </c>
      <c r="G121" s="15">
        <f t="shared" si="172"/>
        <v>4799.6056501947105</v>
      </c>
      <c r="H121" s="15">
        <f t="shared" si="173"/>
        <v>4588.454735795831</v>
      </c>
      <c r="I121" s="15">
        <f t="shared" si="174"/>
        <v>4841.513928172245</v>
      </c>
      <c r="J121" s="74">
        <f t="shared" si="202"/>
        <v>0.9737177658577956</v>
      </c>
      <c r="K121" s="19">
        <f t="shared" si="203"/>
        <v>0.9289621279742524</v>
      </c>
      <c r="L121" s="85">
        <f t="shared" si="204"/>
        <v>0.9704473536886655</v>
      </c>
      <c r="M121" s="19">
        <f t="shared" si="175"/>
        <v>0.9660369723941409</v>
      </c>
      <c r="N121" s="19">
        <f t="shared" si="176"/>
        <v>0.9235377328876884</v>
      </c>
      <c r="O121" s="75">
        <f t="shared" si="177"/>
        <v>0.9744720291313599</v>
      </c>
      <c r="P121" s="63">
        <f t="shared" si="178"/>
        <v>3.088983019909279</v>
      </c>
      <c r="Q121" s="60">
        <f t="shared" si="179"/>
        <v>8.349167702819106</v>
      </c>
      <c r="R121" s="101">
        <f t="shared" si="180"/>
        <v>3.473358549169367</v>
      </c>
      <c r="S121" s="19">
        <f t="shared" si="181"/>
        <v>3.064616780100808</v>
      </c>
      <c r="T121" s="19">
        <f t="shared" si="182"/>
        <v>8.300415247901668</v>
      </c>
      <c r="U121" s="19">
        <f t="shared" si="183"/>
        <v>3.4877633912284236</v>
      </c>
      <c r="V121" s="105"/>
      <c r="W121" s="39">
        <v>163.62834199179716</v>
      </c>
      <c r="X121" s="15">
        <v>160.776377595682</v>
      </c>
      <c r="Y121" s="20">
        <v>162.75144944622977</v>
      </c>
      <c r="Z121" s="15">
        <f t="shared" si="184"/>
        <v>162.33762352726131</v>
      </c>
      <c r="AA121" s="15">
        <f t="shared" si="185"/>
        <v>159.83757227046667</v>
      </c>
      <c r="AB121" s="15">
        <f t="shared" si="186"/>
        <v>163.42641832461294</v>
      </c>
      <c r="AC121" s="74">
        <f>W121/AVERAGE(W$118:Y$118)</f>
        <v>1.2374637114515972</v>
      </c>
      <c r="AD121" s="19">
        <f t="shared" si="205"/>
        <v>1.2158953058588704</v>
      </c>
      <c r="AE121" s="85">
        <f t="shared" si="206"/>
        <v>1.2308320809481452</v>
      </c>
      <c r="AF121" s="19">
        <f t="shared" si="187"/>
        <v>1.2277024607897546</v>
      </c>
      <c r="AG121" s="19">
        <f t="shared" si="188"/>
        <v>1.208795450736402</v>
      </c>
      <c r="AH121" s="75">
        <f t="shared" si="189"/>
        <v>1.235936633638658</v>
      </c>
      <c r="AI121" s="63">
        <f t="shared" si="190"/>
        <v>-50.84712529939741</v>
      </c>
      <c r="AJ121" s="60">
        <f t="shared" si="191"/>
        <v>-46.22877155188115</v>
      </c>
      <c r="AK121" s="101">
        <f t="shared" si="192"/>
        <v>-49.42712160667714</v>
      </c>
      <c r="AL121" s="19">
        <f t="shared" si="193"/>
        <v>-50.44603754960043</v>
      </c>
      <c r="AM121" s="19">
        <f t="shared" si="194"/>
        <v>-45.95883253745573</v>
      </c>
      <c r="AN121" s="19">
        <f t="shared" si="195"/>
        <v>-49.63210760800667</v>
      </c>
      <c r="AO121" s="105"/>
      <c r="AP121" s="33">
        <v>1.0079508276423617</v>
      </c>
      <c r="AQ121" s="33">
        <v>1.0058734958988662</v>
      </c>
      <c r="AR121" s="33">
        <v>0.9958698912617513</v>
      </c>
      <c r="AT121" s="39"/>
      <c r="AU121" s="6"/>
    </row>
    <row r="122" spans="1:47" ht="12.75">
      <c r="A122" s="117"/>
      <c r="B122" s="5"/>
      <c r="C122" s="15">
        <v>0.1</v>
      </c>
      <c r="D122" s="39">
        <v>4803.00087171457</v>
      </c>
      <c r="E122" s="15">
        <v>6417.9829208347</v>
      </c>
      <c r="F122" s="20">
        <v>5448.566662537709</v>
      </c>
      <c r="G122" s="15">
        <f t="shared" si="172"/>
        <v>4714.193003000415</v>
      </c>
      <c r="H122" s="15">
        <f t="shared" si="173"/>
        <v>6503.0933323960335</v>
      </c>
      <c r="I122" s="15">
        <f t="shared" si="174"/>
        <v>5243.6382627369885</v>
      </c>
      <c r="J122" s="74">
        <f t="shared" si="202"/>
        <v>0.9667203430201254</v>
      </c>
      <c r="K122" s="19">
        <f t="shared" si="203"/>
        <v>1.2917746251650772</v>
      </c>
      <c r="L122" s="85">
        <f t="shared" si="204"/>
        <v>1.0966561059765496</v>
      </c>
      <c r="M122" s="19">
        <f t="shared" si="175"/>
        <v>0.948845606870934</v>
      </c>
      <c r="N122" s="19">
        <f t="shared" si="176"/>
        <v>1.3089051584414089</v>
      </c>
      <c r="O122" s="75">
        <f t="shared" si="177"/>
        <v>1.0554092983574626</v>
      </c>
      <c r="P122" s="63">
        <f t="shared" si="178"/>
        <v>3.9113986567131103</v>
      </c>
      <c r="Q122" s="60">
        <f t="shared" si="179"/>
        <v>-34.29262740369615</v>
      </c>
      <c r="R122" s="101">
        <f t="shared" si="180"/>
        <v>-11.36010997073748</v>
      </c>
      <c r="S122" s="19">
        <f t="shared" si="181"/>
        <v>3.8390765839773415</v>
      </c>
      <c r="T122" s="19">
        <f t="shared" si="182"/>
        <v>-34.747390164496466</v>
      </c>
      <c r="U122" s="19">
        <f t="shared" si="183"/>
        <v>-10.932839956061885</v>
      </c>
      <c r="V122" s="105"/>
      <c r="W122" s="39">
        <v>121.55731321489299</v>
      </c>
      <c r="X122" s="15">
        <v>129.8018472824985</v>
      </c>
      <c r="Y122" s="20">
        <v>127.8102718966533</v>
      </c>
      <c r="Z122" s="15">
        <f t="shared" si="184"/>
        <v>119.30970881056982</v>
      </c>
      <c r="AA122" s="15">
        <f t="shared" si="185"/>
        <v>131.52318072633977</v>
      </c>
      <c r="AB122" s="15">
        <f t="shared" si="186"/>
        <v>123.00314442256692</v>
      </c>
      <c r="AC122" s="74">
        <f>W122/AVERAGE(W$118:Y$118)</f>
        <v>0.9192952891530649</v>
      </c>
      <c r="AD122" s="19">
        <f t="shared" si="205"/>
        <v>0.9816458061985759</v>
      </c>
      <c r="AE122" s="85">
        <f t="shared" si="206"/>
        <v>0.9665842206651406</v>
      </c>
      <c r="AF122" s="19">
        <f t="shared" si="187"/>
        <v>0.9022974460276476</v>
      </c>
      <c r="AG122" s="19">
        <f t="shared" si="188"/>
        <v>0.9946636467886146</v>
      </c>
      <c r="AH122" s="75">
        <f t="shared" si="189"/>
        <v>0.930229603041489</v>
      </c>
      <c r="AI122" s="63">
        <f t="shared" si="190"/>
        <v>17.28096693006583</v>
      </c>
      <c r="AJ122" s="60">
        <f t="shared" si="191"/>
        <v>3.9301078311523963</v>
      </c>
      <c r="AK122" s="101">
        <f t="shared" si="192"/>
        <v>7.1551830316732055</v>
      </c>
      <c r="AL122" s="19">
        <f t="shared" si="193"/>
        <v>16.96144047496629</v>
      </c>
      <c r="AM122" s="19">
        <f t="shared" si="194"/>
        <v>3.9822259341632247</v>
      </c>
      <c r="AN122" s="19">
        <f t="shared" si="195"/>
        <v>6.886066344702339</v>
      </c>
      <c r="AO122" s="105"/>
      <c r="AP122" s="33">
        <v>1.0188384032341553</v>
      </c>
      <c r="AQ122" s="33">
        <v>0.9869123189210057</v>
      </c>
      <c r="AR122" s="33">
        <v>1.0390813380963002</v>
      </c>
      <c r="AT122" s="39"/>
      <c r="AU122" s="6"/>
    </row>
    <row r="123" spans="1:47" ht="12.75">
      <c r="A123" s="117"/>
      <c r="B123" s="5"/>
      <c r="C123" s="15">
        <v>1</v>
      </c>
      <c r="D123" s="39">
        <v>3893.865502781644</v>
      </c>
      <c r="E123" s="15">
        <v>4984.406829640274</v>
      </c>
      <c r="F123" s="20">
        <v>3940.950871459235</v>
      </c>
      <c r="G123" s="15">
        <f t="shared" si="172"/>
        <v>3669.1673686153167</v>
      </c>
      <c r="H123" s="15">
        <f t="shared" si="173"/>
        <v>4897.20184806573</v>
      </c>
      <c r="I123" s="15">
        <f t="shared" si="174"/>
        <v>3860.7688545426786</v>
      </c>
      <c r="J123" s="74">
        <f t="shared" si="202"/>
        <v>0.7837348139350921</v>
      </c>
      <c r="K123" s="19">
        <f t="shared" si="203"/>
        <v>1.0032326890629084</v>
      </c>
      <c r="L123" s="85">
        <f t="shared" si="204"/>
        <v>0.7932118856606654</v>
      </c>
      <c r="M123" s="19">
        <f t="shared" si="175"/>
        <v>0.7385088680860108</v>
      </c>
      <c r="N123" s="19">
        <f t="shared" si="176"/>
        <v>0.9856805728021607</v>
      </c>
      <c r="O123" s="75">
        <f t="shared" si="177"/>
        <v>0.777073311263541</v>
      </c>
      <c r="P123" s="63">
        <f t="shared" si="178"/>
        <v>25.417910971247025</v>
      </c>
      <c r="Q123" s="60">
        <f t="shared" si="179"/>
        <v>-0.3799418865968967</v>
      </c>
      <c r="R123" s="101">
        <f t="shared" si="180"/>
        <v>24.304059177660406</v>
      </c>
      <c r="S123" s="19">
        <f t="shared" si="181"/>
        <v>23.95115328134607</v>
      </c>
      <c r="T123" s="19">
        <f t="shared" si="182"/>
        <v>-0.37329459107056606</v>
      </c>
      <c r="U123" s="19">
        <f t="shared" si="183"/>
        <v>23.8095723018566</v>
      </c>
      <c r="V123" s="105"/>
      <c r="W123" s="39"/>
      <c r="X123" s="15">
        <v>162.85653236475224</v>
      </c>
      <c r="Y123" s="20">
        <v>139.53355794562106</v>
      </c>
      <c r="Z123" s="15"/>
      <c r="AA123" s="15">
        <f>X123/(AQ123)</f>
        <v>160.0072663658957</v>
      </c>
      <c r="AB123" s="15">
        <f>Y123/(AR123)</f>
        <v>136.6946283399139</v>
      </c>
      <c r="AC123" s="74"/>
      <c r="AD123" s="19">
        <f t="shared" si="205"/>
        <v>1.2316267861733043</v>
      </c>
      <c r="AE123" s="85">
        <f t="shared" si="206"/>
        <v>1.0552433177871516</v>
      </c>
      <c r="AF123" s="19"/>
      <c r="AG123" s="19">
        <f>AD123/AQ123</f>
        <v>1.2100787876118169</v>
      </c>
      <c r="AH123" s="75">
        <f>AE123/AR123</f>
        <v>1.0337734897386321</v>
      </c>
      <c r="AI123" s="63"/>
      <c r="AJ123" s="60">
        <f t="shared" si="191"/>
        <v>-49.59728855939905</v>
      </c>
      <c r="AK123" s="101">
        <f t="shared" si="192"/>
        <v>-11.82902382981699</v>
      </c>
      <c r="AL123" s="19"/>
      <c r="AM123" s="19">
        <f>AJ123/AQ123</f>
        <v>-48.72955629299376</v>
      </c>
      <c r="AN123" s="19">
        <f>AK123/AR123</f>
        <v>-11.588352220409806</v>
      </c>
      <c r="AO123" s="105"/>
      <c r="AP123" s="33">
        <v>1.0612395433602486</v>
      </c>
      <c r="AQ123" s="33">
        <v>1.0178071037870304</v>
      </c>
      <c r="AR123" s="33">
        <v>1.0207684064852036</v>
      </c>
      <c r="AT123" s="39"/>
      <c r="AU123" s="6"/>
    </row>
    <row r="124" spans="1:47" ht="12.75">
      <c r="A124" s="117"/>
      <c r="B124" s="54"/>
      <c r="C124" s="52">
        <v>10</v>
      </c>
      <c r="D124" s="89"/>
      <c r="E124" s="52"/>
      <c r="F124" s="53"/>
      <c r="G124" s="52"/>
      <c r="H124" s="52"/>
      <c r="I124" s="52"/>
      <c r="J124" s="79"/>
      <c r="K124" s="56"/>
      <c r="L124" s="94"/>
      <c r="M124" s="56"/>
      <c r="N124" s="56"/>
      <c r="O124" s="57"/>
      <c r="P124" s="79"/>
      <c r="Q124" s="56"/>
      <c r="R124" s="94"/>
      <c r="S124" s="56"/>
      <c r="T124" s="56"/>
      <c r="U124" s="56"/>
      <c r="V124" s="105"/>
      <c r="W124" s="89"/>
      <c r="X124" s="52"/>
      <c r="Y124" s="53"/>
      <c r="Z124" s="52"/>
      <c r="AA124" s="52"/>
      <c r="AB124" s="52"/>
      <c r="AC124" s="79"/>
      <c r="AD124" s="56"/>
      <c r="AE124" s="94"/>
      <c r="AF124" s="56"/>
      <c r="AG124" s="56"/>
      <c r="AH124" s="57"/>
      <c r="AI124" s="79"/>
      <c r="AJ124" s="56"/>
      <c r="AK124" s="94"/>
      <c r="AL124" s="56"/>
      <c r="AM124" s="56"/>
      <c r="AN124" s="56"/>
      <c r="AO124" s="105"/>
      <c r="AP124" s="58">
        <v>0.7708845504467494</v>
      </c>
      <c r="AQ124" s="58">
        <v>0.7752896723708989</v>
      </c>
      <c r="AR124" s="58">
        <v>0.7225902706227967</v>
      </c>
      <c r="AT124" s="89"/>
      <c r="AU124" s="55"/>
    </row>
    <row r="125" spans="1:47" ht="12.75">
      <c r="A125" s="118"/>
      <c r="B125" s="47"/>
      <c r="C125" s="43">
        <v>100</v>
      </c>
      <c r="D125" s="49"/>
      <c r="E125" s="43"/>
      <c r="F125" s="44"/>
      <c r="G125" s="43"/>
      <c r="H125" s="43"/>
      <c r="I125" s="43"/>
      <c r="J125" s="78"/>
      <c r="K125" s="45"/>
      <c r="L125" s="93"/>
      <c r="M125" s="45"/>
      <c r="N125" s="45"/>
      <c r="O125" s="46"/>
      <c r="P125" s="78"/>
      <c r="Q125" s="45"/>
      <c r="R125" s="93"/>
      <c r="S125" s="45"/>
      <c r="T125" s="45"/>
      <c r="U125" s="45"/>
      <c r="V125" s="105"/>
      <c r="W125" s="49"/>
      <c r="X125" s="43"/>
      <c r="Y125" s="44"/>
      <c r="Z125" s="43"/>
      <c r="AA125" s="43"/>
      <c r="AB125" s="43"/>
      <c r="AC125" s="78"/>
      <c r="AD125" s="45"/>
      <c r="AE125" s="93"/>
      <c r="AF125" s="45"/>
      <c r="AG125" s="45"/>
      <c r="AH125" s="46"/>
      <c r="AI125" s="78"/>
      <c r="AJ125" s="45"/>
      <c r="AK125" s="93"/>
      <c r="AL125" s="45"/>
      <c r="AM125" s="45"/>
      <c r="AN125" s="45"/>
      <c r="AO125" s="105"/>
      <c r="AP125" s="50">
        <v>0.509626934791427</v>
      </c>
      <c r="AQ125" s="50">
        <v>0.49837103796851684</v>
      </c>
      <c r="AR125" s="50">
        <v>0.506297310862137</v>
      </c>
      <c r="AT125" s="49"/>
      <c r="AU125" s="48"/>
    </row>
    <row r="126" spans="1:47" ht="12.75" customHeight="1">
      <c r="A126" s="121" t="s">
        <v>4</v>
      </c>
      <c r="B126" s="2" t="s">
        <v>11</v>
      </c>
      <c r="C126" s="15">
        <v>0</v>
      </c>
      <c r="D126" s="39">
        <v>3234.8373764398343</v>
      </c>
      <c r="E126" s="15">
        <v>2948.2904316322474</v>
      </c>
      <c r="F126" s="20">
        <v>3869.359097582329</v>
      </c>
      <c r="G126">
        <f aca="true" t="shared" si="207" ref="G126:G138">D126/(AP126)</f>
        <v>3093.4425657425704</v>
      </c>
      <c r="H126">
        <f aca="true" t="shared" si="208" ref="H126:H138">E126/(AQ126)</f>
        <v>2855.9573619590988</v>
      </c>
      <c r="I126">
        <f aca="true" t="shared" si="209" ref="I126:I138">F126/(AR126)</f>
        <v>3912.982086281115</v>
      </c>
      <c r="L126" s="20"/>
      <c r="P126" s="39"/>
      <c r="Q126" s="15"/>
      <c r="R126" s="20"/>
      <c r="V126" s="105"/>
      <c r="W126" s="39">
        <v>26.705883084395776</v>
      </c>
      <c r="X126" s="15">
        <v>25.15757287715645</v>
      </c>
      <c r="Y126" s="20">
        <v>24.777956156040926</v>
      </c>
      <c r="Z126">
        <f aca="true" t="shared" si="210" ref="Z126:Z138">W126/(AP126)</f>
        <v>25.53856836535502</v>
      </c>
      <c r="AA126">
        <f aca="true" t="shared" si="211" ref="AA126:AA138">X126/(AQ126)</f>
        <v>24.369700724416127</v>
      </c>
      <c r="AB126">
        <f aca="true" t="shared" si="212" ref="AB126:AB138">Y126/(AR126)</f>
        <v>25.057301772230787</v>
      </c>
      <c r="AC126" s="39"/>
      <c r="AD126" s="15"/>
      <c r="AE126" s="20"/>
      <c r="AF126" s="15"/>
      <c r="AG126" s="15"/>
      <c r="AH126" s="6"/>
      <c r="AI126" s="39"/>
      <c r="AJ126" s="15"/>
      <c r="AK126" s="20"/>
      <c r="AO126" s="105"/>
      <c r="AP126" s="33">
        <v>1.0457079152731328</v>
      </c>
      <c r="AQ126" s="33">
        <v>1.032329988851728</v>
      </c>
      <c r="AR126" s="33">
        <v>0.9888517279821628</v>
      </c>
      <c r="AT126" s="39"/>
      <c r="AU126" s="6"/>
    </row>
    <row r="127" spans="1:47" ht="12.75">
      <c r="A127" s="121"/>
      <c r="B127" s="5" t="s">
        <v>8</v>
      </c>
      <c r="C127" s="15">
        <v>0</v>
      </c>
      <c r="D127" s="39">
        <v>5992.842093698298</v>
      </c>
      <c r="E127" s="15">
        <v>3983.6538719750533</v>
      </c>
      <c r="F127" s="20">
        <v>2341.368190580526</v>
      </c>
      <c r="G127">
        <f t="shared" si="207"/>
        <v>5881.377853443515</v>
      </c>
      <c r="H127">
        <f t="shared" si="208"/>
        <v>3922.4341637339435</v>
      </c>
      <c r="I127">
        <f t="shared" si="209"/>
        <v>2425.1816015597365</v>
      </c>
      <c r="J127" s="74">
        <f>D127/AVERAGE(D$127:F$127)</f>
        <v>1.4595489975400529</v>
      </c>
      <c r="K127" s="19">
        <f>E127/AVERAGE(D$127:F$127)</f>
        <v>0.9702137857931776</v>
      </c>
      <c r="L127" s="85">
        <f>F127/AVERAGE(D$127:F$127)</f>
        <v>0.5702372166667696</v>
      </c>
      <c r="M127" s="19">
        <f aca="true" t="shared" si="213" ref="M127:M138">J127/AP127</f>
        <v>1.4324020249381042</v>
      </c>
      <c r="N127" s="19">
        <f aca="true" t="shared" si="214" ref="N127:N138">K127/AQ127</f>
        <v>0.9553038044527774</v>
      </c>
      <c r="O127" s="75">
        <f aca="true" t="shared" si="215" ref="O127:O138">L127/AR127</f>
        <v>0.5906498653003376</v>
      </c>
      <c r="P127" s="70">
        <f>((J127-1)/(AVERAGE(J$129:L$129)-1))*100</f>
        <v>34.29785737592828</v>
      </c>
      <c r="Q127" s="38">
        <f>((K127-1)/(AVERAGE(J$129:L$129)-1))*100</f>
        <v>-2.223056370709203</v>
      </c>
      <c r="R127" s="83">
        <f>((L127-1)/(AVERAGE(J$129:L$129)-1))*100</f>
        <v>-32.074801005219065</v>
      </c>
      <c r="S127" s="38">
        <f aca="true" t="shared" si="216" ref="S127:S138">P127/AP127</f>
        <v>33.65993223873924</v>
      </c>
      <c r="T127" s="38">
        <f aca="true" t="shared" si="217" ref="T127:T138">Q127/AQ127</f>
        <v>-2.188893045583046</v>
      </c>
      <c r="U127" s="38">
        <f aca="true" t="shared" si="218" ref="U127:U138">R127/AR127</f>
        <v>-33.222975175151845</v>
      </c>
      <c r="V127" s="105"/>
      <c r="W127" s="39">
        <v>29.52378654119788</v>
      </c>
      <c r="X127" s="15">
        <v>28.744510439673803</v>
      </c>
      <c r="Y127" s="20">
        <v>17.285874216899526</v>
      </c>
      <c r="Z127">
        <f t="shared" si="210"/>
        <v>28.974657032225924</v>
      </c>
      <c r="AA127">
        <f t="shared" si="211"/>
        <v>28.302772628306695</v>
      </c>
      <c r="AB127">
        <f t="shared" si="212"/>
        <v>17.904652624201933</v>
      </c>
      <c r="AC127" s="74">
        <f>W127/AVERAGE(W$127:Y$127)</f>
        <v>1.1722894741542267</v>
      </c>
      <c r="AD127" s="19">
        <f>X127/AVERAGE(W$127:Y$127)</f>
        <v>1.1413470620079442</v>
      </c>
      <c r="AE127" s="85">
        <f>Y127/AVERAGE(W$127:Y$127)</f>
        <v>0.686363463837829</v>
      </c>
      <c r="AF127" s="19">
        <f aca="true" t="shared" si="219" ref="AF127:AF138">AC127/AP127</f>
        <v>1.150485402971927</v>
      </c>
      <c r="AG127" s="19">
        <f aca="true" t="shared" si="220" ref="AG127:AG138">AD127/AQ127</f>
        <v>1.1238071510659997</v>
      </c>
      <c r="AH127" s="75">
        <f aca="true" t="shared" si="221" ref="AH127:AH138">AE127/AR127</f>
        <v>0.7109330566541946</v>
      </c>
      <c r="AI127" s="70">
        <f>((AC127-1)/(AVERAGE(AC$129:AE$129)-1))*100</f>
        <v>0.22234236587079853</v>
      </c>
      <c r="AJ127" s="38">
        <f>((AD127-1)/(AVERAGE(AC$129:AE$129)-1))*100</f>
        <v>0.1824106802229844</v>
      </c>
      <c r="AK127" s="83">
        <f>((AE127-1)/(AVERAGE(AC$129:AE$129)-1))*100</f>
        <v>-0.40475304609378304</v>
      </c>
      <c r="AL127" s="38">
        <f aca="true" t="shared" si="222" ref="AL127:AL162">AI127/AP127</f>
        <v>0.21820689517079458</v>
      </c>
      <c r="AM127" s="38">
        <f aca="true" t="shared" si="223" ref="AM127:AM162">AJ127/AQ127</f>
        <v>0.1796074425466707</v>
      </c>
      <c r="AN127" s="38">
        <f aca="true" t="shared" si="224" ref="AN127:AN162">AK127/AR127</f>
        <v>-0.41924189647358356</v>
      </c>
      <c r="AO127" s="105"/>
      <c r="AP127" s="33">
        <v>1.0189520624303234</v>
      </c>
      <c r="AQ127" s="33">
        <v>1.0156075808249723</v>
      </c>
      <c r="AR127" s="33">
        <v>0.9654403567447046</v>
      </c>
      <c r="AT127" s="39"/>
      <c r="AU127" s="6"/>
    </row>
    <row r="128" spans="1:47" ht="12.75">
      <c r="A128" s="121"/>
      <c r="B128" s="5" t="s">
        <v>9</v>
      </c>
      <c r="C128" s="15">
        <v>1</v>
      </c>
      <c r="D128" s="39">
        <v>8098.993781351938</v>
      </c>
      <c r="E128" s="15">
        <v>8007.6967885248305</v>
      </c>
      <c r="F128" s="20">
        <v>7813.224630191631</v>
      </c>
      <c r="G128">
        <f t="shared" si="207"/>
        <v>8784.519252566733</v>
      </c>
      <c r="H128">
        <f t="shared" si="208"/>
        <v>8654.101228080448</v>
      </c>
      <c r="I128">
        <f t="shared" si="209"/>
        <v>8631.11144492844</v>
      </c>
      <c r="J128" s="74">
        <f>D128/AVERAGE(D$127:F$127)</f>
        <v>1.9724995369201277</v>
      </c>
      <c r="K128" s="19">
        <f>E128/AVERAGE(D$127:F$127)</f>
        <v>1.9502642715358878</v>
      </c>
      <c r="L128" s="85">
        <f>F128/AVERAGE(D$127:F$127)</f>
        <v>1.9029008270621643</v>
      </c>
      <c r="M128" s="19">
        <f t="shared" si="213"/>
        <v>2.1394583852688687</v>
      </c>
      <c r="N128" s="19">
        <f t="shared" si="214"/>
        <v>2.10769524285264</v>
      </c>
      <c r="O128" s="75">
        <f t="shared" si="215"/>
        <v>2.1020961106832035</v>
      </c>
      <c r="P128" s="70">
        <f>((J128-1)/(AVERAGE(J$129:L$129)-1))*100</f>
        <v>72.58127118977286</v>
      </c>
      <c r="Q128" s="38">
        <f>((K128-1)/(AVERAGE(J$129:L$129)-1))*100</f>
        <v>70.92177032055791</v>
      </c>
      <c r="R128" s="83">
        <f>((L128-1)/(AVERAGE(J$129:L$129)-1))*100</f>
        <v>67.3868596318432</v>
      </c>
      <c r="S128" s="38">
        <f t="shared" si="216"/>
        <v>78.72478870281289</v>
      </c>
      <c r="T128" s="38">
        <f t="shared" si="217"/>
        <v>76.64678069583185</v>
      </c>
      <c r="U128" s="38">
        <f t="shared" si="218"/>
        <v>74.44090281990559</v>
      </c>
      <c r="V128" s="105"/>
      <c r="W128" s="39">
        <v>942.6814100681357</v>
      </c>
      <c r="X128" s="15">
        <v>939.504973451283</v>
      </c>
      <c r="Y128" s="20">
        <v>1235.1505263491736</v>
      </c>
      <c r="Z128">
        <f t="shared" si="210"/>
        <v>1022.4730650920408</v>
      </c>
      <c r="AA128">
        <f t="shared" si="211"/>
        <v>1015.3445315491576</v>
      </c>
      <c r="AB128">
        <f t="shared" si="212"/>
        <v>1364.4458400679907</v>
      </c>
      <c r="AC128" s="74">
        <f>W128/AVERAGE(W$127:Y$127)</f>
        <v>37.43068298375871</v>
      </c>
      <c r="AD128" s="19">
        <f>X128/AVERAGE(W$127:Y$127)</f>
        <v>37.304557454228195</v>
      </c>
      <c r="AE128" s="85">
        <f>Y128/AVERAGE(W$127:Y$127)</f>
        <v>49.04364008372352</v>
      </c>
      <c r="AF128" s="19">
        <f t="shared" si="219"/>
        <v>40.59893910088459</v>
      </c>
      <c r="AG128" s="19">
        <f t="shared" si="220"/>
        <v>40.31588920053336</v>
      </c>
      <c r="AH128" s="75">
        <f t="shared" si="221"/>
        <v>54.177518663916246</v>
      </c>
      <c r="AI128" s="70">
        <f>((AC128-1)/(AVERAGE(AC$129:AE$129)-1))*100</f>
        <v>47.01438834067761</v>
      </c>
      <c r="AJ128" s="38">
        <f>((AD128-1)/(AVERAGE(AC$129:AE$129)-1))*100</f>
        <v>46.851621295446414</v>
      </c>
      <c r="AK128" s="83">
        <f>((AE128-1)/(AVERAGE(AC$129:AE$129)-1))*100</f>
        <v>62.001098173287076</v>
      </c>
      <c r="AL128" s="38">
        <f t="shared" si="222"/>
        <v>50.993840799985264</v>
      </c>
      <c r="AM128" s="38">
        <f t="shared" si="223"/>
        <v>50.633619640982445</v>
      </c>
      <c r="AN128" s="38">
        <f t="shared" si="224"/>
        <v>68.4913609131016</v>
      </c>
      <c r="AO128" s="105"/>
      <c r="AP128" s="33">
        <v>0.9219620958751394</v>
      </c>
      <c r="AQ128" s="33">
        <v>0.9253065774804906</v>
      </c>
      <c r="AR128" s="33">
        <v>0.9052396878483836</v>
      </c>
      <c r="AT128" s="39"/>
      <c r="AU128" s="6"/>
    </row>
    <row r="129" spans="1:47" ht="12.75">
      <c r="A129" s="121"/>
      <c r="B129" s="5" t="s">
        <v>10</v>
      </c>
      <c r="C129" s="15">
        <v>10</v>
      </c>
      <c r="D129" s="39">
        <v>11601.50955999038</v>
      </c>
      <c r="E129" s="15">
        <v>7963.190276239094</v>
      </c>
      <c r="F129" s="20">
        <v>9257.58342351603</v>
      </c>
      <c r="G129">
        <f t="shared" si="207"/>
        <v>13106.491278729683</v>
      </c>
      <c r="H129">
        <f t="shared" si="208"/>
        <v>8732.251439836757</v>
      </c>
      <c r="I129">
        <f t="shared" si="209"/>
        <v>10458.50419508045</v>
      </c>
      <c r="J129" s="74">
        <f>D129/AVERAGE(D$127:F$127)</f>
        <v>2.8255327578280367</v>
      </c>
      <c r="K129" s="19">
        <f>E129/AVERAGE(D$127:F$127)</f>
        <v>1.9394247676118717</v>
      </c>
      <c r="L129" s="85">
        <f>F129/AVERAGE(D$127:F$127)</f>
        <v>2.2546725567230452</v>
      </c>
      <c r="M129" s="19">
        <f t="shared" si="213"/>
        <v>3.1920691231382223</v>
      </c>
      <c r="N129" s="19">
        <f t="shared" si="214"/>
        <v>2.126728626586612</v>
      </c>
      <c r="O129" s="75">
        <f t="shared" si="215"/>
        <v>2.5471552687412737</v>
      </c>
      <c r="P129" s="70">
        <f>((J129-1)/(AVERAGE(J$129:L$129)-1))*100</f>
        <v>136.24632519759544</v>
      </c>
      <c r="Q129" s="38">
        <f>((K129-1)/(AVERAGE(J$129:L$129)-1))*100</f>
        <v>70.1127776742856</v>
      </c>
      <c r="R129" s="83">
        <f>((L129-1)/(AVERAGE(J$129:L$129)-1))*100</f>
        <v>93.64089712811897</v>
      </c>
      <c r="S129" s="38">
        <f t="shared" si="216"/>
        <v>153.92059660232127</v>
      </c>
      <c r="T129" s="38">
        <f t="shared" si="217"/>
        <v>76.88406060370926</v>
      </c>
      <c r="U129" s="38">
        <f t="shared" si="218"/>
        <v>105.78826791426033</v>
      </c>
      <c r="V129" s="105"/>
      <c r="W129" s="39">
        <v>2009.9356125821214</v>
      </c>
      <c r="X129" s="15">
        <v>2192.9363087931774</v>
      </c>
      <c r="Y129" s="20">
        <v>1727.2517893885897</v>
      </c>
      <c r="Z129">
        <f t="shared" si="210"/>
        <v>2270.6703331059985</v>
      </c>
      <c r="AA129">
        <f t="shared" si="211"/>
        <v>2404.7235562194132</v>
      </c>
      <c r="AB129">
        <f t="shared" si="212"/>
        <v>1951.31593838988</v>
      </c>
      <c r="AC129" s="74">
        <f>W129/AVERAGE(W$127:Y$127)</f>
        <v>79.80772923790923</v>
      </c>
      <c r="AD129" s="19">
        <f>X129/AVERAGE(W$127:Y$127)</f>
        <v>87.0740664887818</v>
      </c>
      <c r="AE129" s="85">
        <f>Y129/AVERAGE(W$127:Y$127)</f>
        <v>68.58331295305939</v>
      </c>
      <c r="AF129" s="19">
        <f t="shared" si="219"/>
        <v>90.16062106600072</v>
      </c>
      <c r="AG129" s="19">
        <f t="shared" si="220"/>
        <v>95.48342009833407</v>
      </c>
      <c r="AH129" s="75">
        <f t="shared" si="221"/>
        <v>77.48014070389706</v>
      </c>
      <c r="AI129" s="70">
        <f>((AC129-1)/(AVERAGE(AC$129:AE$129)-1))*100</f>
        <v>101.70265510228893</v>
      </c>
      <c r="AJ129" s="38">
        <f>((AD129-1)/(AVERAGE(AC$129:AE$129)-1))*100</f>
        <v>111.07998139285434</v>
      </c>
      <c r="AK129" s="83">
        <f>((AE129-1)/(AVERAGE(AC$129:AE$129)-1))*100</f>
        <v>87.21736350485672</v>
      </c>
      <c r="AL129" s="38">
        <f t="shared" si="222"/>
        <v>114.895820688606</v>
      </c>
      <c r="AM129" s="38">
        <f t="shared" si="223"/>
        <v>121.80775465695639</v>
      </c>
      <c r="AN129" s="38">
        <f t="shared" si="224"/>
        <v>98.53145474037339</v>
      </c>
      <c r="AO129" s="105"/>
      <c r="AP129" s="33">
        <v>0.8851727982162766</v>
      </c>
      <c r="AQ129" s="33">
        <v>0.9119286510590859</v>
      </c>
      <c r="AR129" s="33">
        <v>0.8851727982162766</v>
      </c>
      <c r="AT129" s="39"/>
      <c r="AU129" s="6"/>
    </row>
    <row r="130" spans="1:47" ht="12.75">
      <c r="A130" s="121"/>
      <c r="B130" s="5" t="s">
        <v>12</v>
      </c>
      <c r="C130" s="15">
        <v>0.3</v>
      </c>
      <c r="D130" s="39">
        <v>591.3104642502168</v>
      </c>
      <c r="E130" s="15">
        <v>351.1214743042042</v>
      </c>
      <c r="F130" s="20">
        <v>641.573751805718</v>
      </c>
      <c r="G130">
        <f t="shared" si="207"/>
        <v>484.8313404318505</v>
      </c>
      <c r="H130">
        <f t="shared" si="208"/>
        <v>297.68994560573833</v>
      </c>
      <c r="I130">
        <f t="shared" si="209"/>
        <v>474.04584462086405</v>
      </c>
      <c r="J130" s="74">
        <f>D130/AVERAGE(D$127:F$127)</f>
        <v>0.14401290436784134</v>
      </c>
      <c r="K130" s="19">
        <f>E130/AVERAGE(D$127:F$127)</f>
        <v>0.08551518425195581</v>
      </c>
      <c r="L130" s="85">
        <f>F130/AVERAGE(D$127:F$127)</f>
        <v>0.15625446351752123</v>
      </c>
      <c r="M130" s="19">
        <f t="shared" si="213"/>
        <v>0.11808005047344944</v>
      </c>
      <c r="N130" s="19">
        <f t="shared" si="214"/>
        <v>0.07250200403970167</v>
      </c>
      <c r="O130" s="75">
        <f t="shared" si="215"/>
        <v>0.11545325681648808</v>
      </c>
      <c r="P130" s="70">
        <f>((J130-1)/(AVERAGE(J$130:L$130)-1))*100</f>
        <v>98.23059244731064</v>
      </c>
      <c r="Q130" s="38">
        <f>((K130-1)/(AVERAGE(J$130:L$130)-1))*100</f>
        <v>104.94362087159628</v>
      </c>
      <c r="R130" s="83">
        <f>((L130-1)/(AVERAGE(J$130:L$130)-1))*100</f>
        <v>96.82578668109309</v>
      </c>
      <c r="S130" s="38">
        <f t="shared" si="216"/>
        <v>80.54190258248414</v>
      </c>
      <c r="T130" s="38">
        <f t="shared" si="217"/>
        <v>88.97393943461424</v>
      </c>
      <c r="U130" s="38">
        <f t="shared" si="218"/>
        <v>71.54261174047816</v>
      </c>
      <c r="V130" s="105"/>
      <c r="W130" s="39">
        <v>9.893127859222732</v>
      </c>
      <c r="X130" s="15">
        <v>9.326909074082954</v>
      </c>
      <c r="Y130" s="20">
        <v>6.653342330636989</v>
      </c>
      <c r="Z130">
        <f t="shared" si="210"/>
        <v>8.111641398284087</v>
      </c>
      <c r="AA130">
        <f t="shared" si="211"/>
        <v>7.907596823679026</v>
      </c>
      <c r="AB130">
        <f t="shared" si="212"/>
        <v>4.916019827497017</v>
      </c>
      <c r="AC130" s="74">
        <f>W130/AVERAGE(W$127:Y$127)</f>
        <v>0.39282256832623047</v>
      </c>
      <c r="AD130" s="19">
        <f>X130/AVERAGE(W$127:Y$127)</f>
        <v>0.3703399399221293</v>
      </c>
      <c r="AE130" s="85">
        <f>Y130/AVERAGE(W$127:Y$127)</f>
        <v>0.26418166827167544</v>
      </c>
      <c r="AF130" s="19">
        <f t="shared" si="219"/>
        <v>0.32208578042836267</v>
      </c>
      <c r="AG130" s="19">
        <f t="shared" si="220"/>
        <v>0.31398386210789225</v>
      </c>
      <c r="AH130" s="75">
        <f t="shared" si="221"/>
        <v>0.19519848141655094</v>
      </c>
      <c r="AI130" s="70">
        <f>((AC130-1)/(AVERAGE(AC130:AE130)-1))*100</f>
        <v>92.33908284152382</v>
      </c>
      <c r="AJ130" s="38">
        <f>((AD130-1)/(AVERAGE(AC$130:AE$130)-1))*100</f>
        <v>95.75822390047037</v>
      </c>
      <c r="AK130" s="83">
        <f>((AE130-1)/(AVERAGE(AC$130:AE$130)-1))*100</f>
        <v>111.90269325800584</v>
      </c>
      <c r="AL130" s="38">
        <f t="shared" si="222"/>
        <v>75.71129552911049</v>
      </c>
      <c r="AM130" s="38">
        <f t="shared" si="223"/>
        <v>81.18632026344227</v>
      </c>
      <c r="AN130" s="38">
        <f t="shared" si="224"/>
        <v>82.68263249788404</v>
      </c>
      <c r="AO130" s="105"/>
      <c r="AP130" s="33">
        <v>1.2196209587513935</v>
      </c>
      <c r="AQ130" s="33">
        <v>1.1794871794871795</v>
      </c>
      <c r="AR130" s="33">
        <v>1.3534002229654405</v>
      </c>
      <c r="AT130" s="39"/>
      <c r="AU130" s="6"/>
    </row>
    <row r="131" spans="1:47" ht="12.75">
      <c r="A131" s="121"/>
      <c r="B131" s="7" t="s">
        <v>13</v>
      </c>
      <c r="C131" s="16">
        <v>3</v>
      </c>
      <c r="D131" s="88">
        <v>295.16344740793625</v>
      </c>
      <c r="E131" s="16">
        <v>267.86952228284827</v>
      </c>
      <c r="F131" s="22">
        <v>81.68316112172897</v>
      </c>
      <c r="G131" s="16">
        <f t="shared" si="207"/>
        <v>253.11817621885163</v>
      </c>
      <c r="H131" s="16">
        <f t="shared" si="208"/>
        <v>216.07820277672204</v>
      </c>
      <c r="I131" s="16">
        <f t="shared" si="209"/>
        <v>61.726870704457355</v>
      </c>
      <c r="J131" s="76">
        <f>D131/AVERAGE(D$127:F$127)</f>
        <v>0.07188667864746975</v>
      </c>
      <c r="K131" s="17">
        <f>E131/AVERAGE(D$127:F$127)</f>
        <v>0.06523927822670023</v>
      </c>
      <c r="L131" s="92">
        <f>F131/AVERAGE(D$127:F$127)</f>
        <v>0.01989382901586663</v>
      </c>
      <c r="M131" s="17">
        <f t="shared" si="213"/>
        <v>0.06164660683248601</v>
      </c>
      <c r="N131" s="17">
        <f t="shared" si="214"/>
        <v>0.052625568857329226</v>
      </c>
      <c r="O131" s="77">
        <f t="shared" si="215"/>
        <v>0.015033500107188175</v>
      </c>
      <c r="P131" s="71">
        <f aca="true" t="shared" si="225" ref="P131:P155">((J131-1)/(AVERAGE(J$130:L$130)-1))*100</f>
        <v>106.50758858387994</v>
      </c>
      <c r="Q131" s="24">
        <f aca="true" t="shared" si="226" ref="Q131:Q155">((K131-1)/(AVERAGE(J$130:L$130)-1))*100</f>
        <v>107.270424945431</v>
      </c>
      <c r="R131" s="96">
        <f aca="true" t="shared" si="227" ref="R131:R155">((L131-1)/(AVERAGE(J$130:L$130)-1))*100</f>
        <v>112.47413696807548</v>
      </c>
      <c r="S131" s="24">
        <f t="shared" si="216"/>
        <v>91.33585751409207</v>
      </c>
      <c r="T131" s="24">
        <f t="shared" si="217"/>
        <v>86.53018990652123</v>
      </c>
      <c r="U131" s="24">
        <f t="shared" si="218"/>
        <v>84.99519870291803</v>
      </c>
      <c r="V131" s="105"/>
      <c r="W131" s="88">
        <v>6.547128574671748</v>
      </c>
      <c r="X131" s="16">
        <v>7.336441222163475</v>
      </c>
      <c r="Y131" s="22">
        <v>4.231705138607499</v>
      </c>
      <c r="Z131" s="16">
        <f t="shared" si="210"/>
        <v>5.614507009063631</v>
      </c>
      <c r="AA131" s="16">
        <f t="shared" si="211"/>
        <v>5.917974618957407</v>
      </c>
      <c r="AB131" s="16">
        <f t="shared" si="212"/>
        <v>3.197842889074074</v>
      </c>
      <c r="AC131" s="76">
        <f>W131/AVERAGE(W$127:Y$127)</f>
        <v>0.2599642801004566</v>
      </c>
      <c r="AD131" s="17">
        <f>X131/AVERAGE(W$127:Y$127)</f>
        <v>0.29130520946194544</v>
      </c>
      <c r="AE131" s="92">
        <f>Y131/AVERAGE(W$127:Y$127)</f>
        <v>0.16802666503470284</v>
      </c>
      <c r="AF131" s="17">
        <f t="shared" si="219"/>
        <v>0.2229330394360512</v>
      </c>
      <c r="AG131" s="17">
        <f t="shared" si="220"/>
        <v>0.23498270943108368</v>
      </c>
      <c r="AH131" s="77">
        <f t="shared" si="221"/>
        <v>0.12697550003043676</v>
      </c>
      <c r="AI131" s="71">
        <f>((AC131-1)/(AVERAGE(AC131:AE131)-1))*100</f>
        <v>97.34307083199747</v>
      </c>
      <c r="AJ131" s="24">
        <f>((AD131-1)/(AVERAGE(AC$130:AE$130)-1))*100</f>
        <v>107.77776570590684</v>
      </c>
      <c r="AK131" s="96">
        <f>((AE131-1)/(AVERAGE(AC$130:AE$130)-1))*100</f>
        <v>126.52587314967269</v>
      </c>
      <c r="AL131" s="24">
        <f t="shared" si="222"/>
        <v>83.47680165994429</v>
      </c>
      <c r="AM131" s="24">
        <f t="shared" si="223"/>
        <v>86.93943870341586</v>
      </c>
      <c r="AN131" s="24">
        <f t="shared" si="224"/>
        <v>95.61390751074674</v>
      </c>
      <c r="AO131" s="105"/>
      <c r="AP131" s="35">
        <v>1.1661092530657748</v>
      </c>
      <c r="AQ131" s="35">
        <v>1.2396878483835005</v>
      </c>
      <c r="AR131" s="35">
        <v>1.32329988851728</v>
      </c>
      <c r="AT131" s="88"/>
      <c r="AU131" s="8"/>
    </row>
    <row r="132" spans="1:47" ht="12.75">
      <c r="A132" s="116" t="s">
        <v>41</v>
      </c>
      <c r="B132" s="5"/>
      <c r="C132" s="15">
        <v>0</v>
      </c>
      <c r="D132" s="90">
        <v>3709.386036315866</v>
      </c>
      <c r="E132" s="36">
        <v>3673.207396815873</v>
      </c>
      <c r="F132" s="91">
        <v>4453.8326111723745</v>
      </c>
      <c r="G132" s="15">
        <f t="shared" si="207"/>
        <v>3767.420759178695</v>
      </c>
      <c r="H132" s="15">
        <f t="shared" si="208"/>
        <v>3645.1319262669617</v>
      </c>
      <c r="I132" s="15">
        <f t="shared" si="209"/>
        <v>4419.790578475516</v>
      </c>
      <c r="J132" s="74">
        <f>D132/AVERAGE(D$132:F$132)</f>
        <v>0.9401620106689768</v>
      </c>
      <c r="K132" s="19">
        <f>E132/AVERAGE(D$132:F$132)</f>
        <v>0.9309923577607657</v>
      </c>
      <c r="L132" s="85">
        <f>F132/AVERAGE(D$132:F$132)</f>
        <v>1.1288456315702577</v>
      </c>
      <c r="M132" s="19">
        <f t="shared" si="213"/>
        <v>0.9548711946690127</v>
      </c>
      <c r="N132" s="19">
        <f t="shared" si="214"/>
        <v>0.9238764926059063</v>
      </c>
      <c r="O132" s="75">
        <f t="shared" si="215"/>
        <v>1.1202175120932876</v>
      </c>
      <c r="P132" s="70">
        <f t="shared" si="225"/>
        <v>6.866833825925071</v>
      </c>
      <c r="Q132" s="38">
        <f t="shared" si="226"/>
        <v>7.919116555776934</v>
      </c>
      <c r="R132" s="83">
        <f t="shared" si="227"/>
        <v>-14.785950381702031</v>
      </c>
      <c r="S132" s="38">
        <f t="shared" si="216"/>
        <v>6.974267992693128</v>
      </c>
      <c r="T132" s="38">
        <f t="shared" si="217"/>
        <v>7.858588276369721</v>
      </c>
      <c r="U132" s="38">
        <f t="shared" si="218"/>
        <v>-14.672936748211315</v>
      </c>
      <c r="V132" s="105"/>
      <c r="W132" s="90">
        <v>25.466431098462724</v>
      </c>
      <c r="X132" s="36">
        <v>23.83735713842334</v>
      </c>
      <c r="Y132" s="91">
        <v>34.372952706659866</v>
      </c>
      <c r="Z132" s="15">
        <f t="shared" si="210"/>
        <v>25.86486287575288</v>
      </c>
      <c r="AA132" s="15">
        <f t="shared" si="211"/>
        <v>23.65516077812966</v>
      </c>
      <c r="AB132" s="15">
        <f t="shared" si="212"/>
        <v>34.110229501258644</v>
      </c>
      <c r="AC132" s="74">
        <f>W132/AVERAGE(W$132:Y$132)</f>
        <v>0.9130290261535448</v>
      </c>
      <c r="AD132" s="19">
        <f>X132/AVERAGE(W$132:Y$132)</f>
        <v>0.854623048279533</v>
      </c>
      <c r="AE132" s="85">
        <f>Y132/AVERAGE(W$132:Y$132)</f>
        <v>1.2323479255669227</v>
      </c>
      <c r="AF132" s="19">
        <f t="shared" si="219"/>
        <v>0.9273137045288282</v>
      </c>
      <c r="AG132" s="19">
        <f t="shared" si="220"/>
        <v>0.848090897592046</v>
      </c>
      <c r="AH132" s="75">
        <f t="shared" si="221"/>
        <v>1.2229287057536724</v>
      </c>
      <c r="AI132" s="70">
        <f aca="true" t="shared" si="228" ref="AI132:AI138">((AC132-1)/(AVERAGE(AC$129:AE$129)-1))*100</f>
        <v>-0.11223745491148339</v>
      </c>
      <c r="AJ132" s="38">
        <f aca="true" t="shared" si="229" ref="AJ132:AJ138">((AD132-1)/(AVERAGE(AC$129:AE$129)-1))*100</f>
        <v>-0.18761131837734224</v>
      </c>
      <c r="AK132" s="83">
        <f aca="true" t="shared" si="230" ref="AK132:AK138">((AE132-1)/(AVERAGE(AC$129:AE$129)-1))*100</f>
        <v>0.2998487732888262</v>
      </c>
      <c r="AL132" s="38">
        <f t="shared" si="222"/>
        <v>-0.11399345159849485</v>
      </c>
      <c r="AM132" s="38">
        <f t="shared" si="223"/>
        <v>-0.18617734651713325</v>
      </c>
      <c r="AN132" s="38">
        <f t="shared" si="224"/>
        <v>0.2975569355312046</v>
      </c>
      <c r="AO132" s="105"/>
      <c r="AP132" s="33">
        <v>0.9845956354300387</v>
      </c>
      <c r="AQ132" s="33">
        <v>1.0077021822849808</v>
      </c>
      <c r="AR132" s="33">
        <v>1.0077021822849808</v>
      </c>
      <c r="AT132" s="39"/>
      <c r="AU132" s="6"/>
    </row>
    <row r="133" spans="1:47" ht="12.75">
      <c r="A133" s="117"/>
      <c r="B133" s="5"/>
      <c r="C133" s="15">
        <v>0.0001</v>
      </c>
      <c r="D133" s="90">
        <v>3738.2576190199093</v>
      </c>
      <c r="E133" s="36">
        <v>3765.060234991744</v>
      </c>
      <c r="F133" s="91">
        <v>3810.002196047546</v>
      </c>
      <c r="G133" s="15">
        <f t="shared" si="207"/>
        <v>3667.635623698374</v>
      </c>
      <c r="H133" s="15">
        <f t="shared" si="208"/>
        <v>3520.986702351222</v>
      </c>
      <c r="I133" s="15">
        <f t="shared" si="209"/>
        <v>3588.865430134266</v>
      </c>
      <c r="J133" s="74">
        <f aca="true" t="shared" si="231" ref="J133:J138">D133/AVERAGE(D$132:F$132)</f>
        <v>0.9474796543384365</v>
      </c>
      <c r="K133" s="19">
        <f aca="true" t="shared" si="232" ref="K133:K138">E133/AVERAGE(D$132:F$132)</f>
        <v>0.9542729082830423</v>
      </c>
      <c r="L133" s="85">
        <f aca="true" t="shared" si="233" ref="L133:L138">F133/AVERAGE(D$132:F$132)</f>
        <v>0.9656636678470145</v>
      </c>
      <c r="M133" s="19">
        <f t="shared" si="213"/>
        <v>0.9295801646469042</v>
      </c>
      <c r="N133" s="19">
        <f t="shared" si="214"/>
        <v>0.8924112791746577</v>
      </c>
      <c r="O133" s="75">
        <f t="shared" si="215"/>
        <v>0.9096154743081308</v>
      </c>
      <c r="P133" s="70">
        <f t="shared" si="225"/>
        <v>6.027082296214817</v>
      </c>
      <c r="Q133" s="38">
        <f t="shared" si="226"/>
        <v>5.24750820797363</v>
      </c>
      <c r="R133" s="83">
        <f t="shared" si="227"/>
        <v>3.9403377306342295</v>
      </c>
      <c r="S133" s="38">
        <f t="shared" si="216"/>
        <v>5.913220539989095</v>
      </c>
      <c r="T133" s="38">
        <f t="shared" si="217"/>
        <v>4.907333606256251</v>
      </c>
      <c r="U133" s="38">
        <f t="shared" si="218"/>
        <v>3.711636145301166</v>
      </c>
      <c r="V133" s="105"/>
      <c r="W133" s="90">
        <v>29.618708842331305</v>
      </c>
      <c r="X133" s="36">
        <v>28.898341186466926</v>
      </c>
      <c r="Y133" s="91">
        <v>28.002760050349693</v>
      </c>
      <c r="Z133" s="15">
        <f t="shared" si="210"/>
        <v>29.059161446065595</v>
      </c>
      <c r="AA133" s="15">
        <f t="shared" si="211"/>
        <v>27.024979332842413</v>
      </c>
      <c r="AB133" s="15">
        <f t="shared" si="212"/>
        <v>26.377448705226612</v>
      </c>
      <c r="AC133" s="74">
        <f aca="true" t="shared" si="234" ref="AC133:AC138">W133/AVERAGE(W$132:Y$132)</f>
        <v>1.0618975539085869</v>
      </c>
      <c r="AD133" s="19">
        <f aca="true" t="shared" si="235" ref="AD133:AD138">X133/AVERAGE(W$132:Y$132)</f>
        <v>1.0360707477588211</v>
      </c>
      <c r="AE133" s="85">
        <f aca="true" t="shared" si="236" ref="AE133:AE138">Y133/AVERAGE(W$132:Y$132)</f>
        <v>1.0039621429296206</v>
      </c>
      <c r="AF133" s="19">
        <f t="shared" si="219"/>
        <v>1.041836516995956</v>
      </c>
      <c r="AG133" s="19">
        <f t="shared" si="220"/>
        <v>0.9689064976039874</v>
      </c>
      <c r="AH133" s="75">
        <f t="shared" si="221"/>
        <v>0.9456910632916256</v>
      </c>
      <c r="AI133" s="70">
        <f t="shared" si="228"/>
        <v>0.07987979907194387</v>
      </c>
      <c r="AJ133" s="38">
        <f t="shared" si="229"/>
        <v>0.04654988608442707</v>
      </c>
      <c r="AK133" s="83">
        <f t="shared" si="230"/>
        <v>0.005113209830227403</v>
      </c>
      <c r="AL133" s="38">
        <f t="shared" si="222"/>
        <v>0.07837073485773836</v>
      </c>
      <c r="AM133" s="38">
        <f t="shared" si="223"/>
        <v>0.04353224641028653</v>
      </c>
      <c r="AN133" s="38">
        <f t="shared" si="224"/>
        <v>0.004816433443466924</v>
      </c>
      <c r="AO133" s="105"/>
      <c r="AP133" s="33">
        <v>1.019255455712452</v>
      </c>
      <c r="AQ133" s="33">
        <v>1.0693196405648269</v>
      </c>
      <c r="AR133" s="33">
        <v>1.061617458279846</v>
      </c>
      <c r="AT133" s="39"/>
      <c r="AU133" s="6"/>
    </row>
    <row r="134" spans="1:47" ht="12.75">
      <c r="A134" s="117"/>
      <c r="B134" s="5"/>
      <c r="C134" s="15">
        <v>0.001</v>
      </c>
      <c r="D134" s="90">
        <v>4343.295304665284</v>
      </c>
      <c r="E134" s="36">
        <v>4332.310214818473</v>
      </c>
      <c r="F134" s="91">
        <v>3896.124860812241</v>
      </c>
      <c r="G134" s="15">
        <f t="shared" si="207"/>
        <v>4136.218878159237</v>
      </c>
      <c r="H134" s="15">
        <f t="shared" si="208"/>
        <v>3993.928588572295</v>
      </c>
      <c r="I134" s="15">
        <f t="shared" si="209"/>
        <v>3957.0811819722753</v>
      </c>
      <c r="J134" s="74">
        <f t="shared" si="231"/>
        <v>1.1008294112787578</v>
      </c>
      <c r="K134" s="19">
        <f t="shared" si="232"/>
        <v>1.0980451865966552</v>
      </c>
      <c r="L134" s="85">
        <f t="shared" si="233"/>
        <v>0.9874918779272368</v>
      </c>
      <c r="M134" s="19">
        <f t="shared" si="213"/>
        <v>1.0483448794451737</v>
      </c>
      <c r="N134" s="19">
        <f t="shared" si="214"/>
        <v>1.01228071048378</v>
      </c>
      <c r="O134" s="75">
        <f t="shared" si="215"/>
        <v>1.0029415552872456</v>
      </c>
      <c r="P134" s="70">
        <f t="shared" si="225"/>
        <v>-11.570890328330572</v>
      </c>
      <c r="Q134" s="38">
        <f t="shared" si="226"/>
        <v>-11.251380792001193</v>
      </c>
      <c r="R134" s="83">
        <f t="shared" si="227"/>
        <v>1.4353957529037442</v>
      </c>
      <c r="S134" s="38">
        <f t="shared" si="216"/>
        <v>-11.019221963043416</v>
      </c>
      <c r="T134" s="38">
        <f t="shared" si="217"/>
        <v>-10.372574718306423</v>
      </c>
      <c r="U134" s="38">
        <f t="shared" si="218"/>
        <v>1.457853052818796</v>
      </c>
      <c r="V134" s="105"/>
      <c r="W134" s="90">
        <v>26.0360709170214</v>
      </c>
      <c r="X134" s="36">
        <v>19.597754599667798</v>
      </c>
      <c r="Y134" s="91">
        <v>25.91907360115879</v>
      </c>
      <c r="Z134" s="15">
        <f t="shared" si="210"/>
        <v>24.794742352517932</v>
      </c>
      <c r="AA134" s="15">
        <f t="shared" si="211"/>
        <v>18.067042406084276</v>
      </c>
      <c r="AB134" s="15">
        <f t="shared" si="212"/>
        <v>26.32458713859543</v>
      </c>
      <c r="AC134" s="74">
        <f t="shared" si="234"/>
        <v>0.933451899181415</v>
      </c>
      <c r="AD134" s="19">
        <f t="shared" si="235"/>
        <v>0.7026237295578872</v>
      </c>
      <c r="AE134" s="85">
        <f t="shared" si="236"/>
        <v>0.9292572813744829</v>
      </c>
      <c r="AF134" s="19">
        <f t="shared" si="219"/>
        <v>0.8889474687803449</v>
      </c>
      <c r="AG134" s="19">
        <f t="shared" si="220"/>
        <v>0.6477442429888687</v>
      </c>
      <c r="AH134" s="75">
        <f t="shared" si="221"/>
        <v>0.9437958568327537</v>
      </c>
      <c r="AI134" s="70">
        <f t="shared" si="228"/>
        <v>-0.08588140542449739</v>
      </c>
      <c r="AJ134" s="38">
        <f t="shared" si="229"/>
        <v>-0.38376890897436</v>
      </c>
      <c r="AK134" s="83">
        <f t="shared" si="230"/>
        <v>-0.09129462786130277</v>
      </c>
      <c r="AL134" s="38">
        <f t="shared" si="222"/>
        <v>-0.08178681519032206</v>
      </c>
      <c r="AM134" s="38">
        <f t="shared" si="223"/>
        <v>-0.35379405927932117</v>
      </c>
      <c r="AN134" s="38">
        <f t="shared" si="224"/>
        <v>-0.09272296623722927</v>
      </c>
      <c r="AO134" s="105"/>
      <c r="AP134" s="33">
        <v>1.050064184852375</v>
      </c>
      <c r="AQ134" s="33">
        <v>1.0847240051347884</v>
      </c>
      <c r="AR134" s="33">
        <v>0.9845956354300387</v>
      </c>
      <c r="AT134" s="39"/>
      <c r="AU134" s="6"/>
    </row>
    <row r="135" spans="1:47" ht="12.75">
      <c r="A135" s="117"/>
      <c r="B135" s="5"/>
      <c r="C135" s="15">
        <v>0.01</v>
      </c>
      <c r="D135" s="90">
        <v>4734.390244525982</v>
      </c>
      <c r="E135" s="36">
        <v>4791.32964439706</v>
      </c>
      <c r="F135" s="91">
        <v>4545.406546303427</v>
      </c>
      <c r="G135" s="15">
        <f t="shared" si="207"/>
        <v>4963.781965660483</v>
      </c>
      <c r="H135" s="15">
        <f t="shared" si="208"/>
        <v>4963.358767267699</v>
      </c>
      <c r="I135" s="15">
        <f t="shared" si="209"/>
        <v>4616.521120691485</v>
      </c>
      <c r="J135" s="74">
        <f t="shared" si="231"/>
        <v>1.1999543342234416</v>
      </c>
      <c r="K135" s="19">
        <f t="shared" si="232"/>
        <v>1.2143859032607387</v>
      </c>
      <c r="L135" s="85">
        <f t="shared" si="233"/>
        <v>1.1520554927534277</v>
      </c>
      <c r="M135" s="19">
        <f t="shared" si="213"/>
        <v>1.258094786487296</v>
      </c>
      <c r="N135" s="19">
        <f t="shared" si="214"/>
        <v>1.2579875247873873</v>
      </c>
      <c r="O135" s="75">
        <f t="shared" si="215"/>
        <v>1.170079829015541</v>
      </c>
      <c r="P135" s="70">
        <f t="shared" si="225"/>
        <v>-22.946178526991226</v>
      </c>
      <c r="Q135" s="38">
        <f t="shared" si="226"/>
        <v>-24.602303465920393</v>
      </c>
      <c r="R135" s="83">
        <f t="shared" si="227"/>
        <v>-17.449446626302386</v>
      </c>
      <c r="S135" s="38">
        <f t="shared" si="216"/>
        <v>-24.057971833817177</v>
      </c>
      <c r="T135" s="38">
        <f t="shared" si="217"/>
        <v>-25.48563085099998</v>
      </c>
      <c r="U135" s="38">
        <f t="shared" si="218"/>
        <v>-17.722449702593945</v>
      </c>
      <c r="V135" s="105"/>
      <c r="W135" s="90">
        <v>33.53854212316136</v>
      </c>
      <c r="X135" s="36">
        <v>32.93846593567187</v>
      </c>
      <c r="Y135" s="91">
        <v>34.61861137859438</v>
      </c>
      <c r="Z135" s="15">
        <f t="shared" si="210"/>
        <v>35.163558968967294</v>
      </c>
      <c r="AA135" s="15">
        <f t="shared" si="211"/>
        <v>34.121097026447316</v>
      </c>
      <c r="AB135" s="15">
        <f t="shared" si="212"/>
        <v>35.16023241711215</v>
      </c>
      <c r="AC135" s="74">
        <f t="shared" si="234"/>
        <v>1.2024324230955208</v>
      </c>
      <c r="AD135" s="19">
        <f t="shared" si="235"/>
        <v>1.1809183375543184</v>
      </c>
      <c r="AE135" s="85">
        <f t="shared" si="236"/>
        <v>1.241155343345069</v>
      </c>
      <c r="AF135" s="19">
        <f t="shared" si="219"/>
        <v>1.2606929442683856</v>
      </c>
      <c r="AG135" s="19">
        <f t="shared" si="220"/>
        <v>1.2233183310569333</v>
      </c>
      <c r="AH135" s="75">
        <f t="shared" si="221"/>
        <v>1.2605736798771952</v>
      </c>
      <c r="AI135" s="70">
        <f t="shared" si="228"/>
        <v>0.2612423312623615</v>
      </c>
      <c r="AJ135" s="38">
        <f t="shared" si="229"/>
        <v>0.23347805429616866</v>
      </c>
      <c r="AK135" s="83">
        <f t="shared" si="230"/>
        <v>0.31121488904034694</v>
      </c>
      <c r="AL135" s="38">
        <f t="shared" si="222"/>
        <v>0.2739001023598649</v>
      </c>
      <c r="AM135" s="38">
        <f t="shared" si="223"/>
        <v>0.2418609099690364</v>
      </c>
      <c r="AN135" s="38">
        <f t="shared" si="224"/>
        <v>0.31608396161985686</v>
      </c>
      <c r="AO135" s="105"/>
      <c r="AP135" s="33">
        <v>0.9537869062901156</v>
      </c>
      <c r="AQ135" s="33">
        <v>0.9653401797175868</v>
      </c>
      <c r="AR135" s="33">
        <v>0.9845956354300387</v>
      </c>
      <c r="AT135" s="39"/>
      <c r="AU135" s="6"/>
    </row>
    <row r="136" spans="1:47" ht="12.75">
      <c r="A136" s="117"/>
      <c r="B136" s="5"/>
      <c r="C136" s="15">
        <v>0.1</v>
      </c>
      <c r="D136" s="90">
        <v>5246.3128876199435</v>
      </c>
      <c r="E136" s="36">
        <v>3177.526676034175</v>
      </c>
      <c r="F136" s="91">
        <v>3195.4816324429516</v>
      </c>
      <c r="G136" s="15">
        <f t="shared" si="207"/>
        <v>4888.60973619131</v>
      </c>
      <c r="H136" s="15">
        <f t="shared" si="208"/>
        <v>2708.1983376702647</v>
      </c>
      <c r="I136" s="15">
        <f t="shared" si="209"/>
        <v>2587.6093468534914</v>
      </c>
      <c r="J136" s="74">
        <f t="shared" si="231"/>
        <v>1.329703628776836</v>
      </c>
      <c r="K136" s="19">
        <f t="shared" si="232"/>
        <v>0.8053596577566388</v>
      </c>
      <c r="L136" s="85">
        <f t="shared" si="233"/>
        <v>0.8099104291655684</v>
      </c>
      <c r="M136" s="19">
        <f t="shared" si="213"/>
        <v>1.2390420177238697</v>
      </c>
      <c r="N136" s="19">
        <f t="shared" si="214"/>
        <v>0.6864060978035246</v>
      </c>
      <c r="O136" s="75">
        <f t="shared" si="215"/>
        <v>0.6558422290228458</v>
      </c>
      <c r="P136" s="70">
        <f t="shared" si="225"/>
        <v>-37.83583064749186</v>
      </c>
      <c r="Q136" s="38">
        <f t="shared" si="226"/>
        <v>22.33636024453447</v>
      </c>
      <c r="R136" s="83">
        <f t="shared" si="227"/>
        <v>21.81412693766282</v>
      </c>
      <c r="S136" s="38">
        <f t="shared" si="216"/>
        <v>-35.256114921526496</v>
      </c>
      <c r="T136" s="38">
        <f t="shared" si="217"/>
        <v>19.03722607274874</v>
      </c>
      <c r="U136" s="38">
        <f t="shared" si="218"/>
        <v>17.66445414182883</v>
      </c>
      <c r="V136" s="105"/>
      <c r="W136" s="90">
        <v>36.10297657599441</v>
      </c>
      <c r="X136" s="36">
        <v>29.499147372032827</v>
      </c>
      <c r="Y136" s="91">
        <v>28.613282386347993</v>
      </c>
      <c r="Z136" s="15">
        <f t="shared" si="210"/>
        <v>33.64140999126751</v>
      </c>
      <c r="AA136" s="15">
        <f t="shared" si="211"/>
        <v>25.1420523006713</v>
      </c>
      <c r="AB136" s="15">
        <f t="shared" si="212"/>
        <v>23.17021515484936</v>
      </c>
      <c r="AC136" s="74">
        <f t="shared" si="234"/>
        <v>1.2943731855074982</v>
      </c>
      <c r="AD136" s="19">
        <f t="shared" si="235"/>
        <v>1.057611005378483</v>
      </c>
      <c r="AE136" s="85">
        <f t="shared" si="236"/>
        <v>1.0258507464691704</v>
      </c>
      <c r="AF136" s="19">
        <f t="shared" si="219"/>
        <v>1.206120468313805</v>
      </c>
      <c r="AG136" s="19">
        <f t="shared" si="220"/>
        <v>0.9013993142120766</v>
      </c>
      <c r="AH136" s="75">
        <f t="shared" si="221"/>
        <v>0.8307045025982158</v>
      </c>
      <c r="AI136" s="70">
        <f t="shared" si="228"/>
        <v>0.37989337907010456</v>
      </c>
      <c r="AJ136" s="38">
        <f t="shared" si="229"/>
        <v>0.07434793854313344</v>
      </c>
      <c r="AK136" s="83">
        <f t="shared" si="230"/>
        <v>0.03336080835870688</v>
      </c>
      <c r="AL136" s="38">
        <f t="shared" si="222"/>
        <v>0.35399155776987007</v>
      </c>
      <c r="AM136" s="38">
        <f t="shared" si="223"/>
        <v>0.06336656906466186</v>
      </c>
      <c r="AN136" s="38">
        <f t="shared" si="224"/>
        <v>0.027014625479659726</v>
      </c>
      <c r="AO136" s="105"/>
      <c r="AP136" s="33">
        <v>1.0731707317073174</v>
      </c>
      <c r="AQ136" s="33">
        <v>1.173299101412067</v>
      </c>
      <c r="AR136" s="33">
        <v>1.234916559691913</v>
      </c>
      <c r="AT136" s="39"/>
      <c r="AU136" s="6"/>
    </row>
    <row r="137" spans="1:47" ht="12.75">
      <c r="A137" s="117"/>
      <c r="B137" s="5"/>
      <c r="C137" s="15">
        <v>1</v>
      </c>
      <c r="D137" s="90">
        <v>2654.847167874463</v>
      </c>
      <c r="E137" s="36">
        <v>2396.899963047678</v>
      </c>
      <c r="F137" s="91">
        <v>2700.408108514775</v>
      </c>
      <c r="G137" s="15">
        <f t="shared" si="207"/>
        <v>2339.5089861699166</v>
      </c>
      <c r="H137" s="15">
        <f t="shared" si="208"/>
        <v>1947.01258729316</v>
      </c>
      <c r="I137" s="15">
        <f t="shared" si="209"/>
        <v>2146.548894421438</v>
      </c>
      <c r="J137" s="74">
        <f t="shared" si="231"/>
        <v>0.6728839832067435</v>
      </c>
      <c r="K137" s="19">
        <f t="shared" si="232"/>
        <v>0.6075060041120537</v>
      </c>
      <c r="L137" s="85">
        <f t="shared" si="233"/>
        <v>0.6844316261700271</v>
      </c>
      <c r="M137" s="19">
        <f t="shared" si="213"/>
        <v>0.5929599806765307</v>
      </c>
      <c r="N137" s="19">
        <f t="shared" si="214"/>
        <v>0.4934798510983209</v>
      </c>
      <c r="O137" s="75">
        <f t="shared" si="215"/>
        <v>0.5440533028433173</v>
      </c>
      <c r="P137" s="70">
        <f t="shared" si="225"/>
        <v>37.538883813283974</v>
      </c>
      <c r="Q137" s="38">
        <f t="shared" si="226"/>
        <v>45.04147077078529</v>
      </c>
      <c r="R137" s="83">
        <f t="shared" si="227"/>
        <v>36.21370985278677</v>
      </c>
      <c r="S137" s="38">
        <f t="shared" si="216"/>
        <v>33.08007974043915</v>
      </c>
      <c r="T137" s="38">
        <f t="shared" si="217"/>
        <v>36.587388665736945</v>
      </c>
      <c r="U137" s="38">
        <f t="shared" si="218"/>
        <v>28.786204056449886</v>
      </c>
      <c r="V137" s="105"/>
      <c r="W137" s="90">
        <v>28.100820032179637</v>
      </c>
      <c r="X137" s="36">
        <v>24.413646890837224</v>
      </c>
      <c r="Y137" s="91">
        <v>22.95902884351065</v>
      </c>
      <c r="Z137" s="15">
        <f t="shared" si="210"/>
        <v>24.763052946909426</v>
      </c>
      <c r="AA137" s="15">
        <f t="shared" si="211"/>
        <v>19.831314836248374</v>
      </c>
      <c r="AB137" s="15">
        <f t="shared" si="212"/>
        <v>18.250085172545706</v>
      </c>
      <c r="AC137" s="74">
        <f t="shared" si="234"/>
        <v>1.0074778145747232</v>
      </c>
      <c r="AD137" s="19">
        <f t="shared" si="235"/>
        <v>0.8752843364433259</v>
      </c>
      <c r="AE137" s="85">
        <f t="shared" si="236"/>
        <v>0.8231329967428006</v>
      </c>
      <c r="AF137" s="19">
        <f t="shared" si="219"/>
        <v>0.8878113320743317</v>
      </c>
      <c r="AG137" s="19">
        <f t="shared" si="220"/>
        <v>0.7109973911254961</v>
      </c>
      <c r="AH137" s="75">
        <f t="shared" si="221"/>
        <v>0.6543067392475934</v>
      </c>
      <c r="AI137" s="70">
        <f t="shared" si="228"/>
        <v>0.009650241213219836</v>
      </c>
      <c r="AJ137" s="38">
        <f t="shared" si="229"/>
        <v>-0.16094759028351915</v>
      </c>
      <c r="AK137" s="83">
        <f t="shared" si="230"/>
        <v>-0.22824974155694353</v>
      </c>
      <c r="AL137" s="38">
        <f t="shared" si="222"/>
        <v>0.008504002155088519</v>
      </c>
      <c r="AM137" s="38">
        <f t="shared" si="223"/>
        <v>-0.13073844925011616</v>
      </c>
      <c r="AN137" s="38">
        <f t="shared" si="224"/>
        <v>-0.18143525374781527</v>
      </c>
      <c r="AO137" s="105"/>
      <c r="AP137" s="33">
        <v>1.1347881899871632</v>
      </c>
      <c r="AQ137" s="33">
        <v>1.2310654685494227</v>
      </c>
      <c r="AR137" s="33">
        <v>1.2580231065468552</v>
      </c>
      <c r="AT137" s="39"/>
      <c r="AU137" s="6"/>
    </row>
    <row r="138" spans="1:47" ht="12.75">
      <c r="A138" s="117"/>
      <c r="B138" s="5"/>
      <c r="C138" s="15">
        <v>10</v>
      </c>
      <c r="D138" s="90">
        <v>1189.0559465575598</v>
      </c>
      <c r="E138" s="36">
        <v>998.2586069057143</v>
      </c>
      <c r="F138" s="91">
        <v>1439.9181742536819</v>
      </c>
      <c r="G138" s="15">
        <f t="shared" si="207"/>
        <v>1149.224047603398</v>
      </c>
      <c r="H138" s="15">
        <f t="shared" si="208"/>
        <v>823.7748461647789</v>
      </c>
      <c r="I138" s="15">
        <f t="shared" si="209"/>
        <v>1158.7771257682004</v>
      </c>
      <c r="J138" s="74">
        <f t="shared" si="231"/>
        <v>0.3013720380054468</v>
      </c>
      <c r="K138" s="19">
        <f t="shared" si="232"/>
        <v>0.2530135202558275</v>
      </c>
      <c r="L138" s="85">
        <f t="shared" si="233"/>
        <v>0.3649542950373761</v>
      </c>
      <c r="M138" s="19">
        <f t="shared" si="213"/>
        <v>0.2912764486429814</v>
      </c>
      <c r="N138" s="19">
        <f t="shared" si="214"/>
        <v>0.2087897587704339</v>
      </c>
      <c r="O138" s="75">
        <f t="shared" si="215"/>
        <v>0.293697722969128</v>
      </c>
      <c r="P138" s="70">
        <f t="shared" si="225"/>
        <v>80.17251540024728</v>
      </c>
      <c r="Q138" s="38">
        <f t="shared" si="226"/>
        <v>85.7219984154214</v>
      </c>
      <c r="R138" s="83">
        <f t="shared" si="227"/>
        <v>72.87600029008543</v>
      </c>
      <c r="S138" s="38">
        <f t="shared" si="216"/>
        <v>77.48683560396107</v>
      </c>
      <c r="T138" s="38">
        <f t="shared" si="217"/>
        <v>70.73881013306489</v>
      </c>
      <c r="U138" s="38">
        <f t="shared" si="218"/>
        <v>58.64711180369477</v>
      </c>
      <c r="V138" s="105"/>
      <c r="W138" s="90">
        <v>54.54020460332498</v>
      </c>
      <c r="X138" s="36">
        <v>48.74662428657111</v>
      </c>
      <c r="Y138" s="91">
        <v>63.72457615292408</v>
      </c>
      <c r="Z138" s="15">
        <f t="shared" si="210"/>
        <v>52.71317541686123</v>
      </c>
      <c r="AA138" s="15">
        <f t="shared" si="211"/>
        <v>40.22629271105815</v>
      </c>
      <c r="AB138" s="15">
        <f t="shared" si="212"/>
        <v>51.282484321413065</v>
      </c>
      <c r="AC138" s="74">
        <f t="shared" si="234"/>
        <v>1.9553894184330702</v>
      </c>
      <c r="AD138" s="19">
        <f t="shared" si="235"/>
        <v>1.7476764894366144</v>
      </c>
      <c r="AE138" s="85">
        <f t="shared" si="236"/>
        <v>2.28466986528253</v>
      </c>
      <c r="AF138" s="19">
        <f t="shared" si="219"/>
        <v>1.8898862989570242</v>
      </c>
      <c r="AG138" s="19">
        <f t="shared" si="220"/>
        <v>1.442203374227884</v>
      </c>
      <c r="AH138" s="75">
        <f t="shared" si="221"/>
        <v>1.8385927944783993</v>
      </c>
      <c r="AI138" s="70">
        <f t="shared" si="228"/>
        <v>1.2329455682950312</v>
      </c>
      <c r="AJ138" s="38">
        <f t="shared" si="229"/>
        <v>0.9648886583663163</v>
      </c>
      <c r="AK138" s="83">
        <f t="shared" si="230"/>
        <v>1.657887335323499</v>
      </c>
      <c r="AL138" s="38">
        <f t="shared" si="222"/>
        <v>1.1916434214662892</v>
      </c>
      <c r="AM138" s="38">
        <f t="shared" si="223"/>
        <v>0.7962375687154241</v>
      </c>
      <c r="AN138" s="38">
        <f t="shared" si="224"/>
        <v>1.334188258488642</v>
      </c>
      <c r="AO138" s="105"/>
      <c r="AP138" s="33">
        <v>1.0346598202824135</v>
      </c>
      <c r="AQ138" s="33">
        <v>1.2118100128369707</v>
      </c>
      <c r="AR138" s="33">
        <v>1.2426187419768937</v>
      </c>
      <c r="AT138" s="39"/>
      <c r="AU138" s="6"/>
    </row>
    <row r="139" spans="1:47" ht="12.75">
      <c r="A139" s="118"/>
      <c r="B139" s="47"/>
      <c r="C139" s="43">
        <v>100</v>
      </c>
      <c r="D139" s="89"/>
      <c r="E139" s="52"/>
      <c r="F139" s="53"/>
      <c r="G139" s="43"/>
      <c r="H139" s="43"/>
      <c r="I139" s="43"/>
      <c r="J139" s="78"/>
      <c r="K139" s="45"/>
      <c r="L139" s="93"/>
      <c r="M139" s="45"/>
      <c r="N139" s="45"/>
      <c r="O139" s="46"/>
      <c r="P139" s="78"/>
      <c r="Q139" s="45"/>
      <c r="R139" s="93"/>
      <c r="S139" s="45"/>
      <c r="T139" s="45"/>
      <c r="U139" s="45"/>
      <c r="V139" s="105"/>
      <c r="W139" s="89"/>
      <c r="X139" s="52"/>
      <c r="Y139" s="53"/>
      <c r="Z139" s="43"/>
      <c r="AA139" s="43"/>
      <c r="AB139" s="43"/>
      <c r="AC139" s="78"/>
      <c r="AD139" s="45"/>
      <c r="AE139" s="93"/>
      <c r="AF139" s="45"/>
      <c r="AG139" s="45"/>
      <c r="AH139" s="46"/>
      <c r="AI139" s="78"/>
      <c r="AJ139" s="45"/>
      <c r="AK139" s="93"/>
      <c r="AL139" s="45">
        <f t="shared" si="222"/>
        <v>0</v>
      </c>
      <c r="AM139" s="45">
        <f t="shared" si="223"/>
        <v>0</v>
      </c>
      <c r="AN139" s="45">
        <f t="shared" si="224"/>
        <v>0</v>
      </c>
      <c r="AO139" s="105"/>
      <c r="AP139" s="50">
        <v>0.1103979460847241</v>
      </c>
      <c r="AQ139" s="50">
        <v>0.26059050064184863</v>
      </c>
      <c r="AR139" s="50">
        <v>0.38767650834403095</v>
      </c>
      <c r="AT139" s="49">
        <v>29.441895744409045</v>
      </c>
      <c r="AU139" s="55">
        <v>31.24593705714691</v>
      </c>
    </row>
    <row r="140" spans="1:47" ht="12.75">
      <c r="A140" s="120" t="s">
        <v>42</v>
      </c>
      <c r="B140" s="5"/>
      <c r="C140" s="14">
        <v>0</v>
      </c>
      <c r="D140" s="39">
        <v>5831.550686522001</v>
      </c>
      <c r="E140" s="15">
        <v>4995.4523461176295</v>
      </c>
      <c r="F140" s="20">
        <v>5682.61166674753</v>
      </c>
      <c r="G140" s="15">
        <f aca="true" t="shared" si="237" ref="G140:G162">D140/(AP140)</f>
        <v>6028.7943126837745</v>
      </c>
      <c r="H140" s="15">
        <f aca="true" t="shared" si="238" ref="H140:H162">E140/(AQ140)</f>
        <v>4946.201407493934</v>
      </c>
      <c r="I140" s="15">
        <f aca="true" t="shared" si="239" ref="I140:I162">F140/(AR140)</f>
        <v>5556.155774302521</v>
      </c>
      <c r="J140" s="72">
        <f>D140/AVERAGE(D$140:F$140)</f>
        <v>1.0596644669251676</v>
      </c>
      <c r="K140" s="18">
        <f>E140/AVERAGE(D$140:F$140)</f>
        <v>0.9077351174591122</v>
      </c>
      <c r="L140" s="84">
        <f>F140/AVERAGE(D$140:F$140)</f>
        <v>1.0326004156157205</v>
      </c>
      <c r="M140" s="19">
        <f aca="true" t="shared" si="240" ref="M140:M162">J140/AP140</f>
        <v>1.0955060591888128</v>
      </c>
      <c r="N140" s="19">
        <f aca="true" t="shared" si="241" ref="N140:N162">K140/AQ140</f>
        <v>0.8987856163010645</v>
      </c>
      <c r="O140" s="75">
        <f aca="true" t="shared" si="242" ref="O140:O162">L140/AR140</f>
        <v>1.009621825003966</v>
      </c>
      <c r="P140" s="103">
        <f t="shared" si="225"/>
        <v>-6.846920898712662</v>
      </c>
      <c r="Q140" s="61">
        <f t="shared" si="226"/>
        <v>10.588049890377858</v>
      </c>
      <c r="R140" s="104">
        <f t="shared" si="227"/>
        <v>-3.7411289916652204</v>
      </c>
      <c r="S140" s="60">
        <f aca="true" t="shared" si="243" ref="S140:S162">P140/AP140</f>
        <v>-7.0785079291102955</v>
      </c>
      <c r="T140" s="19">
        <f aca="true" t="shared" si="244" ref="T140:T162">Q140/AQ140</f>
        <v>10.483660666106527</v>
      </c>
      <c r="U140" s="19">
        <f aca="true" t="shared" si="245" ref="U140:U162">R140/AR140</f>
        <v>-3.6578771643124472</v>
      </c>
      <c r="V140" s="105"/>
      <c r="W140" s="39">
        <v>28.404380832669798</v>
      </c>
      <c r="X140" s="15">
        <v>22.47384640239505</v>
      </c>
      <c r="Y140" s="20">
        <v>28.573984664053068</v>
      </c>
      <c r="Z140" s="15">
        <f aca="true" t="shared" si="246" ref="Z140:Z162">W140/(AP140)</f>
        <v>29.365117243186567</v>
      </c>
      <c r="AA140" s="15">
        <f aca="true" t="shared" si="247" ref="AA140:AA162">X140/(AQ140)</f>
        <v>22.25227326885031</v>
      </c>
      <c r="AB140" s="15">
        <f aca="true" t="shared" si="248" ref="AB140:AB162">Y140/(AR140)</f>
        <v>27.938124087384292</v>
      </c>
      <c r="AC140" s="72">
        <f>W140/AVERAGE(W$140:Y$140)</f>
        <v>1.0725081210603205</v>
      </c>
      <c r="AD140" s="18">
        <f>X140/AVERAGE(W$140:Y$140)</f>
        <v>0.8485797638055897</v>
      </c>
      <c r="AE140" s="84">
        <f>Y140/AVERAGE(W$140:Y$140)</f>
        <v>1.0789121151340897</v>
      </c>
      <c r="AF140" s="19">
        <f aca="true" t="shared" si="249" ref="AF140:AF162">AC140/AP140</f>
        <v>1.1087841310373605</v>
      </c>
      <c r="AG140" s="19">
        <f aca="true" t="shared" si="250" ref="AG140:AG162">AD140/AQ140</f>
        <v>0.8402134844441261</v>
      </c>
      <c r="AH140" s="75">
        <f aca="true" t="shared" si="251" ref="AH140:AH162">AE140/AR140</f>
        <v>1.0549029442827051</v>
      </c>
      <c r="AI140" s="103">
        <f aca="true" t="shared" si="252" ref="AI140:AI147">((AC140-1)/(AVERAGE(AC$129:AE$129)-1))*100</f>
        <v>0.0935729083888577</v>
      </c>
      <c r="AJ140" s="61">
        <f aca="true" t="shared" si="253" ref="AJ140:AJ147">((AD140-1)/(AVERAGE(AC$129:AE$129)-1))*100</f>
        <v>-0.1954102751862996</v>
      </c>
      <c r="AK140" s="104">
        <f aca="true" t="shared" si="254" ref="AK140:AK147">((AE140-1)/(AVERAGE(AC$129:AE$129)-1))*100</f>
        <v>0.10183736679744176</v>
      </c>
      <c r="AL140" s="60">
        <f t="shared" si="222"/>
        <v>0.09673787440789258</v>
      </c>
      <c r="AM140" s="19">
        <f t="shared" si="223"/>
        <v>-0.1934836950084065</v>
      </c>
      <c r="AN140" s="19">
        <f t="shared" si="224"/>
        <v>0.09957116670181022</v>
      </c>
      <c r="AO140" s="105"/>
      <c r="AP140" s="26">
        <v>0.9672830725462306</v>
      </c>
      <c r="AQ140" s="26">
        <v>1.0099573257467995</v>
      </c>
      <c r="AR140" s="26">
        <v>1.0227596017069702</v>
      </c>
      <c r="AT140" s="39"/>
      <c r="AU140" s="4"/>
    </row>
    <row r="141" spans="1:47" ht="12.75">
      <c r="A141" s="121"/>
      <c r="B141" s="5"/>
      <c r="C141" s="15">
        <v>0.0001</v>
      </c>
      <c r="D141" s="39">
        <v>8415.030601287619</v>
      </c>
      <c r="E141" s="15">
        <v>6533.955277087691</v>
      </c>
      <c r="F141" s="20">
        <v>4669.630770416999</v>
      </c>
      <c r="G141" s="15">
        <f t="shared" si="237"/>
        <v>7962.00069004737</v>
      </c>
      <c r="H141" s="15">
        <f t="shared" si="238"/>
        <v>5594.84842849287</v>
      </c>
      <c r="I141" s="6">
        <f t="shared" si="239"/>
        <v>-2884.6664601082166</v>
      </c>
      <c r="J141" s="74">
        <f aca="true" t="shared" si="255" ref="J141:J147">D141/AVERAGE(D$140:F$140)</f>
        <v>1.5291145349866924</v>
      </c>
      <c r="K141" s="19">
        <f aca="true" t="shared" si="256" ref="K141:K147">E141/AVERAGE(D$140:F$140)</f>
        <v>1.1873000180913185</v>
      </c>
      <c r="L141" s="85">
        <f aca="true" t="shared" si="257" ref="L141:L147">F141/AVERAGE(D$140:F$140)</f>
        <v>0.8485293307160591</v>
      </c>
      <c r="M141" s="19">
        <f t="shared" si="240"/>
        <v>1.4467934294692393</v>
      </c>
      <c r="N141" s="19">
        <f t="shared" si="241"/>
        <v>1.0166527560513967</v>
      </c>
      <c r="O141" s="75">
        <f t="shared" si="242"/>
        <v>-0.524179366865896</v>
      </c>
      <c r="P141" s="63">
        <f t="shared" si="225"/>
        <v>-60.71964695430555</v>
      </c>
      <c r="Q141" s="60">
        <f t="shared" si="226"/>
        <v>-21.494005968529923</v>
      </c>
      <c r="R141" s="101">
        <f t="shared" si="227"/>
        <v>17.38233398385963</v>
      </c>
      <c r="S141" s="60">
        <f t="shared" si="243"/>
        <v>-57.45075613576959</v>
      </c>
      <c r="T141" s="19">
        <f t="shared" si="244"/>
        <v>-18.404733490714413</v>
      </c>
      <c r="U141" s="19">
        <f t="shared" si="245"/>
        <v>-10.73794445575863</v>
      </c>
      <c r="V141" s="105"/>
      <c r="W141" s="39">
        <v>30.090429925463287</v>
      </c>
      <c r="X141" s="15">
        <v>28.82196156491968</v>
      </c>
      <c r="Y141" s="20">
        <v>24.748990380159018</v>
      </c>
      <c r="Z141" s="15">
        <f t="shared" si="246"/>
        <v>28.470487533782894</v>
      </c>
      <c r="AA141" s="15">
        <f t="shared" si="247"/>
        <v>24.679462825990903</v>
      </c>
      <c r="AB141" s="6">
        <f t="shared" si="248"/>
        <v>-15.288699681240589</v>
      </c>
      <c r="AC141" s="74">
        <f aca="true" t="shared" si="258" ref="AC141:AC147">W141/AVERAGE(W$140:Y$140)</f>
        <v>1.1361708833356226</v>
      </c>
      <c r="AD141" s="19">
        <f aca="true" t="shared" si="259" ref="AD141:AD147">X141/AVERAGE(W$140:Y$140)</f>
        <v>1.0882753623592825</v>
      </c>
      <c r="AE141" s="85">
        <f aca="true" t="shared" si="260" ref="AE141:AE147">Y141/AVERAGE(W$140:Y$140)</f>
        <v>0.9344858924097662</v>
      </c>
      <c r="AF141" s="19">
        <f t="shared" si="249"/>
        <v>1.0750042139770426</v>
      </c>
      <c r="AG141" s="19">
        <f t="shared" si="250"/>
        <v>0.9318606330555121</v>
      </c>
      <c r="AH141" s="75">
        <f t="shared" si="251"/>
        <v>-0.5772790706186869</v>
      </c>
      <c r="AI141" s="63">
        <f t="shared" si="252"/>
        <v>0.1757307375403354</v>
      </c>
      <c r="AJ141" s="60">
        <f t="shared" si="253"/>
        <v>0.1139207894818651</v>
      </c>
      <c r="AK141" s="101">
        <f t="shared" si="254"/>
        <v>-0.0845470203622957</v>
      </c>
      <c r="AL141" s="60">
        <f t="shared" si="222"/>
        <v>0.16627013255835235</v>
      </c>
      <c r="AM141" s="19">
        <f t="shared" si="223"/>
        <v>0.09754727771711469</v>
      </c>
      <c r="AN141" s="19">
        <f t="shared" si="224"/>
        <v>0.052228958976005165</v>
      </c>
      <c r="AO141" s="105"/>
      <c r="AP141" s="26">
        <v>1.0568990042674253</v>
      </c>
      <c r="AQ141" s="26">
        <v>1.1678520625889048</v>
      </c>
      <c r="AR141" s="26">
        <v>-1.6187766714082503</v>
      </c>
      <c r="AT141" s="39"/>
      <c r="AU141" s="6"/>
    </row>
    <row r="142" spans="1:47" ht="12.75">
      <c r="A142" s="121"/>
      <c r="B142" s="5"/>
      <c r="C142" s="15">
        <v>0.001</v>
      </c>
      <c r="D142" s="39">
        <v>6660.198885561698</v>
      </c>
      <c r="E142" s="15">
        <v>5679.728764040915</v>
      </c>
      <c r="F142" s="20">
        <v>6528.903521865502</v>
      </c>
      <c r="G142" s="15">
        <f t="shared" si="237"/>
        <v>5852.6497706873415</v>
      </c>
      <c r="H142" s="15">
        <f t="shared" si="238"/>
        <v>5086.432256204795</v>
      </c>
      <c r="I142" s="6">
        <f t="shared" si="239"/>
        <v>5281.725173615015</v>
      </c>
      <c r="J142" s="74">
        <f t="shared" si="255"/>
        <v>1.21024003409521</v>
      </c>
      <c r="K142" s="19">
        <f t="shared" si="256"/>
        <v>1.0320765567445522</v>
      </c>
      <c r="L142" s="85">
        <f t="shared" si="257"/>
        <v>1.1863820520489534</v>
      </c>
      <c r="M142" s="19">
        <f t="shared" si="240"/>
        <v>1.0634984299611656</v>
      </c>
      <c r="N142" s="19">
        <f t="shared" si="241"/>
        <v>0.924267285848943</v>
      </c>
      <c r="O142" s="75">
        <f t="shared" si="242"/>
        <v>0.9597544103457011</v>
      </c>
      <c r="P142" s="63">
        <f t="shared" si="225"/>
        <v>-24.126535564258084</v>
      </c>
      <c r="Q142" s="60">
        <f t="shared" si="226"/>
        <v>-3.6810124694229875</v>
      </c>
      <c r="R142" s="101">
        <f t="shared" si="227"/>
        <v>-21.388662852204742</v>
      </c>
      <c r="S142" s="60">
        <f t="shared" si="243"/>
        <v>-21.20119312709179</v>
      </c>
      <c r="T142" s="19">
        <f t="shared" si="244"/>
        <v>-3.2964990649737076</v>
      </c>
      <c r="U142" s="19">
        <f t="shared" si="245"/>
        <v>-17.30291137525884</v>
      </c>
      <c r="V142" s="105"/>
      <c r="W142" s="39">
        <v>32.56416422880782</v>
      </c>
      <c r="X142" s="15">
        <v>28.062388510342505</v>
      </c>
      <c r="Y142" s="20">
        <v>33.5367144695952</v>
      </c>
      <c r="Z142" s="15">
        <f t="shared" si="246"/>
        <v>28.615759316064867</v>
      </c>
      <c r="AA142" s="15">
        <f t="shared" si="247"/>
        <v>25.13103072964431</v>
      </c>
      <c r="AB142" s="6">
        <f t="shared" si="248"/>
        <v>27.130391567463093</v>
      </c>
      <c r="AC142" s="74">
        <f t="shared" si="258"/>
        <v>1.2295754938889</v>
      </c>
      <c r="AD142" s="19">
        <f t="shared" si="259"/>
        <v>1.0595949882165856</v>
      </c>
      <c r="AE142" s="85">
        <f t="shared" si="260"/>
        <v>1.2662975769199774</v>
      </c>
      <c r="AF142" s="19">
        <f t="shared" si="249"/>
        <v>1.0804894652548709</v>
      </c>
      <c r="AG142" s="19">
        <f t="shared" si="250"/>
        <v>0.9489111805302671</v>
      </c>
      <c r="AH142" s="75">
        <f t="shared" si="251"/>
        <v>1.024404138751144</v>
      </c>
      <c r="AI142" s="63">
        <f t="shared" si="252"/>
        <v>0.2962709051600112</v>
      </c>
      <c r="AJ142" s="60">
        <f t="shared" si="253"/>
        <v>0.07690830063278671</v>
      </c>
      <c r="AK142" s="101">
        <f t="shared" si="254"/>
        <v>0.3436613499966165</v>
      </c>
      <c r="AL142" s="60">
        <f t="shared" si="222"/>
        <v>0.26034805790935983</v>
      </c>
      <c r="AM142" s="19">
        <f t="shared" si="223"/>
        <v>0.06887456731827905</v>
      </c>
      <c r="AN142" s="19">
        <f t="shared" si="224"/>
        <v>0.2780137273275275</v>
      </c>
      <c r="AO142" s="105"/>
      <c r="AP142" s="26">
        <v>1.1379800853485065</v>
      </c>
      <c r="AQ142" s="26">
        <v>1.1166429587482218</v>
      </c>
      <c r="AR142" s="26">
        <v>1.236130867709815</v>
      </c>
      <c r="AT142" s="39"/>
      <c r="AU142" s="6"/>
    </row>
    <row r="143" spans="1:47" ht="12.75">
      <c r="A143" s="121"/>
      <c r="B143" s="5"/>
      <c r="C143" s="15">
        <v>0.01</v>
      </c>
      <c r="D143" s="39">
        <v>5802.218004545575</v>
      </c>
      <c r="E143" s="15">
        <v>5769.076706210202</v>
      </c>
      <c r="F143" s="20">
        <v>6245.605087939599</v>
      </c>
      <c r="G143" s="15">
        <f t="shared" si="237"/>
        <v>5176.344235019719</v>
      </c>
      <c r="H143" s="15">
        <f t="shared" si="238"/>
        <v>5350.476153648776</v>
      </c>
      <c r="I143" s="6">
        <f t="shared" si="239"/>
        <v>5328.471331094099</v>
      </c>
      <c r="J143" s="74">
        <f t="shared" si="255"/>
        <v>1.054334357923136</v>
      </c>
      <c r="K143" s="19">
        <f t="shared" si="256"/>
        <v>1.0483121764963452</v>
      </c>
      <c r="L143" s="85">
        <f t="shared" si="257"/>
        <v>1.1349032430486892</v>
      </c>
      <c r="M143" s="19">
        <f t="shared" si="240"/>
        <v>0.9406053979948786</v>
      </c>
      <c r="N143" s="19">
        <f t="shared" si="241"/>
        <v>0.9722473088086158</v>
      </c>
      <c r="O143" s="75">
        <f t="shared" si="242"/>
        <v>0.9682487619699373</v>
      </c>
      <c r="P143" s="63">
        <f t="shared" si="225"/>
        <v>-6.235253073636813</v>
      </c>
      <c r="Q143" s="60">
        <f t="shared" si="226"/>
        <v>-5.544165027569996</v>
      </c>
      <c r="R143" s="101">
        <f t="shared" si="227"/>
        <v>-15.481104277570637</v>
      </c>
      <c r="S143" s="60">
        <f t="shared" si="243"/>
        <v>-5.5626686684856335</v>
      </c>
      <c r="T143" s="19">
        <f t="shared" si="244"/>
        <v>-5.141883923986421</v>
      </c>
      <c r="U143" s="19">
        <f t="shared" si="245"/>
        <v>-13.20778678050019</v>
      </c>
      <c r="V143" s="105"/>
      <c r="W143" s="39">
        <v>28.819125258448867</v>
      </c>
      <c r="X143" s="15">
        <v>31.00470775106678</v>
      </c>
      <c r="Y143" s="20">
        <v>17.855547680027637</v>
      </c>
      <c r="Z143" s="15">
        <f t="shared" si="246"/>
        <v>25.710463269910598</v>
      </c>
      <c r="AA143" s="15">
        <f t="shared" si="247"/>
        <v>28.755025790237397</v>
      </c>
      <c r="AB143" s="6">
        <f t="shared" si="248"/>
        <v>15.23355584837309</v>
      </c>
      <c r="AC143" s="74">
        <f t="shared" si="258"/>
        <v>1.0881682675508555</v>
      </c>
      <c r="AD143" s="19">
        <f t="shared" si="259"/>
        <v>1.17069268469583</v>
      </c>
      <c r="AE143" s="85">
        <f t="shared" si="260"/>
        <v>0.6741995189271454</v>
      </c>
      <c r="AF143" s="19">
        <f t="shared" si="249"/>
        <v>0.9707897107718925</v>
      </c>
      <c r="AG143" s="19">
        <f t="shared" si="250"/>
        <v>1.0857479648300377</v>
      </c>
      <c r="AH143" s="75">
        <f t="shared" si="251"/>
        <v>0.5751969196672125</v>
      </c>
      <c r="AI143" s="63">
        <f t="shared" si="252"/>
        <v>0.11378258189144191</v>
      </c>
      <c r="AJ143" s="60">
        <f t="shared" si="253"/>
        <v>0.2202816831290331</v>
      </c>
      <c r="AK143" s="101">
        <f t="shared" si="254"/>
        <v>-0.4204508146489441</v>
      </c>
      <c r="AL143" s="60">
        <f t="shared" si="222"/>
        <v>0.1015090800376696</v>
      </c>
      <c r="AM143" s="19">
        <f t="shared" si="223"/>
        <v>0.20429818369354918</v>
      </c>
      <c r="AN143" s="19">
        <f t="shared" si="224"/>
        <v>-0.3587098576434559</v>
      </c>
      <c r="AO143" s="105"/>
      <c r="AP143" s="26">
        <v>1.120910384068279</v>
      </c>
      <c r="AQ143" s="26">
        <v>1.0782361308677098</v>
      </c>
      <c r="AR143" s="26">
        <v>1.1721194879089618</v>
      </c>
      <c r="AT143" s="39"/>
      <c r="AU143" s="6"/>
    </row>
    <row r="144" spans="1:47" ht="12.75">
      <c r="A144" s="121"/>
      <c r="B144" s="5"/>
      <c r="C144" s="15">
        <v>0.1</v>
      </c>
      <c r="D144" s="39">
        <v>8991.401719322546</v>
      </c>
      <c r="E144" s="15">
        <v>6929.773520092606</v>
      </c>
      <c r="F144" s="20">
        <v>7229.732898079977</v>
      </c>
      <c r="G144" s="15">
        <f t="shared" si="237"/>
        <v>7842.37643757289</v>
      </c>
      <c r="H144" s="15">
        <f t="shared" si="238"/>
        <v>5869.434680271207</v>
      </c>
      <c r="I144" s="6">
        <f t="shared" si="239"/>
        <v>5808.573974114541</v>
      </c>
      <c r="J144" s="74">
        <f t="shared" si="255"/>
        <v>1.633848254433759</v>
      </c>
      <c r="K144" s="19">
        <f t="shared" si="256"/>
        <v>1.2592250599918315</v>
      </c>
      <c r="L144" s="85">
        <f t="shared" si="257"/>
        <v>1.313731367397995</v>
      </c>
      <c r="M144" s="19">
        <f t="shared" si="240"/>
        <v>1.4250562318448292</v>
      </c>
      <c r="N144" s="19">
        <f t="shared" si="241"/>
        <v>1.0665484544268162</v>
      </c>
      <c r="O144" s="75">
        <f t="shared" si="242"/>
        <v>1.0554893157494747</v>
      </c>
      <c r="P144" s="63">
        <f t="shared" si="225"/>
        <v>-72.73858434599356</v>
      </c>
      <c r="Q144" s="60">
        <f t="shared" si="226"/>
        <v>-29.74791483437242</v>
      </c>
      <c r="R144" s="101">
        <f t="shared" si="227"/>
        <v>-36.002900331167226</v>
      </c>
      <c r="S144" s="60">
        <f t="shared" si="243"/>
        <v>-63.443206941977</v>
      </c>
      <c r="T144" s="19">
        <f t="shared" si="244"/>
        <v>-25.196125456100976</v>
      </c>
      <c r="U144" s="19">
        <f t="shared" si="245"/>
        <v>-28.925758780354922</v>
      </c>
      <c r="V144" s="105"/>
      <c r="W144" s="39">
        <v>41.27070980018913</v>
      </c>
      <c r="X144" s="15">
        <v>34.3431857913898</v>
      </c>
      <c r="Y144" s="20">
        <v>35.83177935644497</v>
      </c>
      <c r="Z144" s="15">
        <f t="shared" si="246"/>
        <v>35.99666127733617</v>
      </c>
      <c r="AA144" s="15">
        <f t="shared" si="247"/>
        <v>29.08826459198437</v>
      </c>
      <c r="AB144" s="6">
        <f t="shared" si="248"/>
        <v>28.788275300092355</v>
      </c>
      <c r="AC144" s="74">
        <f t="shared" si="258"/>
        <v>1.5583219955886711</v>
      </c>
      <c r="AD144" s="19">
        <f t="shared" si="259"/>
        <v>1.2967487614440252</v>
      </c>
      <c r="AE144" s="85">
        <f t="shared" si="260"/>
        <v>1.3529558900867846</v>
      </c>
      <c r="AF144" s="19">
        <f t="shared" si="249"/>
        <v>1.3591815916859002</v>
      </c>
      <c r="AG144" s="19">
        <f t="shared" si="250"/>
        <v>1.0983305774640357</v>
      </c>
      <c r="AH144" s="75">
        <f t="shared" si="251"/>
        <v>1.0870034179782966</v>
      </c>
      <c r="AI144" s="63">
        <f t="shared" si="252"/>
        <v>0.7205236072969072</v>
      </c>
      <c r="AJ144" s="60">
        <f t="shared" si="253"/>
        <v>0.3829590984161414</v>
      </c>
      <c r="AK144" s="101">
        <f t="shared" si="254"/>
        <v>0.45549531122069414</v>
      </c>
      <c r="AL144" s="60">
        <f t="shared" si="222"/>
        <v>0.6284467691435802</v>
      </c>
      <c r="AM144" s="19">
        <f t="shared" si="223"/>
        <v>0.3243617423934306</v>
      </c>
      <c r="AN144" s="19">
        <f t="shared" si="224"/>
        <v>0.3659579471864548</v>
      </c>
      <c r="AO144" s="105"/>
      <c r="AP144" s="26">
        <v>1.1465149359886204</v>
      </c>
      <c r="AQ144" s="26">
        <v>1.1806543385490755</v>
      </c>
      <c r="AR144" s="26">
        <v>1.244665718349929</v>
      </c>
      <c r="AT144" s="39"/>
      <c r="AU144" s="6"/>
    </row>
    <row r="145" spans="1:47" ht="12.75">
      <c r="A145" s="121"/>
      <c r="B145" s="5"/>
      <c r="C145" s="15">
        <v>1</v>
      </c>
      <c r="D145" s="39">
        <v>7162.636052637384</v>
      </c>
      <c r="E145" s="15">
        <v>6348.897795563232</v>
      </c>
      <c r="F145" s="20">
        <v>6953.58762071175</v>
      </c>
      <c r="G145" s="15">
        <f t="shared" si="237"/>
        <v>5491.093942207284</v>
      </c>
      <c r="H145" s="15">
        <f t="shared" si="238"/>
        <v>5244.7416572044085</v>
      </c>
      <c r="I145" s="6">
        <f t="shared" si="239"/>
        <v>5365.940831350559</v>
      </c>
      <c r="J145" s="74">
        <f t="shared" si="255"/>
        <v>1.3015390455302258</v>
      </c>
      <c r="K145" s="19">
        <f t="shared" si="256"/>
        <v>1.1536727981541999</v>
      </c>
      <c r="L145" s="85">
        <f t="shared" si="257"/>
        <v>1.2635523749024624</v>
      </c>
      <c r="M145" s="19">
        <f t="shared" si="240"/>
        <v>0.9977992900847857</v>
      </c>
      <c r="N145" s="19">
        <f t="shared" si="241"/>
        <v>0.9530340506491216</v>
      </c>
      <c r="O145" s="75">
        <f t="shared" si="242"/>
        <v>0.975057430907169</v>
      </c>
      <c r="P145" s="63">
        <f t="shared" si="225"/>
        <v>-34.60374489238719</v>
      </c>
      <c r="Q145" s="60">
        <f t="shared" si="226"/>
        <v>-17.635043895813514</v>
      </c>
      <c r="R145" s="101">
        <f t="shared" si="227"/>
        <v>-30.244504922641713</v>
      </c>
      <c r="S145" s="60">
        <f t="shared" si="243"/>
        <v>-26.52827989023794</v>
      </c>
      <c r="T145" s="19">
        <f t="shared" si="244"/>
        <v>-14.56807974001986</v>
      </c>
      <c r="U145" s="19">
        <f t="shared" si="245"/>
        <v>-23.339063623070388</v>
      </c>
      <c r="V145" s="105"/>
      <c r="W145" s="39">
        <v>66.02421261225253</v>
      </c>
      <c r="X145" s="15">
        <v>70.79835049052487</v>
      </c>
      <c r="Y145" s="20">
        <v>64.54486468957873</v>
      </c>
      <c r="Z145" s="15">
        <f t="shared" si="246"/>
        <v>50.61616299499838</v>
      </c>
      <c r="AA145" s="15">
        <f t="shared" si="247"/>
        <v>58.485593883477065</v>
      </c>
      <c r="AB145" s="6">
        <f t="shared" si="248"/>
        <v>49.80794717538292</v>
      </c>
      <c r="AC145" s="74">
        <f t="shared" si="258"/>
        <v>2.492978270866196</v>
      </c>
      <c r="AD145" s="19">
        <f t="shared" si="259"/>
        <v>2.6732427756858037</v>
      </c>
      <c r="AE145" s="85">
        <f t="shared" si="260"/>
        <v>2.4371202442368496</v>
      </c>
      <c r="AF145" s="19">
        <f t="shared" si="249"/>
        <v>1.9111927201951313</v>
      </c>
      <c r="AG145" s="19">
        <f t="shared" si="250"/>
        <v>2.2083309886100118</v>
      </c>
      <c r="AH145" s="75">
        <f t="shared" si="251"/>
        <v>1.880675665969819</v>
      </c>
      <c r="AI145" s="63">
        <f t="shared" si="252"/>
        <v>1.9267127174637109</v>
      </c>
      <c r="AJ145" s="60">
        <f t="shared" si="253"/>
        <v>2.159346989991823</v>
      </c>
      <c r="AK145" s="101">
        <f t="shared" si="254"/>
        <v>1.854627026479911</v>
      </c>
      <c r="AL145" s="60">
        <f t="shared" si="222"/>
        <v>1.4770763799094748</v>
      </c>
      <c r="AM145" s="19">
        <f t="shared" si="223"/>
        <v>1.7838083830367233</v>
      </c>
      <c r="AN145" s="19">
        <f t="shared" si="224"/>
        <v>1.4311776066030486</v>
      </c>
      <c r="AO145" s="105"/>
      <c r="AP145" s="26">
        <v>1.3044096728307257</v>
      </c>
      <c r="AQ145" s="26">
        <v>1.2105263157894737</v>
      </c>
      <c r="AR145" s="26">
        <v>1.2958748221906118</v>
      </c>
      <c r="AT145" s="39"/>
      <c r="AU145" s="6"/>
    </row>
    <row r="146" spans="1:47" ht="12.75">
      <c r="A146" s="121"/>
      <c r="B146" s="5"/>
      <c r="C146" s="15">
        <v>10</v>
      </c>
      <c r="D146" s="39">
        <v>4413.274351865071</v>
      </c>
      <c r="E146" s="15">
        <v>3821.258395687631</v>
      </c>
      <c r="F146" s="20">
        <v>4532.257884061336</v>
      </c>
      <c r="G146" s="15">
        <f t="shared" si="237"/>
        <v>3806.7875697682757</v>
      </c>
      <c r="H146" s="15">
        <f t="shared" si="238"/>
        <v>3516.1579216863934</v>
      </c>
      <c r="I146" s="6">
        <f t="shared" si="239"/>
        <v>3866.720015163979</v>
      </c>
      <c r="J146" s="74">
        <f t="shared" si="255"/>
        <v>0.8019462171995255</v>
      </c>
      <c r="K146" s="19">
        <f t="shared" si="256"/>
        <v>0.6943696382864968</v>
      </c>
      <c r="L146" s="85">
        <f t="shared" si="257"/>
        <v>0.8235669880708193</v>
      </c>
      <c r="M146" s="19">
        <f t="shared" si="240"/>
        <v>0.6917401112776274</v>
      </c>
      <c r="N146" s="19">
        <f t="shared" si="241"/>
        <v>0.6389291305175487</v>
      </c>
      <c r="O146" s="75">
        <f t="shared" si="242"/>
        <v>0.7026305735604197</v>
      </c>
      <c r="P146" s="63">
        <f t="shared" si="225"/>
        <v>22.72807676680434</v>
      </c>
      <c r="Q146" s="60">
        <f t="shared" si="226"/>
        <v>35.073252452283064</v>
      </c>
      <c r="R146" s="101">
        <f t="shared" si="227"/>
        <v>20.246939910078396</v>
      </c>
      <c r="S146" s="60">
        <f t="shared" si="243"/>
        <v>19.60470916204104</v>
      </c>
      <c r="T146" s="19">
        <f t="shared" si="244"/>
        <v>32.272901143920144</v>
      </c>
      <c r="U146" s="19">
        <f t="shared" si="245"/>
        <v>17.273784899011055</v>
      </c>
      <c r="V146" s="105"/>
      <c r="W146" s="39">
        <v>314.9505961032837</v>
      </c>
      <c r="X146" s="15">
        <v>102.97735057078485</v>
      </c>
      <c r="Y146" s="20">
        <v>91.94859132211154</v>
      </c>
      <c r="Z146" s="15">
        <f t="shared" si="246"/>
        <v>271.66904179215754</v>
      </c>
      <c r="AA146" s="15">
        <f t="shared" si="247"/>
        <v>94.7553369780913</v>
      </c>
      <c r="AB146" s="6">
        <f t="shared" si="248"/>
        <v>78.44643167408302</v>
      </c>
      <c r="AC146" s="74">
        <f t="shared" si="258"/>
        <v>11.892076579435555</v>
      </c>
      <c r="AD146" s="19">
        <f t="shared" si="259"/>
        <v>3.888275031343518</v>
      </c>
      <c r="AE146" s="85">
        <f t="shared" si="260"/>
        <v>3.471845117623429</v>
      </c>
      <c r="AF146" s="19">
        <f t="shared" si="249"/>
        <v>10.257828018826004</v>
      </c>
      <c r="AG146" s="19">
        <f t="shared" si="250"/>
        <v>3.577823752662949</v>
      </c>
      <c r="AH146" s="75">
        <f t="shared" si="251"/>
        <v>2.9620232010792114</v>
      </c>
      <c r="AI146" s="63">
        <f t="shared" si="252"/>
        <v>14.056401807516943</v>
      </c>
      <c r="AJ146" s="60">
        <f t="shared" si="253"/>
        <v>3.7273658585759764</v>
      </c>
      <c r="AK146" s="101">
        <f t="shared" si="254"/>
        <v>3.1899562884880535</v>
      </c>
      <c r="AL146" s="60">
        <f t="shared" si="222"/>
        <v>12.12472450390725</v>
      </c>
      <c r="AM146" s="19">
        <f t="shared" si="223"/>
        <v>3.429762040024753</v>
      </c>
      <c r="AN146" s="19">
        <f t="shared" si="224"/>
        <v>2.7215282412707538</v>
      </c>
      <c r="AO146" s="105"/>
      <c r="AP146" s="26">
        <v>1.1593172119487911</v>
      </c>
      <c r="AQ146" s="26">
        <v>1.0867709815078237</v>
      </c>
      <c r="AR146" s="26">
        <v>1.1721194879089618</v>
      </c>
      <c r="AT146" s="39"/>
      <c r="AU146" s="6"/>
    </row>
    <row r="147" spans="1:47" ht="12.75">
      <c r="A147" s="121"/>
      <c r="B147" s="7"/>
      <c r="C147" s="16">
        <v>100</v>
      </c>
      <c r="D147" s="88">
        <v>4398.849296282602</v>
      </c>
      <c r="E147" s="16">
        <v>5387.355309884458</v>
      </c>
      <c r="F147" s="22">
        <v>3981.0330937128224</v>
      </c>
      <c r="G147" s="16">
        <f t="shared" si="237"/>
        <v>4047.6322713176296</v>
      </c>
      <c r="H147" s="16">
        <f t="shared" si="238"/>
        <v>4957.213066555986</v>
      </c>
      <c r="I147" s="16">
        <f t="shared" si="239"/>
        <v>3396.439641844798</v>
      </c>
      <c r="J147" s="76">
        <f t="shared" si="255"/>
        <v>0.7993250072236795</v>
      </c>
      <c r="K147" s="17">
        <f t="shared" si="256"/>
        <v>0.9789487049781551</v>
      </c>
      <c r="L147" s="92">
        <f t="shared" si="257"/>
        <v>0.7234026655741274</v>
      </c>
      <c r="M147" s="17">
        <f t="shared" si="240"/>
        <v>0.735504555076239</v>
      </c>
      <c r="N147" s="17">
        <f t="shared" si="241"/>
        <v>0.9007865701566008</v>
      </c>
      <c r="O147" s="77">
        <f t="shared" si="242"/>
        <v>0.6171748469643342</v>
      </c>
      <c r="P147" s="64">
        <f t="shared" si="225"/>
        <v>23.028879209002373</v>
      </c>
      <c r="Q147" s="62">
        <f t="shared" si="226"/>
        <v>2.4157854625738073</v>
      </c>
      <c r="R147" s="102">
        <f t="shared" si="227"/>
        <v>31.74150658186583</v>
      </c>
      <c r="S147" s="62">
        <f t="shared" si="243"/>
        <v>21.19018597372862</v>
      </c>
      <c r="T147" s="17">
        <f t="shared" si="244"/>
        <v>2.2229020683107152</v>
      </c>
      <c r="U147" s="17">
        <f t="shared" si="245"/>
        <v>27.08043583380058</v>
      </c>
      <c r="V147" s="105"/>
      <c r="W147" s="88">
        <v>76.98796051684226</v>
      </c>
      <c r="X147" s="16">
        <v>73.03607531368701</v>
      </c>
      <c r="Y147" s="22">
        <v>69.1981736493468</v>
      </c>
      <c r="Z147" s="16">
        <f t="shared" si="246"/>
        <v>70.84101602531427</v>
      </c>
      <c r="AA147" s="16">
        <f t="shared" si="247"/>
        <v>67.20466092345806</v>
      </c>
      <c r="AB147" s="16">
        <f t="shared" si="248"/>
        <v>59.03679135375096</v>
      </c>
      <c r="AC147" s="76">
        <f t="shared" si="258"/>
        <v>2.906953450758379</v>
      </c>
      <c r="AD147" s="17">
        <f t="shared" si="259"/>
        <v>2.757736011418627</v>
      </c>
      <c r="AE147" s="92">
        <f t="shared" si="260"/>
        <v>2.6128224247756293</v>
      </c>
      <c r="AF147" s="17">
        <f t="shared" si="249"/>
        <v>2.6748537642449484</v>
      </c>
      <c r="AG147" s="17">
        <f t="shared" si="250"/>
        <v>2.537550282758239</v>
      </c>
      <c r="AH147" s="77">
        <f t="shared" si="251"/>
        <v>2.2291434036617317</v>
      </c>
      <c r="AI147" s="64">
        <f t="shared" si="252"/>
        <v>2.460954413660561</v>
      </c>
      <c r="AJ147" s="62">
        <f t="shared" si="253"/>
        <v>2.2683868836077163</v>
      </c>
      <c r="AK147" s="102">
        <f t="shared" si="254"/>
        <v>2.081373545391914</v>
      </c>
      <c r="AL147" s="62">
        <f t="shared" si="222"/>
        <v>2.264464597910176</v>
      </c>
      <c r="AM147" s="17">
        <f t="shared" si="223"/>
        <v>2.08727222405265</v>
      </c>
      <c r="AN147" s="17">
        <f t="shared" si="224"/>
        <v>1.7757349543816934</v>
      </c>
      <c r="AO147" s="105"/>
      <c r="AP147" s="37">
        <v>1.0867709815078237</v>
      </c>
      <c r="AQ147" s="37">
        <v>1.0867709815078237</v>
      </c>
      <c r="AR147" s="37">
        <v>1.1721194879089618</v>
      </c>
      <c r="AS147" s="107"/>
      <c r="AT147" s="88"/>
      <c r="AU147" s="8"/>
    </row>
    <row r="148" spans="1:47" ht="12.75">
      <c r="A148" s="116" t="s">
        <v>43</v>
      </c>
      <c r="B148" s="5"/>
      <c r="C148" s="15">
        <v>0</v>
      </c>
      <c r="D148" s="39">
        <v>10282.456746170372</v>
      </c>
      <c r="E148" s="15">
        <v>7631.316893553457</v>
      </c>
      <c r="F148" s="20">
        <v>6303.593826209778</v>
      </c>
      <c r="G148" s="15">
        <f t="shared" si="237"/>
        <v>10400.307253289804</v>
      </c>
      <c r="H148" s="15">
        <f t="shared" si="238"/>
        <v>7620.522951695532</v>
      </c>
      <c r="I148" s="15">
        <f t="shared" si="239"/>
        <v>6241.707210805194</v>
      </c>
      <c r="J148" s="74">
        <f>D148/AVERAGE(D$148:F$148)</f>
        <v>1.273770581459933</v>
      </c>
      <c r="K148" s="19">
        <f>E148/AVERAGE(D$148:F$148)</f>
        <v>0.9453525744639719</v>
      </c>
      <c r="L148" s="85">
        <f>F148/AVERAGE(D$148:F$148)</f>
        <v>0.780876844076095</v>
      </c>
      <c r="M148" s="19">
        <f t="shared" si="240"/>
        <v>1.2883696712187862</v>
      </c>
      <c r="N148" s="19">
        <f t="shared" si="241"/>
        <v>0.944015442109709</v>
      </c>
      <c r="O148" s="75">
        <f t="shared" si="242"/>
        <v>0.7732104514975079</v>
      </c>
      <c r="P148" s="70">
        <f t="shared" si="225"/>
        <v>-31.417116623228214</v>
      </c>
      <c r="Q148" s="38">
        <f t="shared" si="226"/>
        <v>6.271179803429104</v>
      </c>
      <c r="R148" s="83">
        <f t="shared" si="227"/>
        <v>25.145936819799118</v>
      </c>
      <c r="S148" s="38">
        <f t="shared" si="243"/>
        <v>-31.77719818911049</v>
      </c>
      <c r="T148" s="38">
        <f t="shared" si="244"/>
        <v>6.262309676408695</v>
      </c>
      <c r="U148" s="38">
        <f t="shared" si="245"/>
        <v>24.89906226476603</v>
      </c>
      <c r="V148" s="105"/>
      <c r="W148" s="39">
        <v>25.563090036462466</v>
      </c>
      <c r="X148" s="15">
        <v>19.033557131796353</v>
      </c>
      <c r="Y148" s="20">
        <v>17.53298539729539</v>
      </c>
      <c r="Z148" s="15">
        <f t="shared" si="246"/>
        <v>25.856076741751437</v>
      </c>
      <c r="AA148" s="15">
        <f t="shared" si="247"/>
        <v>19.006635551694806</v>
      </c>
      <c r="AB148" s="15">
        <f t="shared" si="248"/>
        <v>17.360852300828256</v>
      </c>
      <c r="AC148" s="74">
        <f>W148/AVERAGE(W$148:Y$148)</f>
        <v>1.2343428882903986</v>
      </c>
      <c r="AD148" s="19">
        <f>X148/AVERAGE(W$148:Y$148)</f>
        <v>0.9190569626360016</v>
      </c>
      <c r="AE148" s="85">
        <f>Y148/AVERAGE(W$148:Y$148)</f>
        <v>0.8466001490735998</v>
      </c>
      <c r="AF148" s="19">
        <f t="shared" si="249"/>
        <v>1.2484900847177958</v>
      </c>
      <c r="AG148" s="19">
        <f t="shared" si="250"/>
        <v>0.9177570235092181</v>
      </c>
      <c r="AH148" s="75">
        <f t="shared" si="251"/>
        <v>0.8382885066563275</v>
      </c>
      <c r="AI148" s="70">
        <f aca="true" t="shared" si="261" ref="AI148:AI155">((AC148-1)/(AVERAGE(AC$129:AE$129)-1))*100</f>
        <v>0.3024233050989623</v>
      </c>
      <c r="AJ148" s="38">
        <f aca="true" t="shared" si="262" ref="AJ148:AJ155">((AD148-1)/(AVERAGE(AC$129:AE$129)-1))*100</f>
        <v>-0.10445830493492363</v>
      </c>
      <c r="AK148" s="83">
        <f aca="true" t="shared" si="263" ref="AK148:AK155">((AE148-1)/(AVERAGE(AC$129:AE$129)-1))*100</f>
        <v>-0.19796500016403865</v>
      </c>
      <c r="AL148" s="38">
        <f t="shared" si="222"/>
        <v>0.30588947478491035</v>
      </c>
      <c r="AM148" s="38">
        <f t="shared" si="223"/>
        <v>-0.10431055627164935</v>
      </c>
      <c r="AN148" s="38">
        <f t="shared" si="224"/>
        <v>-0.1960214447627087</v>
      </c>
      <c r="AO148" s="105"/>
      <c r="AP148" s="33">
        <v>0.9886685552407931</v>
      </c>
      <c r="AQ148" s="33">
        <v>1.0014164305949007</v>
      </c>
      <c r="AR148" s="33">
        <v>1.0099150141643058</v>
      </c>
      <c r="AT148" s="39"/>
      <c r="AU148" s="6"/>
    </row>
    <row r="149" spans="1:47" ht="12.75">
      <c r="A149" s="117"/>
      <c r="B149" s="5"/>
      <c r="C149" s="15">
        <v>0.0001</v>
      </c>
      <c r="D149" s="39">
        <v>7007.507790213484</v>
      </c>
      <c r="E149" s="15">
        <v>6225.37393497939</v>
      </c>
      <c r="F149" s="20">
        <v>9879.27020974035</v>
      </c>
      <c r="G149" s="15">
        <f t="shared" si="237"/>
        <v>6475.52421451665</v>
      </c>
      <c r="H149" s="15">
        <f t="shared" si="238"/>
        <v>5295.318069994517</v>
      </c>
      <c r="I149" s="15">
        <f t="shared" si="239"/>
        <v>8589.611783345676</v>
      </c>
      <c r="J149" s="74">
        <f aca="true" t="shared" si="264" ref="J149:J155">D149/AVERAGE(D$148:F$148)</f>
        <v>0.8680763258109158</v>
      </c>
      <c r="K149" s="19">
        <f aca="true" t="shared" si="265" ref="K149:K155">E149/AVERAGE(D$148:F$148)</f>
        <v>0.7711871173119759</v>
      </c>
      <c r="L149" s="85">
        <f aca="true" t="shared" si="266" ref="L149:L155">F149/AVERAGE(D$148:F$148)</f>
        <v>1.223824623832972</v>
      </c>
      <c r="M149" s="19">
        <f t="shared" si="240"/>
        <v>0.8021752434849564</v>
      </c>
      <c r="N149" s="19">
        <f t="shared" si="241"/>
        <v>0.6559736202677771</v>
      </c>
      <c r="O149" s="75">
        <f t="shared" si="242"/>
        <v>1.0640642665345792</v>
      </c>
      <c r="P149" s="70">
        <f t="shared" si="225"/>
        <v>15.139177610907048</v>
      </c>
      <c r="Q149" s="38">
        <f t="shared" si="226"/>
        <v>26.257901714537457</v>
      </c>
      <c r="R149" s="83">
        <f t="shared" si="227"/>
        <v>-25.685463619252335</v>
      </c>
      <c r="S149" s="38">
        <f t="shared" si="243"/>
        <v>13.98986831583819</v>
      </c>
      <c r="T149" s="38">
        <f t="shared" si="244"/>
        <v>22.335034470437886</v>
      </c>
      <c r="U149" s="38">
        <f t="shared" si="245"/>
        <v>-22.33243511723171</v>
      </c>
      <c r="V149" s="105"/>
      <c r="W149" s="39">
        <v>24.636354089849863</v>
      </c>
      <c r="X149" s="15">
        <v>18.9808172621351</v>
      </c>
      <c r="Y149" s="20">
        <v>31.731265561668966</v>
      </c>
      <c r="Z149" s="15">
        <f t="shared" si="246"/>
        <v>22.766054957374354</v>
      </c>
      <c r="AA149" s="15">
        <f t="shared" si="247"/>
        <v>16.145128900081183</v>
      </c>
      <c r="AB149" s="15">
        <f t="shared" si="248"/>
        <v>27.589006756820556</v>
      </c>
      <c r="AC149" s="74">
        <f aca="true" t="shared" si="267" ref="AC149:AC155">W149/AVERAGE(W$148:Y$148)</f>
        <v>1.1895943886609448</v>
      </c>
      <c r="AD149" s="19">
        <f aca="true" t="shared" si="268" ref="AD149:AD155">X149/AVERAGE(W$148:Y$148)</f>
        <v>0.91651035802158</v>
      </c>
      <c r="AE149" s="85">
        <f aca="true" t="shared" si="269" ref="AE149:AE155">Y149/AVERAGE(W$148:Y$148)</f>
        <v>1.532180261722392</v>
      </c>
      <c r="AF149" s="19">
        <f t="shared" si="249"/>
        <v>1.0992848670086743</v>
      </c>
      <c r="AG149" s="19">
        <f t="shared" si="250"/>
        <v>0.7795859189918499</v>
      </c>
      <c r="AH149" s="75">
        <f t="shared" si="251"/>
        <v>1.3321665822364641</v>
      </c>
      <c r="AI149" s="70">
        <f t="shared" si="261"/>
        <v>0.2446746392235593</v>
      </c>
      <c r="AJ149" s="38">
        <f t="shared" si="262"/>
        <v>-0.10774473956877206</v>
      </c>
      <c r="AK149" s="83">
        <f t="shared" si="263"/>
        <v>0.6867872749740734</v>
      </c>
      <c r="AL149" s="38">
        <f t="shared" si="222"/>
        <v>0.22609986294742526</v>
      </c>
      <c r="AM149" s="38">
        <f t="shared" si="223"/>
        <v>-0.09164793510307599</v>
      </c>
      <c r="AN149" s="38">
        <f t="shared" si="224"/>
        <v>0.5971327784873102</v>
      </c>
      <c r="AO149" s="105"/>
      <c r="AP149" s="33">
        <v>1.082152974504249</v>
      </c>
      <c r="AQ149" s="33">
        <v>1.1756373937677054</v>
      </c>
      <c r="AR149" s="33">
        <v>1.15014164305949</v>
      </c>
      <c r="AT149" s="39"/>
      <c r="AU149" s="6"/>
    </row>
    <row r="150" spans="1:47" ht="12.75">
      <c r="A150" s="117"/>
      <c r="B150" s="5"/>
      <c r="C150" s="15">
        <v>0.001</v>
      </c>
      <c r="D150" s="39">
        <v>8399.33023277009</v>
      </c>
      <c r="E150" s="15">
        <v>7340.014402053668</v>
      </c>
      <c r="F150" s="20">
        <v>6542.402457139456</v>
      </c>
      <c r="G150" s="15">
        <f t="shared" si="237"/>
        <v>7612.229967054793</v>
      </c>
      <c r="H150" s="15">
        <f t="shared" si="238"/>
        <v>6405.500825525203</v>
      </c>
      <c r="I150" s="15">
        <f t="shared" si="239"/>
        <v>5952.237287036671</v>
      </c>
      <c r="J150" s="74">
        <f t="shared" si="264"/>
        <v>1.040492561123999</v>
      </c>
      <c r="K150" s="19">
        <f t="shared" si="265"/>
        <v>0.9092665929579851</v>
      </c>
      <c r="L150" s="85">
        <f t="shared" si="266"/>
        <v>0.8104599890565238</v>
      </c>
      <c r="M150" s="19">
        <f t="shared" si="240"/>
        <v>0.9429881234320198</v>
      </c>
      <c r="N150" s="19">
        <f t="shared" si="241"/>
        <v>0.7935008833477595</v>
      </c>
      <c r="O150" s="75">
        <f t="shared" si="242"/>
        <v>0.737351484889054</v>
      </c>
      <c r="P150" s="70">
        <f t="shared" si="225"/>
        <v>-4.6468086834671745</v>
      </c>
      <c r="Q150" s="38">
        <f t="shared" si="226"/>
        <v>10.412302211072337</v>
      </c>
      <c r="R150" s="83">
        <f t="shared" si="227"/>
        <v>21.751061041051422</v>
      </c>
      <c r="S150" s="38">
        <f t="shared" si="243"/>
        <v>-4.211356778597978</v>
      </c>
      <c r="T150" s="38">
        <f t="shared" si="244"/>
        <v>9.086632090255957</v>
      </c>
      <c r="U150" s="38">
        <f t="shared" si="245"/>
        <v>19.788980792502972</v>
      </c>
      <c r="V150" s="105"/>
      <c r="W150" s="39">
        <v>28.210343356518905</v>
      </c>
      <c r="X150" s="15">
        <v>25.01616162484812</v>
      </c>
      <c r="Y150" s="20">
        <v>25.635347438599023</v>
      </c>
      <c r="Z150" s="15">
        <f t="shared" si="246"/>
        <v>25.566755339797623</v>
      </c>
      <c r="AA150" s="15">
        <f t="shared" si="247"/>
        <v>21.831162060745083</v>
      </c>
      <c r="AB150" s="15">
        <f t="shared" si="248"/>
        <v>23.32288053047798</v>
      </c>
      <c r="AC150" s="74">
        <f t="shared" si="267"/>
        <v>1.362168526914445</v>
      </c>
      <c r="AD150" s="19">
        <f t="shared" si="268"/>
        <v>1.2079338276362606</v>
      </c>
      <c r="AE150" s="85">
        <f t="shared" si="269"/>
        <v>1.2378319191675884</v>
      </c>
      <c r="AF150" s="19">
        <f t="shared" si="249"/>
        <v>1.2345198716323469</v>
      </c>
      <c r="AG150" s="19">
        <f t="shared" si="250"/>
        <v>1.0541424997666253</v>
      </c>
      <c r="AH150" s="75">
        <f t="shared" si="251"/>
        <v>1.1261718233663887</v>
      </c>
      <c r="AI150" s="70">
        <f t="shared" si="261"/>
        <v>0.46738436873988326</v>
      </c>
      <c r="AJ150" s="38">
        <f t="shared" si="262"/>
        <v>0.2683419832126918</v>
      </c>
      <c r="AK150" s="83">
        <f t="shared" si="263"/>
        <v>0.3069259561380862</v>
      </c>
      <c r="AL150" s="38">
        <f t="shared" si="222"/>
        <v>0.4235858335434629</v>
      </c>
      <c r="AM150" s="38">
        <f t="shared" si="223"/>
        <v>0.23417730549834415</v>
      </c>
      <c r="AN150" s="38">
        <f t="shared" si="224"/>
        <v>0.27923933638336196</v>
      </c>
      <c r="AO150" s="105"/>
      <c r="AP150" s="33">
        <v>1.103399433427762</v>
      </c>
      <c r="AQ150" s="33">
        <v>1.1458923512747876</v>
      </c>
      <c r="AR150" s="33">
        <v>1.0991501416430594</v>
      </c>
      <c r="AT150" s="39"/>
      <c r="AU150" s="6"/>
    </row>
    <row r="151" spans="1:47" ht="12.75">
      <c r="A151" s="117"/>
      <c r="B151" s="5"/>
      <c r="C151" s="15">
        <v>0.01</v>
      </c>
      <c r="D151" s="39">
        <v>8825.428539877172</v>
      </c>
      <c r="E151" s="15">
        <v>8750.792434644702</v>
      </c>
      <c r="F151" s="20">
        <v>8283.922922163643</v>
      </c>
      <c r="G151" s="15">
        <f t="shared" si="237"/>
        <v>8558.726029056708</v>
      </c>
      <c r="H151" s="15">
        <f t="shared" si="238"/>
        <v>8738.41507617986</v>
      </c>
      <c r="I151" s="15">
        <f t="shared" si="239"/>
        <v>7967.914963280018</v>
      </c>
      <c r="J151" s="74">
        <f t="shared" si="264"/>
        <v>1.0932767839805673</v>
      </c>
      <c r="K151" s="19">
        <f t="shared" si="265"/>
        <v>1.0840310095993353</v>
      </c>
      <c r="L151" s="85">
        <f t="shared" si="266"/>
        <v>1.0261961297589315</v>
      </c>
      <c r="M151" s="19">
        <f t="shared" si="240"/>
        <v>1.0602381998492865</v>
      </c>
      <c r="N151" s="19">
        <f t="shared" si="241"/>
        <v>1.0824977267003264</v>
      </c>
      <c r="O151" s="75">
        <f t="shared" si="242"/>
        <v>0.987049683392106</v>
      </c>
      <c r="P151" s="70">
        <f t="shared" si="225"/>
        <v>-10.704172760015968</v>
      </c>
      <c r="Q151" s="38">
        <f t="shared" si="226"/>
        <v>-9.64315455105354</v>
      </c>
      <c r="R151" s="83">
        <f t="shared" si="227"/>
        <v>-3.0061917512273646</v>
      </c>
      <c r="S151" s="38">
        <f t="shared" si="243"/>
        <v>-10.380695011773728</v>
      </c>
      <c r="T151" s="38">
        <f t="shared" si="244"/>
        <v>-9.62951501137737</v>
      </c>
      <c r="U151" s="38">
        <f t="shared" si="245"/>
        <v>-2.891514136739128</v>
      </c>
      <c r="V151" s="105"/>
      <c r="W151" s="39">
        <v>28.756107277573488</v>
      </c>
      <c r="X151" s="15">
        <v>16.701703765376877</v>
      </c>
      <c r="Y151" s="20">
        <v>25.550005328602158</v>
      </c>
      <c r="Z151" s="15">
        <f t="shared" si="246"/>
        <v>27.887104035668795</v>
      </c>
      <c r="AA151" s="15">
        <f t="shared" si="247"/>
        <v>16.67808042200294</v>
      </c>
      <c r="AB151" s="15">
        <f t="shared" si="248"/>
        <v>24.575345724786278</v>
      </c>
      <c r="AC151" s="74">
        <f t="shared" si="267"/>
        <v>1.3885213588169387</v>
      </c>
      <c r="AD151" s="19">
        <f t="shared" si="268"/>
        <v>0.806460769637801</v>
      </c>
      <c r="AE151" s="85">
        <f t="shared" si="269"/>
        <v>1.2337110782834828</v>
      </c>
      <c r="AF151" s="19">
        <f t="shared" si="249"/>
        <v>1.3465605485230203</v>
      </c>
      <c r="AG151" s="19">
        <f t="shared" si="250"/>
        <v>0.8053200896241691</v>
      </c>
      <c r="AH151" s="75">
        <f t="shared" si="251"/>
        <v>1.186648530338064</v>
      </c>
      <c r="AI151" s="70">
        <f t="shared" si="261"/>
        <v>0.5013931265085142</v>
      </c>
      <c r="AJ151" s="38">
        <f t="shared" si="262"/>
        <v>-0.24976552153745793</v>
      </c>
      <c r="AK151" s="83">
        <f t="shared" si="263"/>
        <v>0.30160794401896523</v>
      </c>
      <c r="AL151" s="38">
        <f t="shared" si="222"/>
        <v>0.48624113642171846</v>
      </c>
      <c r="AM151" s="38">
        <f t="shared" si="223"/>
        <v>-0.24941224640091275</v>
      </c>
      <c r="AN151" s="38">
        <f t="shared" si="224"/>
        <v>0.29010246386565325</v>
      </c>
      <c r="AO151" s="105"/>
      <c r="AP151" s="33">
        <v>1.0311614730878187</v>
      </c>
      <c r="AQ151" s="33">
        <v>1.0014164305949007</v>
      </c>
      <c r="AR151" s="33">
        <v>1.0396600566572236</v>
      </c>
      <c r="AT151" s="39"/>
      <c r="AU151" s="6"/>
    </row>
    <row r="152" spans="1:47" ht="12.75">
      <c r="A152" s="117"/>
      <c r="B152" s="5"/>
      <c r="C152" s="15">
        <v>0.1</v>
      </c>
      <c r="D152" s="39">
        <v>10934.371443242324</v>
      </c>
      <c r="E152" s="15">
        <v>9407.315475686453</v>
      </c>
      <c r="F152" s="20">
        <v>10349.834993805904</v>
      </c>
      <c r="G152" s="15">
        <f t="shared" si="237"/>
        <v>10025.540570037769</v>
      </c>
      <c r="H152" s="15">
        <f t="shared" si="238"/>
        <v>8428.381631769844</v>
      </c>
      <c r="I152" s="15">
        <f t="shared" si="239"/>
        <v>8556.186774738839</v>
      </c>
      <c r="J152" s="74">
        <f t="shared" si="264"/>
        <v>1.3545284959593924</v>
      </c>
      <c r="K152" s="19">
        <f t="shared" si="265"/>
        <v>1.1653597967144431</v>
      </c>
      <c r="L152" s="85">
        <f t="shared" si="266"/>
        <v>1.2821172666721443</v>
      </c>
      <c r="M152" s="19">
        <f t="shared" si="240"/>
        <v>1.2419443092822482</v>
      </c>
      <c r="N152" s="19">
        <f t="shared" si="241"/>
        <v>1.044091391472585</v>
      </c>
      <c r="O152" s="75">
        <f t="shared" si="242"/>
        <v>1.0599236420029672</v>
      </c>
      <c r="P152" s="70">
        <f t="shared" si="225"/>
        <v>-40.68466028898009</v>
      </c>
      <c r="Q152" s="38">
        <f t="shared" si="226"/>
        <v>-18.976209899788994</v>
      </c>
      <c r="R152" s="83">
        <f t="shared" si="227"/>
        <v>-32.37495797101304</v>
      </c>
      <c r="S152" s="38">
        <f t="shared" si="243"/>
        <v>-37.30307813509084</v>
      </c>
      <c r="T152" s="38">
        <f t="shared" si="244"/>
        <v>-17.00152815894801</v>
      </c>
      <c r="U152" s="38">
        <f t="shared" si="245"/>
        <v>-26.76430951702015</v>
      </c>
      <c r="V152" s="105"/>
      <c r="W152" s="39">
        <v>38.90882034412922</v>
      </c>
      <c r="X152" s="15">
        <v>22.86497846075211</v>
      </c>
      <c r="Y152" s="20">
        <v>33.83143089994446</v>
      </c>
      <c r="Z152" s="15">
        <f t="shared" si="246"/>
        <v>35.67484047137043</v>
      </c>
      <c r="AA152" s="15">
        <f t="shared" si="247"/>
        <v>20.485627910267755</v>
      </c>
      <c r="AB152" s="15">
        <f t="shared" si="248"/>
        <v>27.968372617518487</v>
      </c>
      <c r="AC152" s="74">
        <f t="shared" si="267"/>
        <v>1.8787566610703395</v>
      </c>
      <c r="AD152" s="19">
        <f t="shared" si="268"/>
        <v>1.1040615009251897</v>
      </c>
      <c r="AE152" s="85">
        <f t="shared" si="269"/>
        <v>1.6335891346652458</v>
      </c>
      <c r="AF152" s="19">
        <f t="shared" si="249"/>
        <v>1.7226002632670907</v>
      </c>
      <c r="AG152" s="19">
        <f t="shared" si="250"/>
        <v>0.9891718523517563</v>
      </c>
      <c r="AH152" s="75">
        <f t="shared" si="251"/>
        <v>1.3504846944656483</v>
      </c>
      <c r="AI152" s="70">
        <f t="shared" si="261"/>
        <v>1.1340497497380597</v>
      </c>
      <c r="AJ152" s="38">
        <f t="shared" si="262"/>
        <v>0.13429305780492082</v>
      </c>
      <c r="AK152" s="83">
        <f t="shared" si="263"/>
        <v>0.8176570732661136</v>
      </c>
      <c r="AL152" s="38">
        <f t="shared" si="222"/>
        <v>1.039791069240351</v>
      </c>
      <c r="AM152" s="38">
        <f t="shared" si="223"/>
        <v>0.12031839950542399</v>
      </c>
      <c r="AN152" s="38">
        <f t="shared" si="224"/>
        <v>0.6759553790701127</v>
      </c>
      <c r="AO152" s="105"/>
      <c r="AP152" s="33">
        <v>1.0906515580736542</v>
      </c>
      <c r="AQ152" s="33">
        <v>1.1161473087818696</v>
      </c>
      <c r="AR152" s="33">
        <v>1.2096317280453257</v>
      </c>
      <c r="AT152" s="39">
        <v>-3.156221689669502</v>
      </c>
      <c r="AU152" s="6"/>
    </row>
    <row r="153" spans="1:47" ht="12.75">
      <c r="A153" s="117"/>
      <c r="B153" s="5"/>
      <c r="C153" s="15">
        <v>1</v>
      </c>
      <c r="D153" s="39">
        <v>8695.207900565832</v>
      </c>
      <c r="E153" s="15">
        <v>7673.156047996555</v>
      </c>
      <c r="F153" s="20">
        <v>5944.04630032319</v>
      </c>
      <c r="G153" s="15">
        <f t="shared" si="237"/>
        <v>7015.790603199404</v>
      </c>
      <c r="H153" s="15">
        <f t="shared" si="238"/>
        <v>6233.887422192829</v>
      </c>
      <c r="I153" s="15">
        <f t="shared" si="239"/>
        <v>4795.99621488934</v>
      </c>
      <c r="J153" s="74">
        <f t="shared" si="264"/>
        <v>1.0771453064992285</v>
      </c>
      <c r="K153" s="19">
        <f t="shared" si="265"/>
        <v>0.9505355268846203</v>
      </c>
      <c r="L153" s="85">
        <f t="shared" si="266"/>
        <v>0.7363368015146117</v>
      </c>
      <c r="M153" s="19">
        <f t="shared" si="240"/>
        <v>0.869102384443949</v>
      </c>
      <c r="N153" s="19">
        <f t="shared" si="241"/>
        <v>0.7722417514160438</v>
      </c>
      <c r="O153" s="75">
        <f t="shared" si="242"/>
        <v>0.5941186078506467</v>
      </c>
      <c r="P153" s="70">
        <f t="shared" si="225"/>
        <v>-8.852971266292387</v>
      </c>
      <c r="Q153" s="38">
        <f t="shared" si="226"/>
        <v>5.676399240142088</v>
      </c>
      <c r="R153" s="83">
        <f t="shared" si="227"/>
        <v>30.257222715075144</v>
      </c>
      <c r="S153" s="38">
        <f t="shared" si="243"/>
        <v>-7.143083101717059</v>
      </c>
      <c r="T153" s="38">
        <f t="shared" si="244"/>
        <v>4.611666126053297</v>
      </c>
      <c r="U153" s="38">
        <f t="shared" si="245"/>
        <v>24.413256270677778</v>
      </c>
      <c r="V153" s="105"/>
      <c r="W153" s="39">
        <v>28.22368702498204</v>
      </c>
      <c r="X153" s="15">
        <v>27.9949408194453</v>
      </c>
      <c r="Y153" s="20">
        <v>318.3724851384779</v>
      </c>
      <c r="Z153" s="15">
        <f t="shared" si="246"/>
        <v>22.772483473871226</v>
      </c>
      <c r="AA153" s="15">
        <f t="shared" si="247"/>
        <v>22.743875970688592</v>
      </c>
      <c r="AB153" s="15">
        <f t="shared" si="248"/>
        <v>256.88111372316047</v>
      </c>
      <c r="AC153" s="74">
        <f t="shared" si="267"/>
        <v>1.362812841128716</v>
      </c>
      <c r="AD153" s="19">
        <f t="shared" si="268"/>
        <v>1.3517675703251881</v>
      </c>
      <c r="AE153" s="85">
        <f t="shared" si="269"/>
        <v>15.372977691565618</v>
      </c>
      <c r="AF153" s="19">
        <f t="shared" si="249"/>
        <v>1.0995952752421412</v>
      </c>
      <c r="AG153" s="19">
        <f t="shared" si="250"/>
        <v>1.098213929401131</v>
      </c>
      <c r="AH153" s="75">
        <f t="shared" si="251"/>
        <v>12.403796857423231</v>
      </c>
      <c r="AI153" s="70">
        <f t="shared" si="261"/>
        <v>0.46821586670264875</v>
      </c>
      <c r="AJ153" s="38">
        <f t="shared" si="262"/>
        <v>0.4539617652597384</v>
      </c>
      <c r="AK153" s="83">
        <f t="shared" si="263"/>
        <v>18.548561252733435</v>
      </c>
      <c r="AL153" s="38">
        <f t="shared" si="222"/>
        <v>0.37778331644808005</v>
      </c>
      <c r="AM153" s="38">
        <f t="shared" si="223"/>
        <v>0.36881128454933876</v>
      </c>
      <c r="AN153" s="38">
        <f t="shared" si="224"/>
        <v>14.966039136491208</v>
      </c>
      <c r="AO153" s="105"/>
      <c r="AP153" s="33">
        <v>1.2393767705382435</v>
      </c>
      <c r="AQ153" s="33">
        <v>1.2308781869688383</v>
      </c>
      <c r="AR153" s="33">
        <v>1.2393767705382435</v>
      </c>
      <c r="AT153" s="39">
        <v>19.613290770830645</v>
      </c>
      <c r="AU153" s="6"/>
    </row>
    <row r="154" spans="1:47" ht="12.75">
      <c r="A154" s="117"/>
      <c r="B154" s="5"/>
      <c r="C154" s="15">
        <v>10</v>
      </c>
      <c r="D154" s="39">
        <v>7736.993884885793</v>
      </c>
      <c r="E154" s="15">
        <v>3896.4775590607956</v>
      </c>
      <c r="F154" s="20">
        <v>5632.227420181624</v>
      </c>
      <c r="G154" s="15">
        <f t="shared" si="237"/>
        <v>6777.069085272171</v>
      </c>
      <c r="H154" s="15">
        <f t="shared" si="238"/>
        <v>3314.3532008396646</v>
      </c>
      <c r="I154" s="15">
        <f t="shared" si="239"/>
        <v>4437.893480634182</v>
      </c>
      <c r="J154" s="74">
        <f t="shared" si="264"/>
        <v>0.9584436329550723</v>
      </c>
      <c r="K154" s="19">
        <f t="shared" si="265"/>
        <v>0.48268800040408294</v>
      </c>
      <c r="L154" s="85">
        <f t="shared" si="266"/>
        <v>0.6977092900090529</v>
      </c>
      <c r="M154" s="19">
        <f t="shared" si="240"/>
        <v>0.8395300308514653</v>
      </c>
      <c r="N154" s="19">
        <f t="shared" si="241"/>
        <v>0.4105755762473284</v>
      </c>
      <c r="O154" s="75">
        <f t="shared" si="242"/>
        <v>0.5497575432437404</v>
      </c>
      <c r="P154" s="70">
        <f t="shared" si="225"/>
        <v>4.768887960590633</v>
      </c>
      <c r="Q154" s="38">
        <f t="shared" si="226"/>
        <v>59.36522227929336</v>
      </c>
      <c r="R154" s="83">
        <f t="shared" si="227"/>
        <v>34.69000372230999</v>
      </c>
      <c r="S154" s="38">
        <f t="shared" si="243"/>
        <v>4.177214516348619</v>
      </c>
      <c r="T154" s="38">
        <f t="shared" si="244"/>
        <v>50.49620111949532</v>
      </c>
      <c r="U154" s="38">
        <f t="shared" si="245"/>
        <v>27.33386454012372</v>
      </c>
      <c r="V154" s="105"/>
      <c r="W154" s="39">
        <v>92.69184907122161</v>
      </c>
      <c r="X154" s="15">
        <v>26.68006250528533</v>
      </c>
      <c r="Y154" s="20">
        <v>26.734262107689805</v>
      </c>
      <c r="Z154" s="15">
        <f t="shared" si="246"/>
        <v>81.19161965791868</v>
      </c>
      <c r="AA154" s="15">
        <f t="shared" si="247"/>
        <v>22.694125456302945</v>
      </c>
      <c r="AB154" s="15">
        <f t="shared" si="248"/>
        <v>21.065166348246656</v>
      </c>
      <c r="AC154" s="74">
        <f t="shared" si="267"/>
        <v>4.475731397900379</v>
      </c>
      <c r="AD154" s="19">
        <f t="shared" si="268"/>
        <v>1.2882771748473485</v>
      </c>
      <c r="AE154" s="85">
        <f t="shared" si="269"/>
        <v>1.2908942643181716</v>
      </c>
      <c r="AF154" s="19">
        <f t="shared" si="249"/>
        <v>3.9204297356298605</v>
      </c>
      <c r="AG154" s="19">
        <f t="shared" si="250"/>
        <v>1.0958116692075037</v>
      </c>
      <c r="AH154" s="75">
        <f t="shared" si="251"/>
        <v>1.017155525232845</v>
      </c>
      <c r="AI154" s="70">
        <f t="shared" si="261"/>
        <v>4.485487845002104</v>
      </c>
      <c r="AJ154" s="38">
        <f t="shared" si="262"/>
        <v>0.37202637826111723</v>
      </c>
      <c r="AK154" s="83">
        <f t="shared" si="263"/>
        <v>0.3754037747474369</v>
      </c>
      <c r="AL154" s="38">
        <f t="shared" si="222"/>
        <v>3.928975705423679</v>
      </c>
      <c r="AM154" s="38">
        <f t="shared" si="223"/>
        <v>0.3164465337980106</v>
      </c>
      <c r="AN154" s="38">
        <f t="shared" si="224"/>
        <v>0.29579806358447597</v>
      </c>
      <c r="AO154" s="105"/>
      <c r="AP154" s="33">
        <v>1.141643059490085</v>
      </c>
      <c r="AQ154" s="33">
        <v>1.1756373937677054</v>
      </c>
      <c r="AR154" s="33">
        <v>1.2691218130311614</v>
      </c>
      <c r="AT154" s="39">
        <v>63.64473873859136</v>
      </c>
      <c r="AU154" s="6"/>
    </row>
    <row r="155" spans="1:47" ht="12.75">
      <c r="A155" s="118"/>
      <c r="B155" s="7"/>
      <c r="C155" s="16">
        <v>100</v>
      </c>
      <c r="D155" s="88">
        <v>7317.174202015747</v>
      </c>
      <c r="E155" s="16">
        <v>3456.0995856531044</v>
      </c>
      <c r="F155" s="22">
        <v>4308.563087594487</v>
      </c>
      <c r="G155" s="16">
        <f t="shared" si="237"/>
        <v>8252.276336458655</v>
      </c>
      <c r="H155" s="16">
        <f t="shared" si="238"/>
        <v>3879.1833187139778</v>
      </c>
      <c r="I155" s="16">
        <f t="shared" si="239"/>
        <v>3816.6192469783036</v>
      </c>
      <c r="J155" s="76">
        <f t="shared" si="264"/>
        <v>0.9064371937588298</v>
      </c>
      <c r="K155" s="17">
        <f t="shared" si="265"/>
        <v>0.428134840483563</v>
      </c>
      <c r="L155" s="92">
        <f t="shared" si="266"/>
        <v>0.5337363477250752</v>
      </c>
      <c r="M155" s="17">
        <f t="shared" si="240"/>
        <v>1.022275812769543</v>
      </c>
      <c r="N155" s="17">
        <f t="shared" si="241"/>
        <v>0.48054562381779886</v>
      </c>
      <c r="O155" s="77">
        <f t="shared" si="242"/>
        <v>0.47279530927716823</v>
      </c>
      <c r="P155" s="71">
        <f t="shared" si="225"/>
        <v>10.736995843746449</v>
      </c>
      <c r="Q155" s="24">
        <f t="shared" si="226"/>
        <v>65.62558443452892</v>
      </c>
      <c r="R155" s="96">
        <f t="shared" si="227"/>
        <v>53.507062236478866</v>
      </c>
      <c r="S155" s="24">
        <f t="shared" si="243"/>
        <v>12.10913588767571</v>
      </c>
      <c r="T155" s="24">
        <f t="shared" si="244"/>
        <v>73.65924103462228</v>
      </c>
      <c r="U155" s="24">
        <f t="shared" si="245"/>
        <v>47.397723888273624</v>
      </c>
      <c r="V155" s="105"/>
      <c r="W155" s="88">
        <v>34.00272623026469</v>
      </c>
      <c r="X155" s="16">
        <v>23.867947780592626</v>
      </c>
      <c r="Y155" s="22">
        <v>19.837851386118498</v>
      </c>
      <c r="Z155" s="16">
        <f t="shared" si="246"/>
        <v>38.34812255362121</v>
      </c>
      <c r="AA155" s="16">
        <f t="shared" si="247"/>
        <v>26.789779225911598</v>
      </c>
      <c r="AB155" s="16">
        <f t="shared" si="248"/>
        <v>17.5728018552066</v>
      </c>
      <c r="AC155" s="76">
        <f t="shared" si="267"/>
        <v>1.6418603245908983</v>
      </c>
      <c r="AD155" s="17">
        <f t="shared" si="268"/>
        <v>1.15249101571987</v>
      </c>
      <c r="AE155" s="92">
        <f t="shared" si="269"/>
        <v>0.9578932258381145</v>
      </c>
      <c r="AF155" s="17">
        <f t="shared" si="249"/>
        <v>1.8516827302894159</v>
      </c>
      <c r="AG155" s="17">
        <f t="shared" si="250"/>
        <v>1.2935749715393137</v>
      </c>
      <c r="AH155" s="77">
        <f t="shared" si="251"/>
        <v>0.8485227320473135</v>
      </c>
      <c r="AI155" s="71">
        <f t="shared" si="261"/>
        <v>0.8283311782610017</v>
      </c>
      <c r="AJ155" s="24">
        <f t="shared" si="262"/>
        <v>0.19679213356264832</v>
      </c>
      <c r="AK155" s="96">
        <f t="shared" si="263"/>
        <v>-0.05433947623498128</v>
      </c>
      <c r="AL155" s="24">
        <f t="shared" si="222"/>
        <v>0.9341881978470723</v>
      </c>
      <c r="AM155" s="24">
        <f t="shared" si="223"/>
        <v>0.22088274450751944</v>
      </c>
      <c r="AN155" s="24">
        <f t="shared" si="224"/>
        <v>-0.04813509438130086</v>
      </c>
      <c r="AO155" s="105"/>
      <c r="AP155" s="35">
        <v>0.8866855524079319</v>
      </c>
      <c r="AQ155" s="35">
        <v>0.8909348441926345</v>
      </c>
      <c r="AR155" s="35">
        <v>1.1288951841359773</v>
      </c>
      <c r="AT155" s="39">
        <v>300.7333257635779</v>
      </c>
      <c r="AU155" s="111"/>
    </row>
    <row r="156" spans="1:47" ht="12.75">
      <c r="A156" s="120" t="s">
        <v>44</v>
      </c>
      <c r="B156" s="5"/>
      <c r="C156" s="15">
        <v>0</v>
      </c>
      <c r="D156" s="39">
        <v>3818.464755444466</v>
      </c>
      <c r="E156" s="15">
        <v>3311.73706431898</v>
      </c>
      <c r="F156" s="20">
        <v>3311.6308094917877</v>
      </c>
      <c r="G156">
        <f t="shared" si="237"/>
        <v>3714.968563784773</v>
      </c>
      <c r="H156">
        <f t="shared" si="238"/>
        <v>3306.8882545615584</v>
      </c>
      <c r="I156">
        <f t="shared" si="239"/>
        <v>3411.6800786607237</v>
      </c>
      <c r="J156" s="74">
        <f>D156/AVERAGE(D$156:F$156)</f>
        <v>1.097067408860628</v>
      </c>
      <c r="K156" s="19">
        <f>E156/AVERAGE(D$156:F$156)</f>
        <v>0.9514815593884473</v>
      </c>
      <c r="L156" s="85">
        <f>F156/AVERAGE(D$156:F$156)</f>
        <v>0.9514510317509247</v>
      </c>
      <c r="M156" s="19">
        <f t="shared" si="240"/>
        <v>1.0673323435705397</v>
      </c>
      <c r="N156" s="19">
        <f t="shared" si="241"/>
        <v>0.9500884677934422</v>
      </c>
      <c r="O156" s="75">
        <f t="shared" si="242"/>
        <v>0.980195775912584</v>
      </c>
      <c r="P156" s="70">
        <f aca="true" t="shared" si="270" ref="P156:P162">((J156-1)/(AVERAGE(J$129:L$129)-1))*100</f>
        <v>7.2445031166944815</v>
      </c>
      <c r="Q156" s="38">
        <f aca="true" t="shared" si="271" ref="Q156:Q162">((K156-1)/(AVERAGE(J$129:L$129)-1))*100</f>
        <v>-3.6211123625668376</v>
      </c>
      <c r="R156" s="83">
        <f aca="true" t="shared" si="272" ref="R156:R162">((L156-1)/(AVERAGE(J$129:L$129)-1))*100</f>
        <v>-3.6233907541276436</v>
      </c>
      <c r="S156" s="38">
        <f t="shared" si="243"/>
        <v>7.048147112105045</v>
      </c>
      <c r="T156" s="38">
        <f t="shared" si="244"/>
        <v>-3.615810587511835</v>
      </c>
      <c r="U156" s="38">
        <f t="shared" si="245"/>
        <v>-3.732858752741772</v>
      </c>
      <c r="V156" s="105"/>
      <c r="W156" s="39">
        <v>35.41047423274211</v>
      </c>
      <c r="X156" s="15">
        <v>27.767823765017436</v>
      </c>
      <c r="Y156" s="20">
        <v>27.593340224995615</v>
      </c>
      <c r="Z156">
        <f t="shared" si="246"/>
        <v>34.45070388977192</v>
      </c>
      <c r="AA156">
        <f t="shared" si="247"/>
        <v>27.72716809332634</v>
      </c>
      <c r="AB156">
        <f t="shared" si="248"/>
        <v>28.426975881339892</v>
      </c>
      <c r="AC156" s="74">
        <f>W156/AVERAGE(W$156:Y$156)</f>
        <v>1.1703151422422562</v>
      </c>
      <c r="AD156" s="19">
        <f>X156/AVERAGE(W$156:Y$156)</f>
        <v>0.9177257668372598</v>
      </c>
      <c r="AE156" s="85">
        <f>Y156/AVERAGE(W$156:Y$156)</f>
        <v>0.9119590909204839</v>
      </c>
      <c r="AF156" s="19">
        <f t="shared" si="249"/>
        <v>1.1385947603555189</v>
      </c>
      <c r="AG156" s="19">
        <f t="shared" si="250"/>
        <v>0.9163820980717587</v>
      </c>
      <c r="AH156" s="75">
        <f t="shared" si="251"/>
        <v>0.9395107250872659</v>
      </c>
      <c r="AI156" s="70">
        <f aca="true" t="shared" si="273" ref="AI156:AI162">((AC156-1)/(AVERAGE(AC$129:AE$129)-1))*100</f>
        <v>0.21979445845813336</v>
      </c>
      <c r="AJ156" s="38">
        <f aca="true" t="shared" si="274" ref="AJ156:AJ162">((AD156-1)/(AVERAGE(AC$129:AE$129)-1))*100</f>
        <v>-0.10617623474336078</v>
      </c>
      <c r="AK156" s="83">
        <f aca="true" t="shared" si="275" ref="AK156:AK162">((AE156-1)/(AVERAGE(AC$129:AE$129)-1))*100</f>
        <v>-0.11361822371477272</v>
      </c>
      <c r="AL156" s="38">
        <f t="shared" si="222"/>
        <v>0.21383711935584446</v>
      </c>
      <c r="AM156" s="38">
        <f t="shared" si="223"/>
        <v>-0.10602077905559598</v>
      </c>
      <c r="AN156" s="38">
        <f t="shared" si="224"/>
        <v>-0.11705079844935799</v>
      </c>
      <c r="AO156" s="105"/>
      <c r="AP156" s="33">
        <v>1.0278592375366569</v>
      </c>
      <c r="AQ156" s="33">
        <v>1.001466275659824</v>
      </c>
      <c r="AR156" s="33">
        <v>0.9706744868035191</v>
      </c>
      <c r="AT156" s="86"/>
      <c r="AU156" s="4"/>
    </row>
    <row r="157" spans="1:47" ht="12.75">
      <c r="A157" s="121"/>
      <c r="B157" s="5"/>
      <c r="C157" s="15">
        <v>0.0001</v>
      </c>
      <c r="D157" s="39">
        <v>5088.317042804324</v>
      </c>
      <c r="E157" s="15">
        <v>3469.852260946613</v>
      </c>
      <c r="F157" s="20">
        <v>3843.612760107723</v>
      </c>
      <c r="G157">
        <f t="shared" si="237"/>
        <v>4651.785821973926</v>
      </c>
      <c r="H157">
        <f t="shared" si="238"/>
        <v>3049.535105625761</v>
      </c>
      <c r="I157">
        <f t="shared" si="239"/>
        <v>3661.0948357450657</v>
      </c>
      <c r="J157" s="74">
        <f aca="true" t="shared" si="276" ref="J157:J162">D157/AVERAGE(D$156:F$156)</f>
        <v>1.4619034484085336</v>
      </c>
      <c r="K157" s="19">
        <f aca="true" t="shared" si="277" ref="K157:K162">E157/AVERAGE(D$156:F$156)</f>
        <v>0.9969089864239955</v>
      </c>
      <c r="L157" s="85">
        <f aca="true" t="shared" si="278" ref="L157:L162">F157/AVERAGE(D$156:F$156)</f>
        <v>1.1042925786817182</v>
      </c>
      <c r="M157" s="19">
        <f t="shared" si="240"/>
        <v>1.3364854581965415</v>
      </c>
      <c r="N157" s="19">
        <f t="shared" si="241"/>
        <v>0.8761493927076869</v>
      </c>
      <c r="O157" s="75">
        <f t="shared" si="242"/>
        <v>1.0518541042750444</v>
      </c>
      <c r="P157" s="63">
        <f t="shared" si="270"/>
        <v>34.47357883439745</v>
      </c>
      <c r="Q157" s="60">
        <f t="shared" si="271"/>
        <v>-0.23069388322976453</v>
      </c>
      <c r="R157" s="101">
        <f t="shared" si="272"/>
        <v>7.783744515037455</v>
      </c>
      <c r="S157" s="60">
        <f t="shared" si="243"/>
        <v>31.516060006781586</v>
      </c>
      <c r="T157" s="60">
        <f t="shared" si="244"/>
        <v>-0.20274900562203535</v>
      </c>
      <c r="U157" s="60">
        <f t="shared" si="245"/>
        <v>7.4141253620887495</v>
      </c>
      <c r="V157" s="105"/>
      <c r="W157" s="39">
        <v>48.98655469310959</v>
      </c>
      <c r="X157" s="15">
        <v>36.85378388520959</v>
      </c>
      <c r="Y157" s="20">
        <v>42.83488248485835</v>
      </c>
      <c r="Z157">
        <f t="shared" si="246"/>
        <v>44.7839548266766</v>
      </c>
      <c r="AA157">
        <f t="shared" si="247"/>
        <v>32.38953686818678</v>
      </c>
      <c r="AB157">
        <f t="shared" si="248"/>
        <v>40.80082381937625</v>
      </c>
      <c r="AC157" s="74">
        <f aca="true" t="shared" si="279" ref="AC157:AC162">W157/AVERAGE(W$156:Y$156)</f>
        <v>1.619004206123142</v>
      </c>
      <c r="AD157" s="19">
        <f aca="true" t="shared" si="280" ref="AD157:AD162">X157/AVERAGE(W$156:Y$156)</f>
        <v>1.2180164842272572</v>
      </c>
      <c r="AE157" s="85">
        <f aca="true" t="shared" si="281" ref="AE157:AE162">Y157/AVERAGE(W$156:Y$156)</f>
        <v>1.4156916187765878</v>
      </c>
      <c r="AF157" s="19">
        <f t="shared" si="249"/>
        <v>1.4801084029168672</v>
      </c>
      <c r="AG157" s="19">
        <f t="shared" si="250"/>
        <v>1.0704732503131307</v>
      </c>
      <c r="AH157" s="75">
        <f t="shared" si="251"/>
        <v>1.3484660391140124</v>
      </c>
      <c r="AI157" s="63">
        <f t="shared" si="273"/>
        <v>0.7988349859968413</v>
      </c>
      <c r="AJ157" s="60">
        <f t="shared" si="274"/>
        <v>0.28135381537313026</v>
      </c>
      <c r="AK157" s="101">
        <f t="shared" si="275"/>
        <v>0.5364567884670228</v>
      </c>
      <c r="AL157" s="60">
        <f t="shared" si="222"/>
        <v>0.7303022258040829</v>
      </c>
      <c r="AM157" s="60">
        <f t="shared" si="223"/>
        <v>0.24727229650061192</v>
      </c>
      <c r="AN157" s="60">
        <f t="shared" si="224"/>
        <v>0.510982583428086</v>
      </c>
      <c r="AO157" s="105"/>
      <c r="AP157" s="33">
        <v>1.093841642228739</v>
      </c>
      <c r="AQ157" s="33">
        <v>1.1378299120234603</v>
      </c>
      <c r="AR157" s="33">
        <v>1.0498533724340176</v>
      </c>
      <c r="AT157" s="39"/>
      <c r="AU157" s="6"/>
    </row>
    <row r="158" spans="1:47" ht="12.75">
      <c r="A158" s="121"/>
      <c r="B158" s="5"/>
      <c r="C158" s="15">
        <v>0.001</v>
      </c>
      <c r="D158" s="39">
        <v>3966.6094036805225</v>
      </c>
      <c r="E158" s="15">
        <v>3713.6714614628313</v>
      </c>
      <c r="F158" s="20">
        <v>5524.157996248166</v>
      </c>
      <c r="G158">
        <f t="shared" si="237"/>
        <v>3499.647623945817</v>
      </c>
      <c r="H158">
        <f t="shared" si="238"/>
        <v>3507.9278901906523</v>
      </c>
      <c r="I158">
        <f t="shared" si="239"/>
        <v>5030.007681496995</v>
      </c>
      <c r="J158" s="74">
        <f t="shared" si="276"/>
        <v>1.1396302386327681</v>
      </c>
      <c r="K158" s="19">
        <f t="shared" si="277"/>
        <v>1.0669596784355975</v>
      </c>
      <c r="L158" s="85">
        <f t="shared" si="278"/>
        <v>1.5871231207358025</v>
      </c>
      <c r="M158" s="19">
        <f t="shared" si="240"/>
        <v>1.005469369660476</v>
      </c>
      <c r="N158" s="19">
        <f t="shared" si="241"/>
        <v>1.0078483389100796</v>
      </c>
      <c r="O158" s="75">
        <f t="shared" si="242"/>
        <v>1.4451508255564987</v>
      </c>
      <c r="P158" s="63">
        <f t="shared" si="270"/>
        <v>10.421126007518092</v>
      </c>
      <c r="Q158" s="60">
        <f t="shared" si="271"/>
        <v>4.997450790265255</v>
      </c>
      <c r="R158" s="101">
        <f t="shared" si="272"/>
        <v>43.81919047783668</v>
      </c>
      <c r="S158" s="60">
        <f t="shared" si="243"/>
        <v>9.194318159285045</v>
      </c>
      <c r="T158" s="60">
        <f t="shared" si="244"/>
        <v>4.720583710472166</v>
      </c>
      <c r="U158" s="60">
        <f t="shared" si="245"/>
        <v>39.899449807589605</v>
      </c>
      <c r="V158" s="105"/>
      <c r="W158" s="39">
        <v>37.12290687607103</v>
      </c>
      <c r="X158" s="15">
        <v>36.8693105370108</v>
      </c>
      <c r="Y158" s="20">
        <v>41.26870624599444</v>
      </c>
      <c r="Z158">
        <f t="shared" si="246"/>
        <v>32.752681098939775</v>
      </c>
      <c r="AA158">
        <f t="shared" si="247"/>
        <v>34.82668945462793</v>
      </c>
      <c r="AB158">
        <f t="shared" si="248"/>
        <v>37.577113030398145</v>
      </c>
      <c r="AC158" s="74">
        <f t="shared" si="279"/>
        <v>1.2269109912383902</v>
      </c>
      <c r="AD158" s="19">
        <f t="shared" si="280"/>
        <v>1.2185296396171525</v>
      </c>
      <c r="AE158" s="85">
        <f t="shared" si="281"/>
        <v>1.3639295396890487</v>
      </c>
      <c r="AF158" s="19">
        <f t="shared" si="249"/>
        <v>1.0824751565647894</v>
      </c>
      <c r="AG158" s="19">
        <f t="shared" si="250"/>
        <v>1.1510210723253436</v>
      </c>
      <c r="AH158" s="75">
        <f t="shared" si="251"/>
        <v>1.2419224914124583</v>
      </c>
      <c r="AI158" s="63">
        <f t="shared" si="273"/>
        <v>0.29283232119490454</v>
      </c>
      <c r="AJ158" s="60">
        <f t="shared" si="274"/>
        <v>0.2820160507418827</v>
      </c>
      <c r="AK158" s="101">
        <f t="shared" si="275"/>
        <v>0.4696569843396244</v>
      </c>
      <c r="AL158" s="60">
        <f t="shared" si="222"/>
        <v>0.2583591760089585</v>
      </c>
      <c r="AM158" s="60">
        <f t="shared" si="223"/>
        <v>0.2663918928060443</v>
      </c>
      <c r="AN158" s="60">
        <f t="shared" si="224"/>
        <v>0.42764494435196776</v>
      </c>
      <c r="AO158" s="105"/>
      <c r="AP158" s="33">
        <v>1.1334310850439882</v>
      </c>
      <c r="AQ158" s="33">
        <v>1.0586510263929618</v>
      </c>
      <c r="AR158" s="33">
        <v>1.098240469208211</v>
      </c>
      <c r="AT158" s="39"/>
      <c r="AU158" s="6"/>
    </row>
    <row r="159" spans="1:47" ht="12.75">
      <c r="A159" s="121"/>
      <c r="B159" s="5"/>
      <c r="C159" s="15">
        <v>0.01</v>
      </c>
      <c r="D159" s="39">
        <v>5253.750906544153</v>
      </c>
      <c r="E159" s="15">
        <v>4037.4326228389073</v>
      </c>
      <c r="F159" s="20">
        <v>5010.521562651043</v>
      </c>
      <c r="G159">
        <f t="shared" si="237"/>
        <v>4962.68437432564</v>
      </c>
      <c r="H159">
        <f t="shared" si="238"/>
        <v>3782.3201219452403</v>
      </c>
      <c r="I159">
        <f t="shared" si="239"/>
        <v>4490.375434596598</v>
      </c>
      <c r="J159" s="74">
        <f t="shared" si="276"/>
        <v>1.5094335716006044</v>
      </c>
      <c r="K159" s="19">
        <f t="shared" si="277"/>
        <v>1.1599781665319255</v>
      </c>
      <c r="L159" s="85">
        <f t="shared" si="278"/>
        <v>1.439552348870129</v>
      </c>
      <c r="M159" s="19">
        <f t="shared" si="240"/>
        <v>1.4258084429800724</v>
      </c>
      <c r="N159" s="19">
        <f t="shared" si="241"/>
        <v>1.0866828428224908</v>
      </c>
      <c r="O159" s="75">
        <f t="shared" si="242"/>
        <v>1.2901113034552274</v>
      </c>
      <c r="P159" s="63">
        <f t="shared" si="270"/>
        <v>38.020929378144125</v>
      </c>
      <c r="Q159" s="60">
        <f t="shared" si="271"/>
        <v>11.939767833997426</v>
      </c>
      <c r="R159" s="101">
        <f t="shared" si="272"/>
        <v>32.805432829799614</v>
      </c>
      <c r="S159" s="60">
        <f t="shared" si="243"/>
        <v>35.91450669791453</v>
      </c>
      <c r="T159" s="60">
        <f t="shared" si="244"/>
        <v>11.185331954376709</v>
      </c>
      <c r="U159" s="60">
        <f t="shared" si="245"/>
        <v>29.399875413828305</v>
      </c>
      <c r="V159" s="105"/>
      <c r="W159" s="39">
        <v>41.56843881502999</v>
      </c>
      <c r="X159" s="15">
        <v>45.0383386342632</v>
      </c>
      <c r="Y159" s="20">
        <v>50.16550737882674</v>
      </c>
      <c r="Z159">
        <f t="shared" si="246"/>
        <v>39.26547821585936</v>
      </c>
      <c r="AA159">
        <f t="shared" si="247"/>
        <v>42.19250954473558</v>
      </c>
      <c r="AB159">
        <f t="shared" si="248"/>
        <v>44.957787164730405</v>
      </c>
      <c r="AC159" s="74">
        <f t="shared" si="279"/>
        <v>1.373835692367488</v>
      </c>
      <c r="AD159" s="19">
        <f t="shared" si="280"/>
        <v>1.4885157803499705</v>
      </c>
      <c r="AE159" s="85">
        <f t="shared" si="281"/>
        <v>1.657968558055096</v>
      </c>
      <c r="AF159" s="19">
        <f t="shared" si="249"/>
        <v>1.297722911626907</v>
      </c>
      <c r="AG159" s="19">
        <f t="shared" si="250"/>
        <v>1.3944612118113735</v>
      </c>
      <c r="AH159" s="75">
        <f t="shared" si="251"/>
        <v>1.4858535566275632</v>
      </c>
      <c r="AI159" s="63">
        <f t="shared" si="273"/>
        <v>0.4824410353329536</v>
      </c>
      <c r="AJ159" s="60">
        <f t="shared" si="274"/>
        <v>0.6304375522732253</v>
      </c>
      <c r="AK159" s="101">
        <f t="shared" si="275"/>
        <v>0.8491191152839149</v>
      </c>
      <c r="AL159" s="60">
        <f t="shared" si="222"/>
        <v>0.45571300013445204</v>
      </c>
      <c r="AM159" s="60">
        <f t="shared" si="223"/>
        <v>0.5906022124317852</v>
      </c>
      <c r="AN159" s="60">
        <f t="shared" si="224"/>
        <v>0.7609714016079239</v>
      </c>
      <c r="AO159" s="105"/>
      <c r="AP159" s="33">
        <v>1.0586510263929618</v>
      </c>
      <c r="AQ159" s="33">
        <v>1.067448680351906</v>
      </c>
      <c r="AR159" s="33">
        <v>1.1158357771260996</v>
      </c>
      <c r="AT159" s="39">
        <v>25.31461936416567</v>
      </c>
      <c r="AU159" s="6"/>
    </row>
    <row r="160" spans="1:47" ht="12.75">
      <c r="A160" s="121"/>
      <c r="B160" s="5"/>
      <c r="C160" s="15">
        <v>0.1</v>
      </c>
      <c r="D160" s="39">
        <v>4610.611545647058</v>
      </c>
      <c r="E160" s="15">
        <v>4546.8102348731545</v>
      </c>
      <c r="F160" s="20">
        <v>5502.613403666149</v>
      </c>
      <c r="G160">
        <f t="shared" si="237"/>
        <v>4052.109631612492</v>
      </c>
      <c r="H160">
        <f t="shared" si="238"/>
        <v>3643.8596711909418</v>
      </c>
      <c r="I160">
        <f t="shared" si="239"/>
        <v>4318.506721864573</v>
      </c>
      <c r="J160" s="74">
        <f t="shared" si="276"/>
        <v>1.3246558461575084</v>
      </c>
      <c r="K160" s="19">
        <f t="shared" si="277"/>
        <v>1.3063253538849693</v>
      </c>
      <c r="L160" s="85">
        <f t="shared" si="278"/>
        <v>1.5809332324239591</v>
      </c>
      <c r="M160" s="19">
        <f t="shared" si="240"/>
        <v>1.1641949575765733</v>
      </c>
      <c r="N160" s="19">
        <f t="shared" si="241"/>
        <v>1.046902340011221</v>
      </c>
      <c r="O160" s="75">
        <f t="shared" si="242"/>
        <v>1.240732410256778</v>
      </c>
      <c r="P160" s="63">
        <f t="shared" si="270"/>
        <v>24.230277875431653</v>
      </c>
      <c r="Q160" s="60">
        <f t="shared" si="271"/>
        <v>22.862204801701775</v>
      </c>
      <c r="R160" s="101">
        <f t="shared" si="272"/>
        <v>43.35721600366969</v>
      </c>
      <c r="S160" s="60">
        <f t="shared" si="243"/>
        <v>21.29516689567576</v>
      </c>
      <c r="T160" s="60">
        <f t="shared" si="244"/>
        <v>18.322001967991316</v>
      </c>
      <c r="U160" s="60">
        <f t="shared" si="245"/>
        <v>34.0271821800952</v>
      </c>
      <c r="V160" s="105"/>
      <c r="W160" s="39">
        <v>51.81541625352361</v>
      </c>
      <c r="X160" s="15">
        <v>52.353855099508394</v>
      </c>
      <c r="Y160" s="20">
        <v>56.509650627603584</v>
      </c>
      <c r="Z160">
        <f t="shared" si="246"/>
        <v>45.538806552710184</v>
      </c>
      <c r="AA160">
        <f t="shared" si="247"/>
        <v>41.95690855213246</v>
      </c>
      <c r="AB160">
        <f t="shared" si="248"/>
        <v>44.3493460621699</v>
      </c>
      <c r="AC160" s="74">
        <f t="shared" si="279"/>
        <v>1.7124979983186275</v>
      </c>
      <c r="AD160" s="19">
        <f t="shared" si="280"/>
        <v>1.7302933864991332</v>
      </c>
      <c r="AE160" s="85">
        <f t="shared" si="281"/>
        <v>1.8676423076862818</v>
      </c>
      <c r="AF160" s="19">
        <f t="shared" si="249"/>
        <v>1.505056230481062</v>
      </c>
      <c r="AG160" s="19">
        <f t="shared" si="250"/>
        <v>1.3866746058665205</v>
      </c>
      <c r="AH160" s="75">
        <f t="shared" si="251"/>
        <v>1.4657445959056896</v>
      </c>
      <c r="AI160" s="63">
        <f t="shared" si="273"/>
        <v>0.9194902439748693</v>
      </c>
      <c r="AJ160" s="60">
        <f t="shared" si="274"/>
        <v>0.9424554815731978</v>
      </c>
      <c r="AK160" s="101">
        <f t="shared" si="275"/>
        <v>1.1197064961024756</v>
      </c>
      <c r="AL160" s="60">
        <f t="shared" si="222"/>
        <v>0.8081086938026558</v>
      </c>
      <c r="AM160" s="60">
        <f t="shared" si="223"/>
        <v>0.7552933471597191</v>
      </c>
      <c r="AN160" s="60">
        <f t="shared" si="224"/>
        <v>0.8787569969411835</v>
      </c>
      <c r="AO160" s="105"/>
      <c r="AP160" s="33">
        <v>1.1378299120234603</v>
      </c>
      <c r="AQ160" s="33">
        <v>1.247800586510264</v>
      </c>
      <c r="AR160" s="33">
        <v>1.2741935483870968</v>
      </c>
      <c r="AT160" s="39">
        <v>56.069205133801205</v>
      </c>
      <c r="AU160" s="6"/>
    </row>
    <row r="161" spans="1:47" ht="12.75">
      <c r="A161" s="121"/>
      <c r="B161" s="5"/>
      <c r="C161" s="15">
        <v>1</v>
      </c>
      <c r="D161" s="39">
        <v>2886.245452288223</v>
      </c>
      <c r="E161" s="15">
        <v>5758.005393370138</v>
      </c>
      <c r="F161" s="20">
        <v>2796.68933172882</v>
      </c>
      <c r="G161">
        <f t="shared" si="237"/>
        <v>2415.2385257184887</v>
      </c>
      <c r="H161">
        <f t="shared" si="238"/>
        <v>4748.439756080333</v>
      </c>
      <c r="I161">
        <f t="shared" si="239"/>
        <v>2066.459506217828</v>
      </c>
      <c r="J161" s="74">
        <f t="shared" si="276"/>
        <v>0.8292353137901479</v>
      </c>
      <c r="K161" s="19">
        <f t="shared" si="277"/>
        <v>1.6543088549143397</v>
      </c>
      <c r="L161" s="85">
        <f t="shared" si="278"/>
        <v>0.8035053130117911</v>
      </c>
      <c r="M161" s="19">
        <f t="shared" si="240"/>
        <v>0.6939122503127374</v>
      </c>
      <c r="N161" s="19">
        <f t="shared" si="241"/>
        <v>1.3642547026016685</v>
      </c>
      <c r="O161" s="75">
        <f t="shared" si="242"/>
        <v>0.5937059842622335</v>
      </c>
      <c r="P161" s="63">
        <f t="shared" si="270"/>
        <v>-12.744806068171627</v>
      </c>
      <c r="Q161" s="60">
        <f t="shared" si="271"/>
        <v>48.833512652158596</v>
      </c>
      <c r="R161" s="101">
        <f t="shared" si="272"/>
        <v>-14.665132087165263</v>
      </c>
      <c r="S161" s="60">
        <f t="shared" si="243"/>
        <v>-10.664978820236872</v>
      </c>
      <c r="T161" s="60">
        <f t="shared" si="244"/>
        <v>40.27140946647179</v>
      </c>
      <c r="U161" s="60">
        <f t="shared" si="245"/>
        <v>-10.835991423019188</v>
      </c>
      <c r="V161" s="105"/>
      <c r="W161" s="39">
        <v>25.546504582191</v>
      </c>
      <c r="X161" s="15">
        <v>10.96521901465605</v>
      </c>
      <c r="Y161" s="20">
        <v>7.985675557646826</v>
      </c>
      <c r="Z161">
        <f t="shared" si="246"/>
        <v>21.377565797612597</v>
      </c>
      <c r="AA161">
        <f t="shared" si="247"/>
        <v>9.042659453440661</v>
      </c>
      <c r="AB161">
        <f t="shared" si="248"/>
        <v>5.900575005758544</v>
      </c>
      <c r="AC161" s="74">
        <f t="shared" si="279"/>
        <v>0.8443112325294639</v>
      </c>
      <c r="AD161" s="19">
        <f t="shared" si="280"/>
        <v>0.3624001691281768</v>
      </c>
      <c r="AE161" s="85">
        <f t="shared" si="281"/>
        <v>0.2639263446380633</v>
      </c>
      <c r="AF161" s="19">
        <f t="shared" si="249"/>
        <v>0.7065279270982755</v>
      </c>
      <c r="AG161" s="19">
        <f t="shared" si="250"/>
        <v>0.2988596316147722</v>
      </c>
      <c r="AH161" s="75">
        <f t="shared" si="251"/>
        <v>0.1950138321160988</v>
      </c>
      <c r="AI161" s="63">
        <f t="shared" si="273"/>
        <v>-0.20091888415609505</v>
      </c>
      <c r="AJ161" s="60">
        <f t="shared" si="274"/>
        <v>-0.8228329418891798</v>
      </c>
      <c r="AK161" s="101">
        <f t="shared" si="275"/>
        <v>-0.9499150124623258</v>
      </c>
      <c r="AL161" s="60">
        <f t="shared" si="222"/>
        <v>-0.1681308944717262</v>
      </c>
      <c r="AM161" s="60">
        <f t="shared" si="223"/>
        <v>-0.6785635627187675</v>
      </c>
      <c r="AN161" s="60">
        <f t="shared" si="224"/>
        <v>-0.7018873656547197</v>
      </c>
      <c r="AO161" s="105"/>
      <c r="AP161" s="33">
        <v>1.195014662756598</v>
      </c>
      <c r="AQ161" s="33">
        <v>1.2126099706744866</v>
      </c>
      <c r="AR161" s="33">
        <v>1.3533724340175952</v>
      </c>
      <c r="AT161" s="39">
        <v>145.7610704661248</v>
      </c>
      <c r="AU161" s="6"/>
    </row>
    <row r="162" spans="1:47" ht="12.75">
      <c r="A162" s="121"/>
      <c r="B162" s="5"/>
      <c r="C162" s="15">
        <v>10</v>
      </c>
      <c r="D162" s="39">
        <v>3578.1999160038326</v>
      </c>
      <c r="E162" s="15">
        <v>4119.4838148826175</v>
      </c>
      <c r="F162" s="20">
        <v>5229.655389893879</v>
      </c>
      <c r="G162">
        <f t="shared" si="237"/>
        <v>3526.491824732101</v>
      </c>
      <c r="H162">
        <f t="shared" si="238"/>
        <v>3706.4484983508514</v>
      </c>
      <c r="I162">
        <f t="shared" si="239"/>
        <v>4266.2978180713235</v>
      </c>
      <c r="J162" s="74">
        <f t="shared" si="276"/>
        <v>1.0280379057155167</v>
      </c>
      <c r="K162" s="19">
        <f t="shared" si="277"/>
        <v>1.1835519571557547</v>
      </c>
      <c r="L162" s="85">
        <f t="shared" si="278"/>
        <v>1.5025107877831074</v>
      </c>
      <c r="M162" s="19">
        <f t="shared" si="240"/>
        <v>1.0131818666155814</v>
      </c>
      <c r="N162" s="19">
        <f t="shared" si="241"/>
        <v>1.0648844786018796</v>
      </c>
      <c r="O162" s="75">
        <f t="shared" si="242"/>
        <v>1.2257324847704298</v>
      </c>
      <c r="P162" s="63">
        <f t="shared" si="270"/>
        <v>2.0925735808328074</v>
      </c>
      <c r="Q162" s="60">
        <f t="shared" si="271"/>
        <v>13.699167839120097</v>
      </c>
      <c r="R162" s="101">
        <f t="shared" si="272"/>
        <v>37.50425617618332</v>
      </c>
      <c r="S162" s="60">
        <f t="shared" si="243"/>
        <v>2.0623340782196165</v>
      </c>
      <c r="T162" s="60">
        <f t="shared" si="244"/>
        <v>12.32563649905001</v>
      </c>
      <c r="U162" s="60">
        <f t="shared" si="245"/>
        <v>30.595577406886395</v>
      </c>
      <c r="V162" s="105"/>
      <c r="W162" s="39">
        <v>2.3462132643692475</v>
      </c>
      <c r="X162" s="15">
        <v>3.926184186874709</v>
      </c>
      <c r="Y162" s="20">
        <v>4.140483039805252</v>
      </c>
      <c r="Z162">
        <f t="shared" si="246"/>
        <v>2.312308448410154</v>
      </c>
      <c r="AA162">
        <f t="shared" si="247"/>
        <v>3.5325298356841053</v>
      </c>
      <c r="AB162">
        <f t="shared" si="248"/>
        <v>3.3777624798411274</v>
      </c>
      <c r="AC162" s="74">
        <f t="shared" si="279"/>
        <v>0.07754228006588136</v>
      </c>
      <c r="AD162" s="19">
        <f t="shared" si="280"/>
        <v>0.12976027304607368</v>
      </c>
      <c r="AE162" s="85">
        <f t="shared" si="281"/>
        <v>0.13684284389506451</v>
      </c>
      <c r="AF162" s="19">
        <f t="shared" si="249"/>
        <v>0.07642172688573856</v>
      </c>
      <c r="AG162" s="19">
        <f t="shared" si="250"/>
        <v>0.11675000820240404</v>
      </c>
      <c r="AH162" s="75">
        <f t="shared" si="251"/>
        <v>0.11163495159860529</v>
      </c>
      <c r="AI162" s="63">
        <f t="shared" si="273"/>
        <v>-1.1904466762858406</v>
      </c>
      <c r="AJ162" s="60">
        <f t="shared" si="274"/>
        <v>-1.1230585078719788</v>
      </c>
      <c r="AK162" s="101">
        <f t="shared" si="275"/>
        <v>-1.1139183351090014</v>
      </c>
      <c r="AL162" s="60">
        <f t="shared" si="222"/>
        <v>-1.173243689634311</v>
      </c>
      <c r="AM162" s="60">
        <f t="shared" si="223"/>
        <v>-1.0104563355787461</v>
      </c>
      <c r="AN162" s="60">
        <f t="shared" si="224"/>
        <v>-0.9087228523257644</v>
      </c>
      <c r="AO162" s="105"/>
      <c r="AP162" s="33">
        <v>1.0146627565982405</v>
      </c>
      <c r="AQ162" s="33">
        <v>1.1114369501466275</v>
      </c>
      <c r="AR162" s="33">
        <v>1.225806451612903</v>
      </c>
      <c r="AT162" s="39">
        <v>486.8024060998172</v>
      </c>
      <c r="AU162" s="6"/>
    </row>
    <row r="163" spans="1:47" ht="12.75">
      <c r="A163" s="121"/>
      <c r="B163" s="47"/>
      <c r="C163" s="43">
        <v>100</v>
      </c>
      <c r="D163" s="49"/>
      <c r="E163" s="43"/>
      <c r="F163" s="44"/>
      <c r="G163" s="43"/>
      <c r="H163" s="43"/>
      <c r="I163" s="43"/>
      <c r="J163" s="78"/>
      <c r="K163" s="45"/>
      <c r="L163" s="93"/>
      <c r="M163" s="45"/>
      <c r="N163" s="45"/>
      <c r="O163" s="46"/>
      <c r="P163" s="78"/>
      <c r="Q163" s="45"/>
      <c r="R163" s="93"/>
      <c r="S163" s="45"/>
      <c r="T163" s="45"/>
      <c r="U163" s="45"/>
      <c r="V163" s="105"/>
      <c r="W163" s="49"/>
      <c r="X163" s="43"/>
      <c r="Y163" s="44"/>
      <c r="Z163" s="43"/>
      <c r="AA163" s="43"/>
      <c r="AB163" s="43"/>
      <c r="AC163" s="78"/>
      <c r="AD163" s="45"/>
      <c r="AE163" s="93"/>
      <c r="AF163" s="45"/>
      <c r="AG163" s="45"/>
      <c r="AH163" s="46"/>
      <c r="AI163" s="78"/>
      <c r="AJ163" s="45"/>
      <c r="AK163" s="93"/>
      <c r="AL163" s="45"/>
      <c r="AM163" s="45"/>
      <c r="AN163" s="45"/>
      <c r="AO163" s="105"/>
      <c r="AP163" s="50">
        <v>-0.3357771260997066</v>
      </c>
      <c r="AQ163" s="50">
        <v>-0.23900293255131952</v>
      </c>
      <c r="AR163" s="50">
        <v>-0.1994134897360703</v>
      </c>
      <c r="AT163" s="49">
        <v>1582.3930835204299</v>
      </c>
      <c r="AU163" s="55"/>
    </row>
    <row r="164" spans="1:47" ht="12.75">
      <c r="A164" s="116" t="s">
        <v>51</v>
      </c>
      <c r="B164" s="23"/>
      <c r="C164" s="14">
        <v>0</v>
      </c>
      <c r="D164" s="86">
        <v>4170.758000798011</v>
      </c>
      <c r="E164" s="14">
        <v>3478.8085300155203</v>
      </c>
      <c r="F164" s="87">
        <v>3683.4703045909177</v>
      </c>
      <c r="G164" s="14">
        <f aca="true" t="shared" si="282" ref="G164:I170">D164/(AP164)</f>
        <v>3996.763188494781</v>
      </c>
      <c r="H164" s="14">
        <f t="shared" si="282"/>
        <v>3584.366044778524</v>
      </c>
      <c r="I164" s="14">
        <f t="shared" si="282"/>
        <v>3736.0913089422165</v>
      </c>
      <c r="J164" s="74">
        <f>D164/AVERAGE(D$164:F$164)</f>
        <v>1.1040530604564562</v>
      </c>
      <c r="K164" s="19">
        <f>E164/AVERAGE(D$164:F$164)</f>
        <v>0.9208851732876336</v>
      </c>
      <c r="L164" s="85">
        <f>F164/AVERAGE(D$164:F$164)</f>
        <v>0.9750617662559102</v>
      </c>
      <c r="M164" s="19">
        <f aca="true" t="shared" si="283" ref="M164:O170">J164/AP164</f>
        <v>1.05799440517361</v>
      </c>
      <c r="N164" s="19">
        <f t="shared" si="283"/>
        <v>0.9488275993900288</v>
      </c>
      <c r="O164" s="75">
        <f t="shared" si="283"/>
        <v>0.9889912200595661</v>
      </c>
      <c r="P164" s="70">
        <f aca="true" t="shared" si="284" ref="P164:P170">((J164-1)/(AVERAGE(J$130:L$130)-1))*100</f>
        <v>-11.940826943243845</v>
      </c>
      <c r="Q164" s="38">
        <f aca="true" t="shared" si="285" ref="Q164:Q170">((K164-1)/(AVERAGE(J$130:L$130)-1))*100</f>
        <v>9.078987684484547</v>
      </c>
      <c r="R164" s="83">
        <f aca="true" t="shared" si="286" ref="R164:R170">((L164-1)/(AVERAGE(J$130:L$130)-1))*100</f>
        <v>2.8618392587592862</v>
      </c>
      <c r="S164" s="38">
        <f aca="true" t="shared" si="287" ref="S164:U170">P164/AP164</f>
        <v>-11.442682015550236</v>
      </c>
      <c r="T164" s="38">
        <f t="shared" si="287"/>
        <v>9.3544714796602</v>
      </c>
      <c r="U164" s="38">
        <f t="shared" si="287"/>
        <v>2.9027226767415617</v>
      </c>
      <c r="V164" s="105"/>
      <c r="W164" s="86">
        <v>38.629142702434685</v>
      </c>
      <c r="X164" s="14">
        <v>26.41444199342526</v>
      </c>
      <c r="Y164" s="87">
        <v>30.007906351301386</v>
      </c>
      <c r="Z164" s="14">
        <f aca="true" t="shared" si="288" ref="Z164:AB170">W164/(AP164)</f>
        <v>37.0176201847871</v>
      </c>
      <c r="AA164" s="14">
        <f t="shared" si="288"/>
        <v>27.215935615917054</v>
      </c>
      <c r="AB164" s="14">
        <f t="shared" si="288"/>
        <v>30.43659072774855</v>
      </c>
      <c r="AC164" s="74">
        <f>W164/AVERAGE(W$164:Y$164)</f>
        <v>1.2192068407407164</v>
      </c>
      <c r="AD164" s="19">
        <f>X164/AVERAGE(W$164:Y$164)</f>
        <v>0.8336884051714446</v>
      </c>
      <c r="AE164" s="85">
        <f>Y164/AVERAGE(W$164:Y$164)</f>
        <v>0.9471047540878389</v>
      </c>
      <c r="AF164" s="19">
        <f aca="true" t="shared" si="289" ref="AF164:AH170">AC164/AP164</f>
        <v>1.1683442240717785</v>
      </c>
      <c r="AG164" s="19">
        <f t="shared" si="289"/>
        <v>0.8589850190486784</v>
      </c>
      <c r="AH164" s="75">
        <f t="shared" si="289"/>
        <v>0.9606348220033795</v>
      </c>
      <c r="AI164" s="70">
        <f aca="true" t="shared" si="290" ref="AI164:AI170">((AC164-1)/(AVERAGE(AC$129:AE$129)-1))*100</f>
        <v>0.28288998979545926</v>
      </c>
      <c r="AJ164" s="38">
        <f aca="true" t="shared" si="291" ref="AJ164:AJ170">((AD164-1)/(AVERAGE(AC$129:AE$129)-1))*100</f>
        <v>-0.21462781546843268</v>
      </c>
      <c r="AK164" s="83">
        <f aca="true" t="shared" si="292" ref="AK164:AK170">((AE164-1)/(AVERAGE(AC$129:AE$129)-1))*100</f>
        <v>-0.0682621743270267</v>
      </c>
      <c r="AL164" s="38">
        <f aca="true" t="shared" si="293" ref="AL164:AN170">AI164/AP164</f>
        <v>0.2710884442089002</v>
      </c>
      <c r="AM164" s="38">
        <f t="shared" si="293"/>
        <v>-0.22114026897209224</v>
      </c>
      <c r="AN164" s="38">
        <f t="shared" si="293"/>
        <v>-0.06923734824598422</v>
      </c>
      <c r="AO164" s="105"/>
      <c r="AP164" s="33">
        <v>1.0435339308578746</v>
      </c>
      <c r="AQ164" s="33">
        <v>0.970550576184379</v>
      </c>
      <c r="AR164" s="33">
        <v>0.9859154929577465</v>
      </c>
      <c r="AT164" s="86"/>
      <c r="AU164" s="4"/>
    </row>
    <row r="165" spans="1:47" ht="12.75">
      <c r="A165" s="117"/>
      <c r="B165" s="5"/>
      <c r="C165" s="15">
        <v>0.0001</v>
      </c>
      <c r="D165" s="39">
        <v>4040.6261330369166</v>
      </c>
      <c r="E165" s="15">
        <v>3841.901443661216</v>
      </c>
      <c r="F165" s="20">
        <v>3061.786596612994</v>
      </c>
      <c r="G165" s="15">
        <f t="shared" si="282"/>
        <v>4163.230883775504</v>
      </c>
      <c r="H165" s="15">
        <f t="shared" si="282"/>
        <v>3382.779061442401</v>
      </c>
      <c r="I165" s="15">
        <f t="shared" si="282"/>
        <v>2839.9707030341424</v>
      </c>
      <c r="J165" s="74">
        <f aca="true" t="shared" si="294" ref="J165:J170">D165/AVERAGE(D$164:F$164)</f>
        <v>1.069605488375539</v>
      </c>
      <c r="K165" s="19">
        <f aca="true" t="shared" si="295" ref="K165:K170">E165/AVERAGE(D$164:F$164)</f>
        <v>1.0170005178997834</v>
      </c>
      <c r="L165" s="85">
        <f aca="true" t="shared" si="296" ref="L165:L170">F165/AVERAGE(D$164:F$164)</f>
        <v>0.8104941264413686</v>
      </c>
      <c r="M165" s="19">
        <f t="shared" si="283"/>
        <v>1.1020605361758522</v>
      </c>
      <c r="N165" s="19">
        <f t="shared" si="283"/>
        <v>0.8954649430436651</v>
      </c>
      <c r="O165" s="75">
        <f t="shared" si="283"/>
        <v>0.7517766184687754</v>
      </c>
      <c r="P165" s="70">
        <f t="shared" si="284"/>
        <v>-7.987723641632803</v>
      </c>
      <c r="Q165" s="38">
        <f t="shared" si="285"/>
        <v>-1.950930047576869</v>
      </c>
      <c r="R165" s="83">
        <f t="shared" si="286"/>
        <v>21.74714353393593</v>
      </c>
      <c r="S165" s="38">
        <f t="shared" si="287"/>
        <v>-8.23009520331823</v>
      </c>
      <c r="T165" s="38">
        <f t="shared" si="287"/>
        <v>-1.7177862087458113</v>
      </c>
      <c r="U165" s="38">
        <f t="shared" si="287"/>
        <v>20.17163788599045</v>
      </c>
      <c r="V165" s="105"/>
      <c r="W165" s="39">
        <v>30.405108805910427</v>
      </c>
      <c r="X165" s="15">
        <v>29.208759922343916</v>
      </c>
      <c r="Y165" s="20">
        <v>25.171679740833948</v>
      </c>
      <c r="Z165" s="15">
        <f t="shared" si="288"/>
        <v>31.32769126308185</v>
      </c>
      <c r="AA165" s="15">
        <f t="shared" si="288"/>
        <v>25.71819785721601</v>
      </c>
      <c r="AB165" s="15">
        <f t="shared" si="288"/>
        <v>23.34807823941961</v>
      </c>
      <c r="AC165" s="74">
        <f aca="true" t="shared" si="297" ref="AC165:AC170">W165/AVERAGE(W$164:Y$164)</f>
        <v>0.9596411946075977</v>
      </c>
      <c r="AD165" s="19">
        <f aca="true" t="shared" si="298" ref="AD165:AD170">X165/AVERAGE(W$164:Y$164)</f>
        <v>0.9218822219585651</v>
      </c>
      <c r="AE165" s="85">
        <f aca="true" t="shared" si="299" ref="AE165:AE170">Y165/AVERAGE(W$164:Y$164)</f>
        <v>0.7944645411720458</v>
      </c>
      <c r="AF165" s="19">
        <f t="shared" si="289"/>
        <v>0.9887595949716804</v>
      </c>
      <c r="AG165" s="19">
        <f t="shared" si="289"/>
        <v>0.8117136587932801</v>
      </c>
      <c r="AH165" s="75">
        <f t="shared" si="289"/>
        <v>0.7369083214434295</v>
      </c>
      <c r="AI165" s="70">
        <f t="shared" si="290"/>
        <v>-0.05208369413579601</v>
      </c>
      <c r="AJ165" s="38">
        <f t="shared" si="291"/>
        <v>-0.10081226187244971</v>
      </c>
      <c r="AK165" s="83">
        <f t="shared" si="292"/>
        <v>-0.26524684929526976</v>
      </c>
      <c r="AL165" s="38">
        <f t="shared" si="293"/>
        <v>-0.05366407007923046</v>
      </c>
      <c r="AM165" s="38">
        <f t="shared" si="293"/>
        <v>-0.08876479878509946</v>
      </c>
      <c r="AN165" s="38">
        <f t="shared" si="293"/>
        <v>-0.24603062862185945</v>
      </c>
      <c r="AO165" s="105"/>
      <c r="AP165" s="33">
        <v>0.970550576184379</v>
      </c>
      <c r="AQ165" s="33">
        <v>1.1357234314980793</v>
      </c>
      <c r="AR165" s="33">
        <v>1.0781049935979514</v>
      </c>
      <c r="AT165" s="39"/>
      <c r="AU165" s="6"/>
    </row>
    <row r="166" spans="1:47" ht="12.75">
      <c r="A166" s="117"/>
      <c r="B166" s="5"/>
      <c r="C166" s="15">
        <v>0.001</v>
      </c>
      <c r="D166" s="39">
        <v>4369.793065722354</v>
      </c>
      <c r="E166" s="15">
        <v>3089.24032102703</v>
      </c>
      <c r="F166" s="20">
        <v>3458.0361668455025</v>
      </c>
      <c r="G166" s="15">
        <f t="shared" si="282"/>
        <v>4202.965990553151</v>
      </c>
      <c r="H166" s="15">
        <f t="shared" si="282"/>
        <v>2825.1717689954453</v>
      </c>
      <c r="I166" s="15">
        <f t="shared" si="282"/>
        <v>3162.4429113657347</v>
      </c>
      <c r="J166" s="74">
        <f t="shared" si="294"/>
        <v>1.1567401913151216</v>
      </c>
      <c r="K166" s="19">
        <f t="shared" si="295"/>
        <v>0.8177614789116978</v>
      </c>
      <c r="L166" s="85">
        <f t="shared" si="296"/>
        <v>0.915386462711191</v>
      </c>
      <c r="M166" s="19">
        <f t="shared" si="283"/>
        <v>1.1125789278535836</v>
      </c>
      <c r="N166" s="19">
        <f t="shared" si="283"/>
        <v>0.7478591510890351</v>
      </c>
      <c r="O166" s="75">
        <f t="shared" si="283"/>
        <v>0.8371391421281501</v>
      </c>
      <c r="P166" s="70">
        <f t="shared" si="284"/>
        <v>-17.98704902416612</v>
      </c>
      <c r="Q166" s="38">
        <f t="shared" si="285"/>
        <v>20.91316327614168</v>
      </c>
      <c r="R166" s="83">
        <f t="shared" si="286"/>
        <v>9.71000373645126</v>
      </c>
      <c r="S166" s="38">
        <f t="shared" si="287"/>
        <v>-17.300351339745983</v>
      </c>
      <c r="T166" s="38">
        <f t="shared" si="287"/>
        <v>19.125504120218565</v>
      </c>
      <c r="U166" s="38">
        <f t="shared" si="287"/>
        <v>8.879991707457183</v>
      </c>
      <c r="V166" s="105"/>
      <c r="W166" s="39">
        <v>33.24890263310465</v>
      </c>
      <c r="X166" s="15">
        <v>22.26020205460368</v>
      </c>
      <c r="Y166" s="20">
        <v>17.175098344721803</v>
      </c>
      <c r="Z166" s="15">
        <f t="shared" si="288"/>
        <v>31.979547975929467</v>
      </c>
      <c r="AA166" s="15">
        <f t="shared" si="288"/>
        <v>20.35739789771133</v>
      </c>
      <c r="AB166" s="15">
        <f t="shared" si="288"/>
        <v>15.706969329306474</v>
      </c>
      <c r="AC166" s="74">
        <f t="shared" si="297"/>
        <v>1.0493965618048327</v>
      </c>
      <c r="AD166" s="19">
        <f t="shared" si="298"/>
        <v>0.7025729468112896</v>
      </c>
      <c r="AE166" s="85">
        <f t="shared" si="299"/>
        <v>0.5420777145789359</v>
      </c>
      <c r="AF166" s="19">
        <f t="shared" si="289"/>
        <v>1.0093333925733672</v>
      </c>
      <c r="AG166" s="19">
        <f t="shared" si="289"/>
        <v>0.6425169455030646</v>
      </c>
      <c r="AH166" s="75">
        <f t="shared" si="289"/>
        <v>0.4957408607566147</v>
      </c>
      <c r="AI166" s="70">
        <f t="shared" si="290"/>
        <v>0.06374706563755668</v>
      </c>
      <c r="AJ166" s="38">
        <f t="shared" si="291"/>
        <v>-0.3838344449339963</v>
      </c>
      <c r="AK166" s="83">
        <f t="shared" si="292"/>
        <v>-0.5909561499638756</v>
      </c>
      <c r="AL166" s="38">
        <f t="shared" si="293"/>
        <v>0.06131337224498985</v>
      </c>
      <c r="AM166" s="38">
        <f t="shared" si="293"/>
        <v>-0.35102424062465004</v>
      </c>
      <c r="AN166" s="38">
        <f t="shared" si="293"/>
        <v>-0.5404411629060736</v>
      </c>
      <c r="AO166" s="105"/>
      <c r="AP166" s="33">
        <v>1.0396927016645328</v>
      </c>
      <c r="AQ166" s="33">
        <v>1.0934699103713188</v>
      </c>
      <c r="AR166" s="33">
        <v>1.0934699103713188</v>
      </c>
      <c r="AT166" s="39"/>
      <c r="AU166" s="6"/>
    </row>
    <row r="167" spans="1:47" ht="12.75">
      <c r="A167" s="117"/>
      <c r="B167" s="5"/>
      <c r="C167" s="15">
        <v>0.01</v>
      </c>
      <c r="D167" s="39">
        <v>5347.952682154205</v>
      </c>
      <c r="E167" s="15">
        <v>3906.742078832891</v>
      </c>
      <c r="F167" s="20">
        <v>4059.2638590764095</v>
      </c>
      <c r="G167" s="15">
        <f t="shared" si="282"/>
        <v>5240.591022286617</v>
      </c>
      <c r="H167" s="15">
        <f t="shared" si="282"/>
        <v>3547.866934381963</v>
      </c>
      <c r="I167" s="15">
        <f t="shared" si="282"/>
        <v>3673.563237472394</v>
      </c>
      <c r="J167" s="74">
        <f t="shared" si="294"/>
        <v>1.4156715697192073</v>
      </c>
      <c r="K167" s="19">
        <f t="shared" si="295"/>
        <v>1.0341646644864546</v>
      </c>
      <c r="L167" s="85">
        <f t="shared" si="296"/>
        <v>1.0745391331638279</v>
      </c>
      <c r="M167" s="19">
        <f t="shared" si="283"/>
        <v>1.3872515633007538</v>
      </c>
      <c r="N167" s="19">
        <f t="shared" si="283"/>
        <v>0.9391658173999082</v>
      </c>
      <c r="O167" s="75">
        <f t="shared" si="283"/>
        <v>0.9724392387033021</v>
      </c>
      <c r="P167" s="70">
        <f t="shared" si="284"/>
        <v>-47.70126181267552</v>
      </c>
      <c r="Q167" s="38">
        <f t="shared" si="285"/>
        <v>-3.9206376479187046</v>
      </c>
      <c r="R167" s="83">
        <f t="shared" si="286"/>
        <v>-8.553894385270345</v>
      </c>
      <c r="S167" s="38">
        <f t="shared" si="287"/>
        <v>-46.74364551530687</v>
      </c>
      <c r="T167" s="38">
        <f t="shared" si="287"/>
        <v>-3.5604860500284983</v>
      </c>
      <c r="U167" s="38">
        <f t="shared" si="287"/>
        <v>-7.741125741478726</v>
      </c>
      <c r="V167" s="105"/>
      <c r="W167" s="39">
        <v>37.42826848128639</v>
      </c>
      <c r="X167" s="15">
        <v>28.486710327215253</v>
      </c>
      <c r="Y167" s="20">
        <v>27.23035936060729</v>
      </c>
      <c r="Z167" s="15">
        <f t="shared" si="288"/>
        <v>36.67688542520034</v>
      </c>
      <c r="AA167" s="15">
        <f t="shared" si="288"/>
        <v>25.86990786692455</v>
      </c>
      <c r="AB167" s="15">
        <f t="shared" si="288"/>
        <v>24.643001924257586</v>
      </c>
      <c r="AC167" s="74">
        <f t="shared" si="297"/>
        <v>1.1813050401087053</v>
      </c>
      <c r="AD167" s="19">
        <f t="shared" si="298"/>
        <v>0.8990930078018801</v>
      </c>
      <c r="AE167" s="85">
        <f t="shared" si="299"/>
        <v>0.8594402589780472</v>
      </c>
      <c r="AF167" s="19">
        <f t="shared" si="289"/>
        <v>1.1575900079358832</v>
      </c>
      <c r="AG167" s="19">
        <f t="shared" si="289"/>
        <v>0.8165019059224051</v>
      </c>
      <c r="AH167" s="75">
        <f t="shared" si="289"/>
        <v>0.777778496247804</v>
      </c>
      <c r="AI167" s="70">
        <f t="shared" si="290"/>
        <v>0.23397710022600707</v>
      </c>
      <c r="AJ167" s="38">
        <f t="shared" si="291"/>
        <v>-0.13022211303606665</v>
      </c>
      <c r="AK167" s="83">
        <f t="shared" si="292"/>
        <v>-0.18139462969764375</v>
      </c>
      <c r="AL167" s="38">
        <f t="shared" si="293"/>
        <v>0.22927994388520892</v>
      </c>
      <c r="AM167" s="38">
        <f t="shared" si="293"/>
        <v>-0.1182598491641489</v>
      </c>
      <c r="AN167" s="38">
        <f t="shared" si="293"/>
        <v>-0.16415898701490125</v>
      </c>
      <c r="AO167" s="105"/>
      <c r="AP167" s="33">
        <v>1.0204865556978233</v>
      </c>
      <c r="AQ167" s="33">
        <v>1.1011523687580025</v>
      </c>
      <c r="AR167" s="33">
        <v>1.1049935979513443</v>
      </c>
      <c r="AT167" s="39">
        <v>-1.3844745478275362</v>
      </c>
      <c r="AU167" s="6"/>
    </row>
    <row r="168" spans="1:47" ht="12.75">
      <c r="A168" s="117"/>
      <c r="B168" s="5"/>
      <c r="C168" s="15">
        <v>0.1</v>
      </c>
      <c r="D168" s="39">
        <v>4335.813037017629</v>
      </c>
      <c r="E168" s="15">
        <v>4445.89875502439</v>
      </c>
      <c r="F168" s="20">
        <v>3907.22599299819</v>
      </c>
      <c r="G168" s="15">
        <f t="shared" si="282"/>
        <v>4217.023638743173</v>
      </c>
      <c r="H168" s="15">
        <f t="shared" si="282"/>
        <v>4094.630810936378</v>
      </c>
      <c r="I168" s="15">
        <f t="shared" si="282"/>
        <v>3417.18197147994</v>
      </c>
      <c r="J168" s="74">
        <f t="shared" si="294"/>
        <v>1.1477452425123686</v>
      </c>
      <c r="K168" s="19">
        <f t="shared" si="295"/>
        <v>1.1768863420090683</v>
      </c>
      <c r="L168" s="85">
        <f t="shared" si="296"/>
        <v>1.0342927627638168</v>
      </c>
      <c r="M168" s="19">
        <f t="shared" si="283"/>
        <v>1.1163001673750435</v>
      </c>
      <c r="N168" s="19">
        <f t="shared" si="283"/>
        <v>1.0839012182890122</v>
      </c>
      <c r="O168" s="75">
        <f t="shared" si="283"/>
        <v>0.9045718339513336</v>
      </c>
      <c r="P168" s="70">
        <f t="shared" si="284"/>
        <v>-16.954814829940194</v>
      </c>
      <c r="Q168" s="38">
        <f t="shared" si="285"/>
        <v>-20.298962753119802</v>
      </c>
      <c r="R168" s="83">
        <f t="shared" si="286"/>
        <v>-3.935337834102553</v>
      </c>
      <c r="S168" s="38">
        <f t="shared" si="287"/>
        <v>-16.49029935514731</v>
      </c>
      <c r="T168" s="38">
        <f t="shared" si="287"/>
        <v>-18.695153195974722</v>
      </c>
      <c r="U168" s="38">
        <f t="shared" si="287"/>
        <v>-3.4417680273618068</v>
      </c>
      <c r="V168" s="105"/>
      <c r="W168" s="39">
        <v>32.86717193695453</v>
      </c>
      <c r="X168" s="15">
        <v>38.799144330492844</v>
      </c>
      <c r="Y168" s="20">
        <v>29.85172553555671</v>
      </c>
      <c r="Z168" s="15">
        <f t="shared" si="288"/>
        <v>31.966701472928378</v>
      </c>
      <c r="AA168" s="15">
        <f t="shared" si="288"/>
        <v>35.73364589872041</v>
      </c>
      <c r="AB168" s="15">
        <f t="shared" si="288"/>
        <v>26.10772412460223</v>
      </c>
      <c r="AC168" s="74">
        <f t="shared" si="297"/>
        <v>1.0373484384578548</v>
      </c>
      <c r="AD168" s="19">
        <f t="shared" si="298"/>
        <v>1.2245724050107332</v>
      </c>
      <c r="AE168" s="85">
        <f t="shared" si="299"/>
        <v>0.9421754000916817</v>
      </c>
      <c r="AF168" s="19">
        <f t="shared" si="289"/>
        <v>1.008927933294626</v>
      </c>
      <c r="AG168" s="19">
        <f t="shared" si="289"/>
        <v>1.1278196324450267</v>
      </c>
      <c r="AH168" s="75">
        <f t="shared" si="289"/>
        <v>0.8240078247162411</v>
      </c>
      <c r="AI168" s="70">
        <f t="shared" si="290"/>
        <v>0.04819876669230431</v>
      </c>
      <c r="AJ168" s="38">
        <f t="shared" si="291"/>
        <v>0.2898143376691978</v>
      </c>
      <c r="AK168" s="83">
        <f t="shared" si="292"/>
        <v>-0.07462358575451283</v>
      </c>
      <c r="AL168" s="38">
        <f t="shared" si="293"/>
        <v>0.046878252536350765</v>
      </c>
      <c r="AM168" s="38">
        <f t="shared" si="293"/>
        <v>0.266916270895806</v>
      </c>
      <c r="AN168" s="38">
        <f t="shared" si="293"/>
        <v>-0.06526430064308457</v>
      </c>
      <c r="AO168" s="105"/>
      <c r="AP168" s="33">
        <v>1.028169014084507</v>
      </c>
      <c r="AQ168" s="33">
        <v>1.085787451984635</v>
      </c>
      <c r="AR168" s="33">
        <v>1.1434058898847632</v>
      </c>
      <c r="AT168" s="39">
        <v>0.9432166434864291</v>
      </c>
      <c r="AU168" s="6"/>
    </row>
    <row r="169" spans="1:47" ht="12.75">
      <c r="A169" s="117"/>
      <c r="B169" s="5"/>
      <c r="C169" s="15">
        <v>1</v>
      </c>
      <c r="D169" s="39">
        <v>2023.2043181896504</v>
      </c>
      <c r="E169" s="15">
        <v>1716.303790512159</v>
      </c>
      <c r="F169" s="20">
        <v>1801.377160863324</v>
      </c>
      <c r="G169" s="15">
        <f t="shared" si="282"/>
        <v>1883.3403724745135</v>
      </c>
      <c r="H169" s="15">
        <f t="shared" si="282"/>
        <v>1501.0450844232878</v>
      </c>
      <c r="I169" s="15">
        <f t="shared" si="282"/>
        <v>1490.3342824515423</v>
      </c>
      <c r="J169" s="74">
        <f t="shared" si="294"/>
        <v>0.5355680955352988</v>
      </c>
      <c r="K169" s="19">
        <f t="shared" si="295"/>
        <v>0.45432759518183674</v>
      </c>
      <c r="L169" s="85">
        <f t="shared" si="296"/>
        <v>0.4768476059044867</v>
      </c>
      <c r="M169" s="19">
        <f t="shared" si="283"/>
        <v>0.4985443177748133</v>
      </c>
      <c r="N169" s="19">
        <f t="shared" si="283"/>
        <v>0.397345858720061</v>
      </c>
      <c r="O169" s="75">
        <f t="shared" si="283"/>
        <v>0.3945105722578433</v>
      </c>
      <c r="P169" s="70">
        <f t="shared" si="284"/>
        <v>53.29685617901553</v>
      </c>
      <c r="Q169" s="38">
        <f t="shared" si="285"/>
        <v>62.61977999545807</v>
      </c>
      <c r="R169" s="83">
        <f t="shared" si="286"/>
        <v>60.035448985687424</v>
      </c>
      <c r="S169" s="38">
        <f t="shared" si="287"/>
        <v>49.61244895805855</v>
      </c>
      <c r="T169" s="38">
        <f t="shared" si="287"/>
        <v>54.766011395803744</v>
      </c>
      <c r="U169" s="38">
        <f t="shared" si="287"/>
        <v>49.66915853582826</v>
      </c>
      <c r="V169" s="105"/>
      <c r="W169" s="39">
        <v>30.602350385584742</v>
      </c>
      <c r="X169" s="15">
        <v>26.937889129731563</v>
      </c>
      <c r="Y169" s="20">
        <v>21.750369268923833</v>
      </c>
      <c r="Z169" s="15">
        <f t="shared" si="288"/>
        <v>28.486812456664698</v>
      </c>
      <c r="AA169" s="15">
        <f t="shared" si="288"/>
        <v>23.55934088501719</v>
      </c>
      <c r="AB169" s="15">
        <f t="shared" si="288"/>
        <v>17.99474406676855</v>
      </c>
      <c r="AC169" s="74">
        <f t="shared" si="297"/>
        <v>0.9658665018858323</v>
      </c>
      <c r="AD169" s="19">
        <f t="shared" si="298"/>
        <v>0.8502093601992806</v>
      </c>
      <c r="AE169" s="85">
        <f t="shared" si="299"/>
        <v>0.6864816857464772</v>
      </c>
      <c r="AF169" s="19">
        <f t="shared" si="289"/>
        <v>0.8990962311952742</v>
      </c>
      <c r="AG169" s="19">
        <f t="shared" si="289"/>
        <v>0.7435761593680158</v>
      </c>
      <c r="AH169" s="75">
        <f t="shared" si="289"/>
        <v>0.5679472421271172</v>
      </c>
      <c r="AI169" s="70">
        <f t="shared" si="290"/>
        <v>-0.04404983394027204</v>
      </c>
      <c r="AJ169" s="38">
        <f t="shared" si="291"/>
        <v>-0.19330725456146788</v>
      </c>
      <c r="AK169" s="83">
        <f t="shared" si="292"/>
        <v>-0.40460047879972383</v>
      </c>
      <c r="AL169" s="38">
        <f t="shared" si="293"/>
        <v>-0.041004672595175755</v>
      </c>
      <c r="AM169" s="38">
        <f t="shared" si="293"/>
        <v>-0.16906267168253797</v>
      </c>
      <c r="AN169" s="38">
        <f t="shared" si="293"/>
        <v>-0.3347383198544325</v>
      </c>
      <c r="AO169" s="105"/>
      <c r="AP169" s="33">
        <v>1.0742637644046096</v>
      </c>
      <c r="AQ169" s="33">
        <v>1.1434058898847632</v>
      </c>
      <c r="AR169" s="33">
        <v>1.208706786171575</v>
      </c>
      <c r="AT169" s="39">
        <v>6.190841174623982</v>
      </c>
      <c r="AU169" s="6"/>
    </row>
    <row r="170" spans="1:47" ht="12.75">
      <c r="A170" s="117"/>
      <c r="B170" s="5"/>
      <c r="C170" s="15">
        <v>10</v>
      </c>
      <c r="D170" s="39">
        <v>825.6195786930717</v>
      </c>
      <c r="E170" s="15">
        <v>980.4065869971931</v>
      </c>
      <c r="F170" s="20">
        <v>564.1332243636367</v>
      </c>
      <c r="G170" s="15">
        <f t="shared" si="282"/>
        <v>806.0111136991113</v>
      </c>
      <c r="H170" s="15">
        <f t="shared" si="282"/>
        <v>881.1249073012748</v>
      </c>
      <c r="I170" s="15">
        <f t="shared" si="282"/>
        <v>466.72462736016973</v>
      </c>
      <c r="J170" s="74">
        <f t="shared" si="294"/>
        <v>0.2185520767338812</v>
      </c>
      <c r="K170" s="19">
        <f t="shared" si="295"/>
        <v>0.25952618029116414</v>
      </c>
      <c r="L170" s="85">
        <f t="shared" si="296"/>
        <v>0.14933328971488447</v>
      </c>
      <c r="M170" s="19">
        <f t="shared" si="283"/>
        <v>0.21336146491145153</v>
      </c>
      <c r="N170" s="19">
        <f t="shared" si="283"/>
        <v>0.23324504810978042</v>
      </c>
      <c r="O170" s="75">
        <f t="shared" si="283"/>
        <v>0.12354798651199657</v>
      </c>
      <c r="P170" s="70">
        <f t="shared" si="284"/>
        <v>89.67669356330832</v>
      </c>
      <c r="Q170" s="38">
        <f t="shared" si="285"/>
        <v>84.97462446908102</v>
      </c>
      <c r="R170" s="83">
        <f t="shared" si="286"/>
        <v>97.620040480634</v>
      </c>
      <c r="S170" s="38">
        <f t="shared" si="287"/>
        <v>87.54687209117975</v>
      </c>
      <c r="T170" s="38">
        <f t="shared" si="287"/>
        <v>76.36959920638927</v>
      </c>
      <c r="U170" s="38">
        <f t="shared" si="287"/>
        <v>80.76403772815164</v>
      </c>
      <c r="V170" s="105"/>
      <c r="W170" s="39">
        <v>32.00330781002177</v>
      </c>
      <c r="X170" s="15">
        <v>42.57836916509512</v>
      </c>
      <c r="Y170" s="20">
        <v>25.034339796861403</v>
      </c>
      <c r="Z170" s="15">
        <f t="shared" si="288"/>
        <v>31.24322924953375</v>
      </c>
      <c r="AA170" s="15">
        <f t="shared" si="288"/>
        <v>38.26663557875637</v>
      </c>
      <c r="AB170" s="15">
        <f t="shared" si="288"/>
        <v>20.711673073462663</v>
      </c>
      <c r="AC170" s="74">
        <f t="shared" si="297"/>
        <v>1.0100832966673654</v>
      </c>
      <c r="AD170" s="19">
        <f t="shared" si="298"/>
        <v>1.343851696465314</v>
      </c>
      <c r="AE170" s="85">
        <f t="shared" si="299"/>
        <v>0.7901298397656974</v>
      </c>
      <c r="AF170" s="19">
        <f t="shared" si="289"/>
        <v>0.9860938183715154</v>
      </c>
      <c r="AG170" s="19">
        <f t="shared" si="289"/>
        <v>1.2077654487219909</v>
      </c>
      <c r="AH170" s="75">
        <f t="shared" si="289"/>
        <v>0.6536985220942898</v>
      </c>
      <c r="AI170" s="70">
        <f t="shared" si="290"/>
        <v>0.013012658189392713</v>
      </c>
      <c r="AJ170" s="38">
        <f t="shared" si="291"/>
        <v>0.4437462014211507</v>
      </c>
      <c r="AK170" s="83">
        <f t="shared" si="292"/>
        <v>-0.27084085189329404</v>
      </c>
      <c r="AL170" s="38">
        <f t="shared" si="293"/>
        <v>0.012703607557394636</v>
      </c>
      <c r="AM170" s="38">
        <f t="shared" si="293"/>
        <v>0.39880987722660377</v>
      </c>
      <c r="AN170" s="38">
        <f t="shared" si="293"/>
        <v>-0.22407489971256633</v>
      </c>
      <c r="AO170" s="105"/>
      <c r="AP170" s="33">
        <v>1.0243277848911652</v>
      </c>
      <c r="AQ170" s="33">
        <v>1.1126760563380282</v>
      </c>
      <c r="AR170" s="33">
        <v>1.208706786171575</v>
      </c>
      <c r="AT170" s="39">
        <v>195.82537197503652</v>
      </c>
      <c r="AU170" s="6"/>
    </row>
    <row r="171" spans="1:47" ht="12.75">
      <c r="A171" s="118"/>
      <c r="B171" s="47"/>
      <c r="C171" s="43">
        <v>100</v>
      </c>
      <c r="D171" s="49"/>
      <c r="E171" s="43"/>
      <c r="F171" s="44"/>
      <c r="G171" s="43"/>
      <c r="H171" s="43"/>
      <c r="I171" s="43"/>
      <c r="J171" s="78"/>
      <c r="K171" s="45"/>
      <c r="L171" s="93"/>
      <c r="M171" s="45"/>
      <c r="N171" s="45"/>
      <c r="O171" s="46"/>
      <c r="P171" s="78"/>
      <c r="Q171" s="45"/>
      <c r="R171" s="93"/>
      <c r="S171" s="45"/>
      <c r="T171" s="45"/>
      <c r="U171" s="45"/>
      <c r="V171" s="105"/>
      <c r="W171" s="49"/>
      <c r="X171" s="43"/>
      <c r="Y171" s="44"/>
      <c r="Z171" s="43"/>
      <c r="AA171" s="43"/>
      <c r="AB171" s="43"/>
      <c r="AC171" s="78"/>
      <c r="AD171" s="45"/>
      <c r="AE171" s="93"/>
      <c r="AF171" s="45"/>
      <c r="AG171" s="45"/>
      <c r="AH171" s="46"/>
      <c r="AI171" s="78"/>
      <c r="AJ171" s="45"/>
      <c r="AK171" s="93"/>
      <c r="AL171" s="45"/>
      <c r="AM171" s="45"/>
      <c r="AN171" s="45"/>
      <c r="AO171" s="105"/>
      <c r="AP171" s="50">
        <v>0.10627400768245845</v>
      </c>
      <c r="AQ171" s="50">
        <v>0.15620998719590273</v>
      </c>
      <c r="AR171" s="50">
        <v>0.17925736235595396</v>
      </c>
      <c r="AT171" s="49"/>
      <c r="AU171" s="48"/>
    </row>
    <row r="172" spans="1:47" ht="12.75">
      <c r="A172" s="121" t="s">
        <v>4</v>
      </c>
      <c r="B172" s="2" t="s">
        <v>11</v>
      </c>
      <c r="C172" s="15">
        <v>0</v>
      </c>
      <c r="D172" s="39">
        <v>8276.408146655653</v>
      </c>
      <c r="E172" s="15">
        <v>9006.033725494954</v>
      </c>
      <c r="F172" s="20">
        <v>5498.617422261613</v>
      </c>
      <c r="G172">
        <f aca="true" t="shared" si="300" ref="G172:I179">D172/(AP172)</f>
        <v>8205.593959304588</v>
      </c>
      <c r="H172">
        <f t="shared" si="300"/>
        <v>9255.646633629514</v>
      </c>
      <c r="I172">
        <f t="shared" si="300"/>
        <v>5727.211629703949</v>
      </c>
      <c r="L172" s="20"/>
      <c r="P172" s="39"/>
      <c r="Q172" s="15"/>
      <c r="R172" s="20"/>
      <c r="V172" s="105"/>
      <c r="W172" s="39">
        <v>54.80526820566296</v>
      </c>
      <c r="X172" s="15">
        <v>73.63781424435594</v>
      </c>
      <c r="Y172" s="20">
        <v>63.896089063627834</v>
      </c>
      <c r="Z172">
        <f aca="true" t="shared" si="301" ref="Z172:AB179">W172/(AP172)</f>
        <v>54.3363461247589</v>
      </c>
      <c r="AA172">
        <f t="shared" si="301"/>
        <v>75.6787736191995</v>
      </c>
      <c r="AB172">
        <f t="shared" si="301"/>
        <v>66.55244332807078</v>
      </c>
      <c r="AC172" s="39"/>
      <c r="AD172" s="15"/>
      <c r="AE172" s="20"/>
      <c r="AF172" s="15"/>
      <c r="AG172" s="15"/>
      <c r="AH172" s="6"/>
      <c r="AI172" s="39"/>
      <c r="AJ172" s="15"/>
      <c r="AK172" s="20"/>
      <c r="AO172" s="105"/>
      <c r="AP172" s="33">
        <v>1.0086299892125135</v>
      </c>
      <c r="AQ172" s="33">
        <v>0.9730312837108954</v>
      </c>
      <c r="AR172" s="33">
        <v>0.9600862998921252</v>
      </c>
      <c r="AT172" s="39"/>
      <c r="AU172" s="6"/>
    </row>
    <row r="173" spans="1:47" ht="12.75">
      <c r="A173" s="121"/>
      <c r="B173" s="5" t="s">
        <v>8</v>
      </c>
      <c r="C173" s="15">
        <v>0</v>
      </c>
      <c r="D173" s="39">
        <v>7659.850147188789</v>
      </c>
      <c r="E173" s="15">
        <v>7093.42601724423</v>
      </c>
      <c r="F173" s="20">
        <v>6180.233600924689</v>
      </c>
      <c r="G173">
        <f t="shared" si="300"/>
        <v>8087.336089343972</v>
      </c>
      <c r="H173">
        <f t="shared" si="300"/>
        <v>6689.324433352392</v>
      </c>
      <c r="I173">
        <f t="shared" si="300"/>
        <v>6227.257117453463</v>
      </c>
      <c r="J173" s="74">
        <f>D173/AVERAGE(D$173:F$173)</f>
        <v>1.0977399728541744</v>
      </c>
      <c r="K173" s="19">
        <f>E173/AVERAGE(D$173:F$173)</f>
        <v>1.016565224382432</v>
      </c>
      <c r="L173" s="85">
        <f>F173/AVERAGE(D$173:F$173)</f>
        <v>0.8856948027633934</v>
      </c>
      <c r="M173" s="19">
        <f aca="true" t="shared" si="302" ref="M173:O179">J173/AP173</f>
        <v>1.159003365416651</v>
      </c>
      <c r="N173" s="19">
        <f t="shared" si="302"/>
        <v>0.9586530651093738</v>
      </c>
      <c r="O173" s="75">
        <f t="shared" si="302"/>
        <v>0.8924337849583323</v>
      </c>
      <c r="P173" s="70">
        <f>((J173-1)/(AVERAGE(J$175:L$175)-1))*100</f>
        <v>20.18937799080624</v>
      </c>
      <c r="Q173" s="38">
        <f>((K173-1)/(AVERAGE(J$175:L$175)-1))*100</f>
        <v>3.4217482038634928</v>
      </c>
      <c r="R173" s="83">
        <f>((L173-1)/(AVERAGE(J$175:L$175)-1))*100</f>
        <v>-23.6111261946698</v>
      </c>
      <c r="S173" s="38">
        <f aca="true" t="shared" si="303" ref="S173:U179">P173/AP173</f>
        <v>21.316120042684947</v>
      </c>
      <c r="T173" s="38">
        <f t="shared" si="303"/>
        <v>3.226816464884494</v>
      </c>
      <c r="U173" s="38">
        <f t="shared" si="303"/>
        <v>-23.790776067890114</v>
      </c>
      <c r="V173" s="105"/>
      <c r="W173" s="39">
        <v>68.96485988575284</v>
      </c>
      <c r="X173" s="15">
        <v>59.891678595555845</v>
      </c>
      <c r="Y173" s="20">
        <v>64.78376957153934</v>
      </c>
      <c r="Z173">
        <f t="shared" si="301"/>
        <v>72.81369602971854</v>
      </c>
      <c r="AA173">
        <f t="shared" si="301"/>
        <v>56.479741666409225</v>
      </c>
      <c r="AB173">
        <f t="shared" si="301"/>
        <v>65.27668955740974</v>
      </c>
      <c r="AC173" s="74">
        <f>W173/AVERAGE(W$173:Y$173)</f>
        <v>1.0684478956767265</v>
      </c>
      <c r="AD173" s="19">
        <f>X173/AVERAGE(W$173:Y$173)</f>
        <v>0.9278803447143398</v>
      </c>
      <c r="AE173" s="85">
        <f>Y173/AVERAGE(W$173:Y$173)</f>
        <v>1.0036717596089342</v>
      </c>
      <c r="AF173" s="19">
        <f aca="true" t="shared" si="304" ref="AF173:AH179">AC173/AP173</f>
        <v>1.1280765367794139</v>
      </c>
      <c r="AG173" s="19">
        <f t="shared" si="304"/>
        <v>0.8750204268058931</v>
      </c>
      <c r="AH173" s="75">
        <f t="shared" si="304"/>
        <v>1.0113083925624804</v>
      </c>
      <c r="AI173" s="70">
        <f>((AC173-1)/(AVERAGE(AC$175:AE$175)-1))*100</f>
        <v>0.2373459608326793</v>
      </c>
      <c r="AJ173" s="38">
        <f>((AD173-1)/(AVERAGE(AC$175:AE$175)-1))*100</f>
        <v>-0.2500779419069392</v>
      </c>
      <c r="AK173" s="83">
        <f>((AE173-1)/(AVERAGE(AC$175:AE$175)-1))*100</f>
        <v>0.01273198107426147</v>
      </c>
      <c r="AL173" s="38">
        <f aca="true" t="shared" si="305" ref="AL173:AN179">AI173/AP173</f>
        <v>0.2505919199224302</v>
      </c>
      <c r="AM173" s="38">
        <f t="shared" si="305"/>
        <v>-0.23583138570471276</v>
      </c>
      <c r="AN173" s="38">
        <f t="shared" si="305"/>
        <v>0.012828854843304763</v>
      </c>
      <c r="AO173" s="105"/>
      <c r="AP173" s="33">
        <v>0.9471413160733549</v>
      </c>
      <c r="AQ173" s="33">
        <v>1.0604099244875944</v>
      </c>
      <c r="AR173" s="33">
        <v>0.9924487594390508</v>
      </c>
      <c r="AT173" s="39"/>
      <c r="AU173" s="6"/>
    </row>
    <row r="174" spans="1:47" ht="12.75">
      <c r="A174" s="121"/>
      <c r="B174" s="5" t="s">
        <v>9</v>
      </c>
      <c r="C174" s="15">
        <v>1</v>
      </c>
      <c r="D174" s="39">
        <v>5594.249562540102</v>
      </c>
      <c r="E174" s="15">
        <v>5699.529165316994</v>
      </c>
      <c r="F174" s="20">
        <v>7195.972138242344</v>
      </c>
      <c r="G174">
        <f t="shared" si="300"/>
        <v>6158.98972027871</v>
      </c>
      <c r="H174">
        <f t="shared" si="300"/>
        <v>5705.684164415608</v>
      </c>
      <c r="I174">
        <f t="shared" si="300"/>
        <v>7702.847773846019</v>
      </c>
      <c r="J174" s="74">
        <f>D174/AVERAGE(D$173:F$173)</f>
        <v>0.8017169063256471</v>
      </c>
      <c r="K174" s="19">
        <f>E174/AVERAGE(D$173:F$173)</f>
        <v>0.816804620324441</v>
      </c>
      <c r="L174" s="85">
        <f>F174/AVERAGE(D$173:F$173)</f>
        <v>1.03126120066365</v>
      </c>
      <c r="M174" s="19">
        <f t="shared" si="302"/>
        <v>0.8826503232350057</v>
      </c>
      <c r="N174" s="19">
        <f t="shared" si="302"/>
        <v>0.8176866987481174</v>
      </c>
      <c r="O174" s="75">
        <f t="shared" si="302"/>
        <v>1.1039020011722902</v>
      </c>
      <c r="P174" s="70">
        <f>((J174-1)/(AVERAGE(J$175:L$175)-1))*100</f>
        <v>-40.95778022519658</v>
      </c>
      <c r="Q174" s="38">
        <f>((K174-1)/(AVERAGE(J$175:L$175)-1))*100</f>
        <v>-37.841229728571186</v>
      </c>
      <c r="R174" s="83">
        <f>((L174-1)/(AVERAGE(J$175:L$175)-1))*100</f>
        <v>6.457380519089384</v>
      </c>
      <c r="S174" s="38">
        <f t="shared" si="303"/>
        <v>-45.09247300327461</v>
      </c>
      <c r="T174" s="38">
        <f t="shared" si="303"/>
        <v>-37.88209498745733</v>
      </c>
      <c r="U174" s="38">
        <f t="shared" si="303"/>
        <v>6.9122306480321685</v>
      </c>
      <c r="V174" s="105"/>
      <c r="W174" s="39">
        <v>985.6836958357899</v>
      </c>
      <c r="X174" s="15">
        <v>1306.5096560493967</v>
      </c>
      <c r="Y174" s="20">
        <v>1472.4346709901436</v>
      </c>
      <c r="Z174">
        <f t="shared" si="301"/>
        <v>1085.1885819949848</v>
      </c>
      <c r="AA174">
        <f t="shared" si="301"/>
        <v>1307.9205736045255</v>
      </c>
      <c r="AB174">
        <f t="shared" si="301"/>
        <v>1576.1512009328671</v>
      </c>
      <c r="AC174" s="74">
        <f>W174/AVERAGE(W$173:Y$173)</f>
        <v>15.270844780418011</v>
      </c>
      <c r="AD174" s="19">
        <f>X174/AVERAGE(W$173:Y$173)</f>
        <v>20.241286576958338</v>
      </c>
      <c r="AE174" s="85">
        <f>Y174/AVERAGE(W$173:Y$173)</f>
        <v>22.811903458472433</v>
      </c>
      <c r="AF174" s="19">
        <f t="shared" si="304"/>
        <v>16.81243837464073</v>
      </c>
      <c r="AG174" s="19">
        <f t="shared" si="304"/>
        <v>20.26314541775419</v>
      </c>
      <c r="AH174" s="75">
        <f t="shared" si="304"/>
        <v>24.418746542729725</v>
      </c>
      <c r="AI174" s="70">
        <f>((AC174-1)/(AVERAGE(AC$175:AE$175)-1))*100</f>
        <v>49.48475526989829</v>
      </c>
      <c r="AJ174" s="38">
        <f>((AD174-1)/(AVERAGE(AC$175:AE$175)-1))*100</f>
        <v>66.71997152160691</v>
      </c>
      <c r="AK174" s="83">
        <f>((AE174-1)/(AVERAGE(AC$175:AE$175)-1))*100</f>
        <v>75.63369381567477</v>
      </c>
      <c r="AL174" s="38">
        <f t="shared" si="305"/>
        <v>54.48024719144384</v>
      </c>
      <c r="AM174" s="38">
        <f t="shared" si="305"/>
        <v>66.79202332670583</v>
      </c>
      <c r="AN174" s="38">
        <f t="shared" si="305"/>
        <v>80.96124037774885</v>
      </c>
      <c r="AO174" s="105"/>
      <c r="AP174" s="33">
        <v>0.9083063646170443</v>
      </c>
      <c r="AQ174" s="33">
        <v>0.9989212513484359</v>
      </c>
      <c r="AR174" s="33">
        <v>0.9341963322545848</v>
      </c>
      <c r="AT174" s="39"/>
      <c r="AU174" s="6"/>
    </row>
    <row r="175" spans="1:47" ht="12.75">
      <c r="A175" s="121"/>
      <c r="B175" s="5" t="s">
        <v>10</v>
      </c>
      <c r="C175" s="15">
        <v>10</v>
      </c>
      <c r="D175" s="39">
        <v>11996.3515837049</v>
      </c>
      <c r="E175" s="15">
        <v>9768.815264493895</v>
      </c>
      <c r="F175" s="20">
        <v>9302.586166952817</v>
      </c>
      <c r="G175">
        <f t="shared" si="300"/>
        <v>13797.292702350423</v>
      </c>
      <c r="H175">
        <f t="shared" si="300"/>
        <v>10641.235899160798</v>
      </c>
      <c r="I175">
        <f t="shared" si="300"/>
        <v>9957.84916485596</v>
      </c>
      <c r="J175" s="74">
        <f>D175/AVERAGE(D$173:F$173)</f>
        <v>1.7192078707542868</v>
      </c>
      <c r="K175" s="19">
        <f>E175/AVERAGE(D$173:F$173)</f>
        <v>1.3999776493275922</v>
      </c>
      <c r="L175" s="85">
        <f>F175/AVERAGE(D$173:F$173)</f>
        <v>1.3331619405285888</v>
      </c>
      <c r="M175" s="19">
        <f t="shared" si="302"/>
        <v>1.977302352592089</v>
      </c>
      <c r="N175" s="19">
        <f t="shared" si="302"/>
        <v>1.5250050304661316</v>
      </c>
      <c r="O175" s="75">
        <f t="shared" si="302"/>
        <v>1.4270682665935355</v>
      </c>
      <c r="P175" s="70">
        <f>((J175-1)/(AVERAGE(J$175:L$175)-1))*100</f>
        <v>148.56111714175773</v>
      </c>
      <c r="Q175" s="38">
        <f>((K175-1)/(AVERAGE(J$175:L$175)-1))*100</f>
        <v>82.62023933848494</v>
      </c>
      <c r="R175" s="83">
        <f>((L175-1)/(AVERAGE(J$175:L$175)-1))*100</f>
        <v>68.81864351975739</v>
      </c>
      <c r="S175" s="38">
        <f t="shared" si="303"/>
        <v>170.86371661341119</v>
      </c>
      <c r="T175" s="38">
        <f t="shared" si="303"/>
        <v>89.99878010196889</v>
      </c>
      <c r="U175" s="38">
        <f t="shared" si="303"/>
        <v>73.66614612334307</v>
      </c>
      <c r="V175" s="105"/>
      <c r="W175" s="39">
        <v>2362.716993808231</v>
      </c>
      <c r="X175" s="15">
        <v>1797.835053425384</v>
      </c>
      <c r="Y175" s="20">
        <v>1617.4561421645255</v>
      </c>
      <c r="Z175">
        <f t="shared" si="301"/>
        <v>2717.417683945695</v>
      </c>
      <c r="AA175">
        <f t="shared" si="301"/>
        <v>1958.3937655996838</v>
      </c>
      <c r="AB175">
        <f t="shared" si="301"/>
        <v>1731.3878103770382</v>
      </c>
      <c r="AC175" s="74">
        <f>W175/AVERAGE(W$173:Y$173)</f>
        <v>36.60472890535893</v>
      </c>
      <c r="AD175" s="19">
        <f>X175/AVERAGE(W$173:Y$173)</f>
        <v>27.853215141571482</v>
      </c>
      <c r="AE175" s="85">
        <f>Y175/AVERAGE(W$173:Y$173)</f>
        <v>25.05866921658313</v>
      </c>
      <c r="AF175" s="19">
        <f t="shared" si="304"/>
        <v>42.099979770803635</v>
      </c>
      <c r="AG175" s="19">
        <f t="shared" si="304"/>
        <v>30.34069381461429</v>
      </c>
      <c r="AH175" s="75">
        <f t="shared" si="304"/>
        <v>26.8237717826473</v>
      </c>
      <c r="AI175" s="70">
        <f>((AC175-1)/(AVERAGE(AC$175:AE$175)-1))*100</f>
        <v>123.460896915533</v>
      </c>
      <c r="AJ175" s="38">
        <f>((AD175-1)/(AVERAGE(AC$175:AE$175)-1))*100</f>
        <v>93.11465438359767</v>
      </c>
      <c r="AK175" s="83">
        <f>((AE175-1)/(AVERAGE(AC$175:AE$175)-1))*100</f>
        <v>83.42444870086936</v>
      </c>
      <c r="AL175" s="38">
        <f t="shared" si="305"/>
        <v>141.9953491820088</v>
      </c>
      <c r="AM175" s="38">
        <f t="shared" si="305"/>
        <v>101.43041670222684</v>
      </c>
      <c r="AN175" s="38">
        <f t="shared" si="305"/>
        <v>89.30076668095369</v>
      </c>
      <c r="AO175" s="105"/>
      <c r="AP175" s="33">
        <v>0.8694714131607336</v>
      </c>
      <c r="AQ175" s="33">
        <v>0.918015102481122</v>
      </c>
      <c r="AR175" s="33">
        <v>0.9341963322545848</v>
      </c>
      <c r="AT175" s="39"/>
      <c r="AU175" s="6"/>
    </row>
    <row r="176" spans="1:47" ht="12.75">
      <c r="A176" s="121"/>
      <c r="B176" s="5" t="s">
        <v>12</v>
      </c>
      <c r="C176" s="15">
        <v>0.3</v>
      </c>
      <c r="D176" s="39">
        <v>1235.4901845908887</v>
      </c>
      <c r="E176" s="15">
        <v>194.50983184877256</v>
      </c>
      <c r="F176" s="20">
        <v>219.51277515331685</v>
      </c>
      <c r="G176">
        <f t="shared" si="300"/>
        <v>1061.4452280961573</v>
      </c>
      <c r="H176">
        <f t="shared" si="300"/>
        <v>161.71355526799297</v>
      </c>
      <c r="I176">
        <f t="shared" si="300"/>
        <v>171.43078565048418</v>
      </c>
      <c r="J176" s="74">
        <f>D176/AVERAGE(D$173:F$173)</f>
        <v>0.17705920293912691</v>
      </c>
      <c r="K176" s="19">
        <f>E176/AVERAGE(D$173:F$173)</f>
        <v>0.02787537790303968</v>
      </c>
      <c r="L176" s="85">
        <f>F176/AVERAGE(D$173:F$173)</f>
        <v>0.031458572061802435</v>
      </c>
      <c r="M176" s="19">
        <f t="shared" si="302"/>
        <v>0.15211666461962062</v>
      </c>
      <c r="N176" s="19">
        <f t="shared" si="302"/>
        <v>0.023175314184859</v>
      </c>
      <c r="O176" s="75">
        <f t="shared" si="302"/>
        <v>0.02456789915862751</v>
      </c>
      <c r="P176" s="70">
        <f>((J176-1)/(AVERAGE(J$176:L$176)-1))*100</f>
        <v>89.33334326396071</v>
      </c>
      <c r="Q176" s="38">
        <f>((K176-1)/(AVERAGE(J$176:L$176)-1))*100</f>
        <v>105.52781302287538</v>
      </c>
      <c r="R176" s="83">
        <f>((L176-1)/(AVERAGE(J$176:L$176)-1))*100</f>
        <v>105.13884371316391</v>
      </c>
      <c r="S176" s="38">
        <f t="shared" si="303"/>
        <v>76.74885005161406</v>
      </c>
      <c r="T176" s="38">
        <f t="shared" si="303"/>
        <v>87.73478266565513</v>
      </c>
      <c r="U176" s="38">
        <f t="shared" si="303"/>
        <v>82.10927390236137</v>
      </c>
      <c r="V176" s="105"/>
      <c r="W176" s="39">
        <v>19.913499787273285</v>
      </c>
      <c r="X176" s="15">
        <v>10.16953348775466</v>
      </c>
      <c r="Y176" s="20">
        <v>10.803547439394995</v>
      </c>
      <c r="Z176">
        <f t="shared" si="301"/>
        <v>17.1082616337371</v>
      </c>
      <c r="AA176">
        <f t="shared" si="301"/>
        <v>8.45484981448302</v>
      </c>
      <c r="AB176">
        <f t="shared" si="301"/>
        <v>8.437142777016984</v>
      </c>
      <c r="AC176" s="74">
        <f>W176/AVERAGE(W$173:Y$173)</f>
        <v>0.30851272631478965</v>
      </c>
      <c r="AD176" s="19">
        <f>X176/AVERAGE(W$173:Y$173)</f>
        <v>0.157552943238128</v>
      </c>
      <c r="AE176" s="85">
        <f>Y176/AVERAGE(W$173:Y$173)</f>
        <v>0.16737549451398065</v>
      </c>
      <c r="AF176" s="19">
        <f t="shared" si="304"/>
        <v>0.2650521754344856</v>
      </c>
      <c r="AG176" s="19">
        <f t="shared" si="304"/>
        <v>0.13098796267421042</v>
      </c>
      <c r="AH176" s="75">
        <f t="shared" si="304"/>
        <v>0.13071363387907334</v>
      </c>
      <c r="AI176" s="70">
        <f>((AC176-1)/(AVERAGE(AC$176:AE$176)-1))*100</f>
        <v>87.65731024970268</v>
      </c>
      <c r="AJ176" s="38">
        <f>((AD176-1)/(AVERAGE(AC$176:AE$176)-1))*100</f>
        <v>106.79392930829543</v>
      </c>
      <c r="AK176" s="83">
        <f>((AE176-1)/(AVERAGE(AC$176:AE$176)-1))*100</f>
        <v>105.54876044200188</v>
      </c>
      <c r="AL176" s="38">
        <f t="shared" si="305"/>
        <v>75.30892178079182</v>
      </c>
      <c r="AM176" s="38">
        <f t="shared" si="305"/>
        <v>88.78741925452005</v>
      </c>
      <c r="AN176" s="38">
        <f t="shared" si="305"/>
        <v>82.42940263667711</v>
      </c>
      <c r="AO176" s="105"/>
      <c r="AP176" s="33">
        <v>1.1639697950377563</v>
      </c>
      <c r="AQ176" s="33">
        <v>1.202804746494067</v>
      </c>
      <c r="AR176" s="33">
        <v>1.2804746494066883</v>
      </c>
      <c r="AT176" s="39"/>
      <c r="AU176" s="6"/>
    </row>
    <row r="177" spans="1:47" ht="12.75">
      <c r="A177" s="121"/>
      <c r="B177" s="7" t="s">
        <v>13</v>
      </c>
      <c r="C177" s="16">
        <v>3</v>
      </c>
      <c r="D177" s="88">
        <v>231.65318791312905</v>
      </c>
      <c r="E177" s="16">
        <v>215.80334082589943</v>
      </c>
      <c r="F177" s="22">
        <v>234.67013518385738</v>
      </c>
      <c r="G177" s="16">
        <f t="shared" si="300"/>
        <v>202.97023175375296</v>
      </c>
      <c r="H177" s="16">
        <f t="shared" si="300"/>
        <v>189.08288936257915</v>
      </c>
      <c r="I177" s="16">
        <f t="shared" si="300"/>
        <v>184.66826427456348</v>
      </c>
      <c r="J177" s="76">
        <f>D177/AVERAGE(D$173:F$173)</f>
        <v>0.03319842546850202</v>
      </c>
      <c r="K177" s="17">
        <f>E177/AVERAGE(D$173:F$173)</f>
        <v>0.030926969711934274</v>
      </c>
      <c r="L177" s="92">
        <f>F177/AVERAGE(D$173:F$173)</f>
        <v>0.03363078687916059</v>
      </c>
      <c r="M177" s="17">
        <f t="shared" si="302"/>
        <v>0.029087845377411502</v>
      </c>
      <c r="N177" s="17">
        <f t="shared" si="302"/>
        <v>0.027097637923405547</v>
      </c>
      <c r="O177" s="77">
        <f t="shared" si="302"/>
        <v>0.026464974055162873</v>
      </c>
      <c r="P177" s="71">
        <f>((J177-1)/(AVERAGE(J$176:L$176)-1))*100</f>
        <v>104.94997603013645</v>
      </c>
      <c r="Q177" s="24">
        <f>((K177-1)/(AVERAGE(J$176:L$176)-1))*100</f>
        <v>105.1965511635301</v>
      </c>
      <c r="R177" s="96">
        <f>((L177-1)/(AVERAGE(J$176:L$176)-1))*100</f>
        <v>104.90304155994079</v>
      </c>
      <c r="S177" s="24">
        <f t="shared" si="303"/>
        <v>91.95522474474149</v>
      </c>
      <c r="T177" s="24">
        <f t="shared" si="303"/>
        <v>92.17126930868847</v>
      </c>
      <c r="U177" s="24">
        <f t="shared" si="303"/>
        <v>82.55103525132861</v>
      </c>
      <c r="V177" s="105"/>
      <c r="W177" s="88">
        <v>8.609127550483041</v>
      </c>
      <c r="X177" s="16">
        <v>7.461600477155225</v>
      </c>
      <c r="Y177" s="22">
        <v>7.475403165601226</v>
      </c>
      <c r="Z177" s="16">
        <f t="shared" si="301"/>
        <v>7.543158071169923</v>
      </c>
      <c r="AA177" s="16">
        <f t="shared" si="301"/>
        <v>6.537716108055665</v>
      </c>
      <c r="AB177" s="16">
        <f t="shared" si="301"/>
        <v>5.8825965488220175</v>
      </c>
      <c r="AC177" s="76">
        <f>W177/AVERAGE(W$173:Y$173)</f>
        <v>0.1333781324309831</v>
      </c>
      <c r="AD177" s="17">
        <f>X177/AVERAGE(W$173:Y$173)</f>
        <v>0.11559990611746214</v>
      </c>
      <c r="AE177" s="92">
        <f>Y177/AVERAGE(W$173:Y$173)</f>
        <v>0.11581374623037241</v>
      </c>
      <c r="AF177" s="17">
        <f t="shared" si="304"/>
        <v>0.11686344873678764</v>
      </c>
      <c r="AG177" s="17">
        <f t="shared" si="304"/>
        <v>0.10128649619176502</v>
      </c>
      <c r="AH177" s="77">
        <f t="shared" si="304"/>
        <v>0.09113696328994501</v>
      </c>
      <c r="AI177" s="71">
        <f>((AC177-1)/(AVERAGE(AC$176:AE$176)-1))*100</f>
        <v>109.85848157381473</v>
      </c>
      <c r="AJ177" s="24">
        <f>((AD177-1)/(AVERAGE(AC$176:AE$176)-1))*100</f>
        <v>112.11216224005236</v>
      </c>
      <c r="AK177" s="96">
        <f>((AE177-1)/(AVERAGE(AC$176:AE$176)-1))*100</f>
        <v>112.08505451177659</v>
      </c>
      <c r="AL177" s="24">
        <f t="shared" si="305"/>
        <v>96.25596636949551</v>
      </c>
      <c r="AM177" s="24">
        <f t="shared" si="305"/>
        <v>98.230599618647</v>
      </c>
      <c r="AN177" s="24">
        <f t="shared" si="305"/>
        <v>88.2027551208972</v>
      </c>
      <c r="AO177" s="105"/>
      <c r="AP177" s="35">
        <v>1.1413160733549084</v>
      </c>
      <c r="AQ177" s="35">
        <v>1.1413160733549084</v>
      </c>
      <c r="AR177" s="35">
        <v>1.2707659115426106</v>
      </c>
      <c r="AT177" s="88"/>
      <c r="AU177" s="8"/>
    </row>
    <row r="178" spans="1:47" ht="12.75">
      <c r="A178" s="120" t="s">
        <v>34</v>
      </c>
      <c r="B178" s="5"/>
      <c r="C178" s="14">
        <v>0</v>
      </c>
      <c r="D178" s="39">
        <v>3698.8221364912847</v>
      </c>
      <c r="E178" s="15">
        <v>4350.131708225616</v>
      </c>
      <c r="F178" s="20">
        <v>3358.9563440122806</v>
      </c>
      <c r="G178" s="39">
        <f t="shared" si="300"/>
        <v>3732.579313747399</v>
      </c>
      <c r="H178" s="15">
        <f t="shared" si="300"/>
        <v>4208.752427708284</v>
      </c>
      <c r="I178" s="20">
        <f t="shared" si="300"/>
        <v>3443.4863712125903</v>
      </c>
      <c r="J178" s="39">
        <f>D178/AVERAGE(D$178:F$178)</f>
        <v>0.9726993135374585</v>
      </c>
      <c r="K178" s="15">
        <f>E178/AVERAGE(D$178:F$178)</f>
        <v>1.1439777232442112</v>
      </c>
      <c r="L178" s="20">
        <f>F178/AVERAGE(D$178:F$178)</f>
        <v>0.8833229632183303</v>
      </c>
      <c r="M178" s="39">
        <f t="shared" si="302"/>
        <v>0.9815766214836936</v>
      </c>
      <c r="N178" s="15">
        <f t="shared" si="302"/>
        <v>1.1067984472387744</v>
      </c>
      <c r="O178" s="20">
        <f t="shared" si="302"/>
        <v>0.9055522828225003</v>
      </c>
      <c r="P178" s="39">
        <f aca="true" t="shared" si="306" ref="P178:P193">((J178-1)/(AVERAGE(J$175:L$175)-1))*100</f>
        <v>-5.639288228809818</v>
      </c>
      <c r="Q178" s="15">
        <f aca="true" t="shared" si="307" ref="Q178:Q193">((K178-1)/(AVERAGE(J$175:L$175)-1))*100</f>
        <v>29.740346676481842</v>
      </c>
      <c r="R178" s="20">
        <f aca="true" t="shared" si="308" ref="R178:R193">((L178-1)/(AVERAGE(J$175:L$175)-1))*100</f>
        <v>-24.101058447672024</v>
      </c>
      <c r="S178" s="39">
        <f t="shared" si="303"/>
        <v>-5.690755005343937</v>
      </c>
      <c r="T178" s="15">
        <f t="shared" si="303"/>
        <v>28.773785409496185</v>
      </c>
      <c r="U178" s="20">
        <f t="shared" si="303"/>
        <v>-24.707575150328676</v>
      </c>
      <c r="V178" s="105"/>
      <c r="W178" s="39">
        <v>30.616695440975235</v>
      </c>
      <c r="X178" s="15">
        <v>32.320586361580006</v>
      </c>
      <c r="Y178" s="20">
        <v>27.748678901148242</v>
      </c>
      <c r="Z178" s="39">
        <f t="shared" si="301"/>
        <v>30.89611769402195</v>
      </c>
      <c r="AA178" s="15">
        <f t="shared" si="301"/>
        <v>31.270167304828657</v>
      </c>
      <c r="AB178" s="20">
        <f t="shared" si="301"/>
        <v>28.446990025812905</v>
      </c>
      <c r="AC178" s="39">
        <f>W178/AVERAGE(W$178:Y$178)</f>
        <v>1.012836889086126</v>
      </c>
      <c r="AD178" s="15">
        <f>X178/AVERAGE(W$178:Y$178)</f>
        <v>1.0692036378325562</v>
      </c>
      <c r="AE178" s="20">
        <f>Y178/AVERAGE(W$178:Y$178)</f>
        <v>0.9179594730813176</v>
      </c>
      <c r="AF178" s="39">
        <f t="shared" si="304"/>
        <v>1.0220805112811755</v>
      </c>
      <c r="AG178" s="15">
        <f t="shared" si="304"/>
        <v>1.0344545196029982</v>
      </c>
      <c r="AH178" s="20">
        <f t="shared" si="304"/>
        <v>0.9410604399535629</v>
      </c>
      <c r="AI178" s="39">
        <f>((AC178-1)/(AVERAGE(AC$175:AE$175)-1))*100</f>
        <v>0.044512453511190236</v>
      </c>
      <c r="AJ178" s="15">
        <f aca="true" t="shared" si="309" ref="AJ178:AJ184">((AD178-1)/(AVERAGE(AC$175:AE$175)-1))*100</f>
        <v>0.23996652858489087</v>
      </c>
      <c r="AK178" s="20">
        <f>((AE178-1)/(AVERAGE(AC$175:AE$175)-1))*100</f>
        <v>-0.28447898209608186</v>
      </c>
      <c r="AL178" s="39">
        <f t="shared" si="305"/>
        <v>0.044918694938280636</v>
      </c>
      <c r="AM178" s="15">
        <f t="shared" si="305"/>
        <v>0.23216761640588193</v>
      </c>
      <c r="AN178" s="20">
        <f t="shared" si="305"/>
        <v>-0.2916380558177052</v>
      </c>
      <c r="AO178" s="105"/>
      <c r="AP178" s="26">
        <v>0.990956072351421</v>
      </c>
      <c r="AQ178" s="26">
        <v>1.0335917312661498</v>
      </c>
      <c r="AR178" s="26">
        <v>0.9754521963824287</v>
      </c>
      <c r="AT178" s="39"/>
      <c r="AU178" s="4"/>
    </row>
    <row r="179" spans="1:47" ht="12.75">
      <c r="A179" s="121"/>
      <c r="B179" s="5"/>
      <c r="C179" s="15">
        <v>0.0001</v>
      </c>
      <c r="D179" s="39">
        <v>4450.126466152188</v>
      </c>
      <c r="E179" s="15">
        <v>3670.979226124838</v>
      </c>
      <c r="F179" s="20">
        <v>2571.2513973504083</v>
      </c>
      <c r="G179" s="39">
        <f t="shared" si="300"/>
        <v>4241.869316258367</v>
      </c>
      <c r="H179" s="15">
        <f t="shared" si="300"/>
        <v>3181.789385241462</v>
      </c>
      <c r="I179" s="20">
        <f t="shared" si="300"/>
        <v>2469.166974626819</v>
      </c>
      <c r="J179" s="39">
        <f aca="true" t="shared" si="310" ref="J179:J184">D179/AVERAGE(D$178:F$178)</f>
        <v>1.170273886942633</v>
      </c>
      <c r="K179" s="15">
        <f aca="true" t="shared" si="311" ref="K179:K184">E179/AVERAGE(D$178:F$178)</f>
        <v>0.9653773124244182</v>
      </c>
      <c r="L179" s="20">
        <f>F179/AVERAGE(D$178:F$178)</f>
        <v>0.6761759221835636</v>
      </c>
      <c r="M179" s="39">
        <f t="shared" si="302"/>
        <v>1.1155073749921158</v>
      </c>
      <c r="N179" s="15">
        <f t="shared" si="302"/>
        <v>0.8367324074092943</v>
      </c>
      <c r="O179" s="20">
        <f t="shared" si="302"/>
        <v>0.6493302280025784</v>
      </c>
      <c r="P179" s="39">
        <f t="shared" si="306"/>
        <v>35.17213853310175</v>
      </c>
      <c r="Q179" s="15">
        <f t="shared" si="307"/>
        <v>-7.151736450386776</v>
      </c>
      <c r="R179" s="20">
        <f t="shared" si="308"/>
        <v>-66.88979461161234</v>
      </c>
      <c r="S179" s="39">
        <f t="shared" si="303"/>
        <v>33.52615175445906</v>
      </c>
      <c r="T179" s="15">
        <f t="shared" si="303"/>
        <v>-6.198705501231093</v>
      </c>
      <c r="U179" s="20">
        <f t="shared" si="303"/>
        <v>-64.23412038385602</v>
      </c>
      <c r="V179" s="105"/>
      <c r="W179" s="39">
        <v>40.05864125430439</v>
      </c>
      <c r="X179" s="15">
        <v>31.489349591962593</v>
      </c>
      <c r="Y179" s="20">
        <v>25.297295374308334</v>
      </c>
      <c r="Z179" s="39">
        <f t="shared" si="301"/>
        <v>38.18397577688621</v>
      </c>
      <c r="AA179" s="15">
        <f t="shared" si="301"/>
        <v>27.29312047500454</v>
      </c>
      <c r="AB179" s="20">
        <f t="shared" si="301"/>
        <v>24.292936252747708</v>
      </c>
      <c r="AC179" s="39">
        <f>W179/AVERAGE(W$178:Y$178)</f>
        <v>1.3251877449428107</v>
      </c>
      <c r="AD179" s="15">
        <f>X179/AVERAGE(W$178:Y$178)</f>
        <v>1.0417053317055485</v>
      </c>
      <c r="AE179" s="20">
        <f>Y179/AVERAGE(W$178:Y$178)</f>
        <v>0.8368647752531962</v>
      </c>
      <c r="AF179" s="39">
        <f t="shared" si="304"/>
        <v>1.2631715696868664</v>
      </c>
      <c r="AG179" s="15">
        <f t="shared" si="304"/>
        <v>0.9028890556999941</v>
      </c>
      <c r="AH179" s="20">
        <f t="shared" si="304"/>
        <v>0.803639374746866</v>
      </c>
      <c r="AI179" s="39">
        <f>((AC179-1)/(AVERAGE(AC$175:AE$175)-1))*100</f>
        <v>1.127602200350871</v>
      </c>
      <c r="AJ179" s="15">
        <f t="shared" si="309"/>
        <v>0.144614994042318</v>
      </c>
      <c r="AK179" s="20">
        <f>((AE179-1)/(AVERAGE(AC$175:AE$175)-1))*100</f>
        <v>-0.5656782619885645</v>
      </c>
      <c r="AL179" s="39">
        <f t="shared" si="305"/>
        <v>1.074832639250707</v>
      </c>
      <c r="AM179" s="15">
        <f t="shared" si="305"/>
        <v>0.12534379102884005</v>
      </c>
      <c r="AN179" s="20">
        <f t="shared" si="305"/>
        <v>-0.5432195716862891</v>
      </c>
      <c r="AO179" s="105"/>
      <c r="AP179" s="26">
        <v>1.049095607235142</v>
      </c>
      <c r="AQ179" s="26">
        <v>1.1537467700258395</v>
      </c>
      <c r="AR179" s="26">
        <v>1.041343669250646</v>
      </c>
      <c r="AT179" s="39"/>
      <c r="AU179" s="6"/>
    </row>
    <row r="180" spans="1:47" ht="12.75">
      <c r="A180" s="121"/>
      <c r="B180" s="5"/>
      <c r="C180" s="15">
        <v>0.001</v>
      </c>
      <c r="D180" s="39">
        <v>4623.784835757048</v>
      </c>
      <c r="E180" s="15">
        <v>4457.359055322272</v>
      </c>
      <c r="F180" s="150"/>
      <c r="G180" s="39">
        <f>D180/(AP180)</f>
        <v>4375.07269300239</v>
      </c>
      <c r="H180" s="15">
        <f>E180/(AQ180)</f>
        <v>4054.049246556333</v>
      </c>
      <c r="I180" s="150"/>
      <c r="J180" s="39">
        <f t="shared" si="310"/>
        <v>1.215941770033902</v>
      </c>
      <c r="K180" s="15">
        <f t="shared" si="311"/>
        <v>1.1721758801343123</v>
      </c>
      <c r="L180" s="150"/>
      <c r="M180" s="39">
        <f>J180/AP180</f>
        <v>1.1505365892496824</v>
      </c>
      <c r="N180" s="15">
        <f>K180/AQ180</f>
        <v>1.0661153128366132</v>
      </c>
      <c r="O180" s="150"/>
      <c r="P180" s="39">
        <f t="shared" si="306"/>
        <v>44.605394209826635</v>
      </c>
      <c r="Q180" s="15">
        <f t="shared" si="307"/>
        <v>35.56501831771193</v>
      </c>
      <c r="R180" s="150"/>
      <c r="S180" s="39">
        <f>P180/AP180</f>
        <v>42.20608205184085</v>
      </c>
      <c r="T180" s="15">
        <f>Q180/AQ180</f>
        <v>32.347031936438356</v>
      </c>
      <c r="U180" s="150"/>
      <c r="V180" s="105"/>
      <c r="W180" s="39">
        <v>37.433722572825914</v>
      </c>
      <c r="X180" s="15">
        <v>35.7754938442318</v>
      </c>
      <c r="Y180" s="150"/>
      <c r="Z180" s="39">
        <f>W180/(AP180)</f>
        <v>35.42017270338296</v>
      </c>
      <c r="AA180" s="15">
        <f>X180/(AQ180)</f>
        <v>32.53846326138122</v>
      </c>
      <c r="AB180" s="150"/>
      <c r="AC180" s="39">
        <f>W180/AVERAGE(W$178:Y$178)</f>
        <v>1.2383522967286769</v>
      </c>
      <c r="AD180" s="15">
        <f>X180/AVERAGE(W$178:Y$178)</f>
        <v>1.1834961078855541</v>
      </c>
      <c r="AE180" s="150"/>
      <c r="AF180" s="39">
        <f>AC180/AP180</f>
        <v>1.1717416597408263</v>
      </c>
      <c r="AG180" s="15">
        <f>AD180/AQ180</f>
        <v>1.0764112661614795</v>
      </c>
      <c r="AH180" s="150"/>
      <c r="AI180" s="39">
        <f>((AC180-1)/(AVERAGE(AC$175:AE$175)-1))*100</f>
        <v>0.8264966267323712</v>
      </c>
      <c r="AJ180" s="15">
        <f t="shared" si="309"/>
        <v>0.6362804817382036</v>
      </c>
      <c r="AK180" s="150"/>
      <c r="AL180" s="39">
        <f>AI180/AP180</f>
        <v>0.7820395954655933</v>
      </c>
      <c r="AM180" s="15">
        <f>AJ180/AQ180</f>
        <v>0.5787086872683546</v>
      </c>
      <c r="AN180" s="150"/>
      <c r="AO180" s="105"/>
      <c r="AP180" s="26">
        <v>1.0568475452196382</v>
      </c>
      <c r="AQ180" s="26">
        <v>1.0994832041343667</v>
      </c>
      <c r="AR180" s="26">
        <v>1.045219638242894</v>
      </c>
      <c r="AT180" s="39"/>
      <c r="AU180" s="6"/>
    </row>
    <row r="181" spans="1:47" ht="12.75">
      <c r="A181" s="121"/>
      <c r="B181" s="5"/>
      <c r="C181" s="15">
        <v>0.01</v>
      </c>
      <c r="D181" s="148"/>
      <c r="E181" s="15">
        <v>3773.305367614521</v>
      </c>
      <c r="F181" s="150"/>
      <c r="G181" s="148"/>
      <c r="H181" s="15">
        <f>E181/(AQ181)</f>
        <v>4045.066973038282</v>
      </c>
      <c r="I181" s="150"/>
      <c r="J181" s="148"/>
      <c r="K181" s="15">
        <f t="shared" si="311"/>
        <v>0.9922865727000064</v>
      </c>
      <c r="L181" s="150"/>
      <c r="M181" s="148"/>
      <c r="N181" s="15">
        <f>K181/AQ181</f>
        <v>1.06375319566455</v>
      </c>
      <c r="O181" s="150"/>
      <c r="P181" s="148"/>
      <c r="Q181" s="15">
        <f t="shared" si="307"/>
        <v>-1.5933020525442412</v>
      </c>
      <c r="R181" s="150"/>
      <c r="S181" s="148"/>
      <c r="T181" s="15">
        <f>Q181/AQ181</f>
        <v>-1.70805510896017</v>
      </c>
      <c r="U181" s="150"/>
      <c r="V181" s="105"/>
      <c r="W181" s="148"/>
      <c r="X181" s="15">
        <v>46.185507315561686</v>
      </c>
      <c r="Y181" s="150"/>
      <c r="Z181" s="148"/>
      <c r="AA181" s="15">
        <f>X181/(AQ181)</f>
        <v>49.511887343829294</v>
      </c>
      <c r="AB181" s="150"/>
      <c r="AC181" s="148"/>
      <c r="AD181" s="15">
        <f>X181/AVERAGE(W$178:Y$178)</f>
        <v>1.5278717992456203</v>
      </c>
      <c r="AE181" s="150"/>
      <c r="AF181" s="148"/>
      <c r="AG181" s="15">
        <f>AD181/AQ181</f>
        <v>1.6379124274461363</v>
      </c>
      <c r="AH181" s="150"/>
      <c r="AI181" s="148"/>
      <c r="AJ181" s="15">
        <f t="shared" si="309"/>
        <v>1.8304176943605766</v>
      </c>
      <c r="AK181" s="150"/>
      <c r="AL181" s="148"/>
      <c r="AM181" s="15">
        <f>AJ181/AQ181</f>
        <v>1.9622483316275436</v>
      </c>
      <c r="AN181" s="150"/>
      <c r="AO181" s="105"/>
      <c r="AP181" s="26">
        <v>1.0723514211886302</v>
      </c>
      <c r="AQ181" s="26">
        <v>0.9328165374677001</v>
      </c>
      <c r="AR181" s="26">
        <v>0.9677002583979326</v>
      </c>
      <c r="AT181" s="39"/>
      <c r="AU181" s="6"/>
    </row>
    <row r="182" spans="1:47" ht="12.75">
      <c r="A182" s="121"/>
      <c r="B182" s="5"/>
      <c r="C182" s="15">
        <v>0.1</v>
      </c>
      <c r="D182" s="148"/>
      <c r="E182" s="149"/>
      <c r="F182" s="20">
        <v>5495.365837296083</v>
      </c>
      <c r="G182" s="148"/>
      <c r="H182" s="149"/>
      <c r="I182" s="20">
        <f>F182/(AR182)</f>
        <v>4491.460568180748</v>
      </c>
      <c r="J182" s="148"/>
      <c r="K182" s="149"/>
      <c r="L182" s="20">
        <f>F182/AVERAGE(D$178:F$178)</f>
        <v>1.4451461520249544</v>
      </c>
      <c r="M182" s="148"/>
      <c r="N182" s="149"/>
      <c r="O182" s="20">
        <f>L182/AR182</f>
        <v>1.1811437398810083</v>
      </c>
      <c r="P182" s="148"/>
      <c r="Q182" s="149">
        <f t="shared" si="307"/>
        <v>-206.56214035303955</v>
      </c>
      <c r="R182" s="20">
        <f t="shared" si="308"/>
        <v>91.95034193219412</v>
      </c>
      <c r="S182" s="148"/>
      <c r="T182" s="149"/>
      <c r="U182" s="20">
        <f>R182/AR182</f>
        <v>75.15265539125477</v>
      </c>
      <c r="V182" s="105"/>
      <c r="W182" s="148"/>
      <c r="X182" s="149"/>
      <c r="Y182" s="20">
        <v>49.95545204437718</v>
      </c>
      <c r="Z182" s="148"/>
      <c r="AA182" s="149"/>
      <c r="AB182" s="20">
        <f>Y182/(AR182)</f>
        <v>40.82948245232095</v>
      </c>
      <c r="AC182" s="148"/>
      <c r="AD182" s="149"/>
      <c r="AE182" s="20">
        <f>Y182/AVERAGE(W$178:Y$178)</f>
        <v>1.6525860780456088</v>
      </c>
      <c r="AF182" s="148"/>
      <c r="AG182" s="149"/>
      <c r="AH182" s="20">
        <f>AE182/AR182</f>
        <v>1.3506880933551229</v>
      </c>
      <c r="AI182" s="148"/>
      <c r="AJ182" s="149">
        <f t="shared" si="309"/>
        <v>-3.467542113400298</v>
      </c>
      <c r="AK182" s="20">
        <f>((AE182-1)/(AVERAGE(AC$175:AE$175)-1))*100</f>
        <v>2.2628697082418823</v>
      </c>
      <c r="AL182" s="148"/>
      <c r="AM182" s="149">
        <f>AJ182/AQ182</f>
        <v>-3.153792709485113</v>
      </c>
      <c r="AN182" s="20">
        <f>AK182/AR182</f>
        <v>1.8494837953318026</v>
      </c>
      <c r="AO182" s="105"/>
      <c r="AP182" s="26">
        <v>1.0684754521963822</v>
      </c>
      <c r="AQ182" s="26">
        <v>1.0994832041343667</v>
      </c>
      <c r="AR182" s="26">
        <v>1.2235142118863047</v>
      </c>
      <c r="AT182" s="39"/>
      <c r="AU182" s="6"/>
    </row>
    <row r="183" spans="1:47" ht="12.75">
      <c r="A183" s="121"/>
      <c r="B183" s="5"/>
      <c r="C183" s="15">
        <v>1</v>
      </c>
      <c r="D183" s="39">
        <v>5614.379236450611</v>
      </c>
      <c r="E183" s="15">
        <v>4562.762471089877</v>
      </c>
      <c r="F183" s="150"/>
      <c r="G183" s="39">
        <f>D183/(AP183)</f>
        <v>4801.690087306932</v>
      </c>
      <c r="H183" s="15">
        <f>E183/(AQ183)</f>
        <v>3968.0653400264787</v>
      </c>
      <c r="I183" s="150"/>
      <c r="J183" s="39">
        <f t="shared" si="310"/>
        <v>1.4764437509328012</v>
      </c>
      <c r="K183" s="15">
        <f t="shared" si="311"/>
        <v>1.1998943879128205</v>
      </c>
      <c r="L183" s="150"/>
      <c r="M183" s="39">
        <f>J183/AP183</f>
        <v>1.2627264786983294</v>
      </c>
      <c r="N183" s="15">
        <f>K183/AQ183</f>
        <v>1.0435036587017117</v>
      </c>
      <c r="O183" s="150"/>
      <c r="P183" s="39">
        <f t="shared" si="306"/>
        <v>98.41524095050991</v>
      </c>
      <c r="Q183" s="15">
        <f t="shared" si="307"/>
        <v>41.29061261183297</v>
      </c>
      <c r="R183" s="150"/>
      <c r="S183" s="39">
        <f>P183/AP183</f>
        <v>84.16949889027036</v>
      </c>
      <c r="T183" s="15">
        <f>Q183/AQ183</f>
        <v>35.908914788268234</v>
      </c>
      <c r="U183" s="150"/>
      <c r="V183" s="105"/>
      <c r="W183" s="39">
        <v>65.05117770078603</v>
      </c>
      <c r="X183" s="15">
        <v>54.50726035102851</v>
      </c>
      <c r="Y183" s="150"/>
      <c r="Z183" s="39">
        <f>W183/(AP183)</f>
        <v>55.634929878904295</v>
      </c>
      <c r="AA183" s="15">
        <f>X183/(AQ183)</f>
        <v>47.40294327156863</v>
      </c>
      <c r="AB183" s="150"/>
      <c r="AC183" s="39">
        <f>W183/AVERAGE(W$178:Y$178)</f>
        <v>2.1519707305078843</v>
      </c>
      <c r="AD183" s="15">
        <f>X183/AVERAGE(W$178:Y$178)</f>
        <v>1.8031653387601765</v>
      </c>
      <c r="AE183" s="150"/>
      <c r="AF183" s="39">
        <f>AC183/AP183</f>
        <v>1.840469994931605</v>
      </c>
      <c r="AG183" s="15">
        <f>AD183/AQ183</f>
        <v>1.5681460361801989</v>
      </c>
      <c r="AH183" s="150"/>
      <c r="AI183" s="39">
        <f>((AC183-1)/(AVERAGE(AC$175:AE$175)-1))*100</f>
        <v>3.994507021440595</v>
      </c>
      <c r="AJ183" s="15">
        <f t="shared" si="309"/>
        <v>2.785009636174329</v>
      </c>
      <c r="AK183" s="150"/>
      <c r="AL183" s="39">
        <f>AI183/AP183</f>
        <v>3.416296612812178</v>
      </c>
      <c r="AM183" s="15">
        <f>AJ183/AQ183</f>
        <v>2.422019616178574</v>
      </c>
      <c r="AN183" s="150"/>
      <c r="AO183" s="105"/>
      <c r="AP183" s="26">
        <v>1.169250645994832</v>
      </c>
      <c r="AQ183" s="26">
        <v>1.1498708010335914</v>
      </c>
      <c r="AR183" s="26">
        <v>1.2777777777777777</v>
      </c>
      <c r="AT183" s="39"/>
      <c r="AU183" s="6"/>
    </row>
    <row r="184" spans="1:47" ht="12.75">
      <c r="A184" s="121"/>
      <c r="B184" s="5"/>
      <c r="C184" s="15">
        <v>10</v>
      </c>
      <c r="D184" s="39">
        <v>6783.047765558822</v>
      </c>
      <c r="E184" s="15">
        <v>8514.053969980918</v>
      </c>
      <c r="F184" s="150"/>
      <c r="G184" s="39">
        <f>D184/(AP184)</f>
        <v>6898.921117664296</v>
      </c>
      <c r="H184" s="15">
        <f>E184/(AQ184)</f>
        <v>7882.628914790947</v>
      </c>
      <c r="I184" s="150"/>
      <c r="J184" s="39">
        <f t="shared" si="310"/>
        <v>1.7837748509609646</v>
      </c>
      <c r="K184" s="15">
        <f t="shared" si="311"/>
        <v>2.238986938657526</v>
      </c>
      <c r="L184" s="150"/>
      <c r="M184" s="39">
        <f>J184/AP184</f>
        <v>1.8142466946698907</v>
      </c>
      <c r="N184" s="15">
        <f>K184/AQ184</f>
        <v>2.0729376680872313</v>
      </c>
      <c r="O184" s="150"/>
      <c r="P184" s="39">
        <f t="shared" si="306"/>
        <v>161.89821076938142</v>
      </c>
      <c r="Q184" s="15">
        <f t="shared" si="307"/>
        <v>255.92779391855873</v>
      </c>
      <c r="R184" s="150"/>
      <c r="S184" s="39">
        <f>P184/AP184</f>
        <v>164.66388322667706</v>
      </c>
      <c r="T184" s="15">
        <f>Q184/AQ184</f>
        <v>236.94750298201495</v>
      </c>
      <c r="U184" s="150"/>
      <c r="V184" s="105"/>
      <c r="W184" s="39">
        <v>171.60787692568135</v>
      </c>
      <c r="X184" s="15">
        <v>205.6660918709805</v>
      </c>
      <c r="Y184" s="150"/>
      <c r="Z184" s="39">
        <f>W184/(AP184)</f>
        <v>174.53941753019367</v>
      </c>
      <c r="AA184" s="15">
        <f>X184/(AQ184)</f>
        <v>190.4133434307882</v>
      </c>
      <c r="AB184" s="150"/>
      <c r="AC184" s="39">
        <f>W184/AVERAGE(W$178:Y$178)</f>
        <v>5.6769937351065565</v>
      </c>
      <c r="AD184" s="15">
        <f>X184/AVERAGE(W$178:Y$178)</f>
        <v>6.803680203916549</v>
      </c>
      <c r="AE184" s="150"/>
      <c r="AF184" s="39">
        <f>AC184/AP184</f>
        <v>5.773972603117576</v>
      </c>
      <c r="AG184" s="15">
        <f>AD184/AQ184</f>
        <v>6.299101050037573</v>
      </c>
      <c r="AH184" s="150"/>
      <c r="AI184" s="39">
        <f>((AC184-1)/(AVERAGE(AC$175:AE$175)-1))*100</f>
        <v>16.217672740591343</v>
      </c>
      <c r="AJ184" s="15">
        <f t="shared" si="309"/>
        <v>20.124505519788265</v>
      </c>
      <c r="AK184" s="150"/>
      <c r="AL184" s="39">
        <f>AI184/AP184</f>
        <v>16.494715770325495</v>
      </c>
      <c r="AM184" s="15">
        <f>AJ184/AQ184</f>
        <v>18.632018268320717</v>
      </c>
      <c r="AN184" s="150"/>
      <c r="AO184" s="105"/>
      <c r="AP184" s="26">
        <v>0.9832041343669249</v>
      </c>
      <c r="AQ184" s="26">
        <v>1.0801033591731264</v>
      </c>
      <c r="AR184" s="26">
        <v>1.2622739018087854</v>
      </c>
      <c r="AT184" s="39"/>
      <c r="AU184" s="6"/>
    </row>
    <row r="185" spans="1:47" ht="12.75">
      <c r="A185" s="121"/>
      <c r="B185" s="47"/>
      <c r="C185" s="43">
        <v>100</v>
      </c>
      <c r="D185" s="49"/>
      <c r="E185" s="43"/>
      <c r="F185" s="44"/>
      <c r="G185" s="43"/>
      <c r="H185" s="43"/>
      <c r="I185" s="43"/>
      <c r="J185" s="78"/>
      <c r="K185" s="45"/>
      <c r="L185" s="93"/>
      <c r="M185" s="45"/>
      <c r="N185" s="45"/>
      <c r="O185" s="46"/>
      <c r="P185" s="78"/>
      <c r="Q185" s="45"/>
      <c r="R185" s="93"/>
      <c r="S185" s="45"/>
      <c r="T185" s="45"/>
      <c r="U185" s="45"/>
      <c r="V185" s="105"/>
      <c r="W185" s="49"/>
      <c r="X185" s="43"/>
      <c r="Y185" s="44"/>
      <c r="Z185" s="43"/>
      <c r="AA185" s="43"/>
      <c r="AB185" s="43"/>
      <c r="AC185" s="78"/>
      <c r="AD185" s="45"/>
      <c r="AE185" s="93"/>
      <c r="AF185" s="45"/>
      <c r="AG185" s="45"/>
      <c r="AH185" s="46"/>
      <c r="AI185" s="78"/>
      <c r="AJ185" s="45"/>
      <c r="AK185" s="93"/>
      <c r="AL185" s="45"/>
      <c r="AM185" s="45"/>
      <c r="AN185" s="45"/>
      <c r="AO185" s="105"/>
      <c r="AP185" s="51">
        <v>0.3708010335917312</v>
      </c>
      <c r="AQ185" s="51">
        <v>0.4289405684754522</v>
      </c>
      <c r="AR185" s="51">
        <v>0.6188630490956071</v>
      </c>
      <c r="AS185" s="107"/>
      <c r="AT185" s="49"/>
      <c r="AU185" s="48"/>
    </row>
    <row r="186" spans="1:47" ht="12.75">
      <c r="A186" s="119" t="s">
        <v>45</v>
      </c>
      <c r="B186" s="5"/>
      <c r="C186" s="15">
        <v>0</v>
      </c>
      <c r="D186" s="39">
        <v>3786.129055884521</v>
      </c>
      <c r="E186" s="15">
        <v>3754.669590348815</v>
      </c>
      <c r="F186" s="20">
        <v>3908.25035465067</v>
      </c>
      <c r="G186" s="15">
        <f aca="true" t="shared" si="312" ref="G186:G200">D186/(AP186)</f>
        <v>3824.7138105941726</v>
      </c>
      <c r="H186" s="15">
        <f aca="true" t="shared" si="313" ref="H186:H200">E186/(AQ186)</f>
        <v>3749.9407873382997</v>
      </c>
      <c r="I186" s="15">
        <f aca="true" t="shared" si="314" ref="I186:I200">F186/(AR186)</f>
        <v>3874.0531640474765</v>
      </c>
      <c r="J186" s="74">
        <f aca="true" t="shared" si="315" ref="J186:J193">D186/AVERAGE(D$186:F$186)</f>
        <v>0.9920812782595793</v>
      </c>
      <c r="K186" s="19">
        <f aca="true" t="shared" si="316" ref="K186:K193">E186/AVERAGE(D$186:F$186)</f>
        <v>0.9838379388695712</v>
      </c>
      <c r="L186" s="85">
        <f aca="true" t="shared" si="317" ref="L186:L193">F186/AVERAGE(D$186:F$186)</f>
        <v>1.0240807828708494</v>
      </c>
      <c r="M186" s="19">
        <f aca="true" t="shared" si="318" ref="M186:M200">J186/AP186</f>
        <v>1.0021916607131802</v>
      </c>
      <c r="N186" s="19">
        <f aca="true" t="shared" si="319" ref="N186:N200">K186/AQ186</f>
        <v>0.9825988482664608</v>
      </c>
      <c r="O186" s="75">
        <f aca="true" t="shared" si="320" ref="O186:O200">L186/AR186</f>
        <v>1.0151200760207295</v>
      </c>
      <c r="P186" s="70">
        <f t="shared" si="306"/>
        <v>-1.6357081115614551</v>
      </c>
      <c r="Q186" s="38">
        <f t="shared" si="307"/>
        <v>-3.3384699396180473</v>
      </c>
      <c r="R186" s="83">
        <f t="shared" si="308"/>
        <v>4.974178051179456</v>
      </c>
      <c r="S186" s="38">
        <f aca="true" t="shared" si="321" ref="S186:S200">P186/AP186</f>
        <v>-1.652377748367177</v>
      </c>
      <c r="T186" s="38">
        <f aca="true" t="shared" si="322" ref="T186:T200">Q186/AQ186</f>
        <v>-3.3342653175278483</v>
      </c>
      <c r="U186" s="38">
        <f aca="true" t="shared" si="323" ref="U186:U200">R186/AR186</f>
        <v>4.930653993231636</v>
      </c>
      <c r="V186" s="105"/>
      <c r="W186" s="39">
        <v>13.245326713471664</v>
      </c>
      <c r="X186" s="15">
        <v>17.127008230107876</v>
      </c>
      <c r="Y186" s="20">
        <v>16.25472017184266</v>
      </c>
      <c r="Z186" s="15">
        <f aca="true" t="shared" si="324" ref="Z186:AB189">W186/(AP186)</f>
        <v>13.380310934755453</v>
      </c>
      <c r="AA186" s="15">
        <f t="shared" si="324"/>
        <v>17.105437690775247</v>
      </c>
      <c r="AB186" s="15">
        <f t="shared" si="324"/>
        <v>16.112491370339036</v>
      </c>
      <c r="AC186" s="74">
        <f aca="true" t="shared" si="325" ref="AC186:AC193">W186/AVERAGE(W$186:Y$186)</f>
        <v>0.8522086595872547</v>
      </c>
      <c r="AD186" s="19">
        <f aca="true" t="shared" si="326" ref="AD186:AD193">X186/AVERAGE(W$186:Y$186)</f>
        <v>1.1019573199107964</v>
      </c>
      <c r="AE186" s="85">
        <f aca="true" t="shared" si="327" ref="AE186:AE193">Y186/AVERAGE(W$186:Y$186)</f>
        <v>1.0458340205019494</v>
      </c>
      <c r="AF186" s="19">
        <f aca="true" t="shared" si="328" ref="AF186:AH189">AC186/AP186</f>
        <v>0.8608935886021567</v>
      </c>
      <c r="AG186" s="19">
        <f t="shared" si="328"/>
        <v>1.1005694643441581</v>
      </c>
      <c r="AH186" s="75">
        <f t="shared" si="328"/>
        <v>1.0366829728225573</v>
      </c>
      <c r="AI186" s="70">
        <f aca="true" t="shared" si="329" ref="AI186:AI193">((AC186-1)/(AVERAGE(AC$175:AE$175)-1))*100</f>
        <v>-0.5124726968770739</v>
      </c>
      <c r="AJ186" s="38">
        <f aca="true" t="shared" si="330" ref="AJ186:AJ193">((AD186-1)/(AVERAGE(AC$175:AE$175)-1))*100</f>
        <v>0.3535413005601132</v>
      </c>
      <c r="AK186" s="83">
        <f aca="true" t="shared" si="331" ref="AK186:AK193">((AE186-1)/(AVERAGE(AC$175:AE$175)-1))*100</f>
        <v>0.15893139631696224</v>
      </c>
      <c r="AL186" s="38">
        <f aca="true" t="shared" si="332" ref="AL186:AL200">AI186/AP186</f>
        <v>-0.5176953485649931</v>
      </c>
      <c r="AM186" s="38">
        <f aca="true" t="shared" si="333" ref="AM186:AM200">AJ186/AQ186</f>
        <v>0.35309603443850096</v>
      </c>
      <c r="AN186" s="38">
        <f aca="true" t="shared" si="334" ref="AN186:AN200">AK186/AR186</f>
        <v>0.15754074659918882</v>
      </c>
      <c r="AO186" s="105"/>
      <c r="AP186" s="33">
        <v>0.9899117276166456</v>
      </c>
      <c r="AQ186" s="33">
        <v>1.0012610340479193</v>
      </c>
      <c r="AR186" s="33">
        <v>1.008827238335435</v>
      </c>
      <c r="AT186" s="39"/>
      <c r="AU186" s="6"/>
    </row>
    <row r="187" spans="1:47" ht="12.75">
      <c r="A187" s="117"/>
      <c r="B187" s="5"/>
      <c r="C187" s="15">
        <v>0.0001</v>
      </c>
      <c r="D187" s="39">
        <v>3709.49133440524</v>
      </c>
      <c r="E187" s="15">
        <v>2918.997206184745</v>
      </c>
      <c r="F187" s="20">
        <v>1802.3032632227605</v>
      </c>
      <c r="G187" s="15">
        <f t="shared" si="312"/>
        <v>3761.6708800298666</v>
      </c>
      <c r="H187" s="15">
        <f t="shared" si="313"/>
        <v>2398.7199839424898</v>
      </c>
      <c r="I187" s="15">
        <f t="shared" si="314"/>
        <v>1709.6010618847477</v>
      </c>
      <c r="J187" s="74">
        <f t="shared" si="315"/>
        <v>0.9719998580106056</v>
      </c>
      <c r="K187" s="19">
        <f t="shared" si="316"/>
        <v>0.7648662887090525</v>
      </c>
      <c r="L187" s="85">
        <f t="shared" si="317"/>
        <v>0.4722584198260311</v>
      </c>
      <c r="M187" s="19">
        <f t="shared" si="318"/>
        <v>0.9856724902844122</v>
      </c>
      <c r="N187" s="19">
        <f t="shared" si="319"/>
        <v>0.6285377895816359</v>
      </c>
      <c r="O187" s="75">
        <f t="shared" si="320"/>
        <v>0.44796761593545775</v>
      </c>
      <c r="P187" s="70">
        <f t="shared" si="306"/>
        <v>-5.783769259518317</v>
      </c>
      <c r="Q187" s="38">
        <f t="shared" si="307"/>
        <v>-48.56972267341178</v>
      </c>
      <c r="R187" s="83">
        <f t="shared" si="308"/>
        <v>-109.01143035403025</v>
      </c>
      <c r="S187" s="38">
        <f t="shared" si="321"/>
        <v>-5.865126627618959</v>
      </c>
      <c r="T187" s="38">
        <f t="shared" si="322"/>
        <v>-39.912735834212995</v>
      </c>
      <c r="U187" s="38">
        <f t="shared" si="323"/>
        <v>-103.40438309897846</v>
      </c>
      <c r="V187" s="105"/>
      <c r="W187" s="39">
        <v>15.135134463273426</v>
      </c>
      <c r="X187" s="15">
        <v>14.601858349715739</v>
      </c>
      <c r="Y187" s="20">
        <v>12.603540938789086</v>
      </c>
      <c r="Z187" s="15">
        <f t="shared" si="324"/>
        <v>15.348032774137886</v>
      </c>
      <c r="AA187" s="15">
        <f t="shared" si="324"/>
        <v>11.999247327797493</v>
      </c>
      <c r="AB187" s="15">
        <f t="shared" si="324"/>
        <v>11.95527268476046</v>
      </c>
      <c r="AC187" s="74">
        <f t="shared" si="325"/>
        <v>0.9737995092639284</v>
      </c>
      <c r="AD187" s="19">
        <f t="shared" si="326"/>
        <v>0.9394883494295192</v>
      </c>
      <c r="AE187" s="85">
        <f t="shared" si="327"/>
        <v>0.81091595261098</v>
      </c>
      <c r="AF187" s="19">
        <f t="shared" si="328"/>
        <v>0.9874974563251858</v>
      </c>
      <c r="AG187" s="19">
        <f t="shared" si="328"/>
        <v>0.7720355037280918</v>
      </c>
      <c r="AH187" s="75">
        <f t="shared" si="328"/>
        <v>0.7692061607900804</v>
      </c>
      <c r="AI187" s="70">
        <f t="shared" si="329"/>
        <v>-0.0908513050190825</v>
      </c>
      <c r="AJ187" s="38">
        <f t="shared" si="330"/>
        <v>-0.20982669670450535</v>
      </c>
      <c r="AK187" s="83">
        <f t="shared" si="331"/>
        <v>-0.6556568972936044</v>
      </c>
      <c r="AL187" s="38">
        <f t="shared" si="332"/>
        <v>-0.09212926455259902</v>
      </c>
      <c r="AM187" s="38">
        <f t="shared" si="333"/>
        <v>-0.17242753418308054</v>
      </c>
      <c r="AN187" s="38">
        <f t="shared" si="334"/>
        <v>-0.6219329181265889</v>
      </c>
      <c r="AO187" s="105"/>
      <c r="AP187" s="33">
        <v>0.9861286254728877</v>
      </c>
      <c r="AQ187" s="33">
        <v>1.2168978562421187</v>
      </c>
      <c r="AR187" s="33">
        <v>1.0542244640605296</v>
      </c>
      <c r="AT187" s="39"/>
      <c r="AU187" s="6"/>
    </row>
    <row r="188" spans="1:47" ht="12.75">
      <c r="A188" s="117"/>
      <c r="B188" s="5"/>
      <c r="C188" s="15">
        <v>0.001</v>
      </c>
      <c r="D188" s="39">
        <v>4516.291071911149</v>
      </c>
      <c r="E188" s="15">
        <v>3991.461843539022</v>
      </c>
      <c r="F188" s="20">
        <v>3845.7699319754342</v>
      </c>
      <c r="G188" s="15">
        <f t="shared" si="312"/>
        <v>4238.365467485847</v>
      </c>
      <c r="H188" s="15">
        <f t="shared" si="313"/>
        <v>3396.1687145133524</v>
      </c>
      <c r="I188" s="15">
        <f t="shared" si="314"/>
        <v>3583.661052945381</v>
      </c>
      <c r="J188" s="74">
        <f t="shared" si="315"/>
        <v>1.1834059942172759</v>
      </c>
      <c r="K188" s="19">
        <f t="shared" si="316"/>
        <v>1.0458847306612538</v>
      </c>
      <c r="L188" s="85">
        <f t="shared" si="317"/>
        <v>1.007709006663827</v>
      </c>
      <c r="M188" s="19">
        <f t="shared" si="318"/>
        <v>1.110581009957751</v>
      </c>
      <c r="N188" s="19">
        <f t="shared" si="319"/>
        <v>0.8898997761956805</v>
      </c>
      <c r="O188" s="75">
        <f t="shared" si="320"/>
        <v>0.939028486820699</v>
      </c>
      <c r="P188" s="70">
        <f t="shared" si="306"/>
        <v>37.8847347190977</v>
      </c>
      <c r="Q188" s="38">
        <f t="shared" si="307"/>
        <v>9.478048174911317</v>
      </c>
      <c r="R188" s="83">
        <f t="shared" si="308"/>
        <v>1.5923889164759526</v>
      </c>
      <c r="S188" s="38">
        <f t="shared" si="321"/>
        <v>35.55336642869169</v>
      </c>
      <c r="T188" s="38">
        <f t="shared" si="322"/>
        <v>8.064476612344071</v>
      </c>
      <c r="U188" s="38">
        <f t="shared" si="323"/>
        <v>1.4838594721097889</v>
      </c>
      <c r="V188" s="105"/>
      <c r="W188" s="39">
        <v>21.084304551412796</v>
      </c>
      <c r="X188" s="15">
        <v>22.88138933064646</v>
      </c>
      <c r="Y188" s="20">
        <v>22.71412933191823</v>
      </c>
      <c r="Z188" s="15">
        <f t="shared" si="324"/>
        <v>19.786808886710467</v>
      </c>
      <c r="AA188" s="15">
        <f t="shared" si="324"/>
        <v>19.468821608586527</v>
      </c>
      <c r="AB188" s="15">
        <f t="shared" si="324"/>
        <v>21.16604531164648</v>
      </c>
      <c r="AC188" s="74">
        <f t="shared" si="325"/>
        <v>1.3565710615362685</v>
      </c>
      <c r="AD188" s="19">
        <f t="shared" si="326"/>
        <v>1.4721960849128317</v>
      </c>
      <c r="AE188" s="85">
        <f t="shared" si="327"/>
        <v>1.4614345218044054</v>
      </c>
      <c r="AF188" s="19">
        <f t="shared" si="328"/>
        <v>1.2730897654417288</v>
      </c>
      <c r="AG188" s="19">
        <f t="shared" si="328"/>
        <v>1.2526303598024415</v>
      </c>
      <c r="AH188" s="75">
        <f t="shared" si="328"/>
        <v>1.3618302888259617</v>
      </c>
      <c r="AI188" s="70">
        <f t="shared" si="329"/>
        <v>1.2364251722968602</v>
      </c>
      <c r="AJ188" s="38">
        <f t="shared" si="330"/>
        <v>1.6373598102179872</v>
      </c>
      <c r="AK188" s="83">
        <f t="shared" si="331"/>
        <v>1.6000436369335038</v>
      </c>
      <c r="AL188" s="38">
        <f t="shared" si="332"/>
        <v>1.1603374693862842</v>
      </c>
      <c r="AM188" s="38">
        <f t="shared" si="333"/>
        <v>1.3931612977498538</v>
      </c>
      <c r="AN188" s="38">
        <f t="shared" si="334"/>
        <v>1.4909924842400335</v>
      </c>
      <c r="AO188" s="105"/>
      <c r="AP188" s="33">
        <v>1.0655737704918034</v>
      </c>
      <c r="AQ188" s="33">
        <v>1.175283732660782</v>
      </c>
      <c r="AR188" s="33">
        <v>1.073139974779319</v>
      </c>
      <c r="AT188" s="39"/>
      <c r="AU188" s="6"/>
    </row>
    <row r="189" spans="1:47" ht="12.75">
      <c r="A189" s="117"/>
      <c r="B189" s="5"/>
      <c r="C189" s="15">
        <v>0.01</v>
      </c>
      <c r="D189" s="39">
        <v>4530.058415303502</v>
      </c>
      <c r="E189" s="15">
        <v>3746.9290912796173</v>
      </c>
      <c r="F189" s="20">
        <v>2800.3287282128854</v>
      </c>
      <c r="G189" s="15">
        <f t="shared" si="312"/>
        <v>4391.609197231879</v>
      </c>
      <c r="H189" s="15">
        <f t="shared" si="313"/>
        <v>3935.5162508407107</v>
      </c>
      <c r="I189" s="15">
        <f t="shared" si="314"/>
        <v>2818.0973115137285</v>
      </c>
      <c r="J189" s="74">
        <f t="shared" si="315"/>
        <v>1.1870134580488894</v>
      </c>
      <c r="K189" s="19">
        <f t="shared" si="316"/>
        <v>0.9818096920513595</v>
      </c>
      <c r="L189" s="85">
        <f t="shared" si="317"/>
        <v>0.7337715284465982</v>
      </c>
      <c r="M189" s="19">
        <f t="shared" si="318"/>
        <v>1.1507355406268573</v>
      </c>
      <c r="N189" s="19">
        <f t="shared" si="319"/>
        <v>1.0312252792009644</v>
      </c>
      <c r="O189" s="75">
        <f t="shared" si="320"/>
        <v>0.7384274391600918</v>
      </c>
      <c r="P189" s="70">
        <f t="shared" si="306"/>
        <v>38.62990016940196</v>
      </c>
      <c r="Q189" s="38">
        <f t="shared" si="307"/>
        <v>-3.7574289435520933</v>
      </c>
      <c r="R189" s="83">
        <f t="shared" si="308"/>
        <v>-54.99272290698898</v>
      </c>
      <c r="S189" s="38">
        <f t="shared" si="321"/>
        <v>37.449279748576714</v>
      </c>
      <c r="T189" s="38">
        <f t="shared" si="322"/>
        <v>-3.946544572499086</v>
      </c>
      <c r="U189" s="38">
        <f t="shared" si="323"/>
        <v>-55.34166150411454</v>
      </c>
      <c r="V189" s="105"/>
      <c r="W189" s="39">
        <v>30.937689247047775</v>
      </c>
      <c r="X189" s="15">
        <v>37.872823833536266</v>
      </c>
      <c r="Y189" s="20">
        <v>36.35696086412127</v>
      </c>
      <c r="Z189" s="15">
        <f t="shared" si="324"/>
        <v>29.992160847076878</v>
      </c>
      <c r="AA189" s="15">
        <f t="shared" si="324"/>
        <v>39.77900569535664</v>
      </c>
      <c r="AB189" s="15">
        <f t="shared" si="324"/>
        <v>36.58765224016265</v>
      </c>
      <c r="AC189" s="74">
        <f t="shared" si="325"/>
        <v>1.990541060579329</v>
      </c>
      <c r="AD189" s="19">
        <f t="shared" si="326"/>
        <v>2.436749891653114</v>
      </c>
      <c r="AE189" s="85">
        <f t="shared" si="327"/>
        <v>2.3392187716416153</v>
      </c>
      <c r="AF189" s="19">
        <f t="shared" si="328"/>
        <v>1.9297054535934082</v>
      </c>
      <c r="AG189" s="19">
        <f t="shared" si="328"/>
        <v>2.5593942570608204</v>
      </c>
      <c r="AH189" s="75">
        <f t="shared" si="328"/>
        <v>2.354061530344925</v>
      </c>
      <c r="AI189" s="70">
        <f t="shared" si="329"/>
        <v>3.4347428426110196</v>
      </c>
      <c r="AJ189" s="38">
        <f t="shared" si="330"/>
        <v>4.981990755730488</v>
      </c>
      <c r="AK189" s="83">
        <f t="shared" si="331"/>
        <v>4.643797489723518</v>
      </c>
      <c r="AL189" s="38">
        <f t="shared" si="332"/>
        <v>3.3297690393527364</v>
      </c>
      <c r="AM189" s="38">
        <f t="shared" si="333"/>
        <v>5.232739959330168</v>
      </c>
      <c r="AN189" s="38">
        <f t="shared" si="334"/>
        <v>4.6732632098359765</v>
      </c>
      <c r="AO189" s="105"/>
      <c r="AP189" s="33">
        <v>1.0315258511979823</v>
      </c>
      <c r="AQ189" s="33">
        <v>0.9520807061790668</v>
      </c>
      <c r="AR189" s="33">
        <v>0.9936948297604036</v>
      </c>
      <c r="AT189" s="39">
        <v>28.175134180882466</v>
      </c>
      <c r="AU189" s="6"/>
    </row>
    <row r="190" spans="1:47" ht="12.75">
      <c r="A190" s="117"/>
      <c r="B190" s="5"/>
      <c r="C190" s="15">
        <v>0.1</v>
      </c>
      <c r="D190" s="39">
        <v>9918.105808788941</v>
      </c>
      <c r="E190" s="15">
        <v>12263.096618538402</v>
      </c>
      <c r="F190" s="20">
        <v>12096.671508595557</v>
      </c>
      <c r="G190" s="15">
        <f t="shared" si="312"/>
        <v>9209.669679589731</v>
      </c>
      <c r="H190" s="15">
        <f t="shared" si="313"/>
        <v>11152.10506708825</v>
      </c>
      <c r="I190" s="15">
        <f t="shared" si="314"/>
        <v>9848.72741921589</v>
      </c>
      <c r="J190" s="74">
        <f t="shared" si="315"/>
        <v>2.5988461944803825</v>
      </c>
      <c r="K190" s="19">
        <f t="shared" si="316"/>
        <v>3.2133053018442514</v>
      </c>
      <c r="L190" s="85">
        <f t="shared" si="317"/>
        <v>3.1696968475708887</v>
      </c>
      <c r="M190" s="19">
        <f t="shared" si="318"/>
        <v>2.4132143234460695</v>
      </c>
      <c r="N190" s="19">
        <f t="shared" si="319"/>
        <v>2.9221916334432243</v>
      </c>
      <c r="O190" s="75">
        <f t="shared" si="320"/>
        <v>2.5806669405787623</v>
      </c>
      <c r="P190" s="70">
        <f t="shared" si="306"/>
        <v>330.2610920271799</v>
      </c>
      <c r="Q190" s="38">
        <f t="shared" si="307"/>
        <v>457.18508040367885</v>
      </c>
      <c r="R190" s="83">
        <f t="shared" si="308"/>
        <v>448.1772247514853</v>
      </c>
      <c r="S190" s="38">
        <f t="shared" si="321"/>
        <v>306.6710140252385</v>
      </c>
      <c r="T190" s="38">
        <f t="shared" si="322"/>
        <v>415.7657898625199</v>
      </c>
      <c r="U190" s="38">
        <f t="shared" si="323"/>
        <v>364.891724053314</v>
      </c>
      <c r="V190" s="105"/>
      <c r="W190" s="39">
        <v>69.15969370754131</v>
      </c>
      <c r="X190" s="15">
        <v>119.41799529385064</v>
      </c>
      <c r="Y190" s="150"/>
      <c r="Z190" s="15">
        <f aca="true" t="shared" si="335" ref="Z190:Z200">W190/(AP190)</f>
        <v>64.21971558557408</v>
      </c>
      <c r="AA190" s="15">
        <f aca="true" t="shared" si="336" ref="AA190:AA200">X190/(AQ190)</f>
        <v>108.59916315140316</v>
      </c>
      <c r="AB190" s="149"/>
      <c r="AC190" s="74">
        <f t="shared" si="325"/>
        <v>4.449757348153838</v>
      </c>
      <c r="AD190" s="19">
        <f t="shared" si="326"/>
        <v>7.683392935597538</v>
      </c>
      <c r="AE190" s="141"/>
      <c r="AF190" s="19">
        <f aca="true" t="shared" si="337" ref="AF190:AF200">AC190/AP190</f>
        <v>4.131917537571422</v>
      </c>
      <c r="AG190" s="19">
        <f aca="true" t="shared" si="338" ref="AG190:AG200">AD190/AQ190</f>
        <v>6.98730573156978</v>
      </c>
      <c r="AH190" s="142"/>
      <c r="AI190" s="70">
        <f t="shared" si="329"/>
        <v>11.96217888573557</v>
      </c>
      <c r="AJ190" s="38">
        <f t="shared" si="330"/>
        <v>23.17494646458651</v>
      </c>
      <c r="AK190" s="141"/>
      <c r="AL190" s="38">
        <f t="shared" si="332"/>
        <v>11.107737536754458</v>
      </c>
      <c r="AM190" s="38">
        <f t="shared" si="333"/>
        <v>21.075381360570073</v>
      </c>
      <c r="AN190" s="140"/>
      <c r="AO190" s="105"/>
      <c r="AP190" s="33">
        <v>1.0769230769230769</v>
      </c>
      <c r="AQ190" s="33">
        <v>1.0996216897856241</v>
      </c>
      <c r="AR190" s="33">
        <v>1.2282471626733922</v>
      </c>
      <c r="AT190" s="39">
        <v>326.5092836103298</v>
      </c>
      <c r="AU190" s="6"/>
    </row>
    <row r="191" spans="1:47" ht="12.75">
      <c r="A191" s="117"/>
      <c r="B191" s="5"/>
      <c r="C191" s="15">
        <v>1</v>
      </c>
      <c r="D191" s="39">
        <v>31112.859969521636</v>
      </c>
      <c r="E191" s="15">
        <v>40127.90521947796</v>
      </c>
      <c r="F191" s="20">
        <v>33244.71858651199</v>
      </c>
      <c r="G191" s="15">
        <f t="shared" si="312"/>
        <v>26387.698348481983</v>
      </c>
      <c r="H191" s="15">
        <f t="shared" si="313"/>
        <v>34364.39399465013</v>
      </c>
      <c r="I191" s="15">
        <f t="shared" si="314"/>
        <v>25496.191333756295</v>
      </c>
      <c r="J191" s="74">
        <f t="shared" si="315"/>
        <v>8.152518161234006</v>
      </c>
      <c r="K191" s="19">
        <f t="shared" si="316"/>
        <v>10.514734948652833</v>
      </c>
      <c r="L191" s="85">
        <f t="shared" si="317"/>
        <v>8.711130134200253</v>
      </c>
      <c r="M191" s="19">
        <f t="shared" si="318"/>
        <v>6.914381713217717</v>
      </c>
      <c r="N191" s="19">
        <f t="shared" si="319"/>
        <v>9.004519237885201</v>
      </c>
      <c r="O191" s="75">
        <f t="shared" si="320"/>
        <v>6.6807796870607365</v>
      </c>
      <c r="P191" s="70">
        <f t="shared" si="306"/>
        <v>1477.4394602984833</v>
      </c>
      <c r="Q191" s="38">
        <f t="shared" si="307"/>
        <v>1965.3840158855971</v>
      </c>
      <c r="R191" s="83">
        <f t="shared" si="308"/>
        <v>1592.8275450612255</v>
      </c>
      <c r="S191" s="38">
        <f t="shared" si="321"/>
        <v>1253.0582802317615</v>
      </c>
      <c r="T191" s="38">
        <f t="shared" si="322"/>
        <v>1683.0988386579681</v>
      </c>
      <c r="U191" s="38">
        <f t="shared" si="323"/>
        <v>1221.5785717926033</v>
      </c>
      <c r="V191" s="105"/>
      <c r="W191" s="39">
        <v>204.1642086070317</v>
      </c>
      <c r="X191" s="15">
        <v>288.3306827548178</v>
      </c>
      <c r="Y191" s="20">
        <v>365.6248778319286</v>
      </c>
      <c r="Z191" s="15">
        <f t="shared" si="335"/>
        <v>173.1574517918461</v>
      </c>
      <c r="AA191" s="15">
        <f t="shared" si="336"/>
        <v>246.91817648441742</v>
      </c>
      <c r="AB191" s="15">
        <f aca="true" t="shared" si="339" ref="AB191:AB200">Y191/(AR191)</f>
        <v>280.4067003101735</v>
      </c>
      <c r="AC191" s="74">
        <f t="shared" si="325"/>
        <v>13.135992060937799</v>
      </c>
      <c r="AD191" s="19">
        <f t="shared" si="326"/>
        <v>18.55129057846829</v>
      </c>
      <c r="AE191" s="85">
        <f t="shared" si="327"/>
        <v>23.524424409402332</v>
      </c>
      <c r="AF191" s="19">
        <f t="shared" si="337"/>
        <v>11.14100717039965</v>
      </c>
      <c r="AG191" s="19">
        <f t="shared" si="338"/>
        <v>15.886796359314637</v>
      </c>
      <c r="AH191" s="75">
        <f aca="true" t="shared" si="340" ref="AH191:AH200">AE191/AR191</f>
        <v>18.041458952278578</v>
      </c>
      <c r="AI191" s="70">
        <f t="shared" si="329"/>
        <v>42.08206355919349</v>
      </c>
      <c r="AJ191" s="38">
        <f t="shared" si="330"/>
        <v>60.859839225364674</v>
      </c>
      <c r="AK191" s="83">
        <f t="shared" si="331"/>
        <v>78.10439021970423</v>
      </c>
      <c r="AL191" s="38">
        <f t="shared" si="332"/>
        <v>35.69099080474913</v>
      </c>
      <c r="AM191" s="38">
        <f t="shared" si="333"/>
        <v>52.118631215674064</v>
      </c>
      <c r="AN191" s="38">
        <f t="shared" si="334"/>
        <v>59.90017547797433</v>
      </c>
      <c r="AO191" s="105"/>
      <c r="AP191" s="33">
        <v>1.1790668348045399</v>
      </c>
      <c r="AQ191" s="33">
        <v>1.1677175283732661</v>
      </c>
      <c r="AR191" s="33">
        <v>1.3039092055485497</v>
      </c>
      <c r="AT191" s="39">
        <v>899.5800416880447</v>
      </c>
      <c r="AU191" s="6">
        <v>24.171026599875567</v>
      </c>
    </row>
    <row r="192" spans="1:47" ht="12.75">
      <c r="A192" s="117"/>
      <c r="B192" s="5"/>
      <c r="C192" s="15">
        <v>10</v>
      </c>
      <c r="D192" s="39">
        <v>42665.68770518189</v>
      </c>
      <c r="E192" s="15">
        <v>38561.687790310425</v>
      </c>
      <c r="F192" s="20">
        <v>37978.134720442176</v>
      </c>
      <c r="G192" s="15">
        <f t="shared" si="312"/>
        <v>36656.435915719645</v>
      </c>
      <c r="H192" s="15">
        <f t="shared" si="313"/>
        <v>31787.33723255319</v>
      </c>
      <c r="I192" s="15">
        <f t="shared" si="314"/>
        <v>27156.592275302657</v>
      </c>
      <c r="J192" s="74">
        <f t="shared" si="315"/>
        <v>11.179711354686553</v>
      </c>
      <c r="K192" s="19">
        <f t="shared" si="316"/>
        <v>10.104338217261448</v>
      </c>
      <c r="L192" s="85">
        <f t="shared" si="317"/>
        <v>9.951429516331828</v>
      </c>
      <c r="M192" s="19">
        <f t="shared" si="318"/>
        <v>9.605104121632108</v>
      </c>
      <c r="N192" s="19">
        <f t="shared" si="319"/>
        <v>8.32925177368849</v>
      </c>
      <c r="O192" s="75">
        <f t="shared" si="320"/>
        <v>7.115855371010947</v>
      </c>
      <c r="P192" s="70">
        <f t="shared" si="306"/>
        <v>2102.742965600194</v>
      </c>
      <c r="Q192" s="38">
        <f t="shared" si="307"/>
        <v>1880.6115886555012</v>
      </c>
      <c r="R192" s="83">
        <f t="shared" si="308"/>
        <v>1849.0264401128761</v>
      </c>
      <c r="S192" s="38">
        <f t="shared" si="321"/>
        <v>1806.581984529744</v>
      </c>
      <c r="T192" s="38">
        <f t="shared" si="322"/>
        <v>1550.2338771349403</v>
      </c>
      <c r="U192" s="38">
        <f t="shared" si="323"/>
        <v>1322.162278637972</v>
      </c>
      <c r="V192" s="105"/>
      <c r="W192" s="39">
        <v>482.44840820756184</v>
      </c>
      <c r="X192" s="15">
        <v>653.4748784239645</v>
      </c>
      <c r="Y192" s="20">
        <v>828.4775272623689</v>
      </c>
      <c r="Z192" s="15">
        <f t="shared" si="335"/>
        <v>414.4979281783277</v>
      </c>
      <c r="AA192" s="15">
        <f t="shared" si="336"/>
        <v>538.6752376197545</v>
      </c>
      <c r="AB192" s="15">
        <f t="shared" si="339"/>
        <v>592.4099901885108</v>
      </c>
      <c r="AC192" s="74">
        <f t="shared" si="325"/>
        <v>31.04088862227902</v>
      </c>
      <c r="AD192" s="19">
        <f t="shared" si="326"/>
        <v>42.04478774005761</v>
      </c>
      <c r="AE192" s="85">
        <f t="shared" si="327"/>
        <v>53.30451549287388</v>
      </c>
      <c r="AF192" s="19">
        <f t="shared" si="337"/>
        <v>26.668932478296057</v>
      </c>
      <c r="AG192" s="19">
        <f t="shared" si="338"/>
        <v>34.65854124518262</v>
      </c>
      <c r="AH192" s="75">
        <f t="shared" si="340"/>
        <v>38.1158528276366</v>
      </c>
      <c r="AI192" s="70">
        <f t="shared" si="329"/>
        <v>104.16804642172038</v>
      </c>
      <c r="AJ192" s="38">
        <f t="shared" si="330"/>
        <v>142.324530024226</v>
      </c>
      <c r="AK192" s="83">
        <f t="shared" si="331"/>
        <v>181.36811019253855</v>
      </c>
      <c r="AL192" s="38">
        <f t="shared" si="332"/>
        <v>89.49649058767524</v>
      </c>
      <c r="AM192" s="38">
        <f t="shared" si="333"/>
        <v>117.3215720469971</v>
      </c>
      <c r="AN192" s="38">
        <f t="shared" si="334"/>
        <v>129.68882901955192</v>
      </c>
      <c r="AO192" s="105"/>
      <c r="AP192" s="33">
        <v>1.1639344262295084</v>
      </c>
      <c r="AQ192" s="33">
        <v>1.2131147540983607</v>
      </c>
      <c r="AR192" s="33">
        <v>1.3984867591424968</v>
      </c>
      <c r="AT192" s="39">
        <v>2695.7090945342898</v>
      </c>
      <c r="AU192" s="6">
        <v>181.38930976954163</v>
      </c>
    </row>
    <row r="193" spans="1:47" ht="12.75">
      <c r="A193" s="118"/>
      <c r="B193" s="7"/>
      <c r="C193" s="16">
        <v>100</v>
      </c>
      <c r="D193" s="88">
        <v>76247.0454698353</v>
      </c>
      <c r="E193" s="16">
        <v>60871.783819004624</v>
      </c>
      <c r="F193" s="22">
        <v>82293.71340806672</v>
      </c>
      <c r="G193" s="16">
        <f t="shared" si="312"/>
        <v>73646.65902263019</v>
      </c>
      <c r="H193" s="16">
        <f t="shared" si="313"/>
        <v>55167.22807825219</v>
      </c>
      <c r="I193" s="16">
        <f t="shared" si="314"/>
        <v>63113.070341002815</v>
      </c>
      <c r="J193" s="76">
        <f t="shared" si="315"/>
        <v>19.979051220048433</v>
      </c>
      <c r="K193" s="17">
        <f t="shared" si="316"/>
        <v>15.950263768013722</v>
      </c>
      <c r="L193" s="92">
        <f t="shared" si="317"/>
        <v>21.563462625161087</v>
      </c>
      <c r="M193" s="17">
        <f t="shared" si="318"/>
        <v>19.29767066686773</v>
      </c>
      <c r="N193" s="17">
        <f t="shared" si="319"/>
        <v>14.455496192039863</v>
      </c>
      <c r="O193" s="77">
        <f t="shared" si="320"/>
        <v>16.537549189316</v>
      </c>
      <c r="P193" s="71">
        <f t="shared" si="306"/>
        <v>3920.353441883171</v>
      </c>
      <c r="Q193" s="24">
        <f t="shared" si="307"/>
        <v>3088.1584827634124</v>
      </c>
      <c r="R193" s="96">
        <f t="shared" si="308"/>
        <v>4247.632852923008</v>
      </c>
      <c r="S193" s="24">
        <f t="shared" si="321"/>
        <v>3786.6507666423317</v>
      </c>
      <c r="T193" s="24">
        <f t="shared" si="322"/>
        <v>2798.753916378727</v>
      </c>
      <c r="U193" s="24">
        <f t="shared" si="323"/>
        <v>3257.613977145015</v>
      </c>
      <c r="V193" s="105"/>
      <c r="W193" s="88">
        <v>3615.067158222306</v>
      </c>
      <c r="X193" s="16">
        <v>2963.386002724647</v>
      </c>
      <c r="Y193" s="22">
        <v>4173.078014436795</v>
      </c>
      <c r="Z193" s="16">
        <f t="shared" si="335"/>
        <v>3491.776195457111</v>
      </c>
      <c r="AA193" s="16">
        <f t="shared" si="336"/>
        <v>2685.674400183594</v>
      </c>
      <c r="AB193" s="16">
        <f t="shared" si="339"/>
        <v>3200.436040085472</v>
      </c>
      <c r="AC193" s="76">
        <f t="shared" si="325"/>
        <v>232.59460516690015</v>
      </c>
      <c r="AD193" s="17">
        <f t="shared" si="326"/>
        <v>190.66522614750045</v>
      </c>
      <c r="AE193" s="92">
        <f t="shared" si="327"/>
        <v>268.49720644633993</v>
      </c>
      <c r="AF193" s="17">
        <f t="shared" si="337"/>
        <v>224.6620242355077</v>
      </c>
      <c r="AG193" s="17">
        <f t="shared" si="338"/>
        <v>172.79717066853468</v>
      </c>
      <c r="AH193" s="77">
        <f t="shared" si="340"/>
        <v>205.9171032030441</v>
      </c>
      <c r="AI193" s="71">
        <f t="shared" si="329"/>
        <v>803.0640466525407</v>
      </c>
      <c r="AJ193" s="24">
        <f t="shared" si="330"/>
        <v>657.6721591140492</v>
      </c>
      <c r="AK193" s="96">
        <f t="shared" si="331"/>
        <v>927.5578285696175</v>
      </c>
      <c r="AL193" s="24">
        <f t="shared" si="332"/>
        <v>775.675747862929</v>
      </c>
      <c r="AM193" s="24">
        <f t="shared" si="333"/>
        <v>596.038882488504</v>
      </c>
      <c r="AN193" s="24">
        <f t="shared" si="334"/>
        <v>711.3668839997164</v>
      </c>
      <c r="AO193" s="105"/>
      <c r="AP193" s="35">
        <v>1.0353089533417403</v>
      </c>
      <c r="AQ193" s="35">
        <v>1.1034047919293821</v>
      </c>
      <c r="AR193" s="35">
        <v>1.3039092055485497</v>
      </c>
      <c r="AT193" s="88">
        <v>3662.925839038153</v>
      </c>
      <c r="AU193" s="8">
        <v>801.9609464492758</v>
      </c>
    </row>
    <row r="194" spans="1:47" ht="12.75">
      <c r="A194" s="119" t="s">
        <v>47</v>
      </c>
      <c r="B194" s="5"/>
      <c r="C194" s="15">
        <v>0</v>
      </c>
      <c r="D194" s="39">
        <v>2635.000799398788</v>
      </c>
      <c r="E194" s="15">
        <v>3692.232378418698</v>
      </c>
      <c r="F194" s="20">
        <v>3120.1263542334714</v>
      </c>
      <c r="G194" s="15">
        <f t="shared" si="312"/>
        <v>2699.056067450471</v>
      </c>
      <c r="H194" s="15">
        <f t="shared" si="313"/>
        <v>3614.2549258649765</v>
      </c>
      <c r="I194" s="15">
        <f t="shared" si="314"/>
        <v>3113.409182319083</v>
      </c>
      <c r="J194" s="74">
        <f>D194/AVERAGE(D$194:F$1194)</f>
        <v>0.6327396898938772</v>
      </c>
      <c r="K194" s="19">
        <f>E194/AVERAGE(D$194:F$194)</f>
        <v>1.1724648667892306</v>
      </c>
      <c r="L194" s="85">
        <f>F194/AVERAGE(D$194:F$194)</f>
        <v>0.9907931449993561</v>
      </c>
      <c r="M194" s="19">
        <f t="shared" si="318"/>
        <v>0.6481212072172643</v>
      </c>
      <c r="N194" s="19">
        <f t="shared" si="319"/>
        <v>1.1477032011759416</v>
      </c>
      <c r="O194" s="75">
        <f t="shared" si="320"/>
        <v>0.9886601134708322</v>
      </c>
      <c r="P194" s="70">
        <f aca="true" t="shared" si="341" ref="P194:P200">((J194-1)/(AVERAGE(J$176:L$176)-1))*100</f>
        <v>39.86749893444895</v>
      </c>
      <c r="Q194" s="38">
        <f aca="true" t="shared" si="342" ref="Q194:Q200">((K194-1)/(AVERAGE(J$176:L$176)-1))*100</f>
        <v>-18.721715098924598</v>
      </c>
      <c r="R194" s="83">
        <f aca="true" t="shared" si="343" ref="R194:R200">((L194-1)/(AVERAGE(J$176:L$176)-1))*100</f>
        <v>0.9994390132212569</v>
      </c>
      <c r="S194" s="38">
        <f t="shared" si="321"/>
        <v>40.83665360467865</v>
      </c>
      <c r="T194" s="38">
        <f t="shared" si="322"/>
        <v>-18.326325128514362</v>
      </c>
      <c r="U194" s="38">
        <f t="shared" si="323"/>
        <v>0.9972873684134609</v>
      </c>
      <c r="V194" s="105"/>
      <c r="W194" s="39">
        <v>41.58917313193803</v>
      </c>
      <c r="X194" s="15">
        <v>62.36441599750223</v>
      </c>
      <c r="Y194" s="20">
        <v>51.33577107895135</v>
      </c>
      <c r="Z194" s="15">
        <f t="shared" si="335"/>
        <v>42.60018065558735</v>
      </c>
      <c r="AA194" s="15">
        <f t="shared" si="336"/>
        <v>61.047321678653184</v>
      </c>
      <c r="AB194" s="15">
        <f t="shared" si="339"/>
        <v>51.225252734324975</v>
      </c>
      <c r="AC194" s="74">
        <f>W194/AVERAGE(W$194:Y$1194)</f>
        <v>0.4760976907672419</v>
      </c>
      <c r="AD194" s="19">
        <f>X194/AVERAGE(W$194:Y$194)</f>
        <v>1.2048040364222998</v>
      </c>
      <c r="AE194" s="85">
        <f>Y194/AVERAGE(W$194:Y$194)</f>
        <v>0.9917441415830609</v>
      </c>
      <c r="AF194" s="19">
        <f t="shared" si="337"/>
        <v>0.4876713362886555</v>
      </c>
      <c r="AG194" s="19">
        <f t="shared" si="338"/>
        <v>1.1793593894017655</v>
      </c>
      <c r="AH194" s="75">
        <f t="shared" si="340"/>
        <v>0.9896090626991361</v>
      </c>
      <c r="AI194" s="70">
        <f aca="true" t="shared" si="344" ref="AI194:AI200">((AC194-1)/(AVERAGE(AC$176:AE$176)-1))*100</f>
        <v>66.41317781049682</v>
      </c>
      <c r="AJ194" s="38">
        <f aca="true" t="shared" si="345" ref="AJ194:AJ200">((AD194-1)/(AVERAGE(AC$176:AE$176)-1))*100</f>
        <v>-25.962257939158533</v>
      </c>
      <c r="AK194" s="83">
        <f aca="true" t="shared" si="346" ref="AK194:AK200">((AE194-1)/(AVERAGE(AC$176:AE$176)-1))*100</f>
        <v>1.0465649480061112</v>
      </c>
      <c r="AL194" s="38">
        <f t="shared" si="332"/>
        <v>68.02764180147022</v>
      </c>
      <c r="AM194" s="38">
        <f t="shared" si="333"/>
        <v>-25.413952597254443</v>
      </c>
      <c r="AN194" s="38">
        <f t="shared" si="334"/>
        <v>1.0443118480104037</v>
      </c>
      <c r="AO194" s="105"/>
      <c r="AP194" s="33">
        <v>0.9762675296655879</v>
      </c>
      <c r="AQ194" s="33">
        <v>1.0215749730312838</v>
      </c>
      <c r="AR194" s="33">
        <v>1.0021574973031284</v>
      </c>
      <c r="AT194" s="39"/>
      <c r="AU194" s="6"/>
    </row>
    <row r="195" spans="1:47" ht="12.75">
      <c r="A195" s="117"/>
      <c r="B195" s="5"/>
      <c r="C195" s="15">
        <v>0.0001</v>
      </c>
      <c r="D195" s="39">
        <v>2825.000340817382</v>
      </c>
      <c r="E195" s="15">
        <v>2128.81110525731</v>
      </c>
      <c r="F195" s="20">
        <v>1923.5588423421862</v>
      </c>
      <c r="G195" s="15">
        <f t="shared" si="312"/>
        <v>2874.6161536089057</v>
      </c>
      <c r="H195" s="15">
        <f t="shared" si="313"/>
        <v>1751.027413108719</v>
      </c>
      <c r="I195" s="15">
        <f t="shared" si="314"/>
        <v>1770.7438399714065</v>
      </c>
      <c r="J195" s="74">
        <f aca="true" t="shared" si="347" ref="J195:J200">D195/AVERAGE(D$194:F$1194)</f>
        <v>0.6783640597022698</v>
      </c>
      <c r="K195" s="19">
        <f aca="true" t="shared" si="348" ref="K195:K200">E195/AVERAGE(D$194:F$194)</f>
        <v>0.6760019340965505</v>
      </c>
      <c r="L195" s="85">
        <f aca="true" t="shared" si="349" ref="L195:L200">F195/AVERAGE(D$194:F$194)</f>
        <v>0.6108242739623759</v>
      </c>
      <c r="M195" s="19">
        <f t="shared" si="318"/>
        <v>0.6902782473589506</v>
      </c>
      <c r="N195" s="19">
        <f t="shared" si="319"/>
        <v>0.5560370833252017</v>
      </c>
      <c r="O195" s="75">
        <f t="shared" si="320"/>
        <v>0.5622980158521573</v>
      </c>
      <c r="P195" s="70">
        <f t="shared" si="341"/>
        <v>34.91480063117899</v>
      </c>
      <c r="Q195" s="38">
        <f t="shared" si="342"/>
        <v>35.17121832042462</v>
      </c>
      <c r="R195" s="83">
        <f t="shared" si="343"/>
        <v>42.24650041447457</v>
      </c>
      <c r="S195" s="38">
        <f t="shared" si="321"/>
        <v>35.528013375524615</v>
      </c>
      <c r="T195" s="38">
        <f t="shared" si="322"/>
        <v>28.92965340109461</v>
      </c>
      <c r="U195" s="38">
        <f t="shared" si="323"/>
        <v>38.890273966452746</v>
      </c>
      <c r="V195" s="105"/>
      <c r="W195" s="39">
        <v>51.03707939812313</v>
      </c>
      <c r="X195" s="15">
        <v>34.91441513731175</v>
      </c>
      <c r="Y195" s="20">
        <v>34.653124052266776</v>
      </c>
      <c r="Z195" s="15">
        <f t="shared" si="335"/>
        <v>51.93344961806821</v>
      </c>
      <c r="AA195" s="15">
        <f t="shared" si="336"/>
        <v>28.71842309874711</v>
      </c>
      <c r="AB195" s="15">
        <f t="shared" si="339"/>
        <v>31.900144981580233</v>
      </c>
      <c r="AC195" s="74">
        <f aca="true" t="shared" si="350" ref="AC195:AC200">W195/AVERAGE(W$194:Y$1194)</f>
        <v>0.5842538770334648</v>
      </c>
      <c r="AD195" s="19">
        <f aca="true" t="shared" si="351" ref="AD195:AD200">X195/AVERAGE(W$194:Y$194)</f>
        <v>0.6745036831330514</v>
      </c>
      <c r="AE195" s="85">
        <f aca="true" t="shared" si="352" ref="AE195:AE200">Y195/AVERAGE(W$194:Y$194)</f>
        <v>0.6694558598045053</v>
      </c>
      <c r="AF195" s="19">
        <f t="shared" si="337"/>
        <v>0.5945151964983774</v>
      </c>
      <c r="AG195" s="19">
        <f t="shared" si="338"/>
        <v>0.5548047154075765</v>
      </c>
      <c r="AH195" s="75">
        <f t="shared" si="340"/>
        <v>0.6162716802768384</v>
      </c>
      <c r="AI195" s="70">
        <f t="shared" si="344"/>
        <v>52.7026140217569</v>
      </c>
      <c r="AJ195" s="38">
        <f t="shared" si="345"/>
        <v>41.261976494061244</v>
      </c>
      <c r="AK195" s="83">
        <f t="shared" si="346"/>
        <v>41.90187057806645</v>
      </c>
      <c r="AL195" s="38">
        <f t="shared" si="332"/>
        <v>53.62823622191948</v>
      </c>
      <c r="AM195" s="38">
        <f t="shared" si="333"/>
        <v>33.93953168588711</v>
      </c>
      <c r="AN195" s="38">
        <f t="shared" si="334"/>
        <v>38.57302286580695</v>
      </c>
      <c r="AO195" s="105"/>
      <c r="AP195" s="33">
        <v>0.9827400215749731</v>
      </c>
      <c r="AQ195" s="33">
        <v>1.215749730312837</v>
      </c>
      <c r="AR195" s="33">
        <v>1.086299892125135</v>
      </c>
      <c r="AT195" s="39"/>
      <c r="AU195" s="6"/>
    </row>
    <row r="196" spans="1:47" ht="12.75">
      <c r="A196" s="117"/>
      <c r="B196" s="5"/>
      <c r="C196" s="15">
        <v>0.001</v>
      </c>
      <c r="D196" s="39">
        <v>3437.8891045612218</v>
      </c>
      <c r="E196" s="15">
        <v>4500.227168844483</v>
      </c>
      <c r="F196" s="20">
        <v>3854.355405248949</v>
      </c>
      <c r="G196" s="15">
        <f t="shared" si="312"/>
        <v>3408.474010618452</v>
      </c>
      <c r="H196" s="15">
        <f t="shared" si="313"/>
        <v>4142.711604288813</v>
      </c>
      <c r="I196" s="15">
        <f t="shared" si="314"/>
        <v>3558.752450862326</v>
      </c>
      <c r="J196" s="74">
        <f t="shared" si="347"/>
        <v>0.825536328643972</v>
      </c>
      <c r="K196" s="19">
        <f t="shared" si="348"/>
        <v>1.4290428410955733</v>
      </c>
      <c r="L196" s="85">
        <f t="shared" si="349"/>
        <v>1.2239468791801749</v>
      </c>
      <c r="M196" s="19">
        <f t="shared" si="318"/>
        <v>0.8184729162063765</v>
      </c>
      <c r="N196" s="19">
        <f t="shared" si="319"/>
        <v>1.3155141148913567</v>
      </c>
      <c r="O196" s="75">
        <f t="shared" si="320"/>
        <v>1.1300784432271136</v>
      </c>
      <c r="P196" s="70">
        <f t="shared" si="341"/>
        <v>18.9386929120565</v>
      </c>
      <c r="Q196" s="38">
        <f t="shared" si="342"/>
        <v>-46.574226889009964</v>
      </c>
      <c r="R196" s="83">
        <f t="shared" si="343"/>
        <v>-24.31028271067166</v>
      </c>
      <c r="S196" s="38">
        <f t="shared" si="321"/>
        <v>18.77665061976083</v>
      </c>
      <c r="T196" s="38">
        <f t="shared" si="322"/>
        <v>-42.8741890030906</v>
      </c>
      <c r="U196" s="38">
        <f t="shared" si="323"/>
        <v>-22.445848678080306</v>
      </c>
      <c r="V196" s="105"/>
      <c r="W196" s="39">
        <v>46.61938318776581</v>
      </c>
      <c r="X196" s="15">
        <v>53.56775586225925</v>
      </c>
      <c r="Y196" s="20">
        <v>46.486196194496586</v>
      </c>
      <c r="Z196" s="15">
        <f t="shared" si="335"/>
        <v>46.220500764768886</v>
      </c>
      <c r="AA196" s="15">
        <f t="shared" si="336"/>
        <v>49.31212481063984</v>
      </c>
      <c r="AB196" s="15">
        <f t="shared" si="339"/>
        <v>42.92101979312583</v>
      </c>
      <c r="AC196" s="74">
        <f t="shared" si="350"/>
        <v>0.5336817014917697</v>
      </c>
      <c r="AD196" s="19">
        <f t="shared" si="351"/>
        <v>1.0348633504003166</v>
      </c>
      <c r="AE196" s="85">
        <f t="shared" si="352"/>
        <v>0.8980563020952779</v>
      </c>
      <c r="AF196" s="19">
        <f t="shared" si="337"/>
        <v>0.5291154409442466</v>
      </c>
      <c r="AG196" s="19">
        <f t="shared" si="338"/>
        <v>0.9526497773794373</v>
      </c>
      <c r="AH196" s="75">
        <f t="shared" si="340"/>
        <v>0.8291814661776121</v>
      </c>
      <c r="AI196" s="70">
        <f t="shared" si="344"/>
        <v>59.113463577722634</v>
      </c>
      <c r="AJ196" s="38">
        <f t="shared" si="345"/>
        <v>-4.4194993005407985</v>
      </c>
      <c r="AK196" s="83">
        <f t="shared" si="346"/>
        <v>12.923029382178086</v>
      </c>
      <c r="AL196" s="38">
        <f t="shared" si="332"/>
        <v>58.60767993213784</v>
      </c>
      <c r="AM196" s="38">
        <f t="shared" si="333"/>
        <v>-4.068397072096643</v>
      </c>
      <c r="AN196" s="38">
        <f t="shared" si="334"/>
        <v>11.93192055505885</v>
      </c>
      <c r="AO196" s="105"/>
      <c r="AP196" s="33">
        <v>1.0086299892125135</v>
      </c>
      <c r="AQ196" s="33">
        <v>1.086299892125135</v>
      </c>
      <c r="AR196" s="33">
        <v>1.0830636461704424</v>
      </c>
      <c r="AT196" s="39"/>
      <c r="AU196" s="6"/>
    </row>
    <row r="197" spans="1:47" ht="12.75">
      <c r="A197" s="117"/>
      <c r="B197" s="5"/>
      <c r="C197" s="15">
        <v>0.01</v>
      </c>
      <c r="D197" s="39">
        <v>4428.258628702628</v>
      </c>
      <c r="E197" s="15">
        <v>4036.509965328016</v>
      </c>
      <c r="F197" s="20">
        <v>3265.5819924451894</v>
      </c>
      <c r="G197" s="15">
        <f t="shared" si="312"/>
        <v>4376.328090412938</v>
      </c>
      <c r="H197" s="15">
        <f t="shared" si="313"/>
        <v>3989.1734945192648</v>
      </c>
      <c r="I197" s="15">
        <f t="shared" si="314"/>
        <v>3196.6151077050586</v>
      </c>
      <c r="J197" s="74">
        <f t="shared" si="347"/>
        <v>1.0633526153519526</v>
      </c>
      <c r="K197" s="19">
        <f t="shared" si="348"/>
        <v>1.2817898858301575</v>
      </c>
      <c r="L197" s="85">
        <f t="shared" si="349"/>
        <v>1.0369824440468565</v>
      </c>
      <c r="M197" s="19">
        <f t="shared" si="318"/>
        <v>1.0508825953424947</v>
      </c>
      <c r="N197" s="19">
        <f t="shared" si="319"/>
        <v>1.2667582347170105</v>
      </c>
      <c r="O197" s="75">
        <f t="shared" si="320"/>
        <v>1.0150820756403758</v>
      </c>
      <c r="P197" s="70">
        <f t="shared" si="341"/>
        <v>-6.87716656425166</v>
      </c>
      <c r="Q197" s="38">
        <f t="shared" si="342"/>
        <v>-30.589360363569014</v>
      </c>
      <c r="R197" s="83">
        <f t="shared" si="343"/>
        <v>-4.014584500583059</v>
      </c>
      <c r="S197" s="38">
        <f t="shared" si="321"/>
        <v>-6.796517489404359</v>
      </c>
      <c r="T197" s="38">
        <f t="shared" si="322"/>
        <v>-30.23063652135232</v>
      </c>
      <c r="U197" s="38">
        <f t="shared" si="323"/>
        <v>-3.929799189060713</v>
      </c>
      <c r="V197" s="105"/>
      <c r="W197" s="39">
        <v>59.40686648139126</v>
      </c>
      <c r="X197" s="15">
        <v>51.518120149160715</v>
      </c>
      <c r="Y197" s="20">
        <v>47.90323493808389</v>
      </c>
      <c r="Z197" s="15">
        <f t="shared" si="335"/>
        <v>58.71019747148156</v>
      </c>
      <c r="AA197" s="15">
        <f t="shared" si="336"/>
        <v>50.9139630898422</v>
      </c>
      <c r="AB197" s="15">
        <f t="shared" si="339"/>
        <v>46.891550990077896</v>
      </c>
      <c r="AC197" s="74">
        <f t="shared" si="350"/>
        <v>0.6800681479716222</v>
      </c>
      <c r="AD197" s="19">
        <f t="shared" si="351"/>
        <v>0.9952669019955835</v>
      </c>
      <c r="AE197" s="85">
        <f t="shared" si="352"/>
        <v>0.9254317528348335</v>
      </c>
      <c r="AF197" s="19">
        <f t="shared" si="337"/>
        <v>0.6720929351489272</v>
      </c>
      <c r="AG197" s="19">
        <f t="shared" si="338"/>
        <v>0.9835953285180233</v>
      </c>
      <c r="AH197" s="75">
        <f t="shared" si="340"/>
        <v>0.9058872596387441</v>
      </c>
      <c r="AI197" s="70">
        <f t="shared" si="344"/>
        <v>40.55658965718041</v>
      </c>
      <c r="AJ197" s="38">
        <f t="shared" si="345"/>
        <v>0.5999975068293955</v>
      </c>
      <c r="AK197" s="83">
        <f t="shared" si="346"/>
        <v>9.452743709509164</v>
      </c>
      <c r="AL197" s="38">
        <f t="shared" si="332"/>
        <v>40.08097933071028</v>
      </c>
      <c r="AM197" s="38">
        <f t="shared" si="333"/>
        <v>0.592961288732249</v>
      </c>
      <c r="AN197" s="38">
        <f t="shared" si="334"/>
        <v>9.253108150702213</v>
      </c>
      <c r="AO197" s="105"/>
      <c r="AP197" s="33">
        <v>1.011866235167206</v>
      </c>
      <c r="AQ197" s="33">
        <v>1.011866235167206</v>
      </c>
      <c r="AR197" s="33">
        <v>1.0215749730312838</v>
      </c>
      <c r="AT197" s="39"/>
      <c r="AU197" s="6"/>
    </row>
    <row r="198" spans="1:47" ht="12.75">
      <c r="A198" s="117"/>
      <c r="B198" s="5"/>
      <c r="C198" s="15">
        <v>0.1</v>
      </c>
      <c r="D198" s="39">
        <v>2642.3847584919536</v>
      </c>
      <c r="E198" s="15">
        <v>5424.701496521011</v>
      </c>
      <c r="F198" s="20">
        <v>5696.501064265816</v>
      </c>
      <c r="G198" s="15">
        <f t="shared" si="312"/>
        <v>2507.1552416806967</v>
      </c>
      <c r="H198" s="15">
        <f t="shared" si="313"/>
        <v>5008.663632744001</v>
      </c>
      <c r="I198" s="15">
        <f t="shared" si="314"/>
        <v>4813.725147287521</v>
      </c>
      <c r="J198" s="74">
        <f t="shared" si="347"/>
        <v>0.6345127914382352</v>
      </c>
      <c r="K198" s="19">
        <f t="shared" si="348"/>
        <v>1.7226087812527693</v>
      </c>
      <c r="L198" s="85">
        <f t="shared" si="349"/>
        <v>1.8089184745028364</v>
      </c>
      <c r="M198" s="19">
        <f t="shared" si="318"/>
        <v>0.6020402841998403</v>
      </c>
      <c r="N198" s="19">
        <f t="shared" si="319"/>
        <v>1.5904963548021085</v>
      </c>
      <c r="O198" s="75">
        <f t="shared" si="320"/>
        <v>1.528593824853354</v>
      </c>
      <c r="P198" s="70">
        <f t="shared" si="341"/>
        <v>39.675022040036</v>
      </c>
      <c r="Q198" s="38">
        <f t="shared" si="342"/>
        <v>-78.4419225924352</v>
      </c>
      <c r="R198" s="83">
        <f t="shared" si="343"/>
        <v>-87.81116699209652</v>
      </c>
      <c r="S198" s="38">
        <f t="shared" si="321"/>
        <v>37.64457055385196</v>
      </c>
      <c r="T198" s="38">
        <f t="shared" si="322"/>
        <v>-72.42595840954924</v>
      </c>
      <c r="U198" s="38">
        <f t="shared" si="323"/>
        <v>-74.20323774081446</v>
      </c>
      <c r="V198" s="105"/>
      <c r="W198" s="39">
        <v>39.98710904632387</v>
      </c>
      <c r="X198" s="15">
        <v>78.00000811616468</v>
      </c>
      <c r="Y198" s="20">
        <v>72.17344706796837</v>
      </c>
      <c r="Z198" s="15">
        <f t="shared" si="335"/>
        <v>37.94068586073923</v>
      </c>
      <c r="AA198" s="15">
        <f t="shared" si="336"/>
        <v>72.0179357805624</v>
      </c>
      <c r="AB198" s="15">
        <f t="shared" si="339"/>
        <v>60.98886548040718</v>
      </c>
      <c r="AC198" s="74">
        <f t="shared" si="350"/>
        <v>0.45775784522132756</v>
      </c>
      <c r="AD198" s="19">
        <f t="shared" si="351"/>
        <v>1.5068645014344584</v>
      </c>
      <c r="AE198" s="85">
        <f t="shared" si="352"/>
        <v>1.3943024873909209</v>
      </c>
      <c r="AF198" s="19">
        <f t="shared" si="337"/>
        <v>0.4343311387105124</v>
      </c>
      <c r="AG198" s="19">
        <f t="shared" si="338"/>
        <v>1.3912982000296243</v>
      </c>
      <c r="AH198" s="75">
        <f t="shared" si="340"/>
        <v>1.1782300873394562</v>
      </c>
      <c r="AI198" s="70">
        <f t="shared" si="344"/>
        <v>68.7380528908178</v>
      </c>
      <c r="AJ198" s="38">
        <f t="shared" si="345"/>
        <v>-64.25335728886816</v>
      </c>
      <c r="AK198" s="83">
        <f t="shared" si="346"/>
        <v>-49.984282841899365</v>
      </c>
      <c r="AL198" s="38">
        <f t="shared" si="332"/>
        <v>65.22024056273091</v>
      </c>
      <c r="AM198" s="38">
        <f t="shared" si="333"/>
        <v>-59.325559966913126</v>
      </c>
      <c r="AN198" s="38">
        <f t="shared" si="334"/>
        <v>-42.2383137597454</v>
      </c>
      <c r="AO198" s="105"/>
      <c r="AP198" s="33">
        <v>1.0539374325782094</v>
      </c>
      <c r="AQ198" s="33">
        <v>1.0830636461704424</v>
      </c>
      <c r="AR198" s="33">
        <v>1.1833872707659117</v>
      </c>
      <c r="AT198" s="39"/>
      <c r="AU198" s="6"/>
    </row>
    <row r="199" spans="1:47" ht="12.75">
      <c r="A199" s="117"/>
      <c r="B199" s="5"/>
      <c r="C199" s="15">
        <v>1</v>
      </c>
      <c r="D199" s="39">
        <v>487.9234441198255</v>
      </c>
      <c r="E199" s="15">
        <v>480.96030152781003</v>
      </c>
      <c r="F199" s="20">
        <v>689.3134167348588</v>
      </c>
      <c r="G199" s="15">
        <f t="shared" si="312"/>
        <v>434.90868528757517</v>
      </c>
      <c r="H199" s="15">
        <f t="shared" si="313"/>
        <v>408.66196105983494</v>
      </c>
      <c r="I199" s="15">
        <f t="shared" si="314"/>
        <v>531.6086000941881</v>
      </c>
      <c r="J199" s="74">
        <f t="shared" si="347"/>
        <v>0.11716449148507721</v>
      </c>
      <c r="K199" s="19">
        <f t="shared" si="348"/>
        <v>0.15272848457691654</v>
      </c>
      <c r="L199" s="85">
        <f t="shared" si="349"/>
        <v>0.21889081739600533</v>
      </c>
      <c r="M199" s="19">
        <f t="shared" si="318"/>
        <v>0.10443411885256401</v>
      </c>
      <c r="N199" s="19">
        <f t="shared" si="319"/>
        <v>0.12977021558460278</v>
      </c>
      <c r="O199" s="75">
        <f t="shared" si="320"/>
        <v>0.16881180343269298</v>
      </c>
      <c r="P199" s="70">
        <f t="shared" si="341"/>
        <v>95.83514125128873</v>
      </c>
      <c r="Q199" s="38">
        <f t="shared" si="342"/>
        <v>91.9745349791763</v>
      </c>
      <c r="R199" s="83">
        <f t="shared" si="343"/>
        <v>84.79236293231536</v>
      </c>
      <c r="S199" s="38">
        <f t="shared" si="321"/>
        <v>85.42228455763909</v>
      </c>
      <c r="T199" s="38">
        <f t="shared" si="322"/>
        <v>78.14884869449719</v>
      </c>
      <c r="U199" s="38">
        <f t="shared" si="323"/>
        <v>65.39311184547117</v>
      </c>
      <c r="V199" s="105"/>
      <c r="W199" s="39">
        <v>38.42736653898113</v>
      </c>
      <c r="X199" s="15">
        <v>28.145429162103515</v>
      </c>
      <c r="Y199" s="20">
        <v>41.4002888449639</v>
      </c>
      <c r="Z199" s="15">
        <f t="shared" si="335"/>
        <v>34.25208536695722</v>
      </c>
      <c r="AA199" s="15">
        <f t="shared" si="336"/>
        <v>23.914585548368432</v>
      </c>
      <c r="AB199" s="15">
        <f t="shared" si="339"/>
        <v>31.928508951149368</v>
      </c>
      <c r="AC199" s="74">
        <f t="shared" si="350"/>
        <v>0.43990248167318524</v>
      </c>
      <c r="AD199" s="19">
        <f t="shared" si="351"/>
        <v>0.5437351752431764</v>
      </c>
      <c r="AE199" s="85">
        <f t="shared" si="352"/>
        <v>0.7998028092086896</v>
      </c>
      <c r="AF199" s="19">
        <f t="shared" si="337"/>
        <v>0.39210538510677184</v>
      </c>
      <c r="AG199" s="19">
        <f t="shared" si="338"/>
        <v>0.4620004651241288</v>
      </c>
      <c r="AH199" s="75">
        <f t="shared" si="340"/>
        <v>0.6168196373847382</v>
      </c>
      <c r="AI199" s="70">
        <f t="shared" si="344"/>
        <v>71.00151196190008</v>
      </c>
      <c r="AJ199" s="38">
        <f t="shared" si="345"/>
        <v>57.83902151457705</v>
      </c>
      <c r="AK199" s="83">
        <f t="shared" si="346"/>
        <v>25.37826498351671</v>
      </c>
      <c r="AL199" s="38">
        <f t="shared" si="332"/>
        <v>63.286924604501316</v>
      </c>
      <c r="AM199" s="38">
        <f t="shared" si="333"/>
        <v>49.14461314758288</v>
      </c>
      <c r="AN199" s="38">
        <f t="shared" si="334"/>
        <v>19.5720895505158</v>
      </c>
      <c r="AO199" s="105"/>
      <c r="AP199" s="33">
        <v>1.121898597626753</v>
      </c>
      <c r="AQ199" s="33">
        <v>1.1769147788565264</v>
      </c>
      <c r="AR199" s="33">
        <v>1.296655879180151</v>
      </c>
      <c r="AT199" s="39"/>
      <c r="AU199" s="6"/>
    </row>
    <row r="200" spans="1:47" ht="12.75">
      <c r="A200" s="117"/>
      <c r="B200" s="5"/>
      <c r="C200" s="15">
        <v>10</v>
      </c>
      <c r="D200" s="39">
        <v>753.295444320137</v>
      </c>
      <c r="E200" s="15">
        <v>1205.9217279323145</v>
      </c>
      <c r="F200" s="20">
        <v>886.4077553652984</v>
      </c>
      <c r="G200" s="15">
        <f t="shared" si="312"/>
        <v>869.620021027107</v>
      </c>
      <c r="H200" s="15">
        <f t="shared" si="313"/>
        <v>1251.8358810674754</v>
      </c>
      <c r="I200" s="15">
        <f t="shared" si="314"/>
        <v>854.1579929559581</v>
      </c>
      <c r="J200" s="74">
        <f t="shared" si="347"/>
        <v>0.18088796251839695</v>
      </c>
      <c r="K200" s="19">
        <f t="shared" si="348"/>
        <v>0.3829392934103304</v>
      </c>
      <c r="L200" s="85">
        <f t="shared" si="349"/>
        <v>0.2814779364619561</v>
      </c>
      <c r="M200" s="19">
        <f t="shared" si="318"/>
        <v>0.20882084838674217</v>
      </c>
      <c r="N200" s="19">
        <f t="shared" si="319"/>
        <v>0.39751928890411675</v>
      </c>
      <c r="O200" s="75">
        <f t="shared" si="320"/>
        <v>0.27123705519774777</v>
      </c>
      <c r="P200" s="70">
        <f t="shared" si="341"/>
        <v>88.9177168969223</v>
      </c>
      <c r="Q200" s="38">
        <f t="shared" si="342"/>
        <v>66.98427895828279</v>
      </c>
      <c r="R200" s="83">
        <f t="shared" si="343"/>
        <v>77.99829389188183</v>
      </c>
      <c r="S200" s="38">
        <f t="shared" si="321"/>
        <v>102.64847268175214</v>
      </c>
      <c r="T200" s="38">
        <f t="shared" si="322"/>
        <v>69.53463224448839</v>
      </c>
      <c r="U200" s="38">
        <f t="shared" si="323"/>
        <v>75.16051812658468</v>
      </c>
      <c r="V200" s="105"/>
      <c r="W200" s="39">
        <v>26.03176734782127</v>
      </c>
      <c r="X200" s="15">
        <v>29.81539786338187</v>
      </c>
      <c r="Y200" s="20">
        <v>10.495476109768736</v>
      </c>
      <c r="Z200" s="15">
        <f t="shared" si="335"/>
        <v>30.05161685109628</v>
      </c>
      <c r="AA200" s="15">
        <f t="shared" si="336"/>
        <v>30.95058658382418</v>
      </c>
      <c r="AB200" s="15">
        <f t="shared" si="339"/>
        <v>10.113624068353035</v>
      </c>
      <c r="AC200" s="74">
        <f t="shared" si="350"/>
        <v>0.29800218151897306</v>
      </c>
      <c r="AD200" s="19">
        <f t="shared" si="351"/>
        <v>0.5759969225844752</v>
      </c>
      <c r="AE200" s="85">
        <f t="shared" si="352"/>
        <v>0.20275972730554614</v>
      </c>
      <c r="AF200" s="19">
        <f t="shared" si="337"/>
        <v>0.34401995301131755</v>
      </c>
      <c r="AG200" s="19">
        <f t="shared" si="338"/>
        <v>0.5979273765238616</v>
      </c>
      <c r="AH200" s="75">
        <f t="shared" si="340"/>
        <v>0.19538281414993897</v>
      </c>
      <c r="AI200" s="70">
        <f t="shared" si="344"/>
        <v>88.98969353587681</v>
      </c>
      <c r="AJ200" s="38">
        <f t="shared" si="345"/>
        <v>53.74931790973363</v>
      </c>
      <c r="AK200" s="83">
        <f t="shared" si="346"/>
        <v>101.06323078759793</v>
      </c>
      <c r="AL200" s="38">
        <f t="shared" si="332"/>
        <v>102.73156401962365</v>
      </c>
      <c r="AM200" s="38">
        <f t="shared" si="333"/>
        <v>55.79576450428115</v>
      </c>
      <c r="AN200" s="38">
        <f t="shared" si="334"/>
        <v>97.38629411653149</v>
      </c>
      <c r="AO200" s="105"/>
      <c r="AP200" s="33">
        <v>0.8662351672060411</v>
      </c>
      <c r="AQ200" s="33">
        <v>0.9633225458468178</v>
      </c>
      <c r="AR200" s="33">
        <v>1.0377562028047465</v>
      </c>
      <c r="AT200" s="39"/>
      <c r="AU200" s="6"/>
    </row>
    <row r="201" spans="1:47" ht="12.75">
      <c r="A201" s="117"/>
      <c r="B201" s="47"/>
      <c r="C201" s="43">
        <v>100</v>
      </c>
      <c r="D201" s="49"/>
      <c r="E201" s="43"/>
      <c r="F201" s="44"/>
      <c r="G201" s="43"/>
      <c r="H201" s="43"/>
      <c r="I201" s="43"/>
      <c r="J201" s="78"/>
      <c r="K201" s="45"/>
      <c r="L201" s="93"/>
      <c r="M201" s="45"/>
      <c r="N201" s="45"/>
      <c r="O201" s="46"/>
      <c r="P201" s="78"/>
      <c r="Q201" s="45"/>
      <c r="R201" s="93"/>
      <c r="S201" s="45"/>
      <c r="T201" s="45"/>
      <c r="U201" s="45"/>
      <c r="V201" s="105"/>
      <c r="W201" s="49"/>
      <c r="X201" s="43"/>
      <c r="Y201" s="44"/>
      <c r="Z201" s="43"/>
      <c r="AA201" s="43"/>
      <c r="AB201" s="43"/>
      <c r="AC201" s="78"/>
      <c r="AD201" s="45"/>
      <c r="AE201" s="93"/>
      <c r="AF201" s="45"/>
      <c r="AG201" s="45"/>
      <c r="AH201" s="46"/>
      <c r="AI201" s="78"/>
      <c r="AJ201" s="45"/>
      <c r="AK201" s="93"/>
      <c r="AL201" s="45"/>
      <c r="AM201" s="45"/>
      <c r="AN201" s="45"/>
      <c r="AO201" s="105"/>
      <c r="AP201" s="50">
        <v>0.406688241639698</v>
      </c>
      <c r="AQ201" s="50">
        <v>0.4390507011866236</v>
      </c>
      <c r="AR201" s="50">
        <v>0.5555555555555556</v>
      </c>
      <c r="AT201" s="49">
        <v>40.73111532201697</v>
      </c>
      <c r="AU201" s="48"/>
    </row>
    <row r="202" spans="1:47" ht="12.75">
      <c r="A202" s="119" t="s">
        <v>48</v>
      </c>
      <c r="B202" s="5"/>
      <c r="C202" s="15">
        <v>0</v>
      </c>
      <c r="D202" s="39">
        <v>3536.589785593636</v>
      </c>
      <c r="E202" s="15">
        <v>3533.7035330775725</v>
      </c>
      <c r="F202" s="20">
        <v>3310.9577651502273</v>
      </c>
      <c r="G202" s="15">
        <f aca="true" t="shared" si="353" ref="G202:G216">D202/(AP202)</f>
        <v>3528.4503384461245</v>
      </c>
      <c r="H202" s="15">
        <f aca="true" t="shared" si="354" ref="H202:H216">E202/(AQ202)</f>
        <v>3638.6234717081416</v>
      </c>
      <c r="I202" s="15">
        <f aca="true" t="shared" si="355" ref="I202:I216">F202/(AR202)</f>
        <v>3225.3936880733113</v>
      </c>
      <c r="J202" s="74">
        <f>D202/AVERAGE(D$202:F$202)</f>
        <v>1.0220125947358698</v>
      </c>
      <c r="K202" s="19">
        <f>E202/AVERAGE(D$202:F$202)</f>
        <v>1.0211785182379336</v>
      </c>
      <c r="L202" s="85">
        <f>F202/AVERAGE(D$202:F$202)</f>
        <v>0.9568088870261962</v>
      </c>
      <c r="M202" s="19">
        <f aca="true" t="shared" si="356" ref="M202:M216">J202/AP202</f>
        <v>1.0196604368653615</v>
      </c>
      <c r="N202" s="19">
        <f aca="true" t="shared" si="357" ref="N202:N216">K202/AQ202</f>
        <v>1.0514985455015302</v>
      </c>
      <c r="O202" s="75">
        <f aca="true" t="shared" si="358" ref="O202:O216">L202/AR202</f>
        <v>0.9320823652266428</v>
      </c>
      <c r="P202" s="97">
        <f>((J202-1)/(AVERAGE(J$175:L$175)-1))*100</f>
        <v>4.546968683365319</v>
      </c>
      <c r="Q202" s="81">
        <f>((K202-1)/(AVERAGE(J$175:L$175)-1))*100</f>
        <v>4.374680056733447</v>
      </c>
      <c r="R202" s="98">
        <f>((L202-1)/(AVERAGE(J$175:L$175)-1))*100</f>
        <v>-8.921648740098858</v>
      </c>
      <c r="S202" s="38">
        <f aca="true" t="shared" si="359" ref="S202:S216">P202/AP202</f>
        <v>4.536503853254006</v>
      </c>
      <c r="T202" s="38">
        <f aca="true" t="shared" si="360" ref="T202:T216">Q202/AQ202</f>
        <v>4.504569607111518</v>
      </c>
      <c r="U202" s="38">
        <f aca="true" t="shared" si="361" ref="U202:U216">R202/AR202</f>
        <v>-8.691089278276078</v>
      </c>
      <c r="V202" s="105"/>
      <c r="W202" s="39">
        <v>33.854617769980045</v>
      </c>
      <c r="X202" s="15">
        <v>42.35796090043616</v>
      </c>
      <c r="Y202" s="20">
        <v>41.33895067476043</v>
      </c>
      <c r="Z202" s="15">
        <f aca="true" t="shared" si="362" ref="Z202:Z216">W202/(AP202)</f>
        <v>33.7767015035359</v>
      </c>
      <c r="AA202" s="15">
        <f aca="true" t="shared" si="363" ref="AA202:AA216">X202/(AQ202)</f>
        <v>43.61562007206431</v>
      </c>
      <c r="AB202" s="15">
        <f aca="true" t="shared" si="364" ref="AB202:AB216">Y202/(AR202)</f>
        <v>40.27064071350258</v>
      </c>
      <c r="AC202" s="74">
        <f>W202/AVERAGE(W$202:Y$202)</f>
        <v>0.8639943170089218</v>
      </c>
      <c r="AD202" s="19">
        <f>X202/AVERAGE(W$202:Y$202)</f>
        <v>1.081005780266546</v>
      </c>
      <c r="AE202" s="85">
        <f>Y202/AVERAGE(W$202:Y$202)</f>
        <v>1.0549999027245316</v>
      </c>
      <c r="AF202" s="19">
        <f aca="true" t="shared" si="365" ref="AF202:AF216">AC202/AP202</f>
        <v>0.8620058375681647</v>
      </c>
      <c r="AG202" s="19">
        <f aca="true" t="shared" si="366" ref="AG202:AG216">AD202/AQ202</f>
        <v>1.1131021514146024</v>
      </c>
      <c r="AH202" s="75">
        <f aca="true" t="shared" si="367" ref="AH202:AH216">AE202/AR202</f>
        <v>1.0277358602945716</v>
      </c>
      <c r="AI202" s="97">
        <f>((AC202-1)/(AVERAGE(AC$175:AE$175)-1))*100</f>
        <v>-0.4716054334333342</v>
      </c>
      <c r="AJ202" s="81">
        <f aca="true" t="shared" si="368" ref="AJ202:AJ216">((AD202-1)/(AVERAGE(AC$175:AE$175)-1))*100</f>
        <v>0.2808909545030992</v>
      </c>
      <c r="AK202" s="98">
        <f aca="true" t="shared" si="369" ref="AK202:AK216">((AE202-1)/(AVERAGE(AC$175:AE$175)-1))*100</f>
        <v>0.19071447893023308</v>
      </c>
      <c r="AL202" s="38">
        <f aca="true" t="shared" si="370" ref="AL202:AL216">AI202/AP202</f>
        <v>-0.47052003542773385</v>
      </c>
      <c r="AM202" s="38">
        <f aca="true" t="shared" si="371" ref="AM202:AM216">AJ202/AQ202</f>
        <v>0.2892309472139988</v>
      </c>
      <c r="AN202" s="38">
        <f aca="true" t="shared" si="372" ref="AN202:AN216">AK202/AR202</f>
        <v>0.18578590250844054</v>
      </c>
      <c r="AO202" s="105"/>
      <c r="AP202" s="33">
        <v>1.0023068050749713</v>
      </c>
      <c r="AQ202" s="33">
        <v>0.9711649365628605</v>
      </c>
      <c r="AR202" s="33">
        <v>1.0265282583621684</v>
      </c>
      <c r="AT202" s="39"/>
      <c r="AU202" s="6"/>
    </row>
    <row r="203" spans="1:47" ht="12.75">
      <c r="A203" s="117"/>
      <c r="B203" s="5"/>
      <c r="C203" s="15">
        <v>0.0001</v>
      </c>
      <c r="D203" s="39">
        <v>3338.260634304274</v>
      </c>
      <c r="E203" s="15">
        <v>3207.6375623645017</v>
      </c>
      <c r="F203" s="20">
        <v>2546.7002713802035</v>
      </c>
      <c r="G203" s="15">
        <f t="shared" si="353"/>
        <v>3262.9898195510773</v>
      </c>
      <c r="H203" s="15">
        <f t="shared" si="354"/>
        <v>2820.5088910446475</v>
      </c>
      <c r="I203" s="15">
        <f t="shared" si="355"/>
        <v>2246.174094899935</v>
      </c>
      <c r="J203" s="74">
        <f aca="true" t="shared" si="373" ref="J203:J209">D203/AVERAGE(D$202:F$202)</f>
        <v>0.9646989386973084</v>
      </c>
      <c r="K203" s="19">
        <f aca="true" t="shared" si="374" ref="K203:K209">E203/AVERAGE(D$202:F$202)</f>
        <v>0.926951155443128</v>
      </c>
      <c r="L203" s="85">
        <f aca="true" t="shared" si="375" ref="L203:L209">F203/AVERAGE(D$202:F$202)</f>
        <v>0.7359518378326533</v>
      </c>
      <c r="M203" s="19">
        <f t="shared" si="356"/>
        <v>0.9429469896849677</v>
      </c>
      <c r="N203" s="19">
        <f t="shared" si="357"/>
        <v>0.8150777401310262</v>
      </c>
      <c r="O203" s="75">
        <f t="shared" si="358"/>
        <v>0.6491050288920756</v>
      </c>
      <c r="P203" s="70">
        <f aca="true" t="shared" si="376" ref="P203:P209">((J203-1)/(AVERAGE(J$175:L$175)-1))*100</f>
        <v>-7.291862779417839</v>
      </c>
      <c r="Q203" s="38">
        <f aca="true" t="shared" si="377" ref="Q203:Q209">((K203-1)/(AVERAGE(J$175:L$175)-1))*100</f>
        <v>-15.089125681983962</v>
      </c>
      <c r="R203" s="83">
        <f aca="true" t="shared" si="378" ref="R203:R209">((L203-1)/(AVERAGE(J$175:L$175)-1))*100</f>
        <v>-54.54235353357363</v>
      </c>
      <c r="S203" s="38">
        <f t="shared" si="359"/>
        <v>-7.1274464822494545</v>
      </c>
      <c r="T203" s="38">
        <f t="shared" si="360"/>
        <v>-13.268024306572102</v>
      </c>
      <c r="U203" s="38">
        <f t="shared" si="361"/>
        <v>-48.10602290295863</v>
      </c>
      <c r="V203" s="105"/>
      <c r="W203" s="39">
        <v>38.92470711499889</v>
      </c>
      <c r="X203" s="15">
        <v>33.593748443342065</v>
      </c>
      <c r="Y203" s="20">
        <v>27.666820541089248</v>
      </c>
      <c r="Z203" s="15">
        <f t="shared" si="362"/>
        <v>38.047036154119546</v>
      </c>
      <c r="AA203" s="15">
        <f t="shared" si="363"/>
        <v>29.539330527766293</v>
      </c>
      <c r="AB203" s="15">
        <f t="shared" si="364"/>
        <v>24.40196684549784</v>
      </c>
      <c r="AC203" s="74">
        <f aca="true" t="shared" si="379" ref="AC203:AC209">W203/AVERAGE(W$202:Y$202)</f>
        <v>0.993386661964242</v>
      </c>
      <c r="AD203" s="19">
        <f aca="true" t="shared" si="380" ref="AD203:AD209">X203/AVERAGE(W$202:Y$202)</f>
        <v>0.8573367432259734</v>
      </c>
      <c r="AE203" s="85">
        <f aca="true" t="shared" si="381" ref="AE203:AE209">Y203/AVERAGE(W$202:Y$202)</f>
        <v>0.706077258931667</v>
      </c>
      <c r="AF203" s="19">
        <f t="shared" si="365"/>
        <v>0.9709878646257022</v>
      </c>
      <c r="AG203" s="19">
        <f t="shared" si="366"/>
        <v>0.7538650673193903</v>
      </c>
      <c r="AH203" s="75">
        <f t="shared" si="367"/>
        <v>0.6227558326487845</v>
      </c>
      <c r="AI203" s="70">
        <f aca="true" t="shared" si="382" ref="AI203:AI216">((AC203-1)/(AVERAGE(AC$175:AE$175)-1))*100</f>
        <v>-0.022932028149142983</v>
      </c>
      <c r="AJ203" s="38">
        <f t="shared" si="368"/>
        <v>-0.4946908508987775</v>
      </c>
      <c r="AK203" s="83">
        <f t="shared" si="369"/>
        <v>-1.0191894827404961</v>
      </c>
      <c r="AL203" s="38">
        <f t="shared" si="370"/>
        <v>-0.02241495874329985</v>
      </c>
      <c r="AM203" s="38">
        <f t="shared" si="371"/>
        <v>-0.43498678268685603</v>
      </c>
      <c r="AN203" s="38">
        <f t="shared" si="372"/>
        <v>-0.898918902885056</v>
      </c>
      <c r="AO203" s="105"/>
      <c r="AP203" s="33">
        <v>1.0230680507497116</v>
      </c>
      <c r="AQ203" s="33">
        <v>1.1372549019607845</v>
      </c>
      <c r="AR203" s="33">
        <v>1.1337946943483277</v>
      </c>
      <c r="AT203" s="39"/>
      <c r="AU203" s="6"/>
    </row>
    <row r="204" spans="1:47" ht="12.75">
      <c r="A204" s="117"/>
      <c r="B204" s="5"/>
      <c r="C204" s="15">
        <v>0.001</v>
      </c>
      <c r="D204" s="39">
        <v>4373.047054756038</v>
      </c>
      <c r="E204" s="15">
        <v>3054.102302511875</v>
      </c>
      <c r="F204" s="20">
        <v>3260.501076957534</v>
      </c>
      <c r="G204" s="15">
        <f t="shared" si="353"/>
        <v>4217.387982729126</v>
      </c>
      <c r="H204" s="15">
        <f t="shared" si="354"/>
        <v>2787.2702066082056</v>
      </c>
      <c r="I204" s="15">
        <f t="shared" si="355"/>
        <v>2902.314613677805</v>
      </c>
      <c r="J204" s="74">
        <f t="shared" si="373"/>
        <v>1.2637341162775184</v>
      </c>
      <c r="K204" s="19">
        <f t="shared" si="374"/>
        <v>0.8825821506055794</v>
      </c>
      <c r="L204" s="85">
        <f t="shared" si="375"/>
        <v>0.9422277866023773</v>
      </c>
      <c r="M204" s="19">
        <f t="shared" si="356"/>
        <v>1.2187513668660825</v>
      </c>
      <c r="N204" s="19">
        <f t="shared" si="357"/>
        <v>0.8054723416579339</v>
      </c>
      <c r="O204" s="75">
        <f t="shared" si="358"/>
        <v>0.8387181632281941</v>
      </c>
      <c r="P204" s="70">
        <f t="shared" si="376"/>
        <v>54.477483542401615</v>
      </c>
      <c r="Q204" s="38">
        <f t="shared" si="377"/>
        <v>-24.25408228656236</v>
      </c>
      <c r="R204" s="83">
        <f t="shared" si="378"/>
        <v>-11.9335520523455</v>
      </c>
      <c r="S204" s="38">
        <f t="shared" si="359"/>
        <v>52.538351758912334</v>
      </c>
      <c r="T204" s="38">
        <f t="shared" si="360"/>
        <v>-22.135041413104805</v>
      </c>
      <c r="U204" s="38">
        <f t="shared" si="361"/>
        <v>-10.622576621543685</v>
      </c>
      <c r="V204" s="105"/>
      <c r="W204" s="39">
        <v>47.17260394014533</v>
      </c>
      <c r="X204" s="15">
        <v>46.6336835226144</v>
      </c>
      <c r="Y204" s="20">
        <v>51.22841014289988</v>
      </c>
      <c r="Z204" s="15">
        <f t="shared" si="362"/>
        <v>45.493490118026685</v>
      </c>
      <c r="AA204" s="15">
        <f t="shared" si="363"/>
        <v>42.55937222537545</v>
      </c>
      <c r="AB204" s="15">
        <f t="shared" si="364"/>
        <v>45.60064845369014</v>
      </c>
      <c r="AC204" s="74">
        <f t="shared" si="379"/>
        <v>1.2038789508632004</v>
      </c>
      <c r="AD204" s="19">
        <f t="shared" si="380"/>
        <v>1.1901253122538262</v>
      </c>
      <c r="AE204" s="85">
        <f t="shared" si="381"/>
        <v>1.3073860568620974</v>
      </c>
      <c r="AF204" s="19">
        <f t="shared" si="365"/>
        <v>1.1610267523897604</v>
      </c>
      <c r="AG204" s="19">
        <f t="shared" si="366"/>
        <v>1.0861459428674392</v>
      </c>
      <c r="AH204" s="75">
        <f t="shared" si="367"/>
        <v>1.1637615105743722</v>
      </c>
      <c r="AI204" s="70">
        <f t="shared" si="382"/>
        <v>0.7069588481540174</v>
      </c>
      <c r="AJ204" s="38">
        <f t="shared" si="368"/>
        <v>0.6592675270635242</v>
      </c>
      <c r="AK204" s="83">
        <f t="shared" si="369"/>
        <v>1.0658740972413816</v>
      </c>
      <c r="AL204" s="38">
        <f t="shared" si="370"/>
        <v>0.6817945732475339</v>
      </c>
      <c r="AM204" s="38">
        <f t="shared" si="371"/>
        <v>0.601668364172711</v>
      </c>
      <c r="AN204" s="38">
        <f t="shared" si="372"/>
        <v>0.9487811522672257</v>
      </c>
      <c r="AO204" s="105"/>
      <c r="AP204" s="33">
        <v>1.0369088811995388</v>
      </c>
      <c r="AQ204" s="33">
        <v>1.0957324106113036</v>
      </c>
      <c r="AR204" s="33">
        <v>1.1234140715109573</v>
      </c>
      <c r="AT204" s="39"/>
      <c r="AU204" s="6"/>
    </row>
    <row r="205" spans="1:47" ht="12.75">
      <c r="A205" s="117"/>
      <c r="B205" s="5"/>
      <c r="C205" s="15">
        <v>0.01</v>
      </c>
      <c r="D205" s="39">
        <v>3258.0031621597577</v>
      </c>
      <c r="E205" s="15">
        <v>3626.091237901605</v>
      </c>
      <c r="F205" s="20">
        <v>2954.4095948763193</v>
      </c>
      <c r="G205" s="15">
        <f t="shared" si="353"/>
        <v>3070.3138495570756</v>
      </c>
      <c r="H205" s="15">
        <f t="shared" si="354"/>
        <v>3330.3189653185295</v>
      </c>
      <c r="I205" s="15">
        <f t="shared" si="355"/>
        <v>2621.7739188922915</v>
      </c>
      <c r="J205" s="74">
        <f t="shared" si="373"/>
        <v>0.941505932913181</v>
      </c>
      <c r="K205" s="19">
        <f t="shared" si="374"/>
        <v>1.047876949114347</v>
      </c>
      <c r="L205" s="85">
        <f t="shared" si="375"/>
        <v>0.8537727016777172</v>
      </c>
      <c r="M205" s="19">
        <f t="shared" si="356"/>
        <v>0.8872670041692694</v>
      </c>
      <c r="N205" s="19">
        <f t="shared" si="357"/>
        <v>0.962403935256503</v>
      </c>
      <c r="O205" s="75">
        <f t="shared" si="358"/>
        <v>0.7576468089606764</v>
      </c>
      <c r="P205" s="70">
        <f t="shared" si="376"/>
        <v>-12.082659695407626</v>
      </c>
      <c r="Q205" s="38">
        <f t="shared" si="377"/>
        <v>9.889565082633062</v>
      </c>
      <c r="R205" s="83">
        <f t="shared" si="378"/>
        <v>-30.205023719493155</v>
      </c>
      <c r="S205" s="38">
        <f t="shared" si="359"/>
        <v>-11.386593430346098</v>
      </c>
      <c r="T205" s="38">
        <f t="shared" si="360"/>
        <v>9.082895049409816</v>
      </c>
      <c r="U205" s="38">
        <f t="shared" si="361"/>
        <v>-26.80425339283579</v>
      </c>
      <c r="V205" s="105"/>
      <c r="W205" s="39">
        <v>49.03746962339273</v>
      </c>
      <c r="X205" s="15">
        <v>58.2345098799266</v>
      </c>
      <c r="Y205" s="20">
        <v>42.7672082258781</v>
      </c>
      <c r="Z205" s="15">
        <f t="shared" si="362"/>
        <v>46.21248496030597</v>
      </c>
      <c r="AA205" s="15">
        <f t="shared" si="363"/>
        <v>53.48444922234785</v>
      </c>
      <c r="AB205" s="15">
        <f t="shared" si="364"/>
        <v>37.95206707455098</v>
      </c>
      <c r="AC205" s="74">
        <f t="shared" si="379"/>
        <v>1.2514716711017804</v>
      </c>
      <c r="AD205" s="19">
        <f t="shared" si="380"/>
        <v>1.486186786449905</v>
      </c>
      <c r="AE205" s="85">
        <f t="shared" si="381"/>
        <v>1.0914500678327308</v>
      </c>
      <c r="AF205" s="19">
        <f t="shared" si="365"/>
        <v>1.1793760204839603</v>
      </c>
      <c r="AG205" s="19">
        <f t="shared" si="366"/>
        <v>1.3649618049280379</v>
      </c>
      <c r="AH205" s="75">
        <f t="shared" si="367"/>
        <v>0.9685641850675308</v>
      </c>
      <c r="AI205" s="70">
        <f t="shared" si="382"/>
        <v>0.8719886098725722</v>
      </c>
      <c r="AJ205" s="38">
        <f t="shared" si="368"/>
        <v>1.6858731569938028</v>
      </c>
      <c r="AK205" s="83">
        <f t="shared" si="369"/>
        <v>0.31710696148330797</v>
      </c>
      <c r="AL205" s="38">
        <f t="shared" si="370"/>
        <v>0.8217544834342609</v>
      </c>
      <c r="AM205" s="38">
        <f t="shared" si="371"/>
        <v>1.5483601982135882</v>
      </c>
      <c r="AN205" s="38">
        <f t="shared" si="372"/>
        <v>0.28140402825591404</v>
      </c>
      <c r="AO205" s="105"/>
      <c r="AP205" s="33">
        <v>1.061130334486736</v>
      </c>
      <c r="AQ205" s="33">
        <v>1.0888119953863897</v>
      </c>
      <c r="AR205" s="33">
        <v>1.126874279123414</v>
      </c>
      <c r="AT205" s="39"/>
      <c r="AU205" s="6"/>
    </row>
    <row r="206" spans="1:47" ht="12.75">
      <c r="A206" s="117"/>
      <c r="B206" s="5"/>
      <c r="C206" s="15">
        <v>0.1</v>
      </c>
      <c r="D206" s="39">
        <v>4870.891961851622</v>
      </c>
      <c r="E206" s="15">
        <v>4572.938657767744</v>
      </c>
      <c r="F206" s="20">
        <v>5221.534347676003</v>
      </c>
      <c r="G206" s="15">
        <f t="shared" si="353"/>
        <v>4417.430262474221</v>
      </c>
      <c r="H206" s="15">
        <f t="shared" si="354"/>
        <v>4121.349081376959</v>
      </c>
      <c r="I206" s="15">
        <f t="shared" si="355"/>
        <v>4291.061876241795</v>
      </c>
      <c r="J206" s="74">
        <f t="shared" si="373"/>
        <v>1.407602587353643</v>
      </c>
      <c r="K206" s="19">
        <f t="shared" si="374"/>
        <v>1.3214992935372878</v>
      </c>
      <c r="L206" s="85">
        <f t="shared" si="375"/>
        <v>1.5089321042856156</v>
      </c>
      <c r="M206" s="19">
        <f t="shared" si="356"/>
        <v>1.2765600870665361</v>
      </c>
      <c r="N206" s="19">
        <f t="shared" si="357"/>
        <v>1.1909978040507574</v>
      </c>
      <c r="O206" s="75">
        <f t="shared" si="358"/>
        <v>1.2400418335693162</v>
      </c>
      <c r="P206" s="70">
        <f t="shared" si="376"/>
        <v>84.1952628572053</v>
      </c>
      <c r="Q206" s="38">
        <f t="shared" si="377"/>
        <v>66.40958219505231</v>
      </c>
      <c r="R206" s="83">
        <f t="shared" si="378"/>
        <v>105.1261047556131</v>
      </c>
      <c r="S206" s="38">
        <f t="shared" si="359"/>
        <v>76.35700093849057</v>
      </c>
      <c r="T206" s="38">
        <f t="shared" si="360"/>
        <v>59.85146337121658</v>
      </c>
      <c r="U206" s="38">
        <f t="shared" si="361"/>
        <v>86.39273253375977</v>
      </c>
      <c r="V206" s="105"/>
      <c r="W206" s="39">
        <v>61.25237942547508</v>
      </c>
      <c r="X206" s="15">
        <v>80.30329101687893</v>
      </c>
      <c r="Y206" s="20">
        <v>107.11071811832115</v>
      </c>
      <c r="Z206" s="15">
        <f t="shared" si="362"/>
        <v>55.550013558459085</v>
      </c>
      <c r="AA206" s="15">
        <f t="shared" si="363"/>
        <v>72.37313234057592</v>
      </c>
      <c r="AB206" s="15">
        <f t="shared" si="364"/>
        <v>88.02368967638334</v>
      </c>
      <c r="AC206" s="74">
        <f t="shared" si="379"/>
        <v>1.563204998693325</v>
      </c>
      <c r="AD206" s="19">
        <f t="shared" si="380"/>
        <v>2.049398033293403</v>
      </c>
      <c r="AE206" s="85">
        <f t="shared" si="381"/>
        <v>2.733542950440128</v>
      </c>
      <c r="AF206" s="19">
        <f t="shared" si="365"/>
        <v>1.4176764998609965</v>
      </c>
      <c r="AG206" s="19">
        <f t="shared" si="366"/>
        <v>1.8470146516272148</v>
      </c>
      <c r="AH206" s="75">
        <f t="shared" si="367"/>
        <v>2.246428187707669</v>
      </c>
      <c r="AI206" s="70">
        <f t="shared" si="382"/>
        <v>1.9529370514466644</v>
      </c>
      <c r="AJ206" s="38">
        <f t="shared" si="368"/>
        <v>3.638831874164324</v>
      </c>
      <c r="AK206" s="83">
        <f t="shared" si="369"/>
        <v>6.011133186039349</v>
      </c>
      <c r="AL206" s="38">
        <f t="shared" si="370"/>
        <v>1.7711259661132406</v>
      </c>
      <c r="AM206" s="38">
        <f t="shared" si="371"/>
        <v>3.2794877701668077</v>
      </c>
      <c r="AN206" s="38">
        <f t="shared" si="372"/>
        <v>4.939954950043711</v>
      </c>
      <c r="AO206" s="105"/>
      <c r="AP206" s="33">
        <v>1.102652825836217</v>
      </c>
      <c r="AQ206" s="33">
        <v>1.1095732410611303</v>
      </c>
      <c r="AR206" s="33">
        <v>1.2168396770472896</v>
      </c>
      <c r="AT206" s="39"/>
      <c r="AU206" s="6"/>
    </row>
    <row r="207" spans="1:47" ht="12.75">
      <c r="A207" s="117"/>
      <c r="B207" s="5"/>
      <c r="C207" s="15">
        <v>1</v>
      </c>
      <c r="D207" s="39">
        <v>3157.902862994784</v>
      </c>
      <c r="E207" s="15">
        <v>4467.616997448287</v>
      </c>
      <c r="F207" s="20">
        <v>3689.7955076190538</v>
      </c>
      <c r="G207" s="15">
        <f t="shared" si="353"/>
        <v>2702.7658264723373</v>
      </c>
      <c r="H207" s="15">
        <f t="shared" si="354"/>
        <v>3823.7156335514956</v>
      </c>
      <c r="I207" s="15">
        <f t="shared" si="355"/>
        <v>2948.435672908497</v>
      </c>
      <c r="J207" s="74">
        <f t="shared" si="373"/>
        <v>0.9125786971619022</v>
      </c>
      <c r="K207" s="19">
        <f t="shared" si="374"/>
        <v>1.2910631757315272</v>
      </c>
      <c r="L207" s="85">
        <f t="shared" si="375"/>
        <v>1.0662863689048174</v>
      </c>
      <c r="M207" s="19">
        <f t="shared" si="356"/>
        <v>0.7810520537407396</v>
      </c>
      <c r="N207" s="19">
        <f t="shared" si="357"/>
        <v>1.1049869430989478</v>
      </c>
      <c r="O207" s="75">
        <f t="shared" si="358"/>
        <v>0.8520463427101167</v>
      </c>
      <c r="P207" s="70">
        <f t="shared" si="376"/>
        <v>-18.057931426688732</v>
      </c>
      <c r="Q207" s="38">
        <f t="shared" si="377"/>
        <v>60.12263255705713</v>
      </c>
      <c r="R207" s="83">
        <f t="shared" si="378"/>
        <v>13.692254237210255</v>
      </c>
      <c r="S207" s="38">
        <f t="shared" si="359"/>
        <v>-15.45530754880467</v>
      </c>
      <c r="T207" s="38">
        <f t="shared" si="360"/>
        <v>51.45737653205186</v>
      </c>
      <c r="U207" s="38">
        <f t="shared" si="361"/>
        <v>10.941183800609483</v>
      </c>
      <c r="V207" s="105"/>
      <c r="W207" s="39">
        <v>70.64429867623207</v>
      </c>
      <c r="X207" s="15">
        <v>94.21159908583336</v>
      </c>
      <c r="Y207" s="20">
        <v>95.49248613763415</v>
      </c>
      <c r="Z207" s="15">
        <f t="shared" si="362"/>
        <v>60.46259324017098</v>
      </c>
      <c r="AA207" s="15">
        <f t="shared" si="363"/>
        <v>80.63322448905974</v>
      </c>
      <c r="AB207" s="15">
        <f t="shared" si="364"/>
        <v>76.30597740214635</v>
      </c>
      <c r="AC207" s="74">
        <f t="shared" si="379"/>
        <v>1.8028935668406272</v>
      </c>
      <c r="AD207" s="19">
        <f t="shared" si="380"/>
        <v>2.4043481087138834</v>
      </c>
      <c r="AE207" s="85">
        <f t="shared" si="381"/>
        <v>2.437037272154019</v>
      </c>
      <c r="AF207" s="19">
        <f t="shared" si="365"/>
        <v>1.5430490843542188</v>
      </c>
      <c r="AG207" s="19">
        <f t="shared" si="366"/>
        <v>2.0578181739930277</v>
      </c>
      <c r="AH207" s="75">
        <f t="shared" si="367"/>
        <v>1.9473837004216905</v>
      </c>
      <c r="AI207" s="70">
        <f t="shared" si="382"/>
        <v>2.784067255598052</v>
      </c>
      <c r="AJ207" s="38">
        <f t="shared" si="368"/>
        <v>4.869636208839451</v>
      </c>
      <c r="AK207" s="83">
        <f t="shared" si="369"/>
        <v>4.9829872597199465</v>
      </c>
      <c r="AL207" s="38">
        <f t="shared" si="370"/>
        <v>2.3828097834190634</v>
      </c>
      <c r="AM207" s="38">
        <f t="shared" si="371"/>
        <v>4.1677932804183655</v>
      </c>
      <c r="AN207" s="38">
        <f t="shared" si="372"/>
        <v>3.9817971927900397</v>
      </c>
      <c r="AO207" s="105"/>
      <c r="AP207" s="33">
        <v>1.168396770472895</v>
      </c>
      <c r="AQ207" s="33">
        <v>1.168396770472895</v>
      </c>
      <c r="AR207" s="33">
        <v>1.2514417531718571</v>
      </c>
      <c r="AT207" s="39"/>
      <c r="AU207" s="6"/>
    </row>
    <row r="208" spans="1:47" ht="12.75">
      <c r="A208" s="117"/>
      <c r="B208" s="5"/>
      <c r="C208" s="15">
        <v>10</v>
      </c>
      <c r="D208" s="39">
        <v>4354.693058228032</v>
      </c>
      <c r="E208" s="15">
        <v>3439.80141974997</v>
      </c>
      <c r="F208" s="20">
        <v>5523.595670481437</v>
      </c>
      <c r="G208" s="15">
        <f t="shared" si="353"/>
        <v>3783.085051586877</v>
      </c>
      <c r="H208" s="15">
        <f t="shared" si="354"/>
        <v>2961.5767933696366</v>
      </c>
      <c r="I208" s="15">
        <f t="shared" si="355"/>
        <v>4475.661164773276</v>
      </c>
      <c r="J208" s="74">
        <f t="shared" si="373"/>
        <v>1.2584301322837368</v>
      </c>
      <c r="K208" s="19">
        <f t="shared" si="374"/>
        <v>0.9940424497902849</v>
      </c>
      <c r="L208" s="85">
        <f t="shared" si="375"/>
        <v>1.5962225436651754</v>
      </c>
      <c r="M208" s="19">
        <f t="shared" si="356"/>
        <v>1.0932454155210418</v>
      </c>
      <c r="N208" s="19">
        <f t="shared" si="357"/>
        <v>0.8558438966913375</v>
      </c>
      <c r="O208" s="75">
        <f t="shared" si="358"/>
        <v>1.293387799399726</v>
      </c>
      <c r="P208" s="70">
        <f t="shared" si="376"/>
        <v>53.38188125624782</v>
      </c>
      <c r="Q208" s="38">
        <f t="shared" si="377"/>
        <v>-1.2306043225794534</v>
      </c>
      <c r="R208" s="83">
        <f t="shared" si="378"/>
        <v>123.15700474621221</v>
      </c>
      <c r="S208" s="38">
        <f t="shared" si="359"/>
        <v>46.374840730628115</v>
      </c>
      <c r="T208" s="38">
        <f t="shared" si="360"/>
        <v>-1.0595173263916444</v>
      </c>
      <c r="U208" s="38">
        <f t="shared" si="361"/>
        <v>99.7917038457626</v>
      </c>
      <c r="V208" s="105"/>
      <c r="W208" s="39">
        <v>205.06917411237222</v>
      </c>
      <c r="X208" s="15">
        <v>267.49156380619183</v>
      </c>
      <c r="Y208" s="20">
        <v>423.2761858716592</v>
      </c>
      <c r="Z208" s="15">
        <f t="shared" si="362"/>
        <v>178.15127650844357</v>
      </c>
      <c r="AA208" s="15">
        <f t="shared" si="363"/>
        <v>230.3030643693826</v>
      </c>
      <c r="AB208" s="15">
        <f t="shared" si="364"/>
        <v>342.97238612217615</v>
      </c>
      <c r="AC208" s="74">
        <f t="shared" si="379"/>
        <v>5.23351355583499</v>
      </c>
      <c r="AD208" s="19">
        <f t="shared" si="380"/>
        <v>6.826578062308319</v>
      </c>
      <c r="AE208" s="85">
        <f t="shared" si="381"/>
        <v>10.802314224992097</v>
      </c>
      <c r="AF208" s="19">
        <f t="shared" si="365"/>
        <v>4.54654935161216</v>
      </c>
      <c r="AG208" s="19">
        <f t="shared" si="366"/>
        <v>5.877500675294252</v>
      </c>
      <c r="AH208" s="75">
        <f t="shared" si="367"/>
        <v>8.752903208474905</v>
      </c>
      <c r="AI208" s="70">
        <f t="shared" si="382"/>
        <v>14.679886542508871</v>
      </c>
      <c r="AJ208" s="38">
        <f t="shared" si="368"/>
        <v>20.203904808068405</v>
      </c>
      <c r="AK208" s="83">
        <f t="shared" si="369"/>
        <v>33.9899373839429</v>
      </c>
      <c r="AL208" s="38">
        <f t="shared" si="370"/>
        <v>12.75296756749017</v>
      </c>
      <c r="AM208" s="38">
        <f t="shared" si="371"/>
        <v>17.395020326311126</v>
      </c>
      <c r="AN208" s="38">
        <f t="shared" si="372"/>
        <v>27.5413791699799</v>
      </c>
      <c r="AO208" s="105"/>
      <c r="AP208" s="33">
        <v>1.1510957324106115</v>
      </c>
      <c r="AQ208" s="33">
        <v>1.1614763552479817</v>
      </c>
      <c r="AR208" s="33">
        <v>1.2341407151095733</v>
      </c>
      <c r="AT208" s="39"/>
      <c r="AU208" s="6"/>
    </row>
    <row r="209" spans="1:47" ht="12.75">
      <c r="A209" s="118"/>
      <c r="B209" s="7"/>
      <c r="C209" s="16">
        <v>100</v>
      </c>
      <c r="D209" s="88">
        <v>4145.473162619613</v>
      </c>
      <c r="E209" s="16">
        <v>6098.002561954013</v>
      </c>
      <c r="F209" s="22">
        <v>6695.57586256418</v>
      </c>
      <c r="G209" s="16">
        <f t="shared" si="353"/>
        <v>4475.872019914325</v>
      </c>
      <c r="H209" s="16">
        <f t="shared" si="354"/>
        <v>6083.9680336181</v>
      </c>
      <c r="I209" s="16">
        <f t="shared" si="355"/>
        <v>6091.358103717885</v>
      </c>
      <c r="J209" s="76">
        <f t="shared" si="373"/>
        <v>1.1979692416109904</v>
      </c>
      <c r="K209" s="17">
        <f t="shared" si="374"/>
        <v>1.7622160891929648</v>
      </c>
      <c r="L209" s="92">
        <f t="shared" si="375"/>
        <v>1.9349043217918611</v>
      </c>
      <c r="M209" s="17">
        <f t="shared" si="356"/>
        <v>1.2934487328477315</v>
      </c>
      <c r="N209" s="17">
        <f t="shared" si="357"/>
        <v>1.7581603559612202</v>
      </c>
      <c r="O209" s="77">
        <f t="shared" si="358"/>
        <v>1.7602959569711893</v>
      </c>
      <c r="P209" s="71">
        <f t="shared" si="376"/>
        <v>40.8929502712342</v>
      </c>
      <c r="Q209" s="24">
        <f t="shared" si="377"/>
        <v>157.44498679522212</v>
      </c>
      <c r="R209" s="96">
        <f t="shared" si="378"/>
        <v>193.1158377346337</v>
      </c>
      <c r="S209" s="24">
        <f t="shared" si="359"/>
        <v>44.152164240548</v>
      </c>
      <c r="T209" s="24">
        <f t="shared" si="360"/>
        <v>157.08262779224117</v>
      </c>
      <c r="U209" s="24">
        <f t="shared" si="361"/>
        <v>175.68880515837083</v>
      </c>
      <c r="V209" s="105"/>
      <c r="W209" s="88">
        <v>1062.0787416843004</v>
      </c>
      <c r="X209" s="16">
        <v>1128.2801584984766</v>
      </c>
      <c r="Y209" s="22">
        <v>1342.2415908058804</v>
      </c>
      <c r="Z209" s="16">
        <f t="shared" si="362"/>
        <v>1146.7276077712183</v>
      </c>
      <c r="AA209" s="16">
        <f t="shared" si="363"/>
        <v>1125.6834262579737</v>
      </c>
      <c r="AB209" s="16">
        <f t="shared" si="364"/>
        <v>1221.1159068506802</v>
      </c>
      <c r="AC209" s="76">
        <f t="shared" si="379"/>
        <v>27.105017202259294</v>
      </c>
      <c r="AD209" s="17">
        <f t="shared" si="380"/>
        <v>28.794525212481343</v>
      </c>
      <c r="AE209" s="92">
        <f t="shared" si="381"/>
        <v>34.25497562514583</v>
      </c>
      <c r="AF209" s="17">
        <f t="shared" si="365"/>
        <v>29.265317452501623</v>
      </c>
      <c r="AG209" s="17">
        <f t="shared" si="366"/>
        <v>28.72825472867816</v>
      </c>
      <c r="AH209" s="77">
        <f t="shared" si="367"/>
        <v>31.163760615951137</v>
      </c>
      <c r="AI209" s="71">
        <f t="shared" si="382"/>
        <v>90.52024651987334</v>
      </c>
      <c r="AJ209" s="24">
        <f t="shared" si="368"/>
        <v>96.37868669624542</v>
      </c>
      <c r="AK209" s="96">
        <f t="shared" si="369"/>
        <v>115.3130284602936</v>
      </c>
      <c r="AL209" s="24">
        <f t="shared" si="370"/>
        <v>97.73481162232898</v>
      </c>
      <c r="AM209" s="24">
        <f t="shared" si="371"/>
        <v>96.15687153699054</v>
      </c>
      <c r="AN209" s="24">
        <f t="shared" si="372"/>
        <v>104.90702589199847</v>
      </c>
      <c r="AO209" s="105"/>
      <c r="AP209" s="35">
        <v>0.9261822376009229</v>
      </c>
      <c r="AQ209" s="35">
        <v>1.0023068050749713</v>
      </c>
      <c r="AR209" s="35">
        <v>1.0991926182237601</v>
      </c>
      <c r="AT209" s="88"/>
      <c r="AU209" s="8"/>
    </row>
    <row r="210" spans="1:47" ht="12.75">
      <c r="A210" s="119" t="s">
        <v>49</v>
      </c>
      <c r="B210" s="5"/>
      <c r="C210" s="15">
        <v>0</v>
      </c>
      <c r="D210" s="39">
        <v>4141.483305710357</v>
      </c>
      <c r="E210" s="15">
        <v>3511.777872542067</v>
      </c>
      <c r="F210" s="20">
        <v>3468.7712421770207</v>
      </c>
      <c r="G210" s="15">
        <f t="shared" si="353"/>
        <v>3954.2472466793183</v>
      </c>
      <c r="H210" s="15">
        <f t="shared" si="354"/>
        <v>3609.4402930994365</v>
      </c>
      <c r="I210" s="15">
        <f t="shared" si="355"/>
        <v>3540.6215095638863</v>
      </c>
      <c r="J210" s="74">
        <f>D210/AVERAGE(D$210:F$210)</f>
        <v>1.1171024725938838</v>
      </c>
      <c r="K210" s="19">
        <f>E210/AVERAGE(E$210:G$210)</f>
        <v>0.9634686618232441</v>
      </c>
      <c r="L210" s="85">
        <f>F210/AVERAGE(F$210:H$210)</f>
        <v>0.9432451942219073</v>
      </c>
      <c r="M210" s="19">
        <f t="shared" si="356"/>
        <v>1.0665983780309742</v>
      </c>
      <c r="N210" s="19">
        <f t="shared" si="357"/>
        <v>0.990262691816011</v>
      </c>
      <c r="O210" s="75">
        <f t="shared" si="358"/>
        <v>0.9627830693611413</v>
      </c>
      <c r="P210" s="70">
        <f aca="true" t="shared" si="383" ref="P210:P216">((J210-1)/(AVERAGE(J$175:L$175)-1))*100</f>
        <v>24.188937379625802</v>
      </c>
      <c r="Q210" s="38">
        <f aca="true" t="shared" si="384" ref="Q210:Q216">((K210-1)/(AVERAGE(J$175:L$175)-1))*100</f>
        <v>-7.545991403751406</v>
      </c>
      <c r="R210" s="83">
        <f aca="true" t="shared" si="385" ref="R210:R216">((L210-1)/(AVERAGE(J$175:L$175)-1))*100</f>
        <v>-11.723394156843877</v>
      </c>
      <c r="S210" s="38">
        <f t="shared" si="359"/>
        <v>23.0953578640776</v>
      </c>
      <c r="T210" s="38">
        <f t="shared" si="360"/>
        <v>-7.755845162372535</v>
      </c>
      <c r="U210" s="38">
        <f t="shared" si="361"/>
        <v>-11.966226256755489</v>
      </c>
      <c r="V210" s="105"/>
      <c r="W210" s="39">
        <v>41.07987874567374</v>
      </c>
      <c r="X210" s="15">
        <v>38.50910909763795</v>
      </c>
      <c r="Y210" s="20">
        <v>34.336548069417965</v>
      </c>
      <c r="Z210" s="15">
        <f t="shared" si="362"/>
        <v>39.22266140733327</v>
      </c>
      <c r="AA210" s="15">
        <f t="shared" si="363"/>
        <v>39.58004608297203</v>
      </c>
      <c r="AB210" s="15">
        <f t="shared" si="364"/>
        <v>35.04777691320338</v>
      </c>
      <c r="AC210" s="74">
        <f>W210/AVERAGE(W$210:Y$210)</f>
        <v>1.0817560369558097</v>
      </c>
      <c r="AD210" s="19">
        <f>X210/AVERAGE(X$210:Z$210)</f>
        <v>1.0308651790490515</v>
      </c>
      <c r="AE210" s="85">
        <f>Y210/AVERAGE(Y$210:AA$210)</f>
        <v>0.9104677567361028</v>
      </c>
      <c r="AF210" s="19">
        <f t="shared" si="365"/>
        <v>1.0328499513237925</v>
      </c>
      <c r="AG210" s="19">
        <f t="shared" si="366"/>
        <v>1.0595335038429996</v>
      </c>
      <c r="AH210" s="75">
        <f t="shared" si="367"/>
        <v>0.9293266976121095</v>
      </c>
      <c r="AI210" s="70">
        <f t="shared" si="382"/>
        <v>0.2834925011689812</v>
      </c>
      <c r="AJ210" s="38">
        <f t="shared" si="368"/>
        <v>0.10702630819022668</v>
      </c>
      <c r="AK210" s="83">
        <f t="shared" si="369"/>
        <v>-0.3104568240247637</v>
      </c>
      <c r="AL210" s="38">
        <f t="shared" si="370"/>
        <v>0.2706758326554213</v>
      </c>
      <c r="AM210" s="38">
        <f t="shared" si="371"/>
        <v>0.1100027061004995</v>
      </c>
      <c r="AN210" s="38">
        <f t="shared" si="372"/>
        <v>-0.3168874601955874</v>
      </c>
      <c r="AO210" s="105"/>
      <c r="AP210" s="33">
        <v>1.0473506200676437</v>
      </c>
      <c r="AQ210" s="33">
        <v>0.9729425028184893</v>
      </c>
      <c r="AR210" s="33">
        <v>0.979706877113867</v>
      </c>
      <c r="AT210" s="39"/>
      <c r="AU210" s="6"/>
    </row>
    <row r="211" spans="1:47" ht="12.75">
      <c r="A211" s="117"/>
      <c r="B211" s="5"/>
      <c r="C211" s="15">
        <v>0.0001</v>
      </c>
      <c r="D211" s="39">
        <v>3719.464822245726</v>
      </c>
      <c r="E211" s="15">
        <v>3022.4604215666172</v>
      </c>
      <c r="F211" s="20">
        <v>2503.4396330634436</v>
      </c>
      <c r="G211" s="15">
        <f t="shared" si="353"/>
        <v>3551.308177967663</v>
      </c>
      <c r="H211" s="15">
        <f t="shared" si="354"/>
        <v>2678.2441497798095</v>
      </c>
      <c r="I211" s="15">
        <f t="shared" si="355"/>
        <v>2537.772519459742</v>
      </c>
      <c r="J211" s="74">
        <f aca="true" t="shared" si="386" ref="J211:J216">D211/AVERAGE(D$210:F$210)</f>
        <v>1.0032693706449678</v>
      </c>
      <c r="K211" s="19">
        <f aca="true" t="shared" si="387" ref="K211:K216">E211/AVERAGE(E$210:G$210)</f>
        <v>0.8292226910332934</v>
      </c>
      <c r="L211" s="85">
        <f aca="true" t="shared" si="388" ref="L211:L216">F211/AVERAGE(F$210:H$210)</f>
        <v>0.6807475149124411</v>
      </c>
      <c r="M211" s="19">
        <f t="shared" si="356"/>
        <v>0.957911659593204</v>
      </c>
      <c r="N211" s="19">
        <f t="shared" si="357"/>
        <v>0.7347857412053259</v>
      </c>
      <c r="O211" s="75">
        <f t="shared" si="358"/>
        <v>0.6900834808312403</v>
      </c>
      <c r="P211" s="70">
        <f t="shared" si="383"/>
        <v>0.6753281980319451</v>
      </c>
      <c r="Q211" s="38">
        <f t="shared" si="384"/>
        <v>-35.27612646389525</v>
      </c>
      <c r="R211" s="83">
        <f t="shared" si="385"/>
        <v>-65.94547663271301</v>
      </c>
      <c r="S211" s="38">
        <f t="shared" si="359"/>
        <v>0.6447966756236118</v>
      </c>
      <c r="T211" s="38">
        <f t="shared" si="360"/>
        <v>-31.258665507967123</v>
      </c>
      <c r="U211" s="38">
        <f t="shared" si="361"/>
        <v>-66.84987174081878</v>
      </c>
      <c r="V211" s="105"/>
      <c r="W211" s="39">
        <v>42.0666668765299</v>
      </c>
      <c r="X211" s="15">
        <v>31.664088701475112</v>
      </c>
      <c r="Y211" s="20">
        <v>26.27085740161537</v>
      </c>
      <c r="Z211" s="15">
        <f t="shared" si="362"/>
        <v>40.164836942391844</v>
      </c>
      <c r="AA211" s="15">
        <f t="shared" si="363"/>
        <v>28.057988689518904</v>
      </c>
      <c r="AB211" s="15">
        <f t="shared" si="364"/>
        <v>26.631143445980378</v>
      </c>
      <c r="AC211" s="74">
        <f aca="true" t="shared" si="389" ref="AC211:AC216">W211/AVERAGE(W$210:Y$210)</f>
        <v>1.107741118955654</v>
      </c>
      <c r="AD211" s="19">
        <f aca="true" t="shared" si="390" ref="AD211:AD216">X211/AVERAGE(X$210:Z$210)</f>
        <v>0.8476281906680965</v>
      </c>
      <c r="AE211" s="85">
        <f aca="true" t="shared" si="391" ref="AE211:AE216">Y211/AVERAGE(Y$210:AA$210)</f>
        <v>0.6965979386636763</v>
      </c>
      <c r="AF211" s="19">
        <f t="shared" si="365"/>
        <v>1.0576602502838162</v>
      </c>
      <c r="AG211" s="19">
        <f t="shared" si="366"/>
        <v>0.751095110012589</v>
      </c>
      <c r="AH211" s="75">
        <f t="shared" si="367"/>
        <v>0.7061512818224923</v>
      </c>
      <c r="AI211" s="70">
        <f t="shared" si="382"/>
        <v>0.3735968673236017</v>
      </c>
      <c r="AJ211" s="38">
        <f t="shared" si="368"/>
        <v>-0.5283556657533761</v>
      </c>
      <c r="AK211" s="83">
        <f t="shared" si="369"/>
        <v>-1.052059424976163</v>
      </c>
      <c r="AL211" s="38">
        <f t="shared" si="370"/>
        <v>0.3567065891453549</v>
      </c>
      <c r="AM211" s="38">
        <f t="shared" si="371"/>
        <v>-0.46818329223101357</v>
      </c>
      <c r="AN211" s="38">
        <f t="shared" si="372"/>
        <v>-1.066487668518693</v>
      </c>
      <c r="AO211" s="105"/>
      <c r="AP211" s="33">
        <v>1.0473506200676437</v>
      </c>
      <c r="AQ211" s="33">
        <v>1.1285231116121759</v>
      </c>
      <c r="AR211" s="33">
        <v>0.9864712514092447</v>
      </c>
      <c r="AT211" s="39"/>
      <c r="AU211" s="6"/>
    </row>
    <row r="212" spans="1:47" ht="12.75">
      <c r="A212" s="117"/>
      <c r="B212" s="5"/>
      <c r="C212" s="15">
        <v>0.001</v>
      </c>
      <c r="D212" s="39">
        <v>4201.932287089399</v>
      </c>
      <c r="E212" s="15">
        <v>3887.0143149254086</v>
      </c>
      <c r="F212" s="20">
        <v>3468.385858672611</v>
      </c>
      <c r="G212" s="15">
        <f t="shared" si="353"/>
        <v>3874.3388135637188</v>
      </c>
      <c r="H212" s="15">
        <f t="shared" si="354"/>
        <v>3723.3063686164546</v>
      </c>
      <c r="I212" s="15">
        <f t="shared" si="355"/>
        <v>3503.9387888867946</v>
      </c>
      <c r="J212" s="74">
        <f t="shared" si="386"/>
        <v>1.1334076708959515</v>
      </c>
      <c r="K212" s="19">
        <f t="shared" si="387"/>
        <v>1.066416105007825</v>
      </c>
      <c r="L212" s="85">
        <f t="shared" si="388"/>
        <v>0.9431403988597783</v>
      </c>
      <c r="M212" s="19">
        <f t="shared" si="356"/>
        <v>1.045044286990342</v>
      </c>
      <c r="N212" s="19">
        <f t="shared" si="357"/>
        <v>1.021502251773154</v>
      </c>
      <c r="O212" s="75">
        <f t="shared" si="358"/>
        <v>0.9528081250439902</v>
      </c>
      <c r="P212" s="70">
        <f t="shared" si="383"/>
        <v>27.556974039781647</v>
      </c>
      <c r="Q212" s="38">
        <f t="shared" si="384"/>
        <v>13.719052804328543</v>
      </c>
      <c r="R212" s="83">
        <f t="shared" si="385"/>
        <v>-11.745040911144324</v>
      </c>
      <c r="S212" s="38">
        <f t="shared" si="359"/>
        <v>25.408561302792435</v>
      </c>
      <c r="T212" s="38">
        <f t="shared" si="360"/>
        <v>13.14125252423263</v>
      </c>
      <c r="U212" s="38">
        <f t="shared" si="361"/>
        <v>-11.865434269003433</v>
      </c>
      <c r="V212" s="105"/>
      <c r="W212" s="39">
        <v>50.206350310641646</v>
      </c>
      <c r="X212" s="15">
        <v>46.973421019840174</v>
      </c>
      <c r="Y212" s="20">
        <v>44.80108003351191</v>
      </c>
      <c r="Z212" s="15">
        <f t="shared" si="362"/>
        <v>46.29213381033175</v>
      </c>
      <c r="AA212" s="15">
        <f t="shared" si="363"/>
        <v>44.995058795462455</v>
      </c>
      <c r="AB212" s="15">
        <f t="shared" si="364"/>
        <v>45.26031661699893</v>
      </c>
      <c r="AC212" s="74">
        <f t="shared" si="389"/>
        <v>1.3220833215768553</v>
      </c>
      <c r="AD212" s="19">
        <f t="shared" si="390"/>
        <v>1.2574496062058775</v>
      </c>
      <c r="AE212" s="85">
        <f t="shared" si="391"/>
        <v>1.1879452400107737</v>
      </c>
      <c r="AF212" s="19">
        <f t="shared" si="365"/>
        <v>1.2190102975453958</v>
      </c>
      <c r="AG212" s="19">
        <f t="shared" si="366"/>
        <v>1.2044900655557378</v>
      </c>
      <c r="AH212" s="75">
        <f t="shared" si="367"/>
        <v>1.200122355227285</v>
      </c>
      <c r="AI212" s="70">
        <f t="shared" si="382"/>
        <v>1.1168374815915967</v>
      </c>
      <c r="AJ212" s="38">
        <f t="shared" si="368"/>
        <v>0.8927173515972031</v>
      </c>
      <c r="AK212" s="83">
        <f t="shared" si="369"/>
        <v>0.6517080347504847</v>
      </c>
      <c r="AL212" s="38">
        <f t="shared" si="370"/>
        <v>1.0297659523614826</v>
      </c>
      <c r="AM212" s="38">
        <f t="shared" si="371"/>
        <v>0.855119104607688</v>
      </c>
      <c r="AN212" s="38">
        <f t="shared" si="372"/>
        <v>0.6583884132388154</v>
      </c>
      <c r="AO212" s="105"/>
      <c r="AP212" s="33">
        <v>1.0845546786922209</v>
      </c>
      <c r="AQ212" s="33">
        <v>1.043968432919955</v>
      </c>
      <c r="AR212" s="33">
        <v>0.9898534385569335</v>
      </c>
      <c r="AT212" s="39"/>
      <c r="AU212" s="6"/>
    </row>
    <row r="213" spans="1:47" ht="12.75">
      <c r="A213" s="117"/>
      <c r="B213" s="5"/>
      <c r="C213" s="15">
        <v>0.01</v>
      </c>
      <c r="D213" s="39">
        <v>4530.904575649073</v>
      </c>
      <c r="E213" s="15">
        <v>4301.434845959386</v>
      </c>
      <c r="F213" s="20">
        <v>3816.1361006849634</v>
      </c>
      <c r="G213" s="15">
        <f t="shared" si="353"/>
        <v>4515.6318635963235</v>
      </c>
      <c r="H213" s="15">
        <f t="shared" si="354"/>
        <v>4467.649541412149</v>
      </c>
      <c r="I213" s="15">
        <f t="shared" si="355"/>
        <v>4078.208097960918</v>
      </c>
      <c r="J213" s="74">
        <f t="shared" si="386"/>
        <v>1.2221429692993446</v>
      </c>
      <c r="K213" s="19">
        <f t="shared" si="387"/>
        <v>1.1801138412995447</v>
      </c>
      <c r="L213" s="85">
        <f t="shared" si="388"/>
        <v>1.0377023407311001</v>
      </c>
      <c r="M213" s="19">
        <f t="shared" si="356"/>
        <v>1.2180233862567624</v>
      </c>
      <c r="N213" s="19">
        <f t="shared" si="357"/>
        <v>1.2257154300148667</v>
      </c>
      <c r="O213" s="75">
        <f t="shared" si="358"/>
        <v>1.1089662364198623</v>
      </c>
      <c r="P213" s="70">
        <f t="shared" si="383"/>
        <v>45.886327202852186</v>
      </c>
      <c r="Q213" s="38">
        <f t="shared" si="384"/>
        <v>37.20470056604164</v>
      </c>
      <c r="R213" s="83">
        <f t="shared" si="385"/>
        <v>7.787876197735624</v>
      </c>
      <c r="S213" s="38">
        <f t="shared" si="359"/>
        <v>45.731654189808864</v>
      </c>
      <c r="T213" s="38">
        <f t="shared" si="360"/>
        <v>38.642352929834814</v>
      </c>
      <c r="U213" s="38">
        <f t="shared" si="361"/>
        <v>8.322706249869274</v>
      </c>
      <c r="V213" s="105"/>
      <c r="W213" s="39">
        <v>48.07487583701609</v>
      </c>
      <c r="X213" s="15">
        <v>55.66334284163262</v>
      </c>
      <c r="Y213" s="20">
        <v>42.97212563421183</v>
      </c>
      <c r="Z213" s="15">
        <f t="shared" si="362"/>
        <v>47.91282569374524</v>
      </c>
      <c r="AA213" s="15">
        <f t="shared" si="363"/>
        <v>57.81426826759734</v>
      </c>
      <c r="AB213" s="15">
        <f t="shared" si="364"/>
        <v>45.92322341872998</v>
      </c>
      <c r="AC213" s="74">
        <f t="shared" si="389"/>
        <v>1.2659552255389748</v>
      </c>
      <c r="AD213" s="19">
        <f t="shared" si="390"/>
        <v>1.490073471692649</v>
      </c>
      <c r="AE213" s="85">
        <f t="shared" si="391"/>
        <v>1.1394486932485062</v>
      </c>
      <c r="AF213" s="19">
        <f t="shared" si="365"/>
        <v>1.2616879607337872</v>
      </c>
      <c r="AG213" s="19">
        <f t="shared" si="366"/>
        <v>1.5476524231749176</v>
      </c>
      <c r="AH213" s="75">
        <f t="shared" si="367"/>
        <v>1.2176999890499094</v>
      </c>
      <c r="AI213" s="70">
        <f t="shared" si="382"/>
        <v>0.9222109448352697</v>
      </c>
      <c r="AJ213" s="38">
        <f t="shared" si="368"/>
        <v>1.6993504017545493</v>
      </c>
      <c r="AK213" s="83">
        <f t="shared" si="369"/>
        <v>0.483544216497835</v>
      </c>
      <c r="AL213" s="38">
        <f t="shared" si="370"/>
        <v>0.9191023686167238</v>
      </c>
      <c r="AM213" s="38">
        <f t="shared" si="371"/>
        <v>1.7650161666935424</v>
      </c>
      <c r="AN213" s="38">
        <f t="shared" si="372"/>
        <v>0.5167514699199754</v>
      </c>
      <c r="AO213" s="105"/>
      <c r="AP213" s="33">
        <v>1.003382187147689</v>
      </c>
      <c r="AQ213" s="33">
        <v>0.9627959413754228</v>
      </c>
      <c r="AR213" s="33">
        <v>0.9357384441939122</v>
      </c>
      <c r="AT213" s="39"/>
      <c r="AU213" s="6"/>
    </row>
    <row r="214" spans="1:47" ht="12.75">
      <c r="A214" s="117"/>
      <c r="B214" s="5"/>
      <c r="C214" s="15">
        <v>0.1</v>
      </c>
      <c r="D214" s="39">
        <v>5314.538211620726</v>
      </c>
      <c r="E214" s="15">
        <v>5473.818938478681</v>
      </c>
      <c r="F214" s="20">
        <v>5540.055560640426</v>
      </c>
      <c r="G214" s="15">
        <f t="shared" si="353"/>
        <v>5009.55939820147</v>
      </c>
      <c r="H214" s="15">
        <f t="shared" si="354"/>
        <v>5176.2019173034005</v>
      </c>
      <c r="I214" s="15">
        <f t="shared" si="355"/>
        <v>4879.8701909513975</v>
      </c>
      <c r="J214" s="74">
        <f t="shared" si="386"/>
        <v>1.4335162884057266</v>
      </c>
      <c r="K214" s="19">
        <f t="shared" si="387"/>
        <v>1.5017615575728902</v>
      </c>
      <c r="L214" s="85">
        <f t="shared" si="388"/>
        <v>1.5064789282607176</v>
      </c>
      <c r="M214" s="19">
        <f t="shared" si="356"/>
        <v>1.3512528669669281</v>
      </c>
      <c r="N214" s="19">
        <f t="shared" si="357"/>
        <v>1.4201092767240442</v>
      </c>
      <c r="O214" s="75">
        <f t="shared" si="358"/>
        <v>1.3269581026487154</v>
      </c>
      <c r="P214" s="70">
        <f t="shared" si="383"/>
        <v>89.54805241099248</v>
      </c>
      <c r="Q214" s="38">
        <f t="shared" si="384"/>
        <v>103.64494127913109</v>
      </c>
      <c r="R214" s="83">
        <f t="shared" si="385"/>
        <v>104.6193714652474</v>
      </c>
      <c r="S214" s="38">
        <f t="shared" si="359"/>
        <v>84.40926938209385</v>
      </c>
      <c r="T214" s="38">
        <f t="shared" si="360"/>
        <v>98.0096619558521</v>
      </c>
      <c r="U214" s="38">
        <f t="shared" si="361"/>
        <v>92.15231627574423</v>
      </c>
      <c r="V214" s="105"/>
      <c r="W214" s="39">
        <v>55.248036184849326</v>
      </c>
      <c r="X214" s="15">
        <v>71.88937845543984</v>
      </c>
      <c r="Y214" s="20">
        <v>69.54889463679494</v>
      </c>
      <c r="Z214" s="15">
        <f t="shared" si="362"/>
        <v>52.077585649268165</v>
      </c>
      <c r="AA214" s="15">
        <f t="shared" si="363"/>
        <v>67.98068090615686</v>
      </c>
      <c r="AB214" s="15">
        <f t="shared" si="364"/>
        <v>61.261042247107355</v>
      </c>
      <c r="AC214" s="74">
        <f t="shared" si="389"/>
        <v>1.4548459853769122</v>
      </c>
      <c r="AD214" s="19">
        <f t="shared" si="390"/>
        <v>1.9244344709532017</v>
      </c>
      <c r="AE214" s="85">
        <f t="shared" si="391"/>
        <v>1.8441581825703781</v>
      </c>
      <c r="AF214" s="19">
        <f t="shared" si="365"/>
        <v>1.371358543070479</v>
      </c>
      <c r="AG214" s="19">
        <f t="shared" si="366"/>
        <v>1.8198010402297333</v>
      </c>
      <c r="AH214" s="75">
        <f t="shared" si="367"/>
        <v>1.6243975252630836</v>
      </c>
      <c r="AI214" s="70">
        <f t="shared" si="382"/>
        <v>1.5771976094054994</v>
      </c>
      <c r="AJ214" s="38">
        <f t="shared" si="368"/>
        <v>3.2055154591091517</v>
      </c>
      <c r="AK214" s="83">
        <f t="shared" si="369"/>
        <v>2.9271540484342435</v>
      </c>
      <c r="AL214" s="38">
        <f t="shared" si="370"/>
        <v>1.4866889261877552</v>
      </c>
      <c r="AM214" s="38">
        <f t="shared" si="371"/>
        <v>3.0312283712471397</v>
      </c>
      <c r="AN214" s="38">
        <f t="shared" si="372"/>
        <v>2.5783372800011657</v>
      </c>
      <c r="AO214" s="105"/>
      <c r="AP214" s="33">
        <v>1.0608793686583993</v>
      </c>
      <c r="AQ214" s="33">
        <v>1.0574971815107104</v>
      </c>
      <c r="AR214" s="33">
        <v>1.1352874859075537</v>
      </c>
      <c r="AT214" s="39"/>
      <c r="AU214" s="6"/>
    </row>
    <row r="215" spans="1:47" ht="12.75">
      <c r="A215" s="117"/>
      <c r="B215" s="5"/>
      <c r="C215" s="15">
        <v>1</v>
      </c>
      <c r="D215" s="39">
        <v>3854.3740678492236</v>
      </c>
      <c r="E215" s="15">
        <v>4295.563446404519</v>
      </c>
      <c r="F215" s="20">
        <v>4641.577730384427</v>
      </c>
      <c r="G215" s="15">
        <f t="shared" si="353"/>
        <v>3542.8288064064886</v>
      </c>
      <c r="H215" s="15">
        <f t="shared" si="354"/>
        <v>3728.1455743256442</v>
      </c>
      <c r="I215" s="15">
        <f t="shared" si="355"/>
        <v>3836.979913188245</v>
      </c>
      <c r="J215" s="74">
        <f t="shared" si="386"/>
        <v>1.0396590988449208</v>
      </c>
      <c r="K215" s="19">
        <f t="shared" si="387"/>
        <v>1.1785030020957363</v>
      </c>
      <c r="L215" s="85">
        <f t="shared" si="388"/>
        <v>1.2621604545605</v>
      </c>
      <c r="M215" s="19">
        <f t="shared" si="356"/>
        <v>0.9556244773838806</v>
      </c>
      <c r="N215" s="19">
        <f t="shared" si="357"/>
        <v>1.0228299049500178</v>
      </c>
      <c r="O215" s="75">
        <f t="shared" si="358"/>
        <v>1.0433702918873846</v>
      </c>
      <c r="P215" s="70">
        <f t="shared" si="383"/>
        <v>8.192068341879601</v>
      </c>
      <c r="Q215" s="38">
        <f t="shared" si="384"/>
        <v>36.8719621723384</v>
      </c>
      <c r="R215" s="83">
        <f t="shared" si="385"/>
        <v>54.15242460994266</v>
      </c>
      <c r="S215" s="38">
        <f t="shared" si="359"/>
        <v>7.529911522535965</v>
      </c>
      <c r="T215" s="38">
        <f t="shared" si="360"/>
        <v>32.001399654465914</v>
      </c>
      <c r="U215" s="38">
        <f t="shared" si="361"/>
        <v>44.76533143431421</v>
      </c>
      <c r="V215" s="105"/>
      <c r="W215" s="39">
        <v>46.85981785133911</v>
      </c>
      <c r="X215" s="15">
        <v>51.435490714714014</v>
      </c>
      <c r="Y215" s="20">
        <v>48.920283025934005</v>
      </c>
      <c r="Z215" s="15">
        <f t="shared" si="362"/>
        <v>43.07218490584227</v>
      </c>
      <c r="AA215" s="15">
        <f t="shared" si="363"/>
        <v>44.64117442656686</v>
      </c>
      <c r="AB215" s="15">
        <f t="shared" si="364"/>
        <v>40.44015940727257</v>
      </c>
      <c r="AC215" s="74">
        <f t="shared" si="389"/>
        <v>1.2339591157306942</v>
      </c>
      <c r="AD215" s="19">
        <f t="shared" si="390"/>
        <v>1.3768964691097407</v>
      </c>
      <c r="AE215" s="85">
        <f t="shared" si="391"/>
        <v>1.2971700083383595</v>
      </c>
      <c r="AF215" s="19">
        <f t="shared" si="365"/>
        <v>1.1342194151845864</v>
      </c>
      <c r="AG215" s="19">
        <f t="shared" si="366"/>
        <v>1.1950167985326223</v>
      </c>
      <c r="AH215" s="75">
        <f t="shared" si="367"/>
        <v>1.0723110879740214</v>
      </c>
      <c r="AI215" s="70">
        <f t="shared" si="382"/>
        <v>0.8112630866100762</v>
      </c>
      <c r="AJ215" s="38">
        <f t="shared" si="368"/>
        <v>1.3069043790299006</v>
      </c>
      <c r="AK215" s="83">
        <f t="shared" si="369"/>
        <v>1.0304495187527793</v>
      </c>
      <c r="AL215" s="38">
        <f t="shared" si="370"/>
        <v>0.7456894899721633</v>
      </c>
      <c r="AM215" s="38">
        <f t="shared" si="371"/>
        <v>1.1342702389427808</v>
      </c>
      <c r="AN215" s="38">
        <f t="shared" si="372"/>
        <v>0.8518254642439099</v>
      </c>
      <c r="AO215" s="105"/>
      <c r="AP215" s="33">
        <v>1.0879368658399098</v>
      </c>
      <c r="AQ215" s="33">
        <v>1.1521984216459977</v>
      </c>
      <c r="AR215" s="33">
        <v>1.2096956031567079</v>
      </c>
      <c r="AT215" s="39"/>
      <c r="AU215" s="6"/>
    </row>
    <row r="216" spans="1:47" ht="12.75">
      <c r="A216" s="117"/>
      <c r="B216" s="5"/>
      <c r="C216" s="15">
        <v>10</v>
      </c>
      <c r="D216" s="39">
        <v>3549.208584506667</v>
      </c>
      <c r="E216" s="15">
        <v>4221.72697875838</v>
      </c>
      <c r="F216" s="20">
        <v>4416.041520445952</v>
      </c>
      <c r="G216" s="15">
        <f t="shared" si="353"/>
        <v>3303.408199850382</v>
      </c>
      <c r="H216" s="15">
        <f t="shared" si="354"/>
        <v>3621.5394875809307</v>
      </c>
      <c r="I216" s="15">
        <f t="shared" si="355"/>
        <v>3359.372923358113</v>
      </c>
      <c r="J216" s="74">
        <f t="shared" si="386"/>
        <v>0.9573453260181087</v>
      </c>
      <c r="K216" s="19">
        <f t="shared" si="387"/>
        <v>1.158245706429913</v>
      </c>
      <c r="L216" s="85">
        <f t="shared" si="388"/>
        <v>1.2008315483585519</v>
      </c>
      <c r="M216" s="19">
        <f t="shared" si="356"/>
        <v>0.8910443905331191</v>
      </c>
      <c r="N216" s="19">
        <f t="shared" si="357"/>
        <v>0.993582148552546</v>
      </c>
      <c r="O216" s="75">
        <f t="shared" si="358"/>
        <v>0.9134970698062055</v>
      </c>
      <c r="P216" s="70">
        <f t="shared" si="383"/>
        <v>-8.810840753760568</v>
      </c>
      <c r="Q216" s="38">
        <f t="shared" si="384"/>
        <v>32.68757182184158</v>
      </c>
      <c r="R216" s="83">
        <f t="shared" si="385"/>
        <v>41.48419447935744</v>
      </c>
      <c r="S216" s="38">
        <f t="shared" si="359"/>
        <v>-8.20064611603948</v>
      </c>
      <c r="T216" s="38">
        <f t="shared" si="360"/>
        <v>28.040499232082666</v>
      </c>
      <c r="U216" s="38">
        <f t="shared" si="361"/>
        <v>31.557873501878262</v>
      </c>
      <c r="V216" s="105"/>
      <c r="W216" s="39">
        <v>37.818671259463905</v>
      </c>
      <c r="X216" s="15">
        <v>42.19985460787334</v>
      </c>
      <c r="Y216" s="20">
        <v>44.84588195256813</v>
      </c>
      <c r="Z216" s="15">
        <f t="shared" si="362"/>
        <v>35.19953977664689</v>
      </c>
      <c r="AA216" s="15">
        <f t="shared" si="363"/>
        <v>36.200455548533505</v>
      </c>
      <c r="AB216" s="15">
        <f t="shared" si="364"/>
        <v>34.11517778038416</v>
      </c>
      <c r="AC216" s="74">
        <f t="shared" si="389"/>
        <v>0.9958786927743959</v>
      </c>
      <c r="AD216" s="19">
        <f t="shared" si="390"/>
        <v>1.1296641676620252</v>
      </c>
      <c r="AE216" s="85">
        <f t="shared" si="391"/>
        <v>1.1891332074983068</v>
      </c>
      <c r="AF216" s="19">
        <f t="shared" si="365"/>
        <v>0.9269091295812059</v>
      </c>
      <c r="AG216" s="19">
        <f t="shared" si="366"/>
        <v>0.9690639426655862</v>
      </c>
      <c r="AH216" s="75">
        <f t="shared" si="367"/>
        <v>0.9045979031312162</v>
      </c>
      <c r="AI216" s="70">
        <f t="shared" si="382"/>
        <v>-0.014290806367043192</v>
      </c>
      <c r="AJ216" s="38">
        <f t="shared" si="368"/>
        <v>0.44961596196706927</v>
      </c>
      <c r="AK216" s="83">
        <f t="shared" si="369"/>
        <v>0.6558273620428557</v>
      </c>
      <c r="AL216" s="38">
        <f t="shared" si="370"/>
        <v>-0.013301096797027609</v>
      </c>
      <c r="AM216" s="38">
        <f t="shared" si="371"/>
        <v>0.38569570431797906</v>
      </c>
      <c r="AN216" s="38">
        <f t="shared" si="372"/>
        <v>0.49890126083363046</v>
      </c>
      <c r="AO216" s="105"/>
      <c r="AP216" s="33">
        <v>1.0744081172491544</v>
      </c>
      <c r="AQ216" s="33">
        <v>1.1657271702367533</v>
      </c>
      <c r="AR216" s="33">
        <v>1.314543404735062</v>
      </c>
      <c r="AT216" s="39"/>
      <c r="AU216" s="6"/>
    </row>
    <row r="217" spans="1:47" ht="12.75">
      <c r="A217" s="117"/>
      <c r="B217" s="47"/>
      <c r="C217" s="43">
        <v>100</v>
      </c>
      <c r="D217" s="49"/>
      <c r="E217" s="43"/>
      <c r="F217" s="44"/>
      <c r="G217" s="43"/>
      <c r="H217" s="43"/>
      <c r="I217" s="43"/>
      <c r="J217" s="78"/>
      <c r="K217" s="45"/>
      <c r="L217" s="93"/>
      <c r="M217" s="45"/>
      <c r="N217" s="45"/>
      <c r="O217" s="46"/>
      <c r="P217" s="78"/>
      <c r="Q217" s="45"/>
      <c r="R217" s="93"/>
      <c r="S217" s="45"/>
      <c r="T217" s="45"/>
      <c r="U217" s="45"/>
      <c r="V217" s="105"/>
      <c r="W217" s="49"/>
      <c r="X217" s="43"/>
      <c r="Y217" s="44"/>
      <c r="Z217" s="43"/>
      <c r="AA217" s="43"/>
      <c r="AB217" s="43"/>
      <c r="AC217" s="78"/>
      <c r="AD217" s="45"/>
      <c r="AE217" s="93"/>
      <c r="AF217" s="45"/>
      <c r="AG217" s="45"/>
      <c r="AH217" s="46"/>
      <c r="AI217" s="78"/>
      <c r="AJ217" s="45"/>
      <c r="AK217" s="93"/>
      <c r="AL217" s="45"/>
      <c r="AM217" s="45"/>
      <c r="AN217" s="45"/>
      <c r="AO217" s="105"/>
      <c r="AP217" s="50">
        <v>0.19842164599774528</v>
      </c>
      <c r="AQ217" s="50">
        <v>0.24915445321307786</v>
      </c>
      <c r="AR217" s="50">
        <v>0.3167981961668546</v>
      </c>
      <c r="AT217" s="49">
        <v>22.08899804707149</v>
      </c>
      <c r="AU217" s="48"/>
    </row>
    <row r="218" spans="1:47" ht="12.75">
      <c r="A218" s="116" t="s">
        <v>50</v>
      </c>
      <c r="B218" s="5"/>
      <c r="C218" s="15">
        <v>0</v>
      </c>
      <c r="D218" s="39">
        <v>4021.893367481162</v>
      </c>
      <c r="E218" s="15">
        <v>3885.7806171750995</v>
      </c>
      <c r="F218" s="20">
        <v>3564.963963957702</v>
      </c>
      <c r="G218" s="15">
        <f aca="true" t="shared" si="392" ref="G218:I223">D218/(AP218)</f>
        <v>3910.4218218192673</v>
      </c>
      <c r="H218" s="15">
        <f t="shared" si="392"/>
        <v>3908.0614693378006</v>
      </c>
      <c r="I218" s="15">
        <f t="shared" si="392"/>
        <v>3648.160322509807</v>
      </c>
      <c r="J218" s="74">
        <f>D218/AVERAGE(D$218:F$218)</f>
        <v>1.0516918738729282</v>
      </c>
      <c r="K218" s="19">
        <f>E218/AVERAGE(E$218:G$218)</f>
        <v>1.02606910576508</v>
      </c>
      <c r="L218" s="85">
        <f>F218/AVERAGE(F$218:H$218)</f>
        <v>0.9395125792907518</v>
      </c>
      <c r="M218" s="19">
        <f aca="true" t="shared" si="393" ref="M218:O223">J218/AP218</f>
        <v>1.0225429860161397</v>
      </c>
      <c r="N218" s="19">
        <f t="shared" si="393"/>
        <v>1.0319525295366687</v>
      </c>
      <c r="O218" s="75">
        <f t="shared" si="393"/>
        <v>0.9614381937432781</v>
      </c>
      <c r="P218" s="97">
        <f aca="true" t="shared" si="394" ref="P218:P225">((J218-1)/(AVERAGE(J$176:L$176)-1))*100</f>
        <v>-5.61134887119477</v>
      </c>
      <c r="Q218" s="81">
        <f aca="true" t="shared" si="395" ref="Q218:Q225">((K218-1)/(AVERAGE(J$176:L$176)-1))*100</f>
        <v>-2.829900257969733</v>
      </c>
      <c r="R218" s="98">
        <f aca="true" t="shared" si="396" ref="R218:R225">((L218-1)/(AVERAGE(J$176:L$176)-1))*100</f>
        <v>6.566138823922193</v>
      </c>
      <c r="S218" s="81">
        <f aca="true" t="shared" si="397" ref="S218:U223">P218/AP218</f>
        <v>-5.455823680751456</v>
      </c>
      <c r="T218" s="81">
        <f t="shared" si="397"/>
        <v>-2.8461267502746055</v>
      </c>
      <c r="U218" s="81">
        <f t="shared" si="397"/>
        <v>6.719374269054566</v>
      </c>
      <c r="V218" s="105"/>
      <c r="W218" s="39">
        <v>24.146577892144087</v>
      </c>
      <c r="X218" s="15">
        <v>36.60166967876698</v>
      </c>
      <c r="Y218" s="20">
        <v>30.83342686072517</v>
      </c>
      <c r="Z218" s="15">
        <f aca="true" t="shared" si="398" ref="Z218:Z232">W218/(AP218)</f>
        <v>23.477326841918366</v>
      </c>
      <c r="AA218" s="15">
        <f aca="true" t="shared" si="399" ref="AA218:AA232">X218/(AQ218)</f>
        <v>36.811541637934226</v>
      </c>
      <c r="AB218" s="15">
        <f aca="true" t="shared" si="400" ref="AB218:AB232">Y218/(AR218)</f>
        <v>31.552993415234507</v>
      </c>
      <c r="AC218" s="74">
        <f>W218/AVERAGE(W$218:Y$218)</f>
        <v>0.7909850319509826</v>
      </c>
      <c r="AD218" s="19">
        <f>X218/AVERAGE(X$218:Z$218)</f>
        <v>1.2078108244417727</v>
      </c>
      <c r="AE218" s="85">
        <f>Y218/AVERAGE(Y$218:AA$218)</f>
        <v>1.0151223719337557</v>
      </c>
      <c r="AF218" s="19">
        <f aca="true" t="shared" si="401" ref="AF218:AF232">AC218/AP218</f>
        <v>0.7690619434822746</v>
      </c>
      <c r="AG218" s="19">
        <f aca="true" t="shared" si="402" ref="AG218:AG232">AD218/AQ218</f>
        <v>1.2147363452241222</v>
      </c>
      <c r="AH218" s="75">
        <f aca="true" t="shared" si="403" ref="AH218:AH232">AE218/AR218</f>
        <v>1.0388125089683824</v>
      </c>
      <c r="AI218" s="97">
        <f aca="true" t="shared" si="404" ref="AI218:AI225">((AC218-1)/(AVERAGE(AC$175:AE$175)-1))*100</f>
        <v>-0.7247682040409857</v>
      </c>
      <c r="AJ218" s="81">
        <f aca="true" t="shared" si="405" ref="AJ218:AJ225">((AD218-1)/(AVERAGE(AC$175:AE$175)-1))*100</f>
        <v>0.7205927853722828</v>
      </c>
      <c r="AK218" s="98">
        <f aca="true" t="shared" si="406" ref="AK218:AK225">((AE218-1)/(AVERAGE(AC$175:AE$175)-1))*100</f>
        <v>0.05243746153480043</v>
      </c>
      <c r="AL218" s="81">
        <f aca="true" t="shared" si="407" ref="AL218:AL232">AI218/AP218</f>
        <v>-0.704680393507699</v>
      </c>
      <c r="AM218" s="81">
        <f aca="true" t="shared" si="408" ref="AM218:AM232">AJ218/AQ218</f>
        <v>0.7247246247379495</v>
      </c>
      <c r="AN218" s="81">
        <f aca="true" t="shared" si="409" ref="AN218:AN232">AK218/AR218</f>
        <v>0.05366120626140021</v>
      </c>
      <c r="AO218" s="105"/>
      <c r="AP218" s="33">
        <v>1.0285062713797035</v>
      </c>
      <c r="AQ218" s="33">
        <v>0.9942987457240593</v>
      </c>
      <c r="AR218" s="33">
        <v>0.9771949828962372</v>
      </c>
      <c r="AT218" s="39"/>
      <c r="AU218" s="6"/>
    </row>
    <row r="219" spans="1:47" ht="12.75">
      <c r="A219" s="117"/>
      <c r="B219" s="5"/>
      <c r="C219" s="15">
        <v>0.0001</v>
      </c>
      <c r="D219" s="39">
        <v>3695.2197603200634</v>
      </c>
      <c r="E219" s="15">
        <v>3180.4534518827472</v>
      </c>
      <c r="F219" s="20">
        <v>2781.885092107024</v>
      </c>
      <c r="G219" s="15">
        <f t="shared" si="392"/>
        <v>3477.154216524352</v>
      </c>
      <c r="H219" s="15">
        <f t="shared" si="392"/>
        <v>2761.6412646546237</v>
      </c>
      <c r="I219" s="15">
        <f t="shared" si="392"/>
        <v>2600.973588249318</v>
      </c>
      <c r="J219" s="74">
        <f aca="true" t="shared" si="410" ref="J219:J225">D219/AVERAGE(D$218:F$218)</f>
        <v>0.9662694256205894</v>
      </c>
      <c r="K219" s="19">
        <f aca="true" t="shared" si="411" ref="K219:K225">E219/AVERAGE(E$218:G$218)</f>
        <v>0.839822252156172</v>
      </c>
      <c r="L219" s="85">
        <f aca="true" t="shared" si="412" ref="L219:L225">F219/AVERAGE(F$218:H$218)</f>
        <v>0.7331395393053042</v>
      </c>
      <c r="M219" s="19">
        <f t="shared" si="393"/>
        <v>0.9092470882717348</v>
      </c>
      <c r="N219" s="19">
        <f t="shared" si="393"/>
        <v>0.7292317971692703</v>
      </c>
      <c r="O219" s="75">
        <f t="shared" si="393"/>
        <v>0.6854620212907802</v>
      </c>
      <c r="P219" s="70">
        <f t="shared" si="394"/>
        <v>3.6615817204448993</v>
      </c>
      <c r="Q219" s="38">
        <f t="shared" si="395"/>
        <v>17.38790175731484</v>
      </c>
      <c r="R219" s="83">
        <f t="shared" si="396"/>
        <v>28.96871466812763</v>
      </c>
      <c r="S219" s="38">
        <f t="shared" si="397"/>
        <v>3.4455012541096317</v>
      </c>
      <c r="T219" s="38">
        <f t="shared" si="397"/>
        <v>15.09820776352982</v>
      </c>
      <c r="U219" s="38">
        <f t="shared" si="397"/>
        <v>27.084821709965816</v>
      </c>
      <c r="V219" s="105"/>
      <c r="W219" s="39">
        <v>36.290591765887555</v>
      </c>
      <c r="X219" s="15">
        <v>31.276768429526335</v>
      </c>
      <c r="Y219" s="20">
        <v>20.833918030833093</v>
      </c>
      <c r="Z219" s="15">
        <f t="shared" si="398"/>
        <v>34.148979590862005</v>
      </c>
      <c r="AA219" s="15">
        <f t="shared" si="399"/>
        <v>27.158144468014456</v>
      </c>
      <c r="AB219" s="15">
        <f t="shared" si="400"/>
        <v>19.479047028827956</v>
      </c>
      <c r="AC219" s="74">
        <f aca="true" t="shared" si="413" ref="AC219:AC225">W219/AVERAGE(W$218:Y$218)</f>
        <v>1.1887943300155877</v>
      </c>
      <c r="AD219" s="19">
        <f aca="true" t="shared" si="414" ref="AD219:AD225">X219/AVERAGE(X$218:Z$218)</f>
        <v>1.0320955244469385</v>
      </c>
      <c r="AE219" s="85">
        <f aca="true" t="shared" si="415" ref="AE219:AE225">Y219/AVERAGE(Y$218:AA$218)</f>
        <v>0.6859106638928855</v>
      </c>
      <c r="AF219" s="19">
        <f t="shared" si="401"/>
        <v>1.118640158179904</v>
      </c>
      <c r="AG219" s="19">
        <f t="shared" si="402"/>
        <v>0.8961859157821438</v>
      </c>
      <c r="AH219" s="75">
        <f t="shared" si="403"/>
        <v>0.6413045332985721</v>
      </c>
      <c r="AI219" s="70">
        <f t="shared" si="404"/>
        <v>0.6546522901002442</v>
      </c>
      <c r="AJ219" s="38">
        <f t="shared" si="405"/>
        <v>0.11129258267142818</v>
      </c>
      <c r="AK219" s="83">
        <f t="shared" si="406"/>
        <v>-1.0891180003213605</v>
      </c>
      <c r="AL219" s="38">
        <f t="shared" si="407"/>
        <v>0.6160193759848864</v>
      </c>
      <c r="AM219" s="38">
        <f t="shared" si="408"/>
        <v>0.09663722277509161</v>
      </c>
      <c r="AN219" s="38">
        <f t="shared" si="409"/>
        <v>-1.0182904971021676</v>
      </c>
      <c r="AO219" s="105"/>
      <c r="AP219" s="33">
        <v>1.0627137970353477</v>
      </c>
      <c r="AQ219" s="33">
        <v>1.1516533637400226</v>
      </c>
      <c r="AR219" s="33">
        <v>1.0695553021664765</v>
      </c>
      <c r="AT219" s="39"/>
      <c r="AU219" s="6"/>
    </row>
    <row r="220" spans="1:47" ht="12.75">
      <c r="A220" s="117"/>
      <c r="B220" s="5"/>
      <c r="C220" s="15">
        <v>0.001</v>
      </c>
      <c r="D220" s="39">
        <v>3958.6930209018406</v>
      </c>
      <c r="E220" s="15">
        <v>3755.736876405281</v>
      </c>
      <c r="F220" s="20">
        <v>3723.0566711401048</v>
      </c>
      <c r="G220" s="15">
        <f t="shared" si="392"/>
        <v>3798.439583513036</v>
      </c>
      <c r="H220" s="15">
        <f t="shared" si="392"/>
        <v>3568.5603906906085</v>
      </c>
      <c r="I220" s="15">
        <f t="shared" si="392"/>
        <v>3480.938913208819</v>
      </c>
      <c r="J220" s="74">
        <f t="shared" si="410"/>
        <v>1.035165505605474</v>
      </c>
      <c r="K220" s="19">
        <f t="shared" si="411"/>
        <v>0.9917300943931414</v>
      </c>
      <c r="L220" s="85">
        <f t="shared" si="412"/>
        <v>0.9811764189799204</v>
      </c>
      <c r="M220" s="19">
        <f t="shared" si="393"/>
        <v>0.9932605562538303</v>
      </c>
      <c r="N220" s="19">
        <f t="shared" si="393"/>
        <v>0.9423047592446209</v>
      </c>
      <c r="O220" s="75">
        <f t="shared" si="393"/>
        <v>0.917368570837303</v>
      </c>
      <c r="P220" s="70">
        <f t="shared" si="394"/>
        <v>-3.8173489448137956</v>
      </c>
      <c r="Q220" s="38">
        <f t="shared" si="395"/>
        <v>0.8977296045798101</v>
      </c>
      <c r="R220" s="83">
        <f t="shared" si="396"/>
        <v>2.043371079340673</v>
      </c>
      <c r="S220" s="38">
        <f t="shared" si="397"/>
        <v>-3.6628173135685986</v>
      </c>
      <c r="T220" s="38">
        <f t="shared" si="397"/>
        <v>0.8529890175693321</v>
      </c>
      <c r="U220" s="38">
        <f t="shared" si="397"/>
        <v>1.9104866061639345</v>
      </c>
      <c r="V220" s="105"/>
      <c r="W220" s="39">
        <v>51.57884890892362</v>
      </c>
      <c r="X220" s="15">
        <v>44.44411435758306</v>
      </c>
      <c r="Y220" s="20">
        <v>47.531587490434305</v>
      </c>
      <c r="Z220" s="15">
        <f t="shared" si="398"/>
        <v>49.49086487212912</v>
      </c>
      <c r="AA220" s="15">
        <f t="shared" si="399"/>
        <v>42.22913141018456</v>
      </c>
      <c r="AB220" s="15">
        <f t="shared" si="400"/>
        <v>44.44051410352973</v>
      </c>
      <c r="AC220" s="74">
        <f t="shared" si="413"/>
        <v>1.6896016335918644</v>
      </c>
      <c r="AD220" s="19">
        <f t="shared" si="414"/>
        <v>1.466602012283533</v>
      </c>
      <c r="AE220" s="85">
        <f t="shared" si="415"/>
        <v>1.5648723722151883</v>
      </c>
      <c r="AF220" s="19">
        <f t="shared" si="401"/>
        <v>1.621204193282347</v>
      </c>
      <c r="AG220" s="19">
        <f t="shared" si="402"/>
        <v>1.3935102543582434</v>
      </c>
      <c r="AH220" s="75">
        <f t="shared" si="403"/>
        <v>1.4631056187982092</v>
      </c>
      <c r="AI220" s="70">
        <f t="shared" si="404"/>
        <v>2.3912227059494318</v>
      </c>
      <c r="AJ220" s="38">
        <f t="shared" si="405"/>
        <v>1.6179621277904743</v>
      </c>
      <c r="AK220" s="83">
        <f t="shared" si="406"/>
        <v>1.9587187393524936</v>
      </c>
      <c r="AL220" s="38">
        <f t="shared" si="407"/>
        <v>2.2944226620543238</v>
      </c>
      <c r="AM220" s="38">
        <f t="shared" si="408"/>
        <v>1.5373269621584464</v>
      </c>
      <c r="AN220" s="38">
        <f t="shared" si="409"/>
        <v>1.831339375705903</v>
      </c>
      <c r="AO220" s="105"/>
      <c r="AP220" s="33">
        <v>1.0421892816419611</v>
      </c>
      <c r="AQ220" s="33">
        <v>1.0524515393386544</v>
      </c>
      <c r="AR220" s="33">
        <v>1.0695553021664765</v>
      </c>
      <c r="AT220" s="39"/>
      <c r="AU220" s="6"/>
    </row>
    <row r="221" spans="1:47" ht="12.75">
      <c r="A221" s="117"/>
      <c r="B221" s="5"/>
      <c r="C221" s="15">
        <v>0.01</v>
      </c>
      <c r="D221" s="39">
        <v>4507.499493520433</v>
      </c>
      <c r="E221" s="15">
        <v>4357.459291011203</v>
      </c>
      <c r="F221" s="20">
        <v>3534.414089054908</v>
      </c>
      <c r="G221" s="15">
        <f t="shared" si="392"/>
        <v>4214.367863344798</v>
      </c>
      <c r="H221" s="15">
        <f t="shared" si="392"/>
        <v>3997.3763579673905</v>
      </c>
      <c r="I221" s="15">
        <f t="shared" si="392"/>
        <v>3325.838150323127</v>
      </c>
      <c r="J221" s="74">
        <f t="shared" si="410"/>
        <v>1.1786738622040265</v>
      </c>
      <c r="K221" s="19">
        <f t="shared" si="411"/>
        <v>1.150619347467431</v>
      </c>
      <c r="L221" s="85">
        <f t="shared" si="412"/>
        <v>0.9314614483236185</v>
      </c>
      <c r="M221" s="19">
        <f t="shared" si="393"/>
        <v>1.1020223637024853</v>
      </c>
      <c r="N221" s="19">
        <f t="shared" si="393"/>
        <v>1.0555367863273402</v>
      </c>
      <c r="O221" s="75">
        <f t="shared" si="393"/>
        <v>0.8764932298066669</v>
      </c>
      <c r="P221" s="70">
        <f t="shared" si="394"/>
        <v>-19.395725089309476</v>
      </c>
      <c r="Q221" s="38">
        <f t="shared" si="395"/>
        <v>-16.350301160857995</v>
      </c>
      <c r="R221" s="83">
        <f t="shared" si="396"/>
        <v>7.440119611991956</v>
      </c>
      <c r="S221" s="38">
        <f t="shared" si="397"/>
        <v>-18.134382626145428</v>
      </c>
      <c r="T221" s="38">
        <f t="shared" si="397"/>
        <v>-14.999177947774541</v>
      </c>
      <c r="U221" s="38">
        <f t="shared" si="397"/>
        <v>7.001056759352946</v>
      </c>
      <c r="V221" s="105"/>
      <c r="W221" s="39">
        <v>51.912931373184904</v>
      </c>
      <c r="X221" s="15">
        <v>48.957681280989604</v>
      </c>
      <c r="Y221" s="20">
        <v>46.73171893729844</v>
      </c>
      <c r="Z221" s="15">
        <f t="shared" si="398"/>
        <v>48.53693050563237</v>
      </c>
      <c r="AA221" s="15">
        <f t="shared" si="399"/>
        <v>44.91201515002917</v>
      </c>
      <c r="AB221" s="15">
        <f t="shared" si="400"/>
        <v>43.97394582404585</v>
      </c>
      <c r="AC221" s="74">
        <f t="shared" si="413"/>
        <v>1.7005453884315078</v>
      </c>
      <c r="AD221" s="19">
        <f t="shared" si="414"/>
        <v>1.6155442609508188</v>
      </c>
      <c r="AE221" s="85">
        <f t="shared" si="415"/>
        <v>1.5385384695140012</v>
      </c>
      <c r="AF221" s="19">
        <f t="shared" si="401"/>
        <v>1.589955549738201</v>
      </c>
      <c r="AG221" s="19">
        <f t="shared" si="402"/>
        <v>1.4820421724412847</v>
      </c>
      <c r="AH221" s="75">
        <f t="shared" si="403"/>
        <v>1.447744890304484</v>
      </c>
      <c r="AI221" s="70">
        <f t="shared" si="404"/>
        <v>2.4291706367346237</v>
      </c>
      <c r="AJ221" s="38">
        <f t="shared" si="405"/>
        <v>2.134425647508827</v>
      </c>
      <c r="AK221" s="83">
        <f t="shared" si="406"/>
        <v>1.8674048227259419</v>
      </c>
      <c r="AL221" s="38">
        <f t="shared" si="407"/>
        <v>2.271196853322244</v>
      </c>
      <c r="AM221" s="38">
        <f t="shared" si="408"/>
        <v>1.9580452854238923</v>
      </c>
      <c r="AN221" s="38">
        <f t="shared" si="409"/>
        <v>1.757203894346192</v>
      </c>
      <c r="AO221" s="105"/>
      <c r="AP221" s="33">
        <v>1.0695553021664765</v>
      </c>
      <c r="AQ221" s="33">
        <v>1.0900798175598632</v>
      </c>
      <c r="AR221" s="33">
        <v>1.0627137970353477</v>
      </c>
      <c r="AT221" s="39"/>
      <c r="AU221" s="6"/>
    </row>
    <row r="222" spans="1:47" ht="12.75">
      <c r="A222" s="117"/>
      <c r="B222" s="5"/>
      <c r="C222" s="15">
        <v>0.1</v>
      </c>
      <c r="D222" s="39">
        <v>5187.072756660203</v>
      </c>
      <c r="E222" s="15">
        <v>5515.2489386273055</v>
      </c>
      <c r="F222" s="20">
        <v>6016.122882971496</v>
      </c>
      <c r="G222" s="15">
        <f t="shared" si="392"/>
        <v>4912.594824612309</v>
      </c>
      <c r="H222" s="15">
        <f t="shared" si="392"/>
        <v>5043.663523645617</v>
      </c>
      <c r="I222" s="15">
        <f t="shared" si="392"/>
        <v>5029.685193866541</v>
      </c>
      <c r="J222" s="74">
        <f t="shared" si="410"/>
        <v>1.3563766537111543</v>
      </c>
      <c r="K222" s="19">
        <f t="shared" si="411"/>
        <v>1.4563422653137705</v>
      </c>
      <c r="L222" s="85">
        <f t="shared" si="412"/>
        <v>1.5854923596017947</v>
      </c>
      <c r="M222" s="19">
        <f t="shared" si="393"/>
        <v>1.2846029430936095</v>
      </c>
      <c r="N222" s="19">
        <f t="shared" si="393"/>
        <v>1.3318166493015398</v>
      </c>
      <c r="O222" s="75">
        <f t="shared" si="393"/>
        <v>1.3255260241856759</v>
      </c>
      <c r="P222" s="70">
        <f t="shared" si="394"/>
        <v>-38.68603677317176</v>
      </c>
      <c r="Q222" s="38">
        <f t="shared" si="395"/>
        <v>-49.53768287916462</v>
      </c>
      <c r="R222" s="83">
        <f t="shared" si="396"/>
        <v>-63.55741521812597</v>
      </c>
      <c r="S222" s="38">
        <f t="shared" si="397"/>
        <v>-36.63893547523934</v>
      </c>
      <c r="T222" s="38">
        <f t="shared" si="397"/>
        <v>-45.30192688741123</v>
      </c>
      <c r="U222" s="38">
        <f t="shared" si="397"/>
        <v>-53.13618031105479</v>
      </c>
      <c r="V222" s="105"/>
      <c r="W222" s="39">
        <v>69.71202513012204</v>
      </c>
      <c r="X222" s="15">
        <v>61.91312266065641</v>
      </c>
      <c r="Y222" s="20">
        <v>81.64136342940162</v>
      </c>
      <c r="Z222" s="15">
        <f t="shared" si="398"/>
        <v>66.02315986945683</v>
      </c>
      <c r="AA222" s="15">
        <f t="shared" si="399"/>
        <v>56.619195592696215</v>
      </c>
      <c r="AB222" s="15">
        <f t="shared" si="400"/>
        <v>68.25498162782195</v>
      </c>
      <c r="AC222" s="74">
        <f t="shared" si="413"/>
        <v>2.283601787019976</v>
      </c>
      <c r="AD222" s="19">
        <f t="shared" si="414"/>
        <v>2.043058155019423</v>
      </c>
      <c r="AE222" s="85">
        <f t="shared" si="415"/>
        <v>2.687861289849856</v>
      </c>
      <c r="AF222" s="19">
        <f t="shared" si="401"/>
        <v>2.1627632475340377</v>
      </c>
      <c r="AG222" s="19">
        <f t="shared" si="402"/>
        <v>1.8683649655391383</v>
      </c>
      <c r="AH222" s="75">
        <f t="shared" si="403"/>
        <v>2.2471442814092693</v>
      </c>
      <c r="AI222" s="70">
        <f t="shared" si="404"/>
        <v>4.4509432533276465</v>
      </c>
      <c r="AJ222" s="38">
        <f t="shared" si="405"/>
        <v>3.616848079255466</v>
      </c>
      <c r="AK222" s="83">
        <f t="shared" si="406"/>
        <v>5.852730104132523</v>
      </c>
      <c r="AL222" s="38">
        <f t="shared" si="407"/>
        <v>4.215418178367544</v>
      </c>
      <c r="AM222" s="38">
        <f t="shared" si="408"/>
        <v>3.307586825346239</v>
      </c>
      <c r="AN222" s="38">
        <f t="shared" si="409"/>
        <v>4.893083223378668</v>
      </c>
      <c r="AO222" s="105"/>
      <c r="AP222" s="33">
        <v>1.055872291904219</v>
      </c>
      <c r="AQ222" s="33">
        <v>1.0935005701254277</v>
      </c>
      <c r="AR222" s="33">
        <v>1.1961231470923603</v>
      </c>
      <c r="AT222" s="39"/>
      <c r="AU222" s="6"/>
    </row>
    <row r="223" spans="1:47" ht="12.75">
      <c r="A223" s="117"/>
      <c r="B223" s="5"/>
      <c r="C223" s="15">
        <v>1</v>
      </c>
      <c r="D223" s="39">
        <v>4117.497248184408</v>
      </c>
      <c r="E223" s="15">
        <v>3843.41892927405</v>
      </c>
      <c r="F223" s="20">
        <v>77.89059753141251</v>
      </c>
      <c r="G223" s="15">
        <f t="shared" si="392"/>
        <v>3575.29216500765</v>
      </c>
      <c r="H223" s="15">
        <f t="shared" si="392"/>
        <v>3418.537932021645</v>
      </c>
      <c r="I223" s="15">
        <f t="shared" si="392"/>
        <v>64.20117860436916</v>
      </c>
      <c r="J223" s="74">
        <f t="shared" si="410"/>
        <v>1.0766914984923375</v>
      </c>
      <c r="K223" s="19">
        <f t="shared" si="411"/>
        <v>1.014883188826998</v>
      </c>
      <c r="L223" s="85">
        <f t="shared" si="412"/>
        <v>0.020527331251896912</v>
      </c>
      <c r="M223" s="19">
        <f t="shared" si="393"/>
        <v>0.9349093506710695</v>
      </c>
      <c r="N223" s="19">
        <f t="shared" si="393"/>
        <v>0.9026902196767518</v>
      </c>
      <c r="O223" s="75">
        <f t="shared" si="393"/>
        <v>0.01691961419916691</v>
      </c>
      <c r="P223" s="70">
        <f t="shared" si="394"/>
        <v>-8.325152896432149</v>
      </c>
      <c r="Q223" s="38">
        <f t="shared" si="395"/>
        <v>-1.6156265688772393</v>
      </c>
      <c r="R223" s="83">
        <f t="shared" si="396"/>
        <v>106.32547134307357</v>
      </c>
      <c r="S223" s="38">
        <f t="shared" si="397"/>
        <v>-7.228870386307917</v>
      </c>
      <c r="T223" s="38">
        <f t="shared" si="397"/>
        <v>-1.4370228203908102</v>
      </c>
      <c r="U223" s="38">
        <f t="shared" si="397"/>
        <v>87.63856989461986</v>
      </c>
      <c r="V223" s="105"/>
      <c r="W223" s="39">
        <v>63.44993022263671</v>
      </c>
      <c r="X223" s="15">
        <v>55.01213100157727</v>
      </c>
      <c r="Y223" s="20">
        <v>63.42380761035956</v>
      </c>
      <c r="Z223" s="15">
        <f t="shared" si="398"/>
        <v>55.09464238143802</v>
      </c>
      <c r="AA223" s="15">
        <f t="shared" si="399"/>
        <v>48.93066824379642</v>
      </c>
      <c r="AB223" s="15">
        <f t="shared" si="400"/>
        <v>52.2769542051554</v>
      </c>
      <c r="AC223" s="74">
        <f t="shared" si="413"/>
        <v>2.07847030368507</v>
      </c>
      <c r="AD223" s="19">
        <f t="shared" si="414"/>
        <v>1.8153337780068233</v>
      </c>
      <c r="AE223" s="85">
        <f t="shared" si="415"/>
        <v>2.088088564054737</v>
      </c>
      <c r="AF223" s="19">
        <f t="shared" si="401"/>
        <v>1.8047707488433729</v>
      </c>
      <c r="AG223" s="19">
        <f t="shared" si="402"/>
        <v>1.6146528633995783</v>
      </c>
      <c r="AH223" s="75">
        <f t="shared" si="403"/>
        <v>1.7211030739436135</v>
      </c>
      <c r="AI223" s="70">
        <f t="shared" si="404"/>
        <v>3.7396411960795883</v>
      </c>
      <c r="AJ223" s="38">
        <f t="shared" si="405"/>
        <v>2.8272042117164298</v>
      </c>
      <c r="AK223" s="83">
        <f t="shared" si="406"/>
        <v>3.7729929189690594</v>
      </c>
      <c r="AL223" s="38">
        <f t="shared" si="407"/>
        <v>3.2471933950116827</v>
      </c>
      <c r="AM223" s="38">
        <f t="shared" si="408"/>
        <v>2.514663381009441</v>
      </c>
      <c r="AN223" s="38">
        <f t="shared" si="409"/>
        <v>3.109882321368295</v>
      </c>
      <c r="AO223" s="105"/>
      <c r="AP223" s="33">
        <v>1.1516533637400226</v>
      </c>
      <c r="AQ223" s="33">
        <v>1.1242873432155074</v>
      </c>
      <c r="AR223" s="33">
        <v>1.2132269099201822</v>
      </c>
      <c r="AT223" s="39"/>
      <c r="AU223" s="6"/>
    </row>
    <row r="224" spans="1:47" ht="12.75">
      <c r="A224" s="117"/>
      <c r="B224" s="5"/>
      <c r="C224" s="15">
        <v>10</v>
      </c>
      <c r="D224" s="148"/>
      <c r="E224" s="15">
        <v>4421.615936001086</v>
      </c>
      <c r="F224" s="20">
        <v>5218.916545843891</v>
      </c>
      <c r="G224" s="149"/>
      <c r="H224" s="15">
        <f aca="true" t="shared" si="416" ref="H224:H232">E224/(AQ224)</f>
        <v>4256.594045963724</v>
      </c>
      <c r="I224" s="15">
        <f aca="true" t="shared" si="417" ref="I224:I232">F224/(AR224)</f>
        <v>4558.754791538937</v>
      </c>
      <c r="J224" s="139"/>
      <c r="K224" s="19">
        <f t="shared" si="411"/>
        <v>1.1675603839898463</v>
      </c>
      <c r="L224" s="85">
        <f t="shared" si="412"/>
        <v>1.3753961595857387</v>
      </c>
      <c r="M224" s="140"/>
      <c r="N224" s="19">
        <f aca="true" t="shared" si="418" ref="N224:N232">K224/AQ224</f>
        <v>1.1239851336543305</v>
      </c>
      <c r="O224" s="75">
        <f aca="true" t="shared" si="419" ref="O224:O232">L224/AR224</f>
        <v>1.2014167648971044</v>
      </c>
      <c r="P224" s="139"/>
      <c r="Q224" s="38">
        <f t="shared" si="395"/>
        <v>-18.189314898309465</v>
      </c>
      <c r="R224" s="83">
        <f t="shared" si="396"/>
        <v>-40.75067623821395</v>
      </c>
      <c r="S224" s="140"/>
      <c r="T224" s="38">
        <f aca="true" t="shared" si="420" ref="T224:T232">Q224/AQ224</f>
        <v>-17.510460116155215</v>
      </c>
      <c r="U224" s="38">
        <f aca="true" t="shared" si="421" ref="U224:U232">R224/AR224</f>
        <v>-35.59595922401756</v>
      </c>
      <c r="V224" s="105"/>
      <c r="W224" s="39">
        <v>141.43330395381204</v>
      </c>
      <c r="X224" s="15">
        <v>140.91799165444533</v>
      </c>
      <c r="Y224" s="20">
        <v>152.41393720694848</v>
      </c>
      <c r="Z224" s="15">
        <f t="shared" si="398"/>
        <v>138.8992245996564</v>
      </c>
      <c r="AA224" s="15">
        <f t="shared" si="399"/>
        <v>135.65870327217183</v>
      </c>
      <c r="AB224" s="15">
        <f t="shared" si="400"/>
        <v>133.1344849905317</v>
      </c>
      <c r="AC224" s="74">
        <f t="shared" si="413"/>
        <v>4.633021993697735</v>
      </c>
      <c r="AD224" s="19">
        <f t="shared" si="414"/>
        <v>4.65012326411903</v>
      </c>
      <c r="AE224" s="85">
        <f t="shared" si="415"/>
        <v>5.017891723555285</v>
      </c>
      <c r="AF224" s="19">
        <f t="shared" si="401"/>
        <v>4.550011521246264</v>
      </c>
      <c r="AG224" s="19">
        <f t="shared" si="402"/>
        <v>4.47657310936596</v>
      </c>
      <c r="AH224" s="75">
        <f t="shared" si="403"/>
        <v>4.383158407926279</v>
      </c>
      <c r="AI224" s="70">
        <f t="shared" si="404"/>
        <v>12.597656762056408</v>
      </c>
      <c r="AJ224" s="38">
        <f t="shared" si="405"/>
        <v>12.6569561374349</v>
      </c>
      <c r="AK224" s="83">
        <f t="shared" si="406"/>
        <v>13.932208758510459</v>
      </c>
      <c r="AL224" s="38">
        <f t="shared" si="407"/>
        <v>12.37194286710355</v>
      </c>
      <c r="AM224" s="38">
        <f t="shared" si="408"/>
        <v>12.18457797204216</v>
      </c>
      <c r="AN224" s="38">
        <f t="shared" si="409"/>
        <v>12.16986761077059</v>
      </c>
      <c r="AO224" s="105"/>
      <c r="AP224" s="33">
        <v>1.0182440136830102</v>
      </c>
      <c r="AQ224" s="33">
        <v>1.0387685290763968</v>
      </c>
      <c r="AR224" s="33">
        <v>1.144811858608894</v>
      </c>
      <c r="AT224" s="39"/>
      <c r="AU224" s="6"/>
    </row>
    <row r="225" spans="1:47" ht="12.75">
      <c r="A225" s="118"/>
      <c r="B225" s="7"/>
      <c r="C225" s="16">
        <v>100</v>
      </c>
      <c r="D225" s="88">
        <v>1532.4440722246875</v>
      </c>
      <c r="E225" s="16">
        <v>1478.4574097508657</v>
      </c>
      <c r="F225" s="22">
        <v>1421.7004133595713</v>
      </c>
      <c r="G225" s="16">
        <f aca="true" t="shared" si="422" ref="G225:G232">D225/(AP225)</f>
        <v>5291.155320240358</v>
      </c>
      <c r="H225" s="16">
        <f t="shared" si="416"/>
        <v>4614.260314418182</v>
      </c>
      <c r="I225" s="16">
        <f t="shared" si="417"/>
        <v>4170.004222462689</v>
      </c>
      <c r="J225" s="76">
        <f t="shared" si="410"/>
        <v>0.4007214589413133</v>
      </c>
      <c r="K225" s="17">
        <f t="shared" si="411"/>
        <v>0.3903976116484058</v>
      </c>
      <c r="L225" s="92">
        <f t="shared" si="412"/>
        <v>0.3746757150530419</v>
      </c>
      <c r="M225" s="17">
        <f aca="true" t="shared" si="423" ref="M225:M232">J225/AP225</f>
        <v>1.3835933838249281</v>
      </c>
      <c r="N225" s="17">
        <f t="shared" si="418"/>
        <v>1.2184295566393304</v>
      </c>
      <c r="O225" s="77">
        <f t="shared" si="419"/>
        <v>1.0989652244197918</v>
      </c>
      <c r="P225" s="71">
        <f t="shared" si="394"/>
        <v>65.05395747825735</v>
      </c>
      <c r="Q225" s="24">
        <f t="shared" si="395"/>
        <v>66.17465023928689</v>
      </c>
      <c r="R225" s="96">
        <f t="shared" si="396"/>
        <v>67.88132171593534</v>
      </c>
      <c r="S225" s="24">
        <f aca="true" t="shared" si="424" ref="S225:S232">P225/AP225</f>
        <v>224.6154358599673</v>
      </c>
      <c r="T225" s="24">
        <f t="shared" si="420"/>
        <v>206.53084789983842</v>
      </c>
      <c r="U225" s="24">
        <f t="shared" si="421"/>
        <v>199.1034085112886</v>
      </c>
      <c r="V225" s="105"/>
      <c r="W225" s="88">
        <v>77.83540668403991</v>
      </c>
      <c r="X225" s="16">
        <v>71.60613530129793</v>
      </c>
      <c r="Y225" s="22">
        <v>66.75341661591466</v>
      </c>
      <c r="Z225" s="16">
        <f t="shared" si="398"/>
        <v>268.7466600862323</v>
      </c>
      <c r="AA225" s="16">
        <f t="shared" si="399"/>
        <v>223.4824934492465</v>
      </c>
      <c r="AB225" s="16">
        <f t="shared" si="400"/>
        <v>195.79513836841858</v>
      </c>
      <c r="AC225" s="76">
        <f t="shared" si="413"/>
        <v>2.549704637977843</v>
      </c>
      <c r="AD225" s="17">
        <f t="shared" si="414"/>
        <v>2.362915847074638</v>
      </c>
      <c r="AE225" s="92">
        <f t="shared" si="415"/>
        <v>2.1977085750447056</v>
      </c>
      <c r="AF225" s="17">
        <f t="shared" si="401"/>
        <v>8.803507746088853</v>
      </c>
      <c r="AG225" s="17">
        <f t="shared" si="402"/>
        <v>7.3746519497667515</v>
      </c>
      <c r="AH225" s="77">
        <f t="shared" si="403"/>
        <v>6.446121807070925</v>
      </c>
      <c r="AI225" s="71">
        <f t="shared" si="404"/>
        <v>5.373666095519935</v>
      </c>
      <c r="AJ225" s="24">
        <f t="shared" si="405"/>
        <v>4.725968096751949</v>
      </c>
      <c r="AK225" s="96">
        <f t="shared" si="406"/>
        <v>4.153104923548178</v>
      </c>
      <c r="AL225" s="24">
        <f t="shared" si="407"/>
        <v>18.55395734555505</v>
      </c>
      <c r="AM225" s="24">
        <f t="shared" si="408"/>
        <v>14.749729611571025</v>
      </c>
      <c r="AN225" s="24">
        <f t="shared" si="409"/>
        <v>12.18151511020653</v>
      </c>
      <c r="AO225" s="105"/>
      <c r="AP225" s="35">
        <v>0.2896237172177879</v>
      </c>
      <c r="AQ225" s="35">
        <v>0.3204104903078678</v>
      </c>
      <c r="AR225" s="35">
        <v>0.3409350057012543</v>
      </c>
      <c r="AT225" s="88"/>
      <c r="AU225" s="8"/>
    </row>
    <row r="226" spans="1:47" ht="12.75">
      <c r="A226" s="119" t="s">
        <v>25</v>
      </c>
      <c r="B226" s="5" t="s">
        <v>25</v>
      </c>
      <c r="C226" s="15">
        <v>0</v>
      </c>
      <c r="D226" s="39">
        <v>4800.602874981501</v>
      </c>
      <c r="E226" s="15">
        <v>3345.02440624992</v>
      </c>
      <c r="F226" s="20">
        <v>3829.811048012822</v>
      </c>
      <c r="G226" s="15">
        <f t="shared" si="422"/>
        <v>4742.554472623805</v>
      </c>
      <c r="H226" s="15">
        <f t="shared" si="416"/>
        <v>3340.9351343596386</v>
      </c>
      <c r="I226" s="15">
        <f t="shared" si="417"/>
        <v>3882.078940727637</v>
      </c>
      <c r="J226" s="74">
        <f>D226/AVERAGE(D$226:F$226)</f>
        <v>1.202612232553945</v>
      </c>
      <c r="K226" s="19">
        <f>E226/AVERAGE(E$226:G$226)</f>
        <v>0.8420529394704007</v>
      </c>
      <c r="L226" s="85">
        <f>F226/AVERAGE(F$226:H$226)</f>
        <v>0.9644206485479709</v>
      </c>
      <c r="M226" s="19">
        <f t="shared" si="423"/>
        <v>1.1880703675895685</v>
      </c>
      <c r="N226" s="19">
        <f t="shared" si="418"/>
        <v>0.841023534898921</v>
      </c>
      <c r="O226" s="75">
        <f t="shared" si="419"/>
        <v>0.9775827169524717</v>
      </c>
      <c r="P226" s="70">
        <f aca="true" t="shared" si="425" ref="P226:P232">((J226-1)/(AVERAGE(J$175:L$175)-1))*100</f>
        <v>41.85201641805068</v>
      </c>
      <c r="Q226" s="38">
        <f aca="true" t="shared" si="426" ref="Q226:Q232">((K226-1)/(AVERAGE(J$175:L$175)-1))*100</f>
        <v>-32.625882885465124</v>
      </c>
      <c r="R226" s="83">
        <f aca="true" t="shared" si="427" ref="R226:R232">((L226-1)/(AVERAGE(J$175:L$175)-1))*100</f>
        <v>-7.349346988304149</v>
      </c>
      <c r="S226" s="38">
        <f t="shared" si="424"/>
        <v>41.3459460865144</v>
      </c>
      <c r="T226" s="38">
        <f t="shared" si="420"/>
        <v>-32.58599794306235</v>
      </c>
      <c r="U226" s="38">
        <f t="shared" si="421"/>
        <v>-7.449648249931128</v>
      </c>
      <c r="V226" s="105"/>
      <c r="W226" s="39">
        <v>50.488175352101734</v>
      </c>
      <c r="X226" s="15">
        <v>40.76570119030628</v>
      </c>
      <c r="Y226" s="20">
        <v>40.60292195427322</v>
      </c>
      <c r="Z226" s="15">
        <f t="shared" si="398"/>
        <v>49.87767746392638</v>
      </c>
      <c r="AA226" s="15">
        <f t="shared" si="399"/>
        <v>40.71586536978023</v>
      </c>
      <c r="AB226" s="15">
        <f t="shared" si="400"/>
        <v>41.157056124865036</v>
      </c>
      <c r="AC226" s="74">
        <f>W226/AVERAGE(W$226:Y$226)</f>
        <v>1.1487047143808626</v>
      </c>
      <c r="AD226" s="19">
        <f>X226/AVERAGE(X$226:Z$226)</f>
        <v>0.9318137197308016</v>
      </c>
      <c r="AE226" s="85">
        <f>Y226/AVERAGE(Y$226:AA$226)</f>
        <v>0.9284454886773728</v>
      </c>
      <c r="AF226" s="19">
        <f t="shared" si="401"/>
        <v>1.1348146936507435</v>
      </c>
      <c r="AG226" s="19">
        <f t="shared" si="402"/>
        <v>0.9306745831541136</v>
      </c>
      <c r="AH226" s="75">
        <f t="shared" si="403"/>
        <v>0.9411165809546073</v>
      </c>
      <c r="AI226" s="70">
        <f aca="true" t="shared" si="428" ref="AI226:AI232">((AC226-1)/(AVERAGE(AC$175:AE$175)-1))*100</f>
        <v>0.5156398595768041</v>
      </c>
      <c r="AJ226" s="38">
        <f aca="true" t="shared" si="429" ref="AJ226:AJ232">((AD226-1)/(AVERAGE(AC$175:AE$175)-1))*100</f>
        <v>-0.2364387983895612</v>
      </c>
      <c r="AK226" s="83">
        <f aca="true" t="shared" si="430" ref="AK226:AK232">((AE226-1)/(AVERAGE(AC$175:AE$175)-1))*100</f>
        <v>-0.24811828141498843</v>
      </c>
      <c r="AL226" s="38">
        <f t="shared" si="407"/>
        <v>0.5094047947693459</v>
      </c>
      <c r="AM226" s="38">
        <f t="shared" si="408"/>
        <v>-0.23614975340375488</v>
      </c>
      <c r="AN226" s="38">
        <f t="shared" si="409"/>
        <v>-0.2515045110620912</v>
      </c>
      <c r="AO226" s="105"/>
      <c r="AP226" s="33">
        <v>1.0122399020807833</v>
      </c>
      <c r="AQ226" s="33">
        <v>1.0012239902080784</v>
      </c>
      <c r="AR226" s="33">
        <v>0.9865361077111384</v>
      </c>
      <c r="AT226" s="39"/>
      <c r="AU226" s="6"/>
    </row>
    <row r="227" spans="1:47" ht="12.75">
      <c r="A227" s="117"/>
      <c r="B227" s="5"/>
      <c r="C227" s="15">
        <v>0.0001</v>
      </c>
      <c r="D227" s="39">
        <v>4056.708166377189</v>
      </c>
      <c r="E227" s="15">
        <v>3113.9183263531922</v>
      </c>
      <c r="F227" s="20">
        <v>2484.1488094555584</v>
      </c>
      <c r="G227" s="15">
        <f t="shared" si="422"/>
        <v>3908.408693313872</v>
      </c>
      <c r="H227" s="15">
        <f t="shared" si="416"/>
        <v>2541.52974288767</v>
      </c>
      <c r="I227" s="15">
        <f t="shared" si="417"/>
        <v>2384.8996208286617</v>
      </c>
      <c r="J227" s="74">
        <f aca="true" t="shared" si="431" ref="J227:J232">D227/AVERAGE(D$226:F$226)</f>
        <v>1.0162571226651385</v>
      </c>
      <c r="K227" s="19">
        <f aca="true" t="shared" si="432" ref="K227:K232">E227/AVERAGE(E$226:G$226)</f>
        <v>0.783875918835538</v>
      </c>
      <c r="L227" s="85">
        <f aca="true" t="shared" si="433" ref="L227:L232">F227/AVERAGE(F$226:H$226)</f>
        <v>0.6255568162162706</v>
      </c>
      <c r="M227" s="19">
        <f t="shared" si="423"/>
        <v>0.9791062136997855</v>
      </c>
      <c r="N227" s="19">
        <f t="shared" si="418"/>
        <v>0.6397868388497847</v>
      </c>
      <c r="O227" s="75">
        <f t="shared" si="419"/>
        <v>0.600563946943235</v>
      </c>
      <c r="P227" s="70">
        <f t="shared" si="425"/>
        <v>3.358106053692911</v>
      </c>
      <c r="Q227" s="38">
        <f t="shared" si="426"/>
        <v>-44.64305278716532</v>
      </c>
      <c r="R227" s="83">
        <f t="shared" si="427"/>
        <v>-77.34578548297371</v>
      </c>
      <c r="S227" s="38">
        <f t="shared" si="424"/>
        <v>3.235345101258382</v>
      </c>
      <c r="T227" s="38">
        <f t="shared" si="420"/>
        <v>-36.43693718992414</v>
      </c>
      <c r="U227" s="38">
        <f t="shared" si="421"/>
        <v>-74.2555895882368</v>
      </c>
      <c r="V227" s="105"/>
      <c r="W227" s="39">
        <v>40.87095885999562</v>
      </c>
      <c r="X227" s="15">
        <v>32.33393834996132</v>
      </c>
      <c r="Y227" s="20">
        <v>26.078072566738996</v>
      </c>
      <c r="Z227" s="15">
        <f t="shared" si="398"/>
        <v>39.376855411104266</v>
      </c>
      <c r="AA227" s="15">
        <f t="shared" si="399"/>
        <v>26.390437194723674</v>
      </c>
      <c r="AB227" s="15">
        <f t="shared" si="400"/>
        <v>25.03617542541217</v>
      </c>
      <c r="AC227" s="74">
        <f aca="true" t="shared" si="434" ref="AC227:AC232">W227/AVERAGE(W$226:Y$226)</f>
        <v>0.9298942335769887</v>
      </c>
      <c r="AD227" s="19">
        <f aca="true" t="shared" si="435" ref="AD227:AD232">X227/AVERAGE(X$226:Z$226)</f>
        <v>0.7390822796539639</v>
      </c>
      <c r="AE227" s="85">
        <f aca="true" t="shared" si="436" ref="AE227:AE232">Y227/AVERAGE(Y$226:AA$226)</f>
        <v>0.5963134588012525</v>
      </c>
      <c r="AF227" s="19">
        <f t="shared" si="401"/>
        <v>0.8959004585287733</v>
      </c>
      <c r="AG227" s="19">
        <f t="shared" si="402"/>
        <v>0.6032269954818067</v>
      </c>
      <c r="AH227" s="75">
        <f t="shared" si="403"/>
        <v>0.5724889492839287</v>
      </c>
      <c r="AI227" s="70">
        <f t="shared" si="428"/>
        <v>-0.2430946974639961</v>
      </c>
      <c r="AJ227" s="38">
        <f t="shared" si="429"/>
        <v>-0.9047431834322821</v>
      </c>
      <c r="AK227" s="83">
        <f t="shared" si="430"/>
        <v>-1.3998000822195613</v>
      </c>
      <c r="AL227" s="38">
        <f t="shared" si="407"/>
        <v>-0.23420798092934528</v>
      </c>
      <c r="AM227" s="38">
        <f t="shared" si="408"/>
        <v>-0.7384367441200544</v>
      </c>
      <c r="AN227" s="38">
        <f t="shared" si="409"/>
        <v>-1.3438738744693084</v>
      </c>
      <c r="AO227" s="105"/>
      <c r="AP227" s="33">
        <v>1.0379436964504285</v>
      </c>
      <c r="AQ227" s="33">
        <v>1.2252141982864138</v>
      </c>
      <c r="AR227" s="33">
        <v>1.0416156670746635</v>
      </c>
      <c r="AT227" s="39"/>
      <c r="AU227" s="6"/>
    </row>
    <row r="228" spans="1:47" ht="12.75">
      <c r="A228" s="117"/>
      <c r="B228" s="5"/>
      <c r="C228" s="15">
        <v>0.001</v>
      </c>
      <c r="D228" s="39">
        <v>4932.174545403199</v>
      </c>
      <c r="E228" s="15">
        <v>4511.146777299688</v>
      </c>
      <c r="F228" s="20">
        <v>4757.118151062495</v>
      </c>
      <c r="G228" s="15">
        <f t="shared" si="422"/>
        <v>4718.485484302591</v>
      </c>
      <c r="H228" s="15">
        <f t="shared" si="416"/>
        <v>4086.038710702711</v>
      </c>
      <c r="I228" s="15">
        <f t="shared" si="417"/>
        <v>4472.4574561772815</v>
      </c>
      <c r="J228" s="74">
        <f t="shared" si="431"/>
        <v>1.2355726136617655</v>
      </c>
      <c r="K228" s="19">
        <f t="shared" si="432"/>
        <v>1.1356043911399245</v>
      </c>
      <c r="L228" s="85">
        <f t="shared" si="433"/>
        <v>1.197934549498865</v>
      </c>
      <c r="M228" s="19">
        <f t="shared" si="423"/>
        <v>1.1820407791120169</v>
      </c>
      <c r="N228" s="19">
        <f t="shared" si="418"/>
        <v>1.0285906735713064</v>
      </c>
      <c r="O228" s="75">
        <f t="shared" si="419"/>
        <v>1.1262514694367924</v>
      </c>
      <c r="P228" s="70">
        <f t="shared" si="425"/>
        <v>48.66038328653397</v>
      </c>
      <c r="Q228" s="38">
        <f t="shared" si="426"/>
        <v>28.01073327513356</v>
      </c>
      <c r="R228" s="83">
        <f t="shared" si="427"/>
        <v>40.88578419430019</v>
      </c>
      <c r="S228" s="38">
        <f t="shared" si="424"/>
        <v>46.5521465399277</v>
      </c>
      <c r="T228" s="38">
        <f t="shared" si="420"/>
        <v>25.37114089333051</v>
      </c>
      <c r="U228" s="38">
        <f t="shared" si="421"/>
        <v>38.43922403537774</v>
      </c>
      <c r="V228" s="105"/>
      <c r="W228" s="39">
        <v>60.30407884849467</v>
      </c>
      <c r="X228" s="15">
        <v>51.83693898967579</v>
      </c>
      <c r="Y228" s="20">
        <v>42.86931860908718</v>
      </c>
      <c r="Z228" s="15">
        <f t="shared" si="398"/>
        <v>57.69137285622968</v>
      </c>
      <c r="AA228" s="15">
        <f t="shared" si="399"/>
        <v>46.95208331991698</v>
      </c>
      <c r="AB228" s="15">
        <f t="shared" si="400"/>
        <v>40.30406594203018</v>
      </c>
      <c r="AC228" s="74">
        <f t="shared" si="434"/>
        <v>1.3720357130469647</v>
      </c>
      <c r="AD228" s="19">
        <f t="shared" si="435"/>
        <v>1.1848777165377027</v>
      </c>
      <c r="AE228" s="85">
        <f t="shared" si="436"/>
        <v>0.9802699793405146</v>
      </c>
      <c r="AF228" s="19">
        <f t="shared" si="401"/>
        <v>1.312591542809567</v>
      </c>
      <c r="AG228" s="19">
        <f t="shared" si="402"/>
        <v>1.0732207255114226</v>
      </c>
      <c r="AH228" s="75">
        <f t="shared" si="403"/>
        <v>0.9216117066987347</v>
      </c>
      <c r="AI228" s="70">
        <f t="shared" si="428"/>
        <v>1.2900495026792589</v>
      </c>
      <c r="AJ228" s="38">
        <f t="shared" si="429"/>
        <v>0.6410712679237669</v>
      </c>
      <c r="AK228" s="83">
        <f t="shared" si="430"/>
        <v>-0.06841467753502345</v>
      </c>
      <c r="AL228" s="38">
        <f t="shared" si="407"/>
        <v>1.2341574282072068</v>
      </c>
      <c r="AM228" s="38">
        <f t="shared" si="408"/>
        <v>0.5806598956693099</v>
      </c>
      <c r="AN228" s="38">
        <f t="shared" si="409"/>
        <v>-0.06432081881025795</v>
      </c>
      <c r="AO228" s="105"/>
      <c r="AP228" s="33">
        <v>1.0452876376988984</v>
      </c>
      <c r="AQ228" s="33">
        <v>1.1040391676866586</v>
      </c>
      <c r="AR228" s="33">
        <v>1.0636474908200735</v>
      </c>
      <c r="AT228" s="39"/>
      <c r="AU228" s="6"/>
    </row>
    <row r="229" spans="1:47" ht="12.75">
      <c r="A229" s="117"/>
      <c r="B229" s="5"/>
      <c r="C229" s="15">
        <v>0.01</v>
      </c>
      <c r="D229" s="39">
        <v>5451.87850799735</v>
      </c>
      <c r="E229" s="15">
        <v>5270.912054498977</v>
      </c>
      <c r="F229" s="20">
        <v>4364.266796422125</v>
      </c>
      <c r="G229" s="15">
        <f t="shared" si="422"/>
        <v>5125.644120867474</v>
      </c>
      <c r="H229" s="15">
        <f t="shared" si="416"/>
        <v>5423.595904944161</v>
      </c>
      <c r="I229" s="15">
        <f t="shared" si="417"/>
        <v>4249.828334537397</v>
      </c>
      <c r="J229" s="74">
        <f t="shared" si="431"/>
        <v>1.36576508302425</v>
      </c>
      <c r="K229" s="19">
        <f t="shared" si="432"/>
        <v>1.3268623633621475</v>
      </c>
      <c r="L229" s="85">
        <f t="shared" si="433"/>
        <v>1.099006964436463</v>
      </c>
      <c r="M229" s="19">
        <f t="shared" si="423"/>
        <v>1.284039209241441</v>
      </c>
      <c r="N229" s="19">
        <f t="shared" si="418"/>
        <v>1.3652979230061388</v>
      </c>
      <c r="O229" s="75">
        <f t="shared" si="419"/>
        <v>1.070189141769476</v>
      </c>
      <c r="P229" s="70">
        <f t="shared" si="425"/>
        <v>75.55321841589631</v>
      </c>
      <c r="Q229" s="38">
        <f t="shared" si="426"/>
        <v>67.51738937693813</v>
      </c>
      <c r="R229" s="83">
        <f t="shared" si="427"/>
        <v>20.45109048385308</v>
      </c>
      <c r="S229" s="38">
        <f t="shared" si="424"/>
        <v>71.03219729089446</v>
      </c>
      <c r="T229" s="38">
        <f t="shared" si="420"/>
        <v>69.47318277198796</v>
      </c>
      <c r="U229" s="38">
        <f t="shared" si="421"/>
        <v>19.914828278078623</v>
      </c>
      <c r="V229" s="105"/>
      <c r="W229" s="39">
        <v>58.53219591332485</v>
      </c>
      <c r="X229" s="15">
        <v>59.29726165914017</v>
      </c>
      <c r="Y229" s="20">
        <v>51.12124899288</v>
      </c>
      <c r="Z229" s="15">
        <f t="shared" si="398"/>
        <v>55.0296939714458</v>
      </c>
      <c r="AA229" s="15">
        <f t="shared" si="399"/>
        <v>61.0149405233218</v>
      </c>
      <c r="AB229" s="15">
        <f t="shared" si="400"/>
        <v>49.78076332202975</v>
      </c>
      <c r="AC229" s="74">
        <f t="shared" si="434"/>
        <v>1.3317219115129222</v>
      </c>
      <c r="AD229" s="19">
        <f t="shared" si="435"/>
        <v>1.3554041839857511</v>
      </c>
      <c r="AE229" s="85">
        <f t="shared" si="436"/>
        <v>1.1689624962569198</v>
      </c>
      <c r="AF229" s="19">
        <f t="shared" si="401"/>
        <v>1.2520331435052443</v>
      </c>
      <c r="AG229" s="19">
        <f t="shared" si="402"/>
        <v>1.3946665218090157</v>
      </c>
      <c r="AH229" s="75">
        <f t="shared" si="403"/>
        <v>1.138310321146488</v>
      </c>
      <c r="AI229" s="70">
        <f t="shared" si="428"/>
        <v>1.1502596981087048</v>
      </c>
      <c r="AJ229" s="38">
        <f t="shared" si="429"/>
        <v>1.23237897524926</v>
      </c>
      <c r="AK229" s="83">
        <f t="shared" si="430"/>
        <v>0.5858845713561098</v>
      </c>
      <c r="AL229" s="38">
        <f t="shared" si="407"/>
        <v>1.0814294284865498</v>
      </c>
      <c r="AM229" s="38">
        <f t="shared" si="408"/>
        <v>1.2680776105524498</v>
      </c>
      <c r="AN229" s="38">
        <f t="shared" si="409"/>
        <v>0.570521686290753</v>
      </c>
      <c r="AO229" s="105"/>
      <c r="AP229" s="33">
        <v>1.0636474908200735</v>
      </c>
      <c r="AQ229" s="33">
        <v>0.9718482252141984</v>
      </c>
      <c r="AR229" s="33">
        <v>1.0269277845777234</v>
      </c>
      <c r="AT229" s="39"/>
      <c r="AU229" s="6"/>
    </row>
    <row r="230" spans="1:47" ht="12.75">
      <c r="A230" s="117"/>
      <c r="B230" s="5"/>
      <c r="C230" s="15">
        <v>0.1</v>
      </c>
      <c r="D230" s="39">
        <v>7173.838595602014</v>
      </c>
      <c r="E230" s="15">
        <v>8759.120754184563</v>
      </c>
      <c r="F230" s="20">
        <v>7908.192081647764</v>
      </c>
      <c r="G230" s="15">
        <f t="shared" si="422"/>
        <v>6698.315580122107</v>
      </c>
      <c r="H230" s="15">
        <f t="shared" si="416"/>
        <v>7778.48006105303</v>
      </c>
      <c r="I230" s="15">
        <f t="shared" si="417"/>
        <v>6359.245010537621</v>
      </c>
      <c r="J230" s="74">
        <f t="shared" si="431"/>
        <v>1.797138041640622</v>
      </c>
      <c r="K230" s="19">
        <f t="shared" si="432"/>
        <v>2.2049595107457165</v>
      </c>
      <c r="L230" s="85">
        <f t="shared" si="433"/>
        <v>1.9914360370812556</v>
      </c>
      <c r="M230" s="19">
        <f t="shared" si="423"/>
        <v>1.6780134628804433</v>
      </c>
      <c r="N230" s="19">
        <f t="shared" si="418"/>
        <v>1.9580999133470112</v>
      </c>
      <c r="O230" s="75">
        <f t="shared" si="419"/>
        <v>1.6013811439915213</v>
      </c>
      <c r="P230" s="70">
        <f t="shared" si="425"/>
        <v>164.65854003811725</v>
      </c>
      <c r="Q230" s="38">
        <f t="shared" si="426"/>
        <v>248.89901557838655</v>
      </c>
      <c r="R230" s="83">
        <f t="shared" si="427"/>
        <v>204.79314984263962</v>
      </c>
      <c r="S230" s="38">
        <f t="shared" si="424"/>
        <v>153.74403109844775</v>
      </c>
      <c r="T230" s="38">
        <f t="shared" si="420"/>
        <v>221.03314752993674</v>
      </c>
      <c r="U230" s="38">
        <f t="shared" si="421"/>
        <v>164.6811057297604</v>
      </c>
      <c r="V230" s="105"/>
      <c r="W230" s="39">
        <v>83.31319637027438</v>
      </c>
      <c r="X230" s="15">
        <v>88.44593466485419</v>
      </c>
      <c r="Y230" s="20">
        <v>102.50630199980215</v>
      </c>
      <c r="Z230" s="15">
        <f t="shared" si="398"/>
        <v>77.79072163944475</v>
      </c>
      <c r="AA230" s="15">
        <f t="shared" si="399"/>
        <v>78.54383545781073</v>
      </c>
      <c r="AB230" s="15">
        <f t="shared" si="400"/>
        <v>82.42878812385665</v>
      </c>
      <c r="AC230" s="74">
        <f t="shared" si="434"/>
        <v>1.8955381289430744</v>
      </c>
      <c r="AD230" s="19">
        <f t="shared" si="435"/>
        <v>2.0216783464704102</v>
      </c>
      <c r="AE230" s="85">
        <f t="shared" si="436"/>
        <v>2.343957259034172</v>
      </c>
      <c r="AF230" s="19">
        <f t="shared" si="401"/>
        <v>1.769891030110276</v>
      </c>
      <c r="AG230" s="19">
        <f t="shared" si="402"/>
        <v>1.7953382707242664</v>
      </c>
      <c r="AH230" s="75">
        <f t="shared" si="403"/>
        <v>1.88485539432177</v>
      </c>
      <c r="AI230" s="70">
        <f t="shared" si="428"/>
        <v>3.105316176265817</v>
      </c>
      <c r="AJ230" s="38">
        <f t="shared" si="429"/>
        <v>3.542712692735329</v>
      </c>
      <c r="AK230" s="83">
        <f t="shared" si="430"/>
        <v>4.660228394311025</v>
      </c>
      <c r="AL230" s="38">
        <f t="shared" si="407"/>
        <v>2.8994780754390534</v>
      </c>
      <c r="AM230" s="38">
        <f t="shared" si="408"/>
        <v>3.1460829021356127</v>
      </c>
      <c r="AN230" s="38">
        <f t="shared" si="409"/>
        <v>3.7474474391260895</v>
      </c>
      <c r="AO230" s="105"/>
      <c r="AP230" s="33">
        <v>1.0709914320685436</v>
      </c>
      <c r="AQ230" s="33">
        <v>1.1260709914320686</v>
      </c>
      <c r="AR230" s="33">
        <v>1.2435740514075888</v>
      </c>
      <c r="AT230" s="39"/>
      <c r="AU230" s="6"/>
    </row>
    <row r="231" spans="1:47" ht="12.75">
      <c r="A231" s="117"/>
      <c r="B231" s="5"/>
      <c r="C231" s="15">
        <v>1</v>
      </c>
      <c r="D231" s="39">
        <v>6536.060298062574</v>
      </c>
      <c r="E231" s="15">
        <v>7166.521664821914</v>
      </c>
      <c r="F231" s="20">
        <v>8507.53868271559</v>
      </c>
      <c r="G231" s="15">
        <f t="shared" si="422"/>
        <v>5900.509683444335</v>
      </c>
      <c r="H231" s="15">
        <f t="shared" si="416"/>
        <v>6029.915757115864</v>
      </c>
      <c r="I231" s="15">
        <f t="shared" si="417"/>
        <v>6495.943087643585</v>
      </c>
      <c r="J231" s="74">
        <f t="shared" si="431"/>
        <v>1.637366445811355</v>
      </c>
      <c r="K231" s="19">
        <f t="shared" si="432"/>
        <v>1.8040498067417492</v>
      </c>
      <c r="L231" s="85">
        <f t="shared" si="433"/>
        <v>2.142363127337255</v>
      </c>
      <c r="M231" s="19">
        <f t="shared" si="423"/>
        <v>1.47815291295898</v>
      </c>
      <c r="N231" s="19">
        <f t="shared" si="418"/>
        <v>1.5179286221503698</v>
      </c>
      <c r="O231" s="75">
        <f t="shared" si="419"/>
        <v>1.6358043691911561</v>
      </c>
      <c r="P231" s="70">
        <f t="shared" si="425"/>
        <v>131.6557772360031</v>
      </c>
      <c r="Q231" s="38">
        <f t="shared" si="426"/>
        <v>166.08624903102353</v>
      </c>
      <c r="R231" s="83">
        <f t="shared" si="427"/>
        <v>235.96897264317525</v>
      </c>
      <c r="S231" s="38">
        <f t="shared" si="424"/>
        <v>118.85388950476744</v>
      </c>
      <c r="T231" s="38">
        <f t="shared" si="420"/>
        <v>139.74507256266347</v>
      </c>
      <c r="U231" s="38">
        <f t="shared" si="421"/>
        <v>180.17443985932164</v>
      </c>
      <c r="V231" s="105"/>
      <c r="W231" s="39">
        <v>104.40797105024882</v>
      </c>
      <c r="X231" s="15">
        <v>119.33856581867333</v>
      </c>
      <c r="Y231" s="20">
        <v>125.55169906351387</v>
      </c>
      <c r="Z231" s="15">
        <f t="shared" si="398"/>
        <v>94.25559375475501</v>
      </c>
      <c r="AA231" s="15">
        <f t="shared" si="399"/>
        <v>100.411543021479</v>
      </c>
      <c r="AB231" s="15">
        <f t="shared" si="400"/>
        <v>95.86517582700075</v>
      </c>
      <c r="AC231" s="74">
        <f t="shared" si="434"/>
        <v>2.3754855018615526</v>
      </c>
      <c r="AD231" s="19">
        <f t="shared" si="435"/>
        <v>2.7278155330560034</v>
      </c>
      <c r="AE231" s="85">
        <f t="shared" si="436"/>
        <v>2.8709241350308896</v>
      </c>
      <c r="AF231" s="19">
        <f t="shared" si="401"/>
        <v>2.1444990663214236</v>
      </c>
      <c r="AG231" s="19">
        <f t="shared" si="402"/>
        <v>2.2951856750841966</v>
      </c>
      <c r="AH231" s="75">
        <f t="shared" si="403"/>
        <v>2.1920981479628376</v>
      </c>
      <c r="AI231" s="70">
        <f t="shared" si="428"/>
        <v>4.769553904076478</v>
      </c>
      <c r="AJ231" s="38">
        <f t="shared" si="429"/>
        <v>5.991273125058877</v>
      </c>
      <c r="AK231" s="83">
        <f t="shared" si="430"/>
        <v>6.487508229196635</v>
      </c>
      <c r="AL231" s="38">
        <f t="shared" si="407"/>
        <v>4.30577407693976</v>
      </c>
      <c r="AM231" s="38">
        <f t="shared" si="408"/>
        <v>5.041060909550054</v>
      </c>
      <c r="AN231" s="38">
        <f t="shared" si="409"/>
        <v>4.9535460030407945</v>
      </c>
      <c r="AO231" s="105"/>
      <c r="AP231" s="33">
        <v>1.1077111383108935</v>
      </c>
      <c r="AQ231" s="33">
        <v>1.1884944920440637</v>
      </c>
      <c r="AR231" s="33">
        <v>1.309669522643819</v>
      </c>
      <c r="AT231" s="39"/>
      <c r="AU231" s="6"/>
    </row>
    <row r="232" spans="1:47" ht="12.75">
      <c r="A232" s="117"/>
      <c r="B232" s="5"/>
      <c r="C232" s="15">
        <v>10</v>
      </c>
      <c r="D232" s="39">
        <v>7264.911568551911</v>
      </c>
      <c r="E232" s="15">
        <v>7874.266191093683</v>
      </c>
      <c r="F232" s="20">
        <v>8931.798292162837</v>
      </c>
      <c r="G232" s="15">
        <f t="shared" si="422"/>
        <v>6999.331074890225</v>
      </c>
      <c r="H232" s="15">
        <f t="shared" si="416"/>
        <v>7204.11587695805</v>
      </c>
      <c r="I232" s="15">
        <f t="shared" si="417"/>
        <v>7098.520627137197</v>
      </c>
      <c r="J232" s="74">
        <f t="shared" si="431"/>
        <v>1.8199529826338452</v>
      </c>
      <c r="K232" s="19">
        <f t="shared" si="432"/>
        <v>1.98221244066087</v>
      </c>
      <c r="L232" s="85">
        <f t="shared" si="433"/>
        <v>2.2491999196923573</v>
      </c>
      <c r="M232" s="19">
        <f t="shared" si="423"/>
        <v>1.7534216825611455</v>
      </c>
      <c r="N232" s="19">
        <f t="shared" si="418"/>
        <v>1.8135135095407957</v>
      </c>
      <c r="O232" s="75">
        <f t="shared" si="419"/>
        <v>1.787545072362506</v>
      </c>
      <c r="P232" s="70">
        <f t="shared" si="425"/>
        <v>169.37124308170576</v>
      </c>
      <c r="Q232" s="38">
        <f t="shared" si="426"/>
        <v>202.88790402429217</v>
      </c>
      <c r="R232" s="83">
        <f t="shared" si="427"/>
        <v>258.0374091404984</v>
      </c>
      <c r="S232" s="38">
        <f t="shared" si="424"/>
        <v>163.1796056577283</v>
      </c>
      <c r="T232" s="38">
        <f t="shared" si="420"/>
        <v>185.62084836265026</v>
      </c>
      <c r="U232" s="38">
        <f t="shared" si="421"/>
        <v>205.07447788695256</v>
      </c>
      <c r="V232" s="105"/>
      <c r="W232" s="39">
        <v>134.40772367723073</v>
      </c>
      <c r="X232" s="15">
        <v>136.45245007634173</v>
      </c>
      <c r="Y232" s="20">
        <v>144.72624078199746</v>
      </c>
      <c r="Z232" s="15">
        <f t="shared" si="398"/>
        <v>129.4942337786527</v>
      </c>
      <c r="AA232" s="15">
        <f t="shared" si="399"/>
        <v>124.83947560175945</v>
      </c>
      <c r="AB232" s="15">
        <f t="shared" si="400"/>
        <v>115.02075750864974</v>
      </c>
      <c r="AC232" s="74">
        <f t="shared" si="434"/>
        <v>3.0580385359640068</v>
      </c>
      <c r="AD232" s="19">
        <f t="shared" si="435"/>
        <v>3.1190010562666886</v>
      </c>
      <c r="AE232" s="85">
        <f t="shared" si="436"/>
        <v>3.3093782141740427</v>
      </c>
      <c r="AF232" s="19">
        <f t="shared" si="401"/>
        <v>2.9462470328804167</v>
      </c>
      <c r="AG232" s="19">
        <f t="shared" si="402"/>
        <v>2.8535541578610126</v>
      </c>
      <c r="AH232" s="75">
        <f t="shared" si="403"/>
        <v>2.630118677996297</v>
      </c>
      <c r="AI232" s="70">
        <f t="shared" si="428"/>
        <v>7.136335294455888</v>
      </c>
      <c r="AJ232" s="38">
        <f t="shared" si="429"/>
        <v>7.347725400944458</v>
      </c>
      <c r="AK232" s="83">
        <f t="shared" si="430"/>
        <v>8.007866213417666</v>
      </c>
      <c r="AL232" s="38">
        <f t="shared" si="407"/>
        <v>6.875455112701014</v>
      </c>
      <c r="AM232" s="38">
        <f t="shared" si="408"/>
        <v>6.722387068949184</v>
      </c>
      <c r="AN232" s="38">
        <f t="shared" si="409"/>
        <v>6.364228303854312</v>
      </c>
      <c r="AO232" s="105"/>
      <c r="AP232" s="33">
        <v>1.0379436964504285</v>
      </c>
      <c r="AQ232" s="33">
        <v>1.0930232558139537</v>
      </c>
      <c r="AR232" s="33">
        <v>1.2582619339045287</v>
      </c>
      <c r="AT232" s="39"/>
      <c r="AU232" s="6"/>
    </row>
    <row r="233" spans="1:47" ht="12.75">
      <c r="A233" s="117"/>
      <c r="B233" s="47"/>
      <c r="C233" s="43">
        <v>100</v>
      </c>
      <c r="D233" s="49"/>
      <c r="E233" s="43"/>
      <c r="F233" s="44"/>
      <c r="G233" s="43"/>
      <c r="H233" s="43"/>
      <c r="I233" s="43"/>
      <c r="J233" s="78"/>
      <c r="K233" s="45"/>
      <c r="L233" s="93"/>
      <c r="M233" s="45"/>
      <c r="N233" s="45"/>
      <c r="O233" s="46"/>
      <c r="P233" s="78"/>
      <c r="Q233" s="45"/>
      <c r="R233" s="93"/>
      <c r="S233" s="45"/>
      <c r="T233" s="45"/>
      <c r="U233" s="45"/>
      <c r="V233" s="105"/>
      <c r="W233" s="49"/>
      <c r="X233" s="43"/>
      <c r="Y233" s="44"/>
      <c r="Z233" s="43"/>
      <c r="AA233" s="43"/>
      <c r="AB233" s="43"/>
      <c r="AC233" s="78"/>
      <c r="AD233" s="45"/>
      <c r="AE233" s="93"/>
      <c r="AF233" s="45"/>
      <c r="AG233" s="45"/>
      <c r="AH233" s="46"/>
      <c r="AI233" s="78"/>
      <c r="AJ233" s="45"/>
      <c r="AK233" s="93"/>
      <c r="AL233" s="45"/>
      <c r="AM233" s="45"/>
      <c r="AN233" s="45"/>
      <c r="AO233" s="105"/>
      <c r="AP233" s="50">
        <v>0.19339045287637704</v>
      </c>
      <c r="AQ233" s="50">
        <v>0.25581395348837216</v>
      </c>
      <c r="AR233" s="50">
        <v>0.3880048959608324</v>
      </c>
      <c r="AT233" s="49"/>
      <c r="AU233" s="48"/>
    </row>
    <row r="234" spans="1:47" ht="12.75">
      <c r="A234" s="116" t="s">
        <v>26</v>
      </c>
      <c r="B234" s="5" t="s">
        <v>26</v>
      </c>
      <c r="C234" s="15">
        <v>0</v>
      </c>
      <c r="D234" s="39">
        <v>4524.223689526818</v>
      </c>
      <c r="E234" s="15">
        <v>3691.918941165239</v>
      </c>
      <c r="F234" s="20">
        <v>3345.9004183408833</v>
      </c>
      <c r="G234" s="15">
        <f aca="true" t="shared" si="437" ref="G234:I240">D234/(AP234)</f>
        <v>4442.337287906423</v>
      </c>
      <c r="H234" s="15">
        <f t="shared" si="437"/>
        <v>3792.4090425223994</v>
      </c>
      <c r="I234" s="15">
        <f t="shared" si="437"/>
        <v>3319.1332149941563</v>
      </c>
      <c r="J234" s="74">
        <f>D234/AVERAGE(D$234:F$234)</f>
        <v>1.1738990255459811</v>
      </c>
      <c r="K234" s="19">
        <f>E234/AVERAGE(E$234:G$234)</f>
        <v>0.9647740151692118</v>
      </c>
      <c r="L234" s="85">
        <f>F234/AVERAGE(F$234:H$234)</f>
        <v>0.8667651706144156</v>
      </c>
      <c r="M234" s="19">
        <f aca="true" t="shared" si="438" ref="M234:O240">J234/AP234</f>
        <v>1.1526519843596283</v>
      </c>
      <c r="N234" s="19">
        <f t="shared" si="438"/>
        <v>0.9910341362921607</v>
      </c>
      <c r="O234" s="75">
        <f t="shared" si="438"/>
        <v>0.8598310492495003</v>
      </c>
      <c r="P234" s="70">
        <f aca="true" t="shared" si="439" ref="P234:P240">((J234-1)/(AVERAGE(J$175:L$175)-1))*100</f>
        <v>35.92095492208577</v>
      </c>
      <c r="Q234" s="38">
        <f aca="true" t="shared" si="440" ref="Q234:Q240">((K234-1)/(AVERAGE(J$175:L$175)-1))*100</f>
        <v>-7.2763548226913155</v>
      </c>
      <c r="R234" s="83">
        <f aca="true" t="shared" si="441" ref="R234:R240">((L234-1)/(AVERAGE(J$175:L$175)-1))*100</f>
        <v>-27.521271527458364</v>
      </c>
      <c r="S234" s="38">
        <f aca="true" t="shared" si="442" ref="S234:U240">P234/AP234</f>
        <v>35.27080189182177</v>
      </c>
      <c r="T234" s="38">
        <f t="shared" si="442"/>
        <v>-7.474409451001256</v>
      </c>
      <c r="U234" s="38">
        <f t="shared" si="442"/>
        <v>-27.301101355238696</v>
      </c>
      <c r="V234" s="105"/>
      <c r="W234" s="148"/>
      <c r="X234" s="15">
        <v>63.66106192965113</v>
      </c>
      <c r="Y234" s="20">
        <v>39.079651008505266</v>
      </c>
      <c r="Z234" s="149"/>
      <c r="AA234" s="15">
        <f aca="true" t="shared" si="443" ref="AA234:AB240">X234/(AQ234)</f>
        <v>65.3938482306949</v>
      </c>
      <c r="AB234" s="15">
        <f t="shared" si="443"/>
        <v>38.767013800437226</v>
      </c>
      <c r="AC234" s="139"/>
      <c r="AD234" s="19">
        <f>X234/AVERAGE(X$234:Z$234)</f>
        <v>1.239256768015055</v>
      </c>
      <c r="AE234" s="85">
        <f>Y234/AVERAGE(Y$234:AA$234)</f>
        <v>0.7481256259834732</v>
      </c>
      <c r="AF234" s="140"/>
      <c r="AG234" s="19">
        <f aca="true" t="shared" si="444" ref="AG234:AH240">AD234/AQ234</f>
        <v>1.2729880173219736</v>
      </c>
      <c r="AH234" s="75">
        <f t="shared" si="444"/>
        <v>0.7421406209756054</v>
      </c>
      <c r="AI234" s="139"/>
      <c r="AJ234" s="38">
        <f aca="true" t="shared" si="445" ref="AJ234:AJ240">((AD234-1)/(AVERAGE(AC$175:AE$175)-1))*100</f>
        <v>0.8296329190082488</v>
      </c>
      <c r="AK234" s="83">
        <f aca="true" t="shared" si="446" ref="AK234:AK240">((AE234-1)/(AVERAGE(AC$175:AE$175)-1))*100</f>
        <v>-0.8733849991886444</v>
      </c>
      <c r="AL234" s="140"/>
      <c r="AM234" s="38">
        <f aca="true" t="shared" si="447" ref="AL234:AN240">AJ234/AQ234</f>
        <v>0.8522146434309585</v>
      </c>
      <c r="AN234" s="38">
        <f t="shared" si="447"/>
        <v>-0.8663979191951353</v>
      </c>
      <c r="AO234" s="105"/>
      <c r="AP234" s="33">
        <v>1.0184331797235024</v>
      </c>
      <c r="AQ234" s="33">
        <v>0.9735023041474654</v>
      </c>
      <c r="AR234" s="33">
        <v>1.0080645161290323</v>
      </c>
      <c r="AT234" s="39"/>
      <c r="AU234" s="6"/>
    </row>
    <row r="235" spans="1:47" ht="12.75">
      <c r="A235" s="117"/>
      <c r="B235" s="5"/>
      <c r="C235" s="15">
        <v>0.0001</v>
      </c>
      <c r="D235" s="39">
        <v>3632.3614371738536</v>
      </c>
      <c r="E235" s="15">
        <v>3072.46063661775</v>
      </c>
      <c r="F235" s="20">
        <v>2406.302477943147</v>
      </c>
      <c r="G235" s="15">
        <f t="shared" si="437"/>
        <v>3590.990577980529</v>
      </c>
      <c r="H235" s="15">
        <f t="shared" si="437"/>
        <v>2861.476215219106</v>
      </c>
      <c r="I235" s="15">
        <f t="shared" si="437"/>
        <v>2323.326530427866</v>
      </c>
      <c r="J235" s="74">
        <f aca="true" t="shared" si="448" ref="J235:J240">D235/AVERAGE(D$234:F$234)</f>
        <v>0.9424877822464951</v>
      </c>
      <c r="K235" s="19">
        <f aca="true" t="shared" si="449" ref="K235:K240">E235/AVERAGE(E$234:G$234)</f>
        <v>0.8028968761441692</v>
      </c>
      <c r="L235" s="85">
        <f aca="true" t="shared" si="450" ref="L235:L240">F235/AVERAGE(F$234:H$234)</f>
        <v>0.623359609392831</v>
      </c>
      <c r="M235" s="19">
        <f t="shared" si="438"/>
        <v>0.931753297255077</v>
      </c>
      <c r="N235" s="19">
        <f t="shared" si="438"/>
        <v>0.7477623267093764</v>
      </c>
      <c r="O235" s="75">
        <f t="shared" si="438"/>
        <v>0.6018644504482505</v>
      </c>
      <c r="P235" s="70">
        <f t="shared" si="439"/>
        <v>-11.879846795614053</v>
      </c>
      <c r="Q235" s="38">
        <f t="shared" si="440"/>
        <v>-40.71404313393067</v>
      </c>
      <c r="R235" s="83">
        <f t="shared" si="441"/>
        <v>-77.79964522722169</v>
      </c>
      <c r="S235" s="38">
        <f t="shared" si="442"/>
        <v>-11.744541023454438</v>
      </c>
      <c r="T235" s="38">
        <f t="shared" si="442"/>
        <v>-37.91822901314573</v>
      </c>
      <c r="U235" s="38">
        <f t="shared" si="442"/>
        <v>-75.1168988400761</v>
      </c>
      <c r="V235" s="105"/>
      <c r="W235" s="39">
        <v>35.54922511258963</v>
      </c>
      <c r="X235" s="15">
        <v>32.93123446866348</v>
      </c>
      <c r="Y235" s="20">
        <v>27.681991085076763</v>
      </c>
      <c r="Z235" s="15">
        <f aca="true" t="shared" si="451" ref="Z235:Z240">W235/(AP235)</f>
        <v>35.144336443881315</v>
      </c>
      <c r="AA235" s="15">
        <f t="shared" si="443"/>
        <v>30.669862144635086</v>
      </c>
      <c r="AB235" s="15">
        <f t="shared" si="443"/>
        <v>26.727439668349977</v>
      </c>
      <c r="AC235" s="74">
        <f aca="true" t="shared" si="452" ref="AC235:AC240">W235/AVERAGE(W$234:Y$234)</f>
        <v>0.6920182680450754</v>
      </c>
      <c r="AD235" s="19">
        <f aca="true" t="shared" si="453" ref="AD235:AD240">X235/AVERAGE(X$234:Z$234)</f>
        <v>0.6410552063909867</v>
      </c>
      <c r="AE235" s="85">
        <f aca="true" t="shared" si="454" ref="AE235:AE240">Y235/AVERAGE(Y$234:AA$234)</f>
        <v>0.5299332612894817</v>
      </c>
      <c r="AF235" s="19">
        <f aca="true" t="shared" si="455" ref="AF235:AF240">AC235/AP235</f>
        <v>0.6841365110058375</v>
      </c>
      <c r="AG235" s="19">
        <f t="shared" si="444"/>
        <v>0.5970342480122064</v>
      </c>
      <c r="AH235" s="75">
        <f t="shared" si="444"/>
        <v>0.5116597005553616</v>
      </c>
      <c r="AI235" s="70">
        <f aca="true" t="shared" si="456" ref="AI234:AI240">((AC235-1)/(AVERAGE(AC$175:AE$175)-1))*100</f>
        <v>-1.0679396257116633</v>
      </c>
      <c r="AJ235" s="38">
        <f t="shared" si="445"/>
        <v>-1.244656188225032</v>
      </c>
      <c r="AK235" s="83">
        <f t="shared" si="446"/>
        <v>-1.6299762125874564</v>
      </c>
      <c r="AL235" s="38">
        <f t="shared" si="447"/>
        <v>-1.0557763042343093</v>
      </c>
      <c r="AM235" s="38">
        <f t="shared" si="447"/>
        <v>-1.1591862353855447</v>
      </c>
      <c r="AN235" s="38">
        <f t="shared" si="447"/>
        <v>-1.573770136291337</v>
      </c>
      <c r="AO235" s="105"/>
      <c r="AP235" s="33">
        <v>1.011520737327189</v>
      </c>
      <c r="AQ235" s="33">
        <v>1.0737327188940093</v>
      </c>
      <c r="AR235" s="33">
        <v>1.0357142857142858</v>
      </c>
      <c r="AT235" s="39"/>
      <c r="AU235" s="6"/>
    </row>
    <row r="236" spans="1:47" ht="12.75">
      <c r="A236" s="117"/>
      <c r="B236" s="5"/>
      <c r="C236" s="15">
        <v>0.001</v>
      </c>
      <c r="D236" s="39">
        <v>4894.5100608938155</v>
      </c>
      <c r="E236" s="15">
        <v>3986.1884173932817</v>
      </c>
      <c r="F236" s="20">
        <v>3962.4514660185473</v>
      </c>
      <c r="G236" s="15">
        <f t="shared" si="437"/>
        <v>4678.892877594529</v>
      </c>
      <c r="H236" s="15">
        <f t="shared" si="437"/>
        <v>3607.9369617282255</v>
      </c>
      <c r="I236" s="15">
        <f t="shared" si="437"/>
        <v>3813.0907677429036</v>
      </c>
      <c r="J236" s="74">
        <f t="shared" si="448"/>
        <v>1.2699771243205664</v>
      </c>
      <c r="K236" s="19">
        <f t="shared" si="449"/>
        <v>1.0416726547782016</v>
      </c>
      <c r="L236" s="85">
        <f t="shared" si="450"/>
        <v>1.0264845009039345</v>
      </c>
      <c r="M236" s="19">
        <f t="shared" si="438"/>
        <v>1.214030995495872</v>
      </c>
      <c r="N236" s="19">
        <f t="shared" si="438"/>
        <v>0.9428278043247955</v>
      </c>
      <c r="O236" s="75">
        <f t="shared" si="438"/>
        <v>0.9877921804707485</v>
      </c>
      <c r="P236" s="70">
        <f t="shared" si="439"/>
        <v>55.76705264601485</v>
      </c>
      <c r="Q236" s="38">
        <f t="shared" si="440"/>
        <v>8.607992765178642</v>
      </c>
      <c r="R236" s="83">
        <f t="shared" si="441"/>
        <v>5.470695192898722</v>
      </c>
      <c r="S236" s="38">
        <f t="shared" si="442"/>
        <v>53.31035429156485</v>
      </c>
      <c r="T236" s="38">
        <f t="shared" si="442"/>
        <v>7.791175933446361</v>
      </c>
      <c r="U236" s="38">
        <f t="shared" si="442"/>
        <v>5.26448273551673</v>
      </c>
      <c r="V236" s="105"/>
      <c r="W236" s="39">
        <v>50.00321242744016</v>
      </c>
      <c r="X236" s="15">
        <v>46.76976925743708</v>
      </c>
      <c r="Y236" s="20">
        <v>51.3664477140451</v>
      </c>
      <c r="Z236" s="15">
        <f t="shared" si="451"/>
        <v>47.80042773900667</v>
      </c>
      <c r="AA236" s="15">
        <f t="shared" si="443"/>
        <v>42.33176195563648</v>
      </c>
      <c r="AB236" s="15">
        <f t="shared" si="443"/>
        <v>49.43024015054451</v>
      </c>
      <c r="AC236" s="74">
        <f t="shared" si="452"/>
        <v>0.973386518303392</v>
      </c>
      <c r="AD236" s="19">
        <f t="shared" si="453"/>
        <v>0.9104427625607311</v>
      </c>
      <c r="AE236" s="85">
        <f t="shared" si="454"/>
        <v>0.9833392791111101</v>
      </c>
      <c r="AF236" s="19">
        <f t="shared" si="455"/>
        <v>0.930506054942009</v>
      </c>
      <c r="AG236" s="19">
        <f t="shared" si="444"/>
        <v>0.8240503836316105</v>
      </c>
      <c r="AH236" s="75">
        <f t="shared" si="444"/>
        <v>0.9462732752421769</v>
      </c>
      <c r="AI236" s="70">
        <f t="shared" si="456"/>
        <v>-0.09228336856719642</v>
      </c>
      <c r="AJ236" s="38">
        <f t="shared" si="445"/>
        <v>-0.3105434923804548</v>
      </c>
      <c r="AK236" s="83">
        <f t="shared" si="446"/>
        <v>-0.05777175132183386</v>
      </c>
      <c r="AL236" s="38">
        <f t="shared" si="447"/>
        <v>-0.08821802193428027</v>
      </c>
      <c r="AM236" s="38">
        <f t="shared" si="447"/>
        <v>-0.281075861716616</v>
      </c>
      <c r="AN236" s="38">
        <f t="shared" si="447"/>
        <v>-0.0555941021589266</v>
      </c>
      <c r="AO236" s="105"/>
      <c r="AP236" s="33">
        <v>1.0460829493087558</v>
      </c>
      <c r="AQ236" s="33">
        <v>1.1048387096774195</v>
      </c>
      <c r="AR236" s="33">
        <v>1.0391705069124424</v>
      </c>
      <c r="AT236" s="39"/>
      <c r="AU236" s="6"/>
    </row>
    <row r="237" spans="1:47" ht="12.75">
      <c r="A237" s="117"/>
      <c r="B237" s="5"/>
      <c r="C237" s="15">
        <v>0.01</v>
      </c>
      <c r="D237" s="39">
        <v>4746.811088347359</v>
      </c>
      <c r="E237" s="15">
        <v>4391.398974644165</v>
      </c>
      <c r="F237" s="20">
        <v>3484.6399069132876</v>
      </c>
      <c r="G237" s="15">
        <f t="shared" si="437"/>
        <v>4567.884728032714</v>
      </c>
      <c r="H237" s="15">
        <f t="shared" si="437"/>
        <v>4103.050925717045</v>
      </c>
      <c r="I237" s="15">
        <f t="shared" si="437"/>
        <v>3163.878074477755</v>
      </c>
      <c r="J237" s="74">
        <f t="shared" si="448"/>
        <v>1.2316537141965718</v>
      </c>
      <c r="K237" s="19">
        <f t="shared" si="449"/>
        <v>1.1475624704913552</v>
      </c>
      <c r="L237" s="85">
        <f t="shared" si="450"/>
        <v>0.9027060359863285</v>
      </c>
      <c r="M237" s="19">
        <f t="shared" si="438"/>
        <v>1.1852277427080091</v>
      </c>
      <c r="N237" s="19">
        <f t="shared" si="438"/>
        <v>1.0722112210834192</v>
      </c>
      <c r="O237" s="75">
        <f t="shared" si="438"/>
        <v>0.8196117565231518</v>
      </c>
      <c r="P237" s="70">
        <f t="shared" si="439"/>
        <v>47.85088702517517</v>
      </c>
      <c r="Q237" s="38">
        <f t="shared" si="440"/>
        <v>30.480819740476566</v>
      </c>
      <c r="R237" s="83">
        <f t="shared" si="441"/>
        <v>-20.097249450095596</v>
      </c>
      <c r="S237" s="38">
        <f t="shared" si="442"/>
        <v>46.04719505305105</v>
      </c>
      <c r="T237" s="38">
        <f t="shared" si="442"/>
        <v>28.479388089056684</v>
      </c>
      <c r="U237" s="38">
        <f t="shared" si="442"/>
        <v>-18.247293433768803</v>
      </c>
      <c r="V237" s="105"/>
      <c r="W237" s="39">
        <v>53.223147506367944</v>
      </c>
      <c r="X237" s="15">
        <v>49.09590457516316</v>
      </c>
      <c r="Y237" s="20">
        <v>51.97341567023773</v>
      </c>
      <c r="Z237" s="15">
        <f t="shared" si="451"/>
        <v>51.216953476194426</v>
      </c>
      <c r="AA237" s="15">
        <f t="shared" si="443"/>
        <v>45.87216918325255</v>
      </c>
      <c r="AB237" s="15">
        <f t="shared" si="443"/>
        <v>47.18925188469283</v>
      </c>
      <c r="AC237" s="74">
        <f t="shared" si="452"/>
        <v>1.0360673190657146</v>
      </c>
      <c r="AD237" s="19">
        <f t="shared" si="453"/>
        <v>0.9557244284398898</v>
      </c>
      <c r="AE237" s="85">
        <f t="shared" si="454"/>
        <v>0.9949588373840254</v>
      </c>
      <c r="AF237" s="19">
        <f t="shared" si="455"/>
        <v>0.9970137837572508</v>
      </c>
      <c r="AG237" s="19">
        <f t="shared" si="444"/>
        <v>0.892969648962136</v>
      </c>
      <c r="AH237" s="75">
        <f t="shared" si="444"/>
        <v>0.9033726682524414</v>
      </c>
      <c r="AI237" s="70">
        <f t="shared" si="456"/>
        <v>0.12506494777781083</v>
      </c>
      <c r="AJ237" s="38">
        <f t="shared" si="445"/>
        <v>-0.15352740897955064</v>
      </c>
      <c r="AK237" s="83">
        <f t="shared" si="446"/>
        <v>-0.01748044367139131</v>
      </c>
      <c r="AL237" s="38">
        <f t="shared" si="447"/>
        <v>0.1203507479724388</v>
      </c>
      <c r="AM237" s="38">
        <f t="shared" si="447"/>
        <v>-0.1434464919206135</v>
      </c>
      <c r="AN237" s="38">
        <f t="shared" si="447"/>
        <v>-0.015871365174443156</v>
      </c>
      <c r="AO237" s="105"/>
      <c r="AP237" s="33">
        <v>1.0391705069124424</v>
      </c>
      <c r="AQ237" s="33">
        <v>1.0702764976958525</v>
      </c>
      <c r="AR237" s="33">
        <v>1.1013824884792627</v>
      </c>
      <c r="AT237" s="39"/>
      <c r="AU237" s="6"/>
    </row>
    <row r="238" spans="1:47" ht="12.75">
      <c r="A238" s="117"/>
      <c r="B238" s="5"/>
      <c r="C238" s="15">
        <v>0.1</v>
      </c>
      <c r="D238" s="39">
        <v>5153.408669134756</v>
      </c>
      <c r="E238" s="15">
        <v>5615.37103066728</v>
      </c>
      <c r="F238" s="20">
        <v>6823.398401664593</v>
      </c>
      <c r="G238" s="15">
        <f t="shared" si="437"/>
        <v>4830.624972795861</v>
      </c>
      <c r="H238" s="15">
        <f t="shared" si="437"/>
        <v>5019.713753469824</v>
      </c>
      <c r="I238" s="15">
        <f t="shared" si="437"/>
        <v>5694.913281389294</v>
      </c>
      <c r="J238" s="74">
        <f t="shared" si="448"/>
        <v>1.3371534720844491</v>
      </c>
      <c r="K238" s="19">
        <f t="shared" si="449"/>
        <v>1.4674114308186468</v>
      </c>
      <c r="L238" s="85">
        <f t="shared" si="450"/>
        <v>1.7676210706598467</v>
      </c>
      <c r="M238" s="19">
        <f t="shared" si="438"/>
        <v>1.2534008788005417</v>
      </c>
      <c r="N238" s="19">
        <f t="shared" si="438"/>
        <v>1.3117539875907163</v>
      </c>
      <c r="O238" s="75">
        <f t="shared" si="438"/>
        <v>1.4752837397430258</v>
      </c>
      <c r="P238" s="70">
        <f t="shared" si="439"/>
        <v>69.64314282122258</v>
      </c>
      <c r="Q238" s="38">
        <f t="shared" si="440"/>
        <v>96.54950557537636</v>
      </c>
      <c r="R238" s="83">
        <f t="shared" si="441"/>
        <v>158.56145133558977</v>
      </c>
      <c r="S238" s="38">
        <f t="shared" si="442"/>
        <v>65.28104532270108</v>
      </c>
      <c r="T238" s="38">
        <f t="shared" si="442"/>
        <v>86.30789993761759</v>
      </c>
      <c r="U238" s="38">
        <f t="shared" si="442"/>
        <v>132.33782669162682</v>
      </c>
      <c r="V238" s="105"/>
      <c r="W238" s="39">
        <v>74.41671286603207</v>
      </c>
      <c r="X238" s="15">
        <v>67.28022103438184</v>
      </c>
      <c r="Y238" s="20">
        <v>83.13544151258328</v>
      </c>
      <c r="Z238" s="15">
        <f t="shared" si="451"/>
        <v>69.75562285930435</v>
      </c>
      <c r="AA238" s="15">
        <f t="shared" si="443"/>
        <v>60.14339017285627</v>
      </c>
      <c r="AB238" s="15">
        <f t="shared" si="443"/>
        <v>69.3861184931945</v>
      </c>
      <c r="AC238" s="74">
        <f t="shared" si="452"/>
        <v>1.4486314283379824</v>
      </c>
      <c r="AD238" s="19">
        <f t="shared" si="453"/>
        <v>1.309709055160643</v>
      </c>
      <c r="AE238" s="85">
        <f t="shared" si="454"/>
        <v>1.5915125293590149</v>
      </c>
      <c r="AF238" s="19">
        <f t="shared" si="455"/>
        <v>1.3578964144680006</v>
      </c>
      <c r="AG238" s="19">
        <f t="shared" si="444"/>
        <v>1.1707800822651269</v>
      </c>
      <c r="AH238" s="75">
        <f t="shared" si="444"/>
        <v>1.3283008418111777</v>
      </c>
      <c r="AI238" s="70">
        <f t="shared" si="456"/>
        <v>1.555648371156882</v>
      </c>
      <c r="AJ238" s="38">
        <f t="shared" si="445"/>
        <v>1.0739291916709455</v>
      </c>
      <c r="AK238" s="83">
        <f t="shared" si="446"/>
        <v>2.0510946061563144</v>
      </c>
      <c r="AL238" s="38">
        <f t="shared" si="447"/>
        <v>1.458210352229129</v>
      </c>
      <c r="AM238" s="38">
        <f t="shared" si="447"/>
        <v>0.9600108531105878</v>
      </c>
      <c r="AN238" s="38">
        <f t="shared" si="447"/>
        <v>1.711875113599693</v>
      </c>
      <c r="AO238" s="105"/>
      <c r="AP238" s="33">
        <v>1.066820276497696</v>
      </c>
      <c r="AQ238" s="33">
        <v>1.118663594470046</v>
      </c>
      <c r="AR238" s="33">
        <v>1.19815668202765</v>
      </c>
      <c r="AT238" s="39"/>
      <c r="AU238" s="6"/>
    </row>
    <row r="239" spans="1:47" ht="12.75">
      <c r="A239" s="117"/>
      <c r="B239" s="5"/>
      <c r="C239" s="15">
        <v>1</v>
      </c>
      <c r="D239" s="39">
        <v>4369.1477767847655</v>
      </c>
      <c r="E239" s="15">
        <v>3952.0414117256937</v>
      </c>
      <c r="F239" s="20">
        <v>4815.041562294761</v>
      </c>
      <c r="G239" s="15">
        <f t="shared" si="437"/>
        <v>3743.751500739562</v>
      </c>
      <c r="H239" s="15">
        <f t="shared" si="437"/>
        <v>3298.434562863367</v>
      </c>
      <c r="I239" s="15">
        <f t="shared" si="437"/>
        <v>3852.033249835809</v>
      </c>
      <c r="J239" s="74">
        <f t="shared" si="448"/>
        <v>1.1336615228612745</v>
      </c>
      <c r="K239" s="19">
        <f t="shared" si="449"/>
        <v>1.0327493430021508</v>
      </c>
      <c r="L239" s="85">
        <f t="shared" si="450"/>
        <v>1.2473504287158137</v>
      </c>
      <c r="M239" s="19">
        <f t="shared" si="438"/>
        <v>0.9713901301516151</v>
      </c>
      <c r="N239" s="19">
        <f t="shared" si="438"/>
        <v>0.8619484901210258</v>
      </c>
      <c r="O239" s="75">
        <f t="shared" si="438"/>
        <v>0.9978803429726509</v>
      </c>
      <c r="P239" s="70">
        <f t="shared" si="439"/>
        <v>27.609410245071597</v>
      </c>
      <c r="Q239" s="38">
        <f t="shared" si="440"/>
        <v>6.764774385680111</v>
      </c>
      <c r="R239" s="83">
        <f t="shared" si="441"/>
        <v>51.09323397278042</v>
      </c>
      <c r="S239" s="38">
        <f t="shared" si="442"/>
        <v>23.657421611769145</v>
      </c>
      <c r="T239" s="38">
        <f t="shared" si="442"/>
        <v>5.645984775740708</v>
      </c>
      <c r="U239" s="38">
        <f t="shared" si="442"/>
        <v>40.87458717822433</v>
      </c>
      <c r="V239" s="105"/>
      <c r="W239" s="39">
        <v>77.59285636478494</v>
      </c>
      <c r="X239" s="15">
        <v>85.51494493551922</v>
      </c>
      <c r="Y239" s="20">
        <v>106.64558590229262</v>
      </c>
      <c r="Z239" s="15">
        <f t="shared" si="451"/>
        <v>66.48627771434681</v>
      </c>
      <c r="AA239" s="15">
        <f t="shared" si="443"/>
        <v>71.3720886577218</v>
      </c>
      <c r="AB239" s="15">
        <f t="shared" si="443"/>
        <v>85.3164687218341</v>
      </c>
      <c r="AC239" s="74">
        <f t="shared" si="452"/>
        <v>1.5104597611949815</v>
      </c>
      <c r="AD239" s="19">
        <f t="shared" si="453"/>
        <v>1.6646749373248746</v>
      </c>
      <c r="AE239" s="85">
        <f t="shared" si="454"/>
        <v>2.0415815815285234</v>
      </c>
      <c r="AF239" s="19">
        <f t="shared" si="455"/>
        <v>1.294253773659668</v>
      </c>
      <c r="AG239" s="19">
        <f t="shared" si="444"/>
        <v>1.3893633130749914</v>
      </c>
      <c r="AH239" s="75">
        <f t="shared" si="444"/>
        <v>1.6332652652228188</v>
      </c>
      <c r="AI239" s="70">
        <f t="shared" si="456"/>
        <v>1.7700407191398575</v>
      </c>
      <c r="AJ239" s="38">
        <f t="shared" si="445"/>
        <v>2.3047883368957063</v>
      </c>
      <c r="AK239" s="83">
        <f t="shared" si="446"/>
        <v>3.611727998492241</v>
      </c>
      <c r="AL239" s="38">
        <f t="shared" si="447"/>
        <v>1.516678523409078</v>
      </c>
      <c r="AM239" s="38">
        <f t="shared" si="447"/>
        <v>1.9236118042552623</v>
      </c>
      <c r="AN239" s="38">
        <f t="shared" si="447"/>
        <v>2.889382398793793</v>
      </c>
      <c r="AO239" s="105"/>
      <c r="AP239" s="33">
        <v>1.1670506912442398</v>
      </c>
      <c r="AQ239" s="33">
        <v>1.19815668202765</v>
      </c>
      <c r="AR239" s="33">
        <v>1.25</v>
      </c>
      <c r="AT239" s="39"/>
      <c r="AU239" s="6"/>
    </row>
    <row r="240" spans="1:47" ht="12.75">
      <c r="A240" s="117"/>
      <c r="B240" s="5"/>
      <c r="C240" s="15">
        <v>10</v>
      </c>
      <c r="D240" s="39">
        <v>4913.0543080346515</v>
      </c>
      <c r="E240" s="15">
        <v>5420.808516353519</v>
      </c>
      <c r="F240" s="20">
        <v>6019.158480222487</v>
      </c>
      <c r="G240" s="15">
        <f t="shared" si="437"/>
        <v>5648.385615065003</v>
      </c>
      <c r="H240" s="15">
        <f t="shared" si="437"/>
        <v>6207.469382842815</v>
      </c>
      <c r="I240" s="15">
        <f t="shared" si="437"/>
        <v>6434.272858168865</v>
      </c>
      <c r="J240" s="74">
        <f t="shared" si="448"/>
        <v>1.2747887948174308</v>
      </c>
      <c r="K240" s="19">
        <f t="shared" si="449"/>
        <v>1.4165682619605948</v>
      </c>
      <c r="L240" s="85">
        <f t="shared" si="450"/>
        <v>1.5592803953359373</v>
      </c>
      <c r="M240" s="19">
        <f t="shared" si="438"/>
        <v>1.4655849985450726</v>
      </c>
      <c r="N240" s="19">
        <f t="shared" si="438"/>
        <v>1.6221388540656942</v>
      </c>
      <c r="O240" s="75">
        <f t="shared" si="438"/>
        <v>1.6668169743246226</v>
      </c>
      <c r="P240" s="70">
        <f t="shared" si="439"/>
        <v>56.76096160252073</v>
      </c>
      <c r="Q240" s="38">
        <f t="shared" si="440"/>
        <v>86.04723179372614</v>
      </c>
      <c r="R240" s="83">
        <f t="shared" si="441"/>
        <v>115.52615551808533</v>
      </c>
      <c r="S240" s="38">
        <f t="shared" si="442"/>
        <v>65.25631082250065</v>
      </c>
      <c r="T240" s="38">
        <f t="shared" si="442"/>
        <v>98.53429709360724</v>
      </c>
      <c r="U240" s="38">
        <f t="shared" si="442"/>
        <v>123.49347658829811</v>
      </c>
      <c r="V240" s="105"/>
      <c r="W240" s="39">
        <v>113.67519640926459</v>
      </c>
      <c r="X240" s="15">
        <v>149.7190529060601</v>
      </c>
      <c r="Y240" s="20">
        <v>190.92579495039567</v>
      </c>
      <c r="Z240" s="15">
        <f t="shared" si="451"/>
        <v>130.68883507714128</v>
      </c>
      <c r="AA240" s="15">
        <f t="shared" si="443"/>
        <v>171.44609224598966</v>
      </c>
      <c r="AB240" s="15">
        <f t="shared" si="443"/>
        <v>204.09309115387123</v>
      </c>
      <c r="AC240" s="74">
        <f t="shared" si="452"/>
        <v>2.212855900225066</v>
      </c>
      <c r="AD240" s="19">
        <f t="shared" si="453"/>
        <v>2.9145029000564127</v>
      </c>
      <c r="AE240" s="85">
        <f t="shared" si="454"/>
        <v>3.655009094952516</v>
      </c>
      <c r="AF240" s="19">
        <f t="shared" si="455"/>
        <v>2.5440515515170294</v>
      </c>
      <c r="AG240" s="19">
        <f t="shared" si="444"/>
        <v>3.337451869721591</v>
      </c>
      <c r="AH240" s="75">
        <f t="shared" si="444"/>
        <v>3.9070786877078616</v>
      </c>
      <c r="AI240" s="70">
        <f t="shared" si="456"/>
        <v>4.205628911516446</v>
      </c>
      <c r="AJ240" s="38">
        <f t="shared" si="445"/>
        <v>6.638619432172613</v>
      </c>
      <c r="AK240" s="83">
        <f t="shared" si="446"/>
        <v>9.20635584820866</v>
      </c>
      <c r="AL240" s="38">
        <f t="shared" si="447"/>
        <v>4.835080655889106</v>
      </c>
      <c r="AM240" s="38">
        <f t="shared" si="447"/>
        <v>7.602007476419297</v>
      </c>
      <c r="AN240" s="38">
        <f t="shared" si="447"/>
        <v>9.841276941188566</v>
      </c>
      <c r="AO240" s="105"/>
      <c r="AP240" s="33">
        <v>0.869815668202765</v>
      </c>
      <c r="AQ240" s="33">
        <v>0.8732718894009217</v>
      </c>
      <c r="AR240" s="33">
        <v>0.935483870967742</v>
      </c>
      <c r="AT240" s="39">
        <v>13.455270324859804</v>
      </c>
      <c r="AU240" s="6"/>
    </row>
    <row r="241" spans="1:47" ht="12.75">
      <c r="A241" s="118"/>
      <c r="B241" s="47"/>
      <c r="C241" s="43">
        <v>100</v>
      </c>
      <c r="D241" s="49"/>
      <c r="E241" s="43"/>
      <c r="F241" s="44"/>
      <c r="G241" s="43"/>
      <c r="H241" s="43"/>
      <c r="I241" s="43"/>
      <c r="J241" s="78"/>
      <c r="K241" s="45"/>
      <c r="L241" s="93"/>
      <c r="M241" s="45"/>
      <c r="N241" s="45"/>
      <c r="O241" s="46"/>
      <c r="P241" s="78"/>
      <c r="Q241" s="45"/>
      <c r="R241" s="93"/>
      <c r="S241" s="45"/>
      <c r="T241" s="45"/>
      <c r="U241" s="45"/>
      <c r="V241" s="105"/>
      <c r="W241" s="49"/>
      <c r="X241" s="43"/>
      <c r="Y241" s="44"/>
      <c r="Z241" s="43"/>
      <c r="AA241" s="43"/>
      <c r="AB241" s="43"/>
      <c r="AC241" s="78"/>
      <c r="AD241" s="45"/>
      <c r="AE241" s="93"/>
      <c r="AF241" s="45"/>
      <c r="AG241" s="45"/>
      <c r="AH241" s="46"/>
      <c r="AI241" s="78"/>
      <c r="AJ241" s="45"/>
      <c r="AK241" s="93"/>
      <c r="AL241" s="45"/>
      <c r="AM241" s="45"/>
      <c r="AN241" s="45"/>
      <c r="AO241" s="105"/>
      <c r="AP241" s="50">
        <v>0.5276497695852536</v>
      </c>
      <c r="AQ241" s="50">
        <v>0.555299539170507</v>
      </c>
      <c r="AR241" s="50">
        <v>0.6175115207373273</v>
      </c>
      <c r="AT241" s="49">
        <v>36.99159971918581</v>
      </c>
      <c r="AU241" s="48"/>
    </row>
    <row r="242" spans="1:47" ht="12.75">
      <c r="A242" s="116" t="s">
        <v>24</v>
      </c>
      <c r="B242" s="5" t="s">
        <v>24</v>
      </c>
      <c r="C242" s="15">
        <v>0</v>
      </c>
      <c r="D242" s="39">
        <v>4524.223689526818</v>
      </c>
      <c r="E242" s="15">
        <v>3691.918941165239</v>
      </c>
      <c r="F242" s="20">
        <v>3345.9004183408833</v>
      </c>
      <c r="G242" s="15">
        <f aca="true" t="shared" si="457" ref="G242:I249">D242/(AP242)</f>
        <v>4378.106417257411</v>
      </c>
      <c r="H242" s="15">
        <f t="shared" si="457"/>
        <v>3775.932267260023</v>
      </c>
      <c r="I242" s="15">
        <f t="shared" si="457"/>
        <v>3383.541798047218</v>
      </c>
      <c r="J242" s="74">
        <f>D242/AVERAGE(D$242:F$242)</f>
        <v>1.1738990255459811</v>
      </c>
      <c r="K242" s="19">
        <f>E242/AVERAGE(E$242:G$242)</f>
        <v>0.9702022455366512</v>
      </c>
      <c r="L242" s="85">
        <f>F242/AVERAGE(F$242:H$242)</f>
        <v>0.8728482094768462</v>
      </c>
      <c r="M242" s="19">
        <f aca="true" t="shared" si="458" ref="M242:O249">J242/AP242</f>
        <v>1.13598601874007</v>
      </c>
      <c r="N242" s="19">
        <f t="shared" si="458"/>
        <v>0.9922801727422892</v>
      </c>
      <c r="O242" s="75">
        <f t="shared" si="458"/>
        <v>0.8826677518334606</v>
      </c>
      <c r="P242" s="97">
        <f aca="true" t="shared" si="459" ref="P242:P248">((J242-1)/(AVERAGE(J$175:L$175)-1))*100</f>
        <v>35.92095492208577</v>
      </c>
      <c r="Q242" s="81">
        <f aca="true" t="shared" si="460" ref="Q242:Q248">((K242-1)/(AVERAGE(J$175:L$175)-1))*100</f>
        <v>-6.155087939663657</v>
      </c>
      <c r="R242" s="98">
        <f aca="true" t="shared" si="461" ref="R242:R248">((L242-1)/(AVERAGE(J$175:L$175)-1))*100</f>
        <v>-26.264746000183987</v>
      </c>
      <c r="S242" s="81">
        <f aca="true" t="shared" si="462" ref="S242:U249">P242/AP242</f>
        <v>34.76082838752079</v>
      </c>
      <c r="T242" s="81">
        <f t="shared" si="462"/>
        <v>-6.295153151944245</v>
      </c>
      <c r="U242" s="81">
        <f t="shared" si="462"/>
        <v>-26.560224392686052</v>
      </c>
      <c r="V242" s="105"/>
      <c r="W242" s="39">
        <v>59.0971961359753</v>
      </c>
      <c r="X242" s="15">
        <v>45.81914608582486</v>
      </c>
      <c r="Y242" s="20">
        <v>44.697860251888315</v>
      </c>
      <c r="Z242" s="15">
        <f aca="true" t="shared" si="463" ref="Z242:AB249">W242/(AP242)</f>
        <v>57.18855463397609</v>
      </c>
      <c r="AA242" s="15">
        <f t="shared" si="463"/>
        <v>46.86180680585627</v>
      </c>
      <c r="AB242" s="15">
        <f t="shared" si="463"/>
        <v>45.200711179722056</v>
      </c>
      <c r="AC242" s="74">
        <f>W242/AVERAGE(W$242:Y$242)</f>
        <v>1.1849917018346228</v>
      </c>
      <c r="AD242" s="19">
        <f>X242/AVERAGE(X$242:Z$242)</f>
        <v>0.9306178951774271</v>
      </c>
      <c r="AE242" s="85">
        <f>Y242/AVERAGE(Y$242:AA$242)</f>
        <v>0.9014802276666719</v>
      </c>
      <c r="AF242" s="19">
        <f aca="true" t="shared" si="464" ref="AF242:AH249">AC242/AP242</f>
        <v>1.1467204387370928</v>
      </c>
      <c r="AG242" s="19">
        <f t="shared" si="464"/>
        <v>0.9517950407061169</v>
      </c>
      <c r="AH242" s="75">
        <f t="shared" si="464"/>
        <v>0.9116218802279219</v>
      </c>
      <c r="AI242" s="97">
        <f aca="true" t="shared" si="465" ref="AI242:AI249">((AC242-1)/(AVERAGE(AC$175:AE$175)-1))*100</f>
        <v>0.6414665167411457</v>
      </c>
      <c r="AJ242" s="81">
        <f aca="true" t="shared" si="466" ref="AJ242:AJ249">((AD242-1)/(AVERAGE(AC$175:AE$175)-1))*100</f>
        <v>-0.24058537038862549</v>
      </c>
      <c r="AK242" s="98">
        <f aca="true" t="shared" si="467" ref="AK242:AK249">((AE242-1)/(AVERAGE(AC$175:AE$175)-1))*100</f>
        <v>-0.34162145956842477</v>
      </c>
      <c r="AL242" s="81">
        <f aca="true" t="shared" si="468" ref="AL242:AN249">AI242/AP242</f>
        <v>0.6207492967028551</v>
      </c>
      <c r="AM242" s="81">
        <f t="shared" si="468"/>
        <v>-0.24606013229380277</v>
      </c>
      <c r="AN242" s="81">
        <f t="shared" si="468"/>
        <v>-0.3454647009885695</v>
      </c>
      <c r="AO242" s="105"/>
      <c r="AP242" s="33">
        <v>1.0333745364647715</v>
      </c>
      <c r="AQ242" s="33">
        <v>0.9777503090234859</v>
      </c>
      <c r="AR242" s="33">
        <v>0.988875154511743</v>
      </c>
      <c r="AT242" s="39"/>
      <c r="AU242" s="6"/>
    </row>
    <row r="243" spans="1:47" ht="12.75">
      <c r="A243" s="117"/>
      <c r="B243" s="5"/>
      <c r="C243" s="15">
        <v>0.0001</v>
      </c>
      <c r="D243" s="39">
        <v>3632.3614371738536</v>
      </c>
      <c r="E243" s="15">
        <v>3072.46063661775</v>
      </c>
      <c r="F243" s="20">
        <v>2406.302477943147</v>
      </c>
      <c r="G243" s="15">
        <f t="shared" si="457"/>
        <v>3673.225503342059</v>
      </c>
      <c r="H243" s="15">
        <f t="shared" si="457"/>
        <v>2608.2063536450783</v>
      </c>
      <c r="I243" s="15">
        <f t="shared" si="457"/>
        <v>2295.635264924535</v>
      </c>
      <c r="J243" s="74">
        <f aca="true" t="shared" si="469" ref="J243:J249">D243/AVERAGE(D$242:F$242)</f>
        <v>0.9424877822464951</v>
      </c>
      <c r="K243" s="19">
        <f aca="true" t="shared" si="470" ref="K243:K249">E243/AVERAGE(E$242:G$242)</f>
        <v>0.8074143166395411</v>
      </c>
      <c r="L243" s="85">
        <f aca="true" t="shared" si="471" ref="L243:L249">F243/AVERAGE(F$242:H$242)</f>
        <v>0.6277344053096053</v>
      </c>
      <c r="M243" s="19">
        <f t="shared" si="458"/>
        <v>0.9530907697967681</v>
      </c>
      <c r="N243" s="19">
        <f t="shared" si="458"/>
        <v>0.6854125730969451</v>
      </c>
      <c r="O243" s="75">
        <f t="shared" si="458"/>
        <v>0.5988645446880551</v>
      </c>
      <c r="P243" s="70">
        <f t="shared" si="459"/>
        <v>-11.879846795614053</v>
      </c>
      <c r="Q243" s="38">
        <f t="shared" si="460"/>
        <v>-39.78091095628915</v>
      </c>
      <c r="R243" s="83">
        <f t="shared" si="461"/>
        <v>-76.89597801904505</v>
      </c>
      <c r="S243" s="38">
        <f t="shared" si="462"/>
        <v>-12.01349507206471</v>
      </c>
      <c r="T243" s="38">
        <f t="shared" si="462"/>
        <v>-33.76994434799362</v>
      </c>
      <c r="U243" s="38">
        <f t="shared" si="462"/>
        <v>-73.35948846392387</v>
      </c>
      <c r="V243" s="105"/>
      <c r="W243" s="39">
        <v>43.07260182488268</v>
      </c>
      <c r="X243" s="15">
        <v>40.430362598323015</v>
      </c>
      <c r="Y243" s="20">
        <v>35.902920176491676</v>
      </c>
      <c r="Z243" s="15">
        <f t="shared" si="463"/>
        <v>43.557168595412605</v>
      </c>
      <c r="AA243" s="15">
        <f t="shared" si="463"/>
        <v>34.32126268839802</v>
      </c>
      <c r="AB243" s="15">
        <f t="shared" si="463"/>
        <v>34.25172455516717</v>
      </c>
      <c r="AC243" s="74">
        <f aca="true" t="shared" si="472" ref="AC243:AC249">W243/AVERAGE(W$242:Y$242)</f>
        <v>0.8636733902142253</v>
      </c>
      <c r="AD243" s="19">
        <f aca="true" t="shared" si="473" ref="AD243:AD249">X243/AVERAGE(X$242:Z$242)</f>
        <v>0.8211680521508389</v>
      </c>
      <c r="AE243" s="85">
        <f aca="true" t="shared" si="474" ref="AE243:AE249">Y243/AVERAGE(Y$242:AA$242)</f>
        <v>0.7241011644004756</v>
      </c>
      <c r="AF243" s="19">
        <f t="shared" si="464"/>
        <v>0.8733897158541352</v>
      </c>
      <c r="AG243" s="19">
        <f t="shared" si="464"/>
        <v>0.6970880946380154</v>
      </c>
      <c r="AH243" s="75">
        <f t="shared" si="464"/>
        <v>0.690799341981114</v>
      </c>
      <c r="AI243" s="70">
        <f t="shared" si="465"/>
        <v>-0.472718260609263</v>
      </c>
      <c r="AJ243" s="38">
        <f t="shared" si="466"/>
        <v>-0.6201073103883721</v>
      </c>
      <c r="AK243" s="83">
        <f t="shared" si="467"/>
        <v>-0.9566908314794564</v>
      </c>
      <c r="AL243" s="38">
        <f t="shared" si="468"/>
        <v>-0.47803634104111714</v>
      </c>
      <c r="AM243" s="38">
        <f t="shared" si="468"/>
        <v>-0.5264079896161521</v>
      </c>
      <c r="AN243" s="38">
        <f t="shared" si="468"/>
        <v>-0.912692078616604</v>
      </c>
      <c r="AO243" s="105"/>
      <c r="AP243" s="33">
        <v>0.988875154511743</v>
      </c>
      <c r="AQ243" s="33">
        <v>1.1779975278121138</v>
      </c>
      <c r="AR243" s="33">
        <v>1.0482076637824476</v>
      </c>
      <c r="AT243" s="39"/>
      <c r="AU243" s="6"/>
    </row>
    <row r="244" spans="1:47" ht="12.75">
      <c r="A244" s="117"/>
      <c r="B244" s="5"/>
      <c r="C244" s="15">
        <v>0.001</v>
      </c>
      <c r="D244" s="39">
        <v>4894.5100608938155</v>
      </c>
      <c r="E244" s="15">
        <v>3986.1884173932817</v>
      </c>
      <c r="F244" s="20">
        <v>3962.4514660185473</v>
      </c>
      <c r="G244" s="15">
        <f t="shared" si="457"/>
        <v>4770.673059353128</v>
      </c>
      <c r="H244" s="15">
        <f t="shared" si="457"/>
        <v>3635.6555013203656</v>
      </c>
      <c r="I244" s="15">
        <f t="shared" si="457"/>
        <v>3820.766669855786</v>
      </c>
      <c r="J244" s="74">
        <f t="shared" si="469"/>
        <v>1.2699771243205664</v>
      </c>
      <c r="K244" s="19">
        <f t="shared" si="470"/>
        <v>1.0475335497118268</v>
      </c>
      <c r="L244" s="85">
        <f t="shared" si="471"/>
        <v>1.0336884649329172</v>
      </c>
      <c r="M244" s="19">
        <f t="shared" si="458"/>
        <v>1.237845172982335</v>
      </c>
      <c r="N244" s="19">
        <f t="shared" si="458"/>
        <v>0.9554167324880132</v>
      </c>
      <c r="O244" s="75">
        <f t="shared" si="458"/>
        <v>0.9967270180342431</v>
      </c>
      <c r="P244" s="70">
        <f t="shared" si="459"/>
        <v>55.76705264601485</v>
      </c>
      <c r="Q244" s="38">
        <f t="shared" si="460"/>
        <v>9.818631767052546</v>
      </c>
      <c r="R244" s="83">
        <f t="shared" si="461"/>
        <v>6.958761421751698</v>
      </c>
      <c r="S244" s="38">
        <f t="shared" si="462"/>
        <v>54.35607902485061</v>
      </c>
      <c r="T244" s="38">
        <f t="shared" si="462"/>
        <v>8.955212062621769</v>
      </c>
      <c r="U244" s="38">
        <f t="shared" si="462"/>
        <v>6.709938009770111</v>
      </c>
      <c r="V244" s="105"/>
      <c r="W244" s="39">
        <v>49.490000758027364</v>
      </c>
      <c r="X244" s="15">
        <v>48.98340058750895</v>
      </c>
      <c r="Y244" s="20">
        <v>54.552828255293974</v>
      </c>
      <c r="Z244" s="15">
        <f t="shared" si="463"/>
        <v>48.23784411234233</v>
      </c>
      <c r="AA244" s="15">
        <f t="shared" si="463"/>
        <v>44.67595386166261</v>
      </c>
      <c r="AB244" s="15">
        <f t="shared" si="463"/>
        <v>52.6021907729831</v>
      </c>
      <c r="AC244" s="74">
        <f t="shared" si="472"/>
        <v>0.9923523289855615</v>
      </c>
      <c r="AD244" s="19">
        <f t="shared" si="473"/>
        <v>0.9948860475922963</v>
      </c>
      <c r="AE244" s="85">
        <f t="shared" si="474"/>
        <v>1.100238261033215</v>
      </c>
      <c r="AF244" s="19">
        <f t="shared" si="464"/>
        <v>0.967244619457011</v>
      </c>
      <c r="AG244" s="19">
        <f t="shared" si="464"/>
        <v>0.9073988866991742</v>
      </c>
      <c r="AH244" s="75">
        <f t="shared" si="464"/>
        <v>1.060897202831789</v>
      </c>
      <c r="AI244" s="70">
        <f t="shared" si="465"/>
        <v>-0.02651862131199638</v>
      </c>
      <c r="AJ244" s="38">
        <f t="shared" si="466"/>
        <v>-0.017732845339637558</v>
      </c>
      <c r="AK244" s="83">
        <f t="shared" si="467"/>
        <v>0.3475803915066854</v>
      </c>
      <c r="AL244" s="38">
        <f t="shared" si="468"/>
        <v>-0.025847668242656708</v>
      </c>
      <c r="AM244" s="38">
        <f t="shared" si="468"/>
        <v>-0.016173474498045976</v>
      </c>
      <c r="AN244" s="38">
        <f t="shared" si="468"/>
        <v>0.3351520104039433</v>
      </c>
      <c r="AO244" s="105"/>
      <c r="AP244" s="33">
        <v>1.0259579728059334</v>
      </c>
      <c r="AQ244" s="33">
        <v>1.0964153275648951</v>
      </c>
      <c r="AR244" s="33">
        <v>1.0370828182941905</v>
      </c>
      <c r="AT244" s="39"/>
      <c r="AU244" s="6"/>
    </row>
    <row r="245" spans="1:47" ht="12.75">
      <c r="A245" s="117"/>
      <c r="B245" s="5"/>
      <c r="C245" s="15">
        <v>0.01</v>
      </c>
      <c r="D245" s="39">
        <v>4746.811088347359</v>
      </c>
      <c r="E245" s="15">
        <v>4391.398974644165</v>
      </c>
      <c r="F245" s="20">
        <v>3484.6399069132876</v>
      </c>
      <c r="G245" s="15">
        <f t="shared" si="457"/>
        <v>4643.494764779943</v>
      </c>
      <c r="H245" s="15">
        <f t="shared" si="457"/>
        <v>4820.40945792012</v>
      </c>
      <c r="I245" s="15">
        <f t="shared" si="457"/>
        <v>3384.2421184788104</v>
      </c>
      <c r="J245" s="74">
        <f t="shared" si="469"/>
        <v>1.2316537141965718</v>
      </c>
      <c r="K245" s="19">
        <f t="shared" si="470"/>
        <v>1.1540191467211378</v>
      </c>
      <c r="L245" s="85">
        <f t="shared" si="471"/>
        <v>0.9090413111962945</v>
      </c>
      <c r="M245" s="19">
        <f t="shared" si="458"/>
        <v>1.2048462572974925</v>
      </c>
      <c r="N245" s="19">
        <f t="shared" si="458"/>
        <v>1.2667591447725919</v>
      </c>
      <c r="O245" s="75">
        <f t="shared" si="458"/>
        <v>0.8828504450873974</v>
      </c>
      <c r="P245" s="70">
        <f t="shared" si="459"/>
        <v>47.85088702517517</v>
      </c>
      <c r="Q245" s="38">
        <f t="shared" si="460"/>
        <v>31.814524602067063</v>
      </c>
      <c r="R245" s="83">
        <f t="shared" si="461"/>
        <v>-18.788621442999464</v>
      </c>
      <c r="S245" s="38">
        <f t="shared" si="462"/>
        <v>46.80939250709396</v>
      </c>
      <c r="T245" s="38">
        <f t="shared" si="462"/>
        <v>34.92259213442639</v>
      </c>
      <c r="U245" s="38">
        <f t="shared" si="462"/>
        <v>-18.247292613909437</v>
      </c>
      <c r="V245" s="105"/>
      <c r="W245" s="39">
        <v>53.15952097165278</v>
      </c>
      <c r="X245" s="15">
        <v>48.53802397711314</v>
      </c>
      <c r="Y245" s="20">
        <v>52.272975444661014</v>
      </c>
      <c r="Z245" s="15">
        <f t="shared" si="463"/>
        <v>52.00248182112103</v>
      </c>
      <c r="AA245" s="15">
        <f t="shared" si="463"/>
        <v>53.2798662109695</v>
      </c>
      <c r="AB245" s="15">
        <f t="shared" si="463"/>
        <v>50.766911326207385</v>
      </c>
      <c r="AC245" s="74">
        <f t="shared" si="472"/>
        <v>1.0659319789042399</v>
      </c>
      <c r="AD245" s="19">
        <f t="shared" si="473"/>
        <v>0.9858401469342735</v>
      </c>
      <c r="AE245" s="85">
        <f t="shared" si="474"/>
        <v>1.0542574865801677</v>
      </c>
      <c r="AF245" s="19">
        <f t="shared" si="464"/>
        <v>1.0427315247080167</v>
      </c>
      <c r="AG245" s="19">
        <f t="shared" si="464"/>
        <v>1.082150174857296</v>
      </c>
      <c r="AH245" s="75">
        <f t="shared" si="464"/>
        <v>1.0238827210604506</v>
      </c>
      <c r="AI245" s="70">
        <f t="shared" si="465"/>
        <v>0.22862191347027172</v>
      </c>
      <c r="AJ245" s="38">
        <f t="shared" si="466"/>
        <v>-0.04909988682496708</v>
      </c>
      <c r="AK245" s="83">
        <f t="shared" si="467"/>
        <v>0.18814011968398306</v>
      </c>
      <c r="AL245" s="38">
        <f t="shared" si="468"/>
        <v>0.22364586214927423</v>
      </c>
      <c r="AM245" s="38">
        <f t="shared" si="468"/>
        <v>-0.05389661932347132</v>
      </c>
      <c r="AN245" s="38">
        <f t="shared" si="468"/>
        <v>0.18271951599560896</v>
      </c>
      <c r="AO245" s="105"/>
      <c r="AP245" s="33">
        <v>1.0222496909765144</v>
      </c>
      <c r="AQ245" s="33">
        <v>0.9110012360939433</v>
      </c>
      <c r="AR245" s="33">
        <v>1.0296662546353526</v>
      </c>
      <c r="AT245" s="39"/>
      <c r="AU245" s="6"/>
    </row>
    <row r="246" spans="1:47" ht="12.75">
      <c r="A246" s="117"/>
      <c r="B246" s="5"/>
      <c r="C246" s="15">
        <v>0.1</v>
      </c>
      <c r="D246" s="39">
        <v>5153.408669134756</v>
      </c>
      <c r="E246" s="15">
        <v>5615.37103066728</v>
      </c>
      <c r="F246" s="20">
        <v>6823.398401664593</v>
      </c>
      <c r="G246" s="15">
        <f t="shared" si="457"/>
        <v>4969.138990858185</v>
      </c>
      <c r="H246" s="15">
        <f t="shared" si="457"/>
        <v>4970.279172658456</v>
      </c>
      <c r="I246" s="15">
        <f t="shared" si="457"/>
        <v>5615.594411949802</v>
      </c>
      <c r="J246" s="74">
        <f t="shared" si="469"/>
        <v>1.3371534720844491</v>
      </c>
      <c r="K246" s="19">
        <f t="shared" si="470"/>
        <v>1.4756677138082963</v>
      </c>
      <c r="L246" s="85">
        <f t="shared" si="471"/>
        <v>1.7800264003055373</v>
      </c>
      <c r="M246" s="19">
        <f t="shared" si="458"/>
        <v>1.2893410714139681</v>
      </c>
      <c r="N246" s="19">
        <f t="shared" si="458"/>
        <v>1.3061435234911505</v>
      </c>
      <c r="O246" s="75">
        <f t="shared" si="458"/>
        <v>1.4649454301598976</v>
      </c>
      <c r="P246" s="70">
        <f t="shared" si="459"/>
        <v>69.64314282122258</v>
      </c>
      <c r="Q246" s="38">
        <f t="shared" si="460"/>
        <v>98.25494106107875</v>
      </c>
      <c r="R246" s="83">
        <f t="shared" si="461"/>
        <v>161.12392277898863</v>
      </c>
      <c r="S246" s="38">
        <f t="shared" si="462"/>
        <v>67.15292317326468</v>
      </c>
      <c r="T246" s="38">
        <f t="shared" si="462"/>
        <v>86.96744783196138</v>
      </c>
      <c r="U246" s="38">
        <f t="shared" si="462"/>
        <v>132.6035132535115</v>
      </c>
      <c r="V246" s="105"/>
      <c r="W246" s="39">
        <v>65.94904996774767</v>
      </c>
      <c r="X246" s="15">
        <v>73.25586759783998</v>
      </c>
      <c r="Y246" s="20">
        <v>81.18056973189087</v>
      </c>
      <c r="Z246" s="15">
        <f t="shared" si="463"/>
        <v>63.590919456386004</v>
      </c>
      <c r="AA246" s="15">
        <f t="shared" si="463"/>
        <v>64.84025917576864</v>
      </c>
      <c r="AB246" s="15">
        <f t="shared" si="463"/>
        <v>66.81086562878912</v>
      </c>
      <c r="AC246" s="74">
        <f t="shared" si="472"/>
        <v>1.3223821444226656</v>
      </c>
      <c r="AD246" s="19">
        <f t="shared" si="473"/>
        <v>1.4878762948921254</v>
      </c>
      <c r="AE246" s="85">
        <f t="shared" si="474"/>
        <v>1.6372747615121783</v>
      </c>
      <c r="AF246" s="19">
        <f t="shared" si="464"/>
        <v>1.2750979199498644</v>
      </c>
      <c r="AG246" s="19">
        <f t="shared" si="464"/>
        <v>1.3169495870544083</v>
      </c>
      <c r="AH246" s="75">
        <f t="shared" si="464"/>
        <v>1.3474621384164314</v>
      </c>
      <c r="AI246" s="70">
        <f t="shared" si="465"/>
        <v>1.1178736623938899</v>
      </c>
      <c r="AJ246" s="38">
        <f t="shared" si="466"/>
        <v>1.6917315986681474</v>
      </c>
      <c r="AK246" s="83">
        <f t="shared" si="467"/>
        <v>2.20977707335061</v>
      </c>
      <c r="AL246" s="38">
        <f t="shared" si="468"/>
        <v>1.0779020177314145</v>
      </c>
      <c r="AM246" s="38">
        <f t="shared" si="468"/>
        <v>1.497386064904301</v>
      </c>
      <c r="AN246" s="38">
        <f t="shared" si="468"/>
        <v>1.8186262994309697</v>
      </c>
      <c r="AO246" s="105"/>
      <c r="AP246" s="33">
        <v>1.0370828182941905</v>
      </c>
      <c r="AQ246" s="33">
        <v>1.1297898640296664</v>
      </c>
      <c r="AR246" s="33">
        <v>1.2150803461063042</v>
      </c>
      <c r="AT246" s="39"/>
      <c r="AU246" s="6"/>
    </row>
    <row r="247" spans="1:47" ht="12.75">
      <c r="A247" s="117"/>
      <c r="B247" s="5"/>
      <c r="C247" s="15">
        <v>1</v>
      </c>
      <c r="D247" s="39">
        <v>4369.1477767847655</v>
      </c>
      <c r="E247" s="15">
        <v>3952.0414117256937</v>
      </c>
      <c r="F247" s="20">
        <v>4815.041562294761</v>
      </c>
      <c r="G247" s="15">
        <f t="shared" si="457"/>
        <v>3829.5130567918472</v>
      </c>
      <c r="H247" s="15">
        <f t="shared" si="457"/>
        <v>3302.894113725295</v>
      </c>
      <c r="I247" s="15">
        <f t="shared" si="457"/>
        <v>3531.6125329976985</v>
      </c>
      <c r="J247" s="74">
        <f t="shared" si="469"/>
        <v>1.1336615228612745</v>
      </c>
      <c r="K247" s="19">
        <f t="shared" si="470"/>
        <v>1.0385600315753234</v>
      </c>
      <c r="L247" s="85">
        <f t="shared" si="471"/>
        <v>1.2561044504395626</v>
      </c>
      <c r="M247" s="19">
        <f t="shared" si="458"/>
        <v>0.9936426565490476</v>
      </c>
      <c r="N247" s="19">
        <f t="shared" si="458"/>
        <v>0.8679701090335087</v>
      </c>
      <c r="O247" s="75">
        <f t="shared" si="458"/>
        <v>0.921295104628836</v>
      </c>
      <c r="P247" s="70">
        <f t="shared" si="459"/>
        <v>27.609410245071597</v>
      </c>
      <c r="Q247" s="38">
        <f t="shared" si="460"/>
        <v>7.965042654279589</v>
      </c>
      <c r="R247" s="83">
        <f t="shared" si="461"/>
        <v>52.901483436735006</v>
      </c>
      <c r="S247" s="38">
        <f t="shared" si="462"/>
        <v>24.19936390927727</v>
      </c>
      <c r="T247" s="38">
        <f t="shared" si="462"/>
        <v>6.656735028215068</v>
      </c>
      <c r="U247" s="38">
        <f t="shared" si="462"/>
        <v>38.80081604743302</v>
      </c>
      <c r="V247" s="105"/>
      <c r="W247" s="39">
        <v>66.39946019446933</v>
      </c>
      <c r="X247" s="15">
        <v>63.056927179261436</v>
      </c>
      <c r="Y247" s="20">
        <v>78.95948232979794</v>
      </c>
      <c r="Z247" s="15">
        <f t="shared" si="463"/>
        <v>58.19844344238968</v>
      </c>
      <c r="AA247" s="15">
        <f t="shared" si="463"/>
        <v>52.69943604134554</v>
      </c>
      <c r="AB247" s="15">
        <f t="shared" si="463"/>
        <v>57.913165190214436</v>
      </c>
      <c r="AC247" s="74">
        <f t="shared" si="472"/>
        <v>1.3314135776544311</v>
      </c>
      <c r="AD247" s="19">
        <f t="shared" si="473"/>
        <v>1.2807289061651692</v>
      </c>
      <c r="AE247" s="85">
        <f t="shared" si="474"/>
        <v>1.5924791859382508</v>
      </c>
      <c r="AF247" s="19">
        <f t="shared" si="464"/>
        <v>1.1669702972074047</v>
      </c>
      <c r="AG247" s="19">
        <f t="shared" si="464"/>
        <v>1.0703612449252289</v>
      </c>
      <c r="AH247" s="75">
        <f t="shared" si="464"/>
        <v>1.1680105724606027</v>
      </c>
      <c r="AI247" s="70">
        <f t="shared" si="465"/>
        <v>1.1491905374694</v>
      </c>
      <c r="AJ247" s="38">
        <f t="shared" si="466"/>
        <v>0.9734393045765248</v>
      </c>
      <c r="AK247" s="83">
        <f t="shared" si="467"/>
        <v>2.0544465285540103</v>
      </c>
      <c r="AL247" s="38">
        <f t="shared" si="468"/>
        <v>1.0072536780203083</v>
      </c>
      <c r="AM247" s="38">
        <f t="shared" si="468"/>
        <v>0.8135458650851326</v>
      </c>
      <c r="AN247" s="38">
        <f t="shared" si="468"/>
        <v>1.5068424674525787</v>
      </c>
      <c r="AO247" s="105"/>
      <c r="AP247" s="33">
        <v>1.1409147095179235</v>
      </c>
      <c r="AQ247" s="33">
        <v>1.1965389369592092</v>
      </c>
      <c r="AR247" s="33">
        <v>1.3634116192830656</v>
      </c>
      <c r="AT247" s="39"/>
      <c r="AU247" s="6"/>
    </row>
    <row r="248" spans="1:47" ht="12.75">
      <c r="A248" s="117"/>
      <c r="B248" s="5"/>
      <c r="C248" s="15">
        <v>10</v>
      </c>
      <c r="D248" s="39">
        <v>4913.0543080346515</v>
      </c>
      <c r="E248" s="15">
        <v>5420.808516353519</v>
      </c>
      <c r="F248" s="20">
        <v>6019.158480222487</v>
      </c>
      <c r="G248" s="15">
        <f t="shared" si="457"/>
        <v>4334.417595637985</v>
      </c>
      <c r="H248" s="15">
        <f t="shared" si="457"/>
        <v>4407.47144696482</v>
      </c>
      <c r="I248" s="15">
        <f t="shared" si="457"/>
        <v>4512.974245134375</v>
      </c>
      <c r="J248" s="74">
        <f t="shared" si="469"/>
        <v>1.2747887948174308</v>
      </c>
      <c r="K248" s="19">
        <f t="shared" si="470"/>
        <v>1.4245384795827771</v>
      </c>
      <c r="L248" s="85">
        <f t="shared" si="471"/>
        <v>1.5702235706778016</v>
      </c>
      <c r="M248" s="19">
        <f t="shared" si="458"/>
        <v>1.1246500927015282</v>
      </c>
      <c r="N248" s="19">
        <f t="shared" si="458"/>
        <v>1.1582428442034838</v>
      </c>
      <c r="O248" s="75">
        <f t="shared" si="458"/>
        <v>1.1773038634646351</v>
      </c>
      <c r="P248" s="70">
        <f t="shared" si="459"/>
        <v>56.76096160252073</v>
      </c>
      <c r="Q248" s="38">
        <f t="shared" si="460"/>
        <v>87.69357700484363</v>
      </c>
      <c r="R248" s="83">
        <f t="shared" si="461"/>
        <v>117.78660123895943</v>
      </c>
      <c r="S248" s="38">
        <f t="shared" si="462"/>
        <v>50.07591923275819</v>
      </c>
      <c r="T248" s="38">
        <f t="shared" si="462"/>
        <v>71.30060683107385</v>
      </c>
      <c r="U248" s="38">
        <f t="shared" si="462"/>
        <v>88.31266024311229</v>
      </c>
      <c r="V248" s="105"/>
      <c r="W248" s="39">
        <v>75.8448079408999</v>
      </c>
      <c r="X248" s="15">
        <v>70.92119339828507</v>
      </c>
      <c r="Y248" s="20">
        <v>96.9275928623191</v>
      </c>
      <c r="Z248" s="15">
        <f t="shared" si="463"/>
        <v>66.91215880500327</v>
      </c>
      <c r="AA248" s="15">
        <f t="shared" si="463"/>
        <v>57.66356327559056</v>
      </c>
      <c r="AB248" s="15">
        <f t="shared" si="463"/>
        <v>72.67323690974618</v>
      </c>
      <c r="AC248" s="74">
        <f t="shared" si="472"/>
        <v>1.5208076510163833</v>
      </c>
      <c r="AD248" s="19">
        <f t="shared" si="473"/>
        <v>1.4404574803763524</v>
      </c>
      <c r="AE248" s="85">
        <f t="shared" si="474"/>
        <v>1.9548655794326195</v>
      </c>
      <c r="AF248" s="19">
        <f t="shared" si="464"/>
        <v>1.3416939909184882</v>
      </c>
      <c r="AG248" s="19">
        <f t="shared" si="464"/>
        <v>1.1711860317833858</v>
      </c>
      <c r="AH248" s="75">
        <f t="shared" si="464"/>
        <v>1.4656962500101842</v>
      </c>
      <c r="AI248" s="70">
        <f t="shared" si="465"/>
        <v>1.8059224628803945</v>
      </c>
      <c r="AJ248" s="38">
        <f t="shared" si="466"/>
        <v>1.5273048623671872</v>
      </c>
      <c r="AK248" s="83">
        <f t="shared" si="467"/>
        <v>3.311036609318986</v>
      </c>
      <c r="AL248" s="38">
        <f t="shared" si="468"/>
        <v>1.5932293047658002</v>
      </c>
      <c r="AM248" s="38">
        <f t="shared" si="468"/>
        <v>1.241798626788999</v>
      </c>
      <c r="AN248" s="38">
        <f t="shared" si="468"/>
        <v>2.4825103030019084</v>
      </c>
      <c r="AO248" s="105"/>
      <c r="AP248" s="33">
        <v>1.1334981458590856</v>
      </c>
      <c r="AQ248" s="33">
        <v>1.2299134734239805</v>
      </c>
      <c r="AR248" s="33">
        <v>1.3337453646477135</v>
      </c>
      <c r="AT248" s="39"/>
      <c r="AU248" s="6"/>
    </row>
    <row r="249" spans="1:47" ht="12.75">
      <c r="A249" s="118"/>
      <c r="B249" s="7"/>
      <c r="C249" s="16">
        <v>100</v>
      </c>
      <c r="D249" s="88">
        <v>4515.131052649761</v>
      </c>
      <c r="E249" s="16">
        <v>4513.474287351004</v>
      </c>
      <c r="F249" s="22">
        <v>4946.711300240408</v>
      </c>
      <c r="G249" s="16">
        <f t="shared" si="457"/>
        <v>4781.074635593791</v>
      </c>
      <c r="H249" s="16">
        <f t="shared" si="457"/>
        <v>4383.434211845091</v>
      </c>
      <c r="I249" s="16">
        <f t="shared" si="457"/>
        <v>4172.981691235129</v>
      </c>
      <c r="J249" s="76">
        <f t="shared" si="469"/>
        <v>1.1715397616584926</v>
      </c>
      <c r="K249" s="17">
        <f t="shared" si="470"/>
        <v>1.1860994129458842</v>
      </c>
      <c r="L249" s="92">
        <f t="shared" si="471"/>
        <v>1.29045325962054</v>
      </c>
      <c r="M249" s="17">
        <f t="shared" si="458"/>
        <v>1.2405440669917807</v>
      </c>
      <c r="N249" s="17">
        <f t="shared" si="458"/>
        <v>1.1519260805200722</v>
      </c>
      <c r="O249" s="77">
        <f t="shared" si="458"/>
        <v>1.0886096840803092</v>
      </c>
      <c r="P249" s="71">
        <f>((J249-1)/(AVERAGE(J$175:L$175)-1))*100</f>
        <v>35.4336203238285</v>
      </c>
      <c r="Q249" s="24">
        <f>((K249-1)/(AVERAGE(J$175:L$175)-1))*100</f>
        <v>38.441093056545995</v>
      </c>
      <c r="R249" s="96">
        <f>((L249-1)/(AVERAGE(J$175:L$175)-1))*100</f>
        <v>59.99664697973582</v>
      </c>
      <c r="S249" s="24">
        <f t="shared" si="462"/>
        <v>37.52067911253567</v>
      </c>
      <c r="T249" s="24">
        <f t="shared" si="462"/>
        <v>37.33354655791801</v>
      </c>
      <c r="U249" s="24">
        <f t="shared" si="462"/>
        <v>50.61239562732666</v>
      </c>
      <c r="V249" s="105"/>
      <c r="W249" s="88">
        <v>104.99855753119067</v>
      </c>
      <c r="X249" s="16">
        <v>121.81894384957184</v>
      </c>
      <c r="Y249" s="22">
        <v>135.32128289474863</v>
      </c>
      <c r="Z249" s="16">
        <f t="shared" si="463"/>
        <v>111.18302754284456</v>
      </c>
      <c r="AA249" s="16">
        <f t="shared" si="463"/>
        <v>118.30915435090468</v>
      </c>
      <c r="AB249" s="16">
        <f t="shared" si="463"/>
        <v>114.15528452747822</v>
      </c>
      <c r="AC249" s="76">
        <f t="shared" si="472"/>
        <v>2.1053861691303535</v>
      </c>
      <c r="AD249" s="17">
        <f t="shared" si="473"/>
        <v>2.4742252704944714</v>
      </c>
      <c r="AE249" s="92">
        <f t="shared" si="474"/>
        <v>2.7292013582898638</v>
      </c>
      <c r="AF249" s="17">
        <f t="shared" si="464"/>
        <v>2.2293945167885547</v>
      </c>
      <c r="AG249" s="17">
        <f t="shared" si="464"/>
        <v>2.4029390682233216</v>
      </c>
      <c r="AH249" s="77">
        <f t="shared" si="464"/>
        <v>2.302318976909801</v>
      </c>
      <c r="AI249" s="71">
        <f t="shared" si="465"/>
        <v>3.8329730930297257</v>
      </c>
      <c r="AJ249" s="24">
        <f t="shared" si="466"/>
        <v>5.111938210078526</v>
      </c>
      <c r="AK249" s="96">
        <f t="shared" si="467"/>
        <v>5.996078532419101</v>
      </c>
      <c r="AL249" s="24">
        <f t="shared" si="468"/>
        <v>4.058737215001371</v>
      </c>
      <c r="AM249" s="24">
        <f t="shared" si="468"/>
        <v>4.964655476534845</v>
      </c>
      <c r="AN249" s="24">
        <f t="shared" si="468"/>
        <v>5.058214319840512</v>
      </c>
      <c r="AO249" s="105"/>
      <c r="AP249" s="108">
        <v>0.9443757725587146</v>
      </c>
      <c r="AQ249" s="35">
        <v>1.0296662546353526</v>
      </c>
      <c r="AR249" s="109">
        <v>1.1854140914709521</v>
      </c>
      <c r="AT249" s="88">
        <v>32.57498877407023</v>
      </c>
      <c r="AU249" s="8"/>
    </row>
    <row r="250" spans="44:47" ht="12.75">
      <c r="AR250" s="33"/>
      <c r="AS250" s="106"/>
      <c r="AT250" s="15"/>
      <c r="AU250" s="15"/>
    </row>
    <row r="251" spans="1:47" ht="12.75">
      <c r="A251" s="113"/>
      <c r="B251" s="6" t="s">
        <v>27</v>
      </c>
      <c r="AR251" s="33"/>
      <c r="AS251" s="106"/>
      <c r="AT251" s="15"/>
      <c r="AU251" s="15"/>
    </row>
    <row r="252" spans="44:47" ht="12.75">
      <c r="AR252" s="33"/>
      <c r="AS252" s="106"/>
      <c r="AT252" s="15"/>
      <c r="AU252" s="15"/>
    </row>
    <row r="253" spans="1:47" ht="12.75">
      <c r="A253" s="115"/>
      <c r="B253" s="1" t="s">
        <v>59</v>
      </c>
      <c r="AR253" s="33"/>
      <c r="AS253" s="106"/>
      <c r="AT253" s="15"/>
      <c r="AU253" s="15"/>
    </row>
    <row r="254" spans="44:47" ht="12.75">
      <c r="AR254" s="33"/>
      <c r="AS254" s="106"/>
      <c r="AT254" s="15"/>
      <c r="AU254" s="15"/>
    </row>
    <row r="255" spans="1:47" ht="12.75">
      <c r="A255" s="146"/>
      <c r="B255" s="1" t="s">
        <v>60</v>
      </c>
      <c r="AR255" s="33"/>
      <c r="AS255" s="106"/>
      <c r="AT255" s="15"/>
      <c r="AU255" s="15"/>
    </row>
    <row r="256" spans="44:47" ht="12.75">
      <c r="AR256" s="33"/>
      <c r="AS256" s="106"/>
      <c r="AT256" s="15"/>
      <c r="AU256" s="15"/>
    </row>
    <row r="257" spans="44:47" ht="12.75">
      <c r="AR257" s="33"/>
      <c r="AS257" s="106"/>
      <c r="AT257" s="15"/>
      <c r="AU257" s="15"/>
    </row>
    <row r="258" spans="44:47" ht="12.75">
      <c r="AR258" s="33"/>
      <c r="AS258" s="106"/>
      <c r="AT258" s="15"/>
      <c r="AU258" s="15"/>
    </row>
    <row r="259" spans="44:47" ht="12.75">
      <c r="AR259" s="33"/>
      <c r="AS259" s="106"/>
      <c r="AT259" s="15"/>
      <c r="AU259" s="15"/>
    </row>
    <row r="260" spans="44:47" ht="12.75">
      <c r="AR260" s="33"/>
      <c r="AS260" s="106"/>
      <c r="AT260" s="15"/>
      <c r="AU260" s="15"/>
    </row>
    <row r="261" spans="44:47" ht="12.75">
      <c r="AR261" s="33"/>
      <c r="AS261" s="106"/>
      <c r="AT261" s="15"/>
      <c r="AU261" s="15"/>
    </row>
    <row r="262" spans="44:47" ht="12.75">
      <c r="AR262" s="33"/>
      <c r="AS262" s="106"/>
      <c r="AT262" s="15"/>
      <c r="AU262" s="15"/>
    </row>
    <row r="263" spans="44:47" ht="12.75">
      <c r="AR263" s="33"/>
      <c r="AS263" s="106"/>
      <c r="AT263" s="15"/>
      <c r="AU263" s="15"/>
    </row>
    <row r="264" spans="44:47" ht="12.75">
      <c r="AR264" s="33"/>
      <c r="AS264" s="106"/>
      <c r="AT264" s="15"/>
      <c r="AU264" s="15"/>
    </row>
    <row r="265" spans="44:47" ht="12.75">
      <c r="AR265" s="33"/>
      <c r="AS265" s="106"/>
      <c r="AT265" s="15"/>
      <c r="AU265" s="15"/>
    </row>
    <row r="266" spans="44:47" ht="12.75">
      <c r="AR266" s="33"/>
      <c r="AS266" s="106"/>
      <c r="AT266" s="15"/>
      <c r="AU266" s="15"/>
    </row>
    <row r="267" spans="44:47" ht="12.75">
      <c r="AR267" s="33"/>
      <c r="AS267" s="106"/>
      <c r="AT267" s="15"/>
      <c r="AU267" s="15"/>
    </row>
    <row r="268" spans="44:47" ht="12.75">
      <c r="AR268" s="33"/>
      <c r="AS268" s="106"/>
      <c r="AT268" s="15"/>
      <c r="AU268" s="15"/>
    </row>
    <row r="269" spans="44:47" ht="12.75">
      <c r="AR269" s="33"/>
      <c r="AS269" s="106"/>
      <c r="AT269" s="15"/>
      <c r="AU269" s="15"/>
    </row>
    <row r="270" spans="44:47" ht="12.75">
      <c r="AR270" s="33"/>
      <c r="AS270" s="106"/>
      <c r="AT270" s="15"/>
      <c r="AU270" s="15"/>
    </row>
    <row r="271" spans="44:47" ht="12.75">
      <c r="AR271" s="33"/>
      <c r="AS271" s="106"/>
      <c r="AT271" s="15"/>
      <c r="AU271" s="15"/>
    </row>
    <row r="272" spans="44:47" ht="12.75">
      <c r="AR272" s="33"/>
      <c r="AS272" s="106"/>
      <c r="AT272" s="15"/>
      <c r="AU272" s="15"/>
    </row>
    <row r="273" spans="44:47" ht="12.75">
      <c r="AR273" s="33"/>
      <c r="AS273" s="106"/>
      <c r="AT273" s="15"/>
      <c r="AU273" s="15"/>
    </row>
    <row r="274" spans="44:47" ht="12.75">
      <c r="AR274" s="33"/>
      <c r="AS274" s="106"/>
      <c r="AT274" s="15"/>
      <c r="AU274" s="15"/>
    </row>
    <row r="275" spans="44:47" ht="12.75">
      <c r="AR275" s="33"/>
      <c r="AS275" s="106"/>
      <c r="AT275" s="15"/>
      <c r="AU275" s="15"/>
    </row>
    <row r="276" spans="44:47" ht="12.75">
      <c r="AR276" s="33"/>
      <c r="AS276" s="106"/>
      <c r="AT276" s="15"/>
      <c r="AU276" s="15"/>
    </row>
    <row r="277" spans="44:47" ht="12.75">
      <c r="AR277" s="33"/>
      <c r="AS277" s="106"/>
      <c r="AT277" s="15"/>
      <c r="AU277" s="15"/>
    </row>
    <row r="278" spans="44:47" ht="12.75">
      <c r="AR278" s="33"/>
      <c r="AS278" s="106"/>
      <c r="AT278" s="15"/>
      <c r="AU278" s="15"/>
    </row>
    <row r="279" spans="44:47" ht="12.75">
      <c r="AR279" s="33"/>
      <c r="AS279" s="106"/>
      <c r="AT279" s="15"/>
      <c r="AU279" s="15"/>
    </row>
    <row r="280" spans="44:47" ht="12.75">
      <c r="AR280" s="33"/>
      <c r="AS280" s="106"/>
      <c r="AT280" s="15"/>
      <c r="AU280" s="15"/>
    </row>
    <row r="281" spans="44:47" ht="12.75">
      <c r="AR281" s="33"/>
      <c r="AS281" s="106"/>
      <c r="AT281" s="15"/>
      <c r="AU281" s="15"/>
    </row>
    <row r="282" spans="44:47" ht="12.75">
      <c r="AR282" s="33"/>
      <c r="AS282" s="106"/>
      <c r="AT282" s="15"/>
      <c r="AU282" s="15"/>
    </row>
    <row r="283" spans="44:47" ht="12.75">
      <c r="AR283" s="33"/>
      <c r="AS283" s="106"/>
      <c r="AT283" s="15"/>
      <c r="AU283" s="15"/>
    </row>
    <row r="284" spans="44:47" ht="12.75">
      <c r="AR284" s="33"/>
      <c r="AS284" s="106"/>
      <c r="AT284" s="15"/>
      <c r="AU284" s="15"/>
    </row>
    <row r="285" spans="44:47" ht="12.75">
      <c r="AR285" s="33"/>
      <c r="AS285" s="106"/>
      <c r="AT285" s="15"/>
      <c r="AU285" s="15"/>
    </row>
    <row r="286" spans="44:47" ht="12.75">
      <c r="AR286" s="33"/>
      <c r="AS286" s="106"/>
      <c r="AT286" s="15"/>
      <c r="AU286" s="15"/>
    </row>
    <row r="287" spans="44:47" ht="12.75">
      <c r="AR287" s="33"/>
      <c r="AS287" s="106"/>
      <c r="AT287" s="15"/>
      <c r="AU287" s="15"/>
    </row>
    <row r="288" spans="44:47" ht="12.75">
      <c r="AR288" s="33"/>
      <c r="AS288" s="106"/>
      <c r="AT288" s="15"/>
      <c r="AU288" s="15"/>
    </row>
    <row r="289" spans="44:47" ht="12.75">
      <c r="AR289" s="33"/>
      <c r="AS289" s="106"/>
      <c r="AT289" s="15"/>
      <c r="AU289" s="15"/>
    </row>
    <row r="290" spans="44:47" ht="12.75">
      <c r="AR290" s="33"/>
      <c r="AS290" s="106"/>
      <c r="AT290" s="15"/>
      <c r="AU290" s="15"/>
    </row>
    <row r="291" spans="44:47" ht="12.75">
      <c r="AR291" s="33"/>
      <c r="AS291" s="106"/>
      <c r="AT291" s="15"/>
      <c r="AU291" s="15"/>
    </row>
    <row r="292" spans="44:47" ht="12.75">
      <c r="AR292" s="33"/>
      <c r="AS292" s="106"/>
      <c r="AT292" s="15"/>
      <c r="AU292" s="15"/>
    </row>
    <row r="293" spans="44:47" ht="12.75">
      <c r="AR293" s="33"/>
      <c r="AS293" s="106"/>
      <c r="AT293" s="15"/>
      <c r="AU293" s="15"/>
    </row>
    <row r="294" spans="44:47" ht="12.75">
      <c r="AR294" s="33"/>
      <c r="AS294" s="106"/>
      <c r="AT294" s="15"/>
      <c r="AU294" s="15"/>
    </row>
    <row r="295" spans="44:47" ht="12.75">
      <c r="AR295" s="33"/>
      <c r="AS295" s="106"/>
      <c r="AT295" s="15"/>
      <c r="AU295" s="15"/>
    </row>
    <row r="296" spans="44:47" ht="12.75">
      <c r="AR296" s="33"/>
      <c r="AS296" s="106"/>
      <c r="AT296" s="15"/>
      <c r="AU296" s="15"/>
    </row>
    <row r="297" spans="44:47" ht="12.75">
      <c r="AR297" s="33"/>
      <c r="AS297" s="106"/>
      <c r="AT297" s="15"/>
      <c r="AU297" s="15"/>
    </row>
    <row r="298" spans="44:47" ht="12.75">
      <c r="AR298" s="33"/>
      <c r="AS298" s="106"/>
      <c r="AT298" s="15"/>
      <c r="AU298" s="15"/>
    </row>
    <row r="299" spans="44:47" ht="12.75">
      <c r="AR299" s="33"/>
      <c r="AS299" s="106"/>
      <c r="AT299" s="15"/>
      <c r="AU299" s="15"/>
    </row>
    <row r="300" spans="44:47" ht="12.75">
      <c r="AR300" s="33"/>
      <c r="AS300" s="106"/>
      <c r="AT300" s="15"/>
      <c r="AU300" s="15"/>
    </row>
    <row r="301" spans="44:47" ht="12.75">
      <c r="AR301" s="33"/>
      <c r="AS301" s="106"/>
      <c r="AT301" s="15"/>
      <c r="AU301" s="15"/>
    </row>
    <row r="302" spans="44:47" ht="12.75">
      <c r="AR302" s="33"/>
      <c r="AS302" s="106"/>
      <c r="AT302" s="15"/>
      <c r="AU302" s="15"/>
    </row>
    <row r="303" spans="44:47" ht="12.75">
      <c r="AR303" s="33"/>
      <c r="AS303" s="106"/>
      <c r="AT303" s="15"/>
      <c r="AU303" s="15"/>
    </row>
    <row r="304" spans="44:47" ht="12.75">
      <c r="AR304" s="33"/>
      <c r="AS304" s="106"/>
      <c r="AT304" s="15"/>
      <c r="AU304" s="15"/>
    </row>
    <row r="305" spans="44:47" ht="12.75">
      <c r="AR305" s="33"/>
      <c r="AS305" s="106"/>
      <c r="AT305" s="15"/>
      <c r="AU305" s="15"/>
    </row>
    <row r="306" spans="44:47" ht="12.75">
      <c r="AR306" s="33"/>
      <c r="AS306" s="106"/>
      <c r="AT306" s="15"/>
      <c r="AU306" s="15"/>
    </row>
    <row r="307" spans="44:47" ht="12.75">
      <c r="AR307" s="33"/>
      <c r="AS307" s="106"/>
      <c r="AT307" s="15"/>
      <c r="AU307" s="15"/>
    </row>
    <row r="308" spans="44:47" ht="12.75">
      <c r="AR308" s="33"/>
      <c r="AS308" s="106"/>
      <c r="AT308" s="15"/>
      <c r="AU308" s="15"/>
    </row>
    <row r="309" spans="44:47" ht="12.75">
      <c r="AR309" s="33"/>
      <c r="AS309" s="106"/>
      <c r="AT309" s="15"/>
      <c r="AU309" s="15"/>
    </row>
    <row r="310" spans="44:47" ht="12.75">
      <c r="AR310" s="33"/>
      <c r="AS310" s="106"/>
      <c r="AT310" s="15"/>
      <c r="AU310" s="15"/>
    </row>
    <row r="311" spans="44:47" ht="12.75">
      <c r="AR311" s="33"/>
      <c r="AS311" s="106"/>
      <c r="AT311" s="15"/>
      <c r="AU311" s="15"/>
    </row>
    <row r="312" spans="44:47" ht="12.75">
      <c r="AR312" s="33"/>
      <c r="AS312" s="106"/>
      <c r="AT312" s="15"/>
      <c r="AU312" s="15"/>
    </row>
    <row r="313" spans="44:47" ht="12.75">
      <c r="AR313" s="33"/>
      <c r="AS313" s="106"/>
      <c r="AT313" s="15"/>
      <c r="AU313" s="15"/>
    </row>
    <row r="314" spans="44:47" ht="12.75">
      <c r="AR314" s="33"/>
      <c r="AS314" s="106"/>
      <c r="AT314" s="15"/>
      <c r="AU314" s="15"/>
    </row>
    <row r="315" spans="44:47" ht="12.75">
      <c r="AR315" s="33"/>
      <c r="AS315" s="106"/>
      <c r="AT315" s="15"/>
      <c r="AU315" s="15"/>
    </row>
    <row r="316" spans="44:47" ht="12.75">
      <c r="AR316" s="33"/>
      <c r="AS316" s="106"/>
      <c r="AT316" s="15"/>
      <c r="AU316" s="15"/>
    </row>
    <row r="317" spans="44:47" ht="12.75">
      <c r="AR317" s="33"/>
      <c r="AS317" s="106"/>
      <c r="AT317" s="15"/>
      <c r="AU317" s="15"/>
    </row>
    <row r="318" spans="44:47" ht="12.75">
      <c r="AR318" s="33"/>
      <c r="AS318" s="106"/>
      <c r="AT318" s="15"/>
      <c r="AU318" s="15"/>
    </row>
    <row r="319" spans="44:47" ht="12.75">
      <c r="AR319" s="33"/>
      <c r="AS319" s="106"/>
      <c r="AT319" s="15"/>
      <c r="AU319" s="15"/>
    </row>
    <row r="320" spans="44:47" ht="12.75">
      <c r="AR320" s="33"/>
      <c r="AS320" s="106"/>
      <c r="AT320" s="15"/>
      <c r="AU320" s="15"/>
    </row>
    <row r="321" spans="44:47" ht="12.75">
      <c r="AR321" s="33"/>
      <c r="AS321" s="106"/>
      <c r="AT321" s="15"/>
      <c r="AU321" s="15"/>
    </row>
    <row r="322" spans="44:47" ht="12.75">
      <c r="AR322" s="33"/>
      <c r="AS322" s="106"/>
      <c r="AT322" s="15"/>
      <c r="AU322" s="15"/>
    </row>
    <row r="323" spans="44:47" ht="12.75">
      <c r="AR323" s="33"/>
      <c r="AS323" s="106"/>
      <c r="AT323" s="15"/>
      <c r="AU323" s="15"/>
    </row>
    <row r="324" spans="44:47" ht="12.75">
      <c r="AR324" s="33"/>
      <c r="AS324" s="106"/>
      <c r="AT324" s="15"/>
      <c r="AU324" s="15"/>
    </row>
    <row r="325" spans="44:47" ht="12.75">
      <c r="AR325" s="33"/>
      <c r="AS325" s="106"/>
      <c r="AT325" s="15"/>
      <c r="AU325" s="15"/>
    </row>
    <row r="326" spans="44:47" ht="12.75">
      <c r="AR326" s="33"/>
      <c r="AS326" s="106"/>
      <c r="AT326" s="15"/>
      <c r="AU326" s="15"/>
    </row>
    <row r="327" spans="44:47" ht="12.75">
      <c r="AR327" s="33"/>
      <c r="AS327" s="106"/>
      <c r="AT327" s="15"/>
      <c r="AU327" s="15"/>
    </row>
    <row r="328" spans="44:47" ht="12.75">
      <c r="AR328" s="33"/>
      <c r="AS328" s="106"/>
      <c r="AT328" s="15"/>
      <c r="AU328" s="15"/>
    </row>
    <row r="329" spans="44:47" ht="12.75">
      <c r="AR329" s="33"/>
      <c r="AS329" s="106"/>
      <c r="AT329" s="15"/>
      <c r="AU329" s="15"/>
    </row>
    <row r="330" spans="44:47" ht="12.75">
      <c r="AR330" s="33"/>
      <c r="AS330" s="106"/>
      <c r="AT330" s="15"/>
      <c r="AU330" s="15"/>
    </row>
    <row r="331" spans="44:47" ht="12.75">
      <c r="AR331" s="33"/>
      <c r="AS331" s="106"/>
      <c r="AT331" s="15"/>
      <c r="AU331" s="15"/>
    </row>
    <row r="332" spans="44:47" ht="12.75">
      <c r="AR332" s="33"/>
      <c r="AS332" s="106"/>
      <c r="AT332" s="15"/>
      <c r="AU332" s="15"/>
    </row>
    <row r="333" spans="44:47" ht="12.75">
      <c r="AR333" s="33"/>
      <c r="AS333" s="106"/>
      <c r="AT333" s="15"/>
      <c r="AU333" s="15"/>
    </row>
    <row r="334" spans="44:47" ht="12.75">
      <c r="AR334" s="33"/>
      <c r="AS334" s="106"/>
      <c r="AT334" s="15"/>
      <c r="AU334" s="15"/>
    </row>
    <row r="335" spans="44:47" ht="12.75">
      <c r="AR335" s="33"/>
      <c r="AS335" s="106"/>
      <c r="AT335" s="15"/>
      <c r="AU335" s="15"/>
    </row>
    <row r="336" spans="44:47" ht="12.75">
      <c r="AR336" s="33"/>
      <c r="AS336" s="106"/>
      <c r="AT336" s="15"/>
      <c r="AU336" s="15"/>
    </row>
    <row r="337" spans="44:47" ht="12.75">
      <c r="AR337" s="33"/>
      <c r="AS337" s="106"/>
      <c r="AT337" s="15"/>
      <c r="AU337" s="15"/>
    </row>
    <row r="338" spans="44:47" ht="12.75">
      <c r="AR338" s="33"/>
      <c r="AS338" s="106"/>
      <c r="AT338" s="15"/>
      <c r="AU338" s="15"/>
    </row>
    <row r="339" spans="44:47" ht="12.75">
      <c r="AR339" s="33"/>
      <c r="AS339" s="106"/>
      <c r="AT339" s="15"/>
      <c r="AU339" s="15"/>
    </row>
    <row r="340" spans="44:47" ht="12.75">
      <c r="AR340" s="33"/>
      <c r="AS340" s="106"/>
      <c r="AT340" s="15"/>
      <c r="AU340" s="15"/>
    </row>
    <row r="341" spans="44:47" ht="12.75">
      <c r="AR341" s="33"/>
      <c r="AS341" s="106"/>
      <c r="AT341" s="15"/>
      <c r="AU341" s="15"/>
    </row>
    <row r="342" spans="44:47" ht="12.75">
      <c r="AR342" s="33"/>
      <c r="AS342" s="106"/>
      <c r="AT342" s="15"/>
      <c r="AU342" s="15"/>
    </row>
    <row r="343" spans="44:47" ht="12.75">
      <c r="AR343" s="33"/>
      <c r="AS343" s="106"/>
      <c r="AT343" s="15"/>
      <c r="AU343" s="15"/>
    </row>
    <row r="344" spans="44:47" ht="12.75">
      <c r="AR344" s="33"/>
      <c r="AS344" s="106"/>
      <c r="AT344" s="15"/>
      <c r="AU344" s="15"/>
    </row>
    <row r="345" spans="44:47" ht="12.75">
      <c r="AR345" s="33"/>
      <c r="AS345" s="106"/>
      <c r="AT345" s="15"/>
      <c r="AU345" s="15"/>
    </row>
    <row r="346" spans="44:47" ht="12.75">
      <c r="AR346" s="33"/>
      <c r="AS346" s="106"/>
      <c r="AT346" s="15"/>
      <c r="AU346" s="15"/>
    </row>
    <row r="347" spans="44:47" ht="12.75">
      <c r="AR347" s="33"/>
      <c r="AS347" s="106"/>
      <c r="AT347" s="15"/>
      <c r="AU347" s="15"/>
    </row>
    <row r="348" spans="44:47" ht="12.75">
      <c r="AR348" s="33"/>
      <c r="AS348" s="106"/>
      <c r="AT348" s="15"/>
      <c r="AU348" s="15"/>
    </row>
    <row r="349" spans="44:47" ht="12.75">
      <c r="AR349" s="33"/>
      <c r="AS349" s="106"/>
      <c r="AT349" s="15"/>
      <c r="AU349" s="15"/>
    </row>
    <row r="350" spans="44:47" ht="12.75">
      <c r="AR350" s="33"/>
      <c r="AS350" s="106"/>
      <c r="AT350" s="15"/>
      <c r="AU350" s="15"/>
    </row>
    <row r="351" spans="44:47" ht="12.75">
      <c r="AR351" s="33"/>
      <c r="AS351" s="106"/>
      <c r="AT351" s="15"/>
      <c r="AU351" s="15"/>
    </row>
    <row r="352" spans="44:47" ht="12.75">
      <c r="AR352" s="33"/>
      <c r="AS352" s="106"/>
      <c r="AT352" s="15"/>
      <c r="AU352" s="15"/>
    </row>
    <row r="353" spans="44:47" ht="12.75">
      <c r="AR353" s="33"/>
      <c r="AS353" s="106"/>
      <c r="AT353" s="15"/>
      <c r="AU353" s="15"/>
    </row>
    <row r="354" spans="44:47" ht="12.75">
      <c r="AR354" s="33"/>
      <c r="AS354" s="106"/>
      <c r="AT354" s="15"/>
      <c r="AU354" s="15"/>
    </row>
    <row r="355" spans="44:47" ht="12.75">
      <c r="AR355" s="33"/>
      <c r="AS355" s="106"/>
      <c r="AT355" s="15"/>
      <c r="AU355" s="15"/>
    </row>
    <row r="356" spans="44:47" ht="12.75">
      <c r="AR356" s="33"/>
      <c r="AS356" s="106"/>
      <c r="AT356" s="15"/>
      <c r="AU356" s="15"/>
    </row>
    <row r="357" spans="44:47" ht="12.75">
      <c r="AR357" s="33"/>
      <c r="AS357" s="106"/>
      <c r="AT357" s="15"/>
      <c r="AU357" s="15"/>
    </row>
    <row r="358" spans="44:47" ht="12.75">
      <c r="AR358" s="33"/>
      <c r="AS358" s="106"/>
      <c r="AT358" s="15"/>
      <c r="AU358" s="15"/>
    </row>
    <row r="359" spans="44:47" ht="12.75">
      <c r="AR359" s="33"/>
      <c r="AS359" s="106"/>
      <c r="AT359" s="15"/>
      <c r="AU359" s="15"/>
    </row>
    <row r="360" spans="44:47" ht="12.75">
      <c r="AR360" s="33"/>
      <c r="AS360" s="106"/>
      <c r="AT360" s="15"/>
      <c r="AU360" s="15"/>
    </row>
    <row r="361" spans="44:47" ht="12.75">
      <c r="AR361" s="33"/>
      <c r="AS361" s="106"/>
      <c r="AT361" s="15"/>
      <c r="AU361" s="15"/>
    </row>
    <row r="362" spans="44:47" ht="12.75">
      <c r="AR362" s="33"/>
      <c r="AS362" s="106"/>
      <c r="AT362" s="15"/>
      <c r="AU362" s="15"/>
    </row>
    <row r="363" spans="44:47" ht="12.75">
      <c r="AR363" s="33"/>
      <c r="AS363" s="106"/>
      <c r="AT363" s="15"/>
      <c r="AU363" s="15"/>
    </row>
    <row r="364" spans="44:47" ht="12.75">
      <c r="AR364" s="33"/>
      <c r="AS364" s="106"/>
      <c r="AT364" s="15"/>
      <c r="AU364" s="15"/>
    </row>
    <row r="365" spans="44:47" ht="12.75">
      <c r="AR365" s="33"/>
      <c r="AS365" s="106"/>
      <c r="AT365" s="15"/>
      <c r="AU365" s="15"/>
    </row>
    <row r="366" spans="44:47" ht="12.75">
      <c r="AR366" s="33"/>
      <c r="AS366" s="106"/>
      <c r="AT366" s="15"/>
      <c r="AU366" s="15"/>
    </row>
    <row r="367" spans="44:47" ht="12.75">
      <c r="AR367" s="33"/>
      <c r="AS367" s="106"/>
      <c r="AT367" s="15"/>
      <c r="AU367" s="15"/>
    </row>
    <row r="368" spans="44:47" ht="12.75">
      <c r="AR368" s="33"/>
      <c r="AS368" s="106"/>
      <c r="AT368" s="15"/>
      <c r="AU368" s="15"/>
    </row>
    <row r="369" spans="44:47" ht="12.75">
      <c r="AR369" s="33"/>
      <c r="AS369" s="106"/>
      <c r="AT369" s="15"/>
      <c r="AU369" s="15"/>
    </row>
    <row r="370" spans="44:47" ht="12.75">
      <c r="AR370" s="33"/>
      <c r="AS370" s="106"/>
      <c r="AT370" s="15"/>
      <c r="AU370" s="15"/>
    </row>
    <row r="371" spans="44:47" ht="12.75">
      <c r="AR371" s="33"/>
      <c r="AS371" s="106"/>
      <c r="AT371" s="15"/>
      <c r="AU371" s="15"/>
    </row>
    <row r="372" spans="44:47" ht="12.75">
      <c r="AR372" s="33"/>
      <c r="AS372" s="106"/>
      <c r="AT372" s="15"/>
      <c r="AU372" s="15"/>
    </row>
    <row r="373" spans="44:47" ht="12.75">
      <c r="AR373" s="33"/>
      <c r="AS373" s="106"/>
      <c r="AT373" s="15"/>
      <c r="AU373" s="15"/>
    </row>
    <row r="374" spans="44:47" ht="12.75">
      <c r="AR374" s="33"/>
      <c r="AS374" s="106"/>
      <c r="AT374" s="15"/>
      <c r="AU374" s="15"/>
    </row>
    <row r="375" spans="44:47" ht="12.75">
      <c r="AR375" s="33"/>
      <c r="AS375" s="106"/>
      <c r="AT375" s="15"/>
      <c r="AU375" s="15"/>
    </row>
    <row r="376" spans="44:47" ht="12.75">
      <c r="AR376" s="33"/>
      <c r="AS376" s="106"/>
      <c r="AT376" s="15"/>
      <c r="AU376" s="15"/>
    </row>
    <row r="377" spans="44:47" ht="12.75">
      <c r="AR377" s="33"/>
      <c r="AS377" s="106"/>
      <c r="AT377" s="15"/>
      <c r="AU377" s="15"/>
    </row>
    <row r="378" spans="44:47" ht="12.75">
      <c r="AR378" s="33"/>
      <c r="AS378" s="106"/>
      <c r="AT378" s="15"/>
      <c r="AU378" s="15"/>
    </row>
    <row r="379" spans="44:47" ht="12.75">
      <c r="AR379" s="33"/>
      <c r="AS379" s="106"/>
      <c r="AT379" s="15"/>
      <c r="AU379" s="15"/>
    </row>
    <row r="380" spans="44:47" ht="12.75">
      <c r="AR380" s="33"/>
      <c r="AS380" s="106"/>
      <c r="AT380" s="15"/>
      <c r="AU380" s="15"/>
    </row>
    <row r="381" spans="44:47" ht="12.75">
      <c r="AR381" s="33"/>
      <c r="AS381" s="106"/>
      <c r="AT381" s="15"/>
      <c r="AU381" s="15"/>
    </row>
    <row r="382" spans="44:47" ht="12.75">
      <c r="AR382" s="33"/>
      <c r="AS382" s="106"/>
      <c r="AT382" s="15"/>
      <c r="AU382" s="15"/>
    </row>
    <row r="383" spans="44:47" ht="12.75">
      <c r="AR383" s="33"/>
      <c r="AS383" s="106"/>
      <c r="AT383" s="15"/>
      <c r="AU383" s="15"/>
    </row>
    <row r="384" spans="44:47" ht="12.75">
      <c r="AR384" s="33"/>
      <c r="AS384" s="106"/>
      <c r="AT384" s="15"/>
      <c r="AU384" s="15"/>
    </row>
    <row r="385" spans="44:47" ht="12.75">
      <c r="AR385" s="33"/>
      <c r="AS385" s="106"/>
      <c r="AT385" s="15"/>
      <c r="AU385" s="15"/>
    </row>
    <row r="386" spans="44:47" ht="12.75">
      <c r="AR386" s="33"/>
      <c r="AS386" s="106"/>
      <c r="AT386" s="15"/>
      <c r="AU386" s="15"/>
    </row>
    <row r="387" spans="44:47" ht="12.75">
      <c r="AR387" s="33"/>
      <c r="AS387" s="106"/>
      <c r="AT387" s="15"/>
      <c r="AU387" s="15"/>
    </row>
    <row r="388" spans="44:47" ht="12.75">
      <c r="AR388" s="33"/>
      <c r="AS388" s="106"/>
      <c r="AT388" s="15"/>
      <c r="AU388" s="15"/>
    </row>
    <row r="389" spans="44:47" ht="12.75">
      <c r="AR389" s="33"/>
      <c r="AS389" s="106"/>
      <c r="AT389" s="15"/>
      <c r="AU389" s="15"/>
    </row>
    <row r="390" spans="44:47" ht="12.75">
      <c r="AR390" s="33"/>
      <c r="AS390" s="106"/>
      <c r="AT390" s="15"/>
      <c r="AU390" s="15"/>
    </row>
    <row r="391" spans="44:47" ht="12.75">
      <c r="AR391" s="33"/>
      <c r="AS391" s="106"/>
      <c r="AT391" s="15"/>
      <c r="AU391" s="15"/>
    </row>
    <row r="392" spans="44:47" ht="12.75">
      <c r="AR392" s="33"/>
      <c r="AS392" s="106"/>
      <c r="AT392" s="15"/>
      <c r="AU392" s="15"/>
    </row>
    <row r="393" spans="44:47" ht="12.75">
      <c r="AR393" s="33"/>
      <c r="AS393" s="106"/>
      <c r="AT393" s="15"/>
      <c r="AU393" s="15"/>
    </row>
    <row r="394" spans="44:47" ht="12.75">
      <c r="AR394" s="33"/>
      <c r="AS394" s="106"/>
      <c r="AT394" s="15"/>
      <c r="AU394" s="15"/>
    </row>
    <row r="395" spans="44:47" ht="12.75">
      <c r="AR395" s="33"/>
      <c r="AS395" s="106"/>
      <c r="AT395" s="15"/>
      <c r="AU395" s="15"/>
    </row>
    <row r="396" spans="44:47" ht="12.75">
      <c r="AR396" s="33"/>
      <c r="AS396" s="106"/>
      <c r="AT396" s="15"/>
      <c r="AU396" s="15"/>
    </row>
    <row r="397" spans="44:47" ht="12.75">
      <c r="AR397" s="33"/>
      <c r="AS397" s="106"/>
      <c r="AT397" s="15"/>
      <c r="AU397" s="15"/>
    </row>
    <row r="398" spans="44:47" ht="12.75">
      <c r="AR398" s="33"/>
      <c r="AS398" s="106"/>
      <c r="AT398" s="15"/>
      <c r="AU398" s="15"/>
    </row>
    <row r="399" spans="44:47" ht="12.75">
      <c r="AR399" s="33"/>
      <c r="AS399" s="106"/>
      <c r="AT399" s="15"/>
      <c r="AU399" s="15"/>
    </row>
    <row r="400" spans="44:47" ht="12.75">
      <c r="AR400" s="33"/>
      <c r="AS400" s="106"/>
      <c r="AT400" s="15"/>
      <c r="AU400" s="15"/>
    </row>
    <row r="401" spans="44:47" ht="12.75">
      <c r="AR401" s="33"/>
      <c r="AS401" s="106"/>
      <c r="AT401" s="15"/>
      <c r="AU401" s="15"/>
    </row>
    <row r="402" spans="44:47" ht="12.75">
      <c r="AR402" s="33"/>
      <c r="AS402" s="106"/>
      <c r="AT402" s="15"/>
      <c r="AU402" s="15"/>
    </row>
    <row r="403" spans="44:47" ht="12.75">
      <c r="AR403" s="33"/>
      <c r="AS403" s="106"/>
      <c r="AT403" s="15"/>
      <c r="AU403" s="15"/>
    </row>
    <row r="404" spans="44:47" ht="12.75">
      <c r="AR404" s="33"/>
      <c r="AS404" s="106"/>
      <c r="AT404" s="15"/>
      <c r="AU404" s="15"/>
    </row>
    <row r="405" spans="44:47" ht="12.75">
      <c r="AR405" s="33"/>
      <c r="AS405" s="106"/>
      <c r="AT405" s="15"/>
      <c r="AU405" s="15"/>
    </row>
    <row r="406" spans="44:47" ht="12.75">
      <c r="AR406" s="33"/>
      <c r="AS406" s="106"/>
      <c r="AT406" s="15"/>
      <c r="AU406" s="15"/>
    </row>
    <row r="407" spans="44:47" ht="12.75">
      <c r="AR407" s="33"/>
      <c r="AS407" s="106"/>
      <c r="AT407" s="15"/>
      <c r="AU407" s="15"/>
    </row>
    <row r="408" spans="44:47" ht="12.75">
      <c r="AR408" s="33"/>
      <c r="AS408" s="106"/>
      <c r="AT408" s="15"/>
      <c r="AU408" s="15"/>
    </row>
    <row r="409" spans="44:47" ht="12.75">
      <c r="AR409" s="33"/>
      <c r="AS409" s="106"/>
      <c r="AT409" s="15"/>
      <c r="AU409" s="15"/>
    </row>
    <row r="410" spans="44:47" ht="12.75">
      <c r="AR410" s="33"/>
      <c r="AS410" s="106"/>
      <c r="AT410" s="15"/>
      <c r="AU410" s="15"/>
    </row>
    <row r="411" spans="44:47" ht="12.75">
      <c r="AR411" s="33"/>
      <c r="AS411" s="106"/>
      <c r="AT411" s="15"/>
      <c r="AU411" s="15"/>
    </row>
    <row r="412" spans="44:47" ht="12.75">
      <c r="AR412" s="33"/>
      <c r="AS412" s="106"/>
      <c r="AT412" s="15"/>
      <c r="AU412" s="15"/>
    </row>
    <row r="413" spans="44:47" ht="12.75">
      <c r="AR413" s="33"/>
      <c r="AS413" s="106"/>
      <c r="AT413" s="15"/>
      <c r="AU413" s="15"/>
    </row>
    <row r="414" spans="44:47" ht="12.75">
      <c r="AR414" s="33"/>
      <c r="AS414" s="106"/>
      <c r="AT414" s="15"/>
      <c r="AU414" s="15"/>
    </row>
    <row r="415" spans="44:47" ht="12.75">
      <c r="AR415" s="33"/>
      <c r="AS415" s="106"/>
      <c r="AT415" s="15"/>
      <c r="AU415" s="15"/>
    </row>
    <row r="416" spans="44:47" ht="12.75">
      <c r="AR416" s="33"/>
      <c r="AS416" s="106"/>
      <c r="AT416" s="15"/>
      <c r="AU416" s="15"/>
    </row>
    <row r="417" spans="44:47" ht="12.75">
      <c r="AR417" s="33"/>
      <c r="AS417" s="106"/>
      <c r="AT417" s="15"/>
      <c r="AU417" s="15"/>
    </row>
    <row r="418" spans="44:47" ht="12.75">
      <c r="AR418" s="33"/>
      <c r="AS418" s="106"/>
      <c r="AT418" s="15"/>
      <c r="AU418" s="15"/>
    </row>
    <row r="419" spans="44:47" ht="12.75">
      <c r="AR419" s="33"/>
      <c r="AS419" s="106"/>
      <c r="AT419" s="15"/>
      <c r="AU419" s="15"/>
    </row>
    <row r="420" spans="44:47" ht="12.75">
      <c r="AR420" s="33"/>
      <c r="AS420" s="106"/>
      <c r="AT420" s="15"/>
      <c r="AU420" s="15"/>
    </row>
    <row r="421" spans="44:47" ht="12.75">
      <c r="AR421" s="33"/>
      <c r="AS421" s="106"/>
      <c r="AT421" s="15"/>
      <c r="AU421" s="15"/>
    </row>
    <row r="422" spans="44:47" ht="12.75">
      <c r="AR422" s="33"/>
      <c r="AS422" s="106"/>
      <c r="AT422" s="15"/>
      <c r="AU422" s="15"/>
    </row>
    <row r="423" spans="44:47" ht="12.75">
      <c r="AR423" s="33"/>
      <c r="AS423" s="106"/>
      <c r="AT423" s="15"/>
      <c r="AU423" s="15"/>
    </row>
    <row r="424" spans="44:47" ht="12.75">
      <c r="AR424" s="33"/>
      <c r="AS424" s="106"/>
      <c r="AT424" s="15"/>
      <c r="AU424" s="15"/>
    </row>
    <row r="425" spans="44:47" ht="12.75">
      <c r="AR425" s="33"/>
      <c r="AS425" s="106"/>
      <c r="AT425" s="15"/>
      <c r="AU425" s="15"/>
    </row>
    <row r="426" spans="44:47" ht="12.75">
      <c r="AR426" s="33"/>
      <c r="AS426" s="106"/>
      <c r="AT426" s="15"/>
      <c r="AU426" s="15"/>
    </row>
    <row r="427" spans="44:47" ht="12.75">
      <c r="AR427" s="33"/>
      <c r="AS427" s="106"/>
      <c r="AT427" s="15"/>
      <c r="AU427" s="15"/>
    </row>
    <row r="428" spans="44:47" ht="12.75">
      <c r="AR428" s="33"/>
      <c r="AS428" s="106"/>
      <c r="AT428" s="15"/>
      <c r="AU428" s="15"/>
    </row>
    <row r="429" spans="44:47" ht="12.75">
      <c r="AR429" s="33"/>
      <c r="AS429" s="106"/>
      <c r="AT429" s="15"/>
      <c r="AU429" s="15"/>
    </row>
    <row r="430" spans="44:47" ht="12.75">
      <c r="AR430" s="33"/>
      <c r="AS430" s="106"/>
      <c r="AT430" s="15"/>
      <c r="AU430" s="15"/>
    </row>
    <row r="431" spans="44:47" ht="12.75">
      <c r="AR431" s="33"/>
      <c r="AS431" s="106"/>
      <c r="AT431" s="15"/>
      <c r="AU431" s="15"/>
    </row>
    <row r="432" spans="44:47" ht="12.75">
      <c r="AR432" s="33"/>
      <c r="AS432" s="106"/>
      <c r="AT432" s="15"/>
      <c r="AU432" s="15"/>
    </row>
    <row r="433" spans="44:47" ht="12.75">
      <c r="AR433" s="33"/>
      <c r="AS433" s="106"/>
      <c r="AT433" s="15"/>
      <c r="AU433" s="15"/>
    </row>
    <row r="434" spans="44:47" ht="12.75">
      <c r="AR434" s="33"/>
      <c r="AS434" s="106"/>
      <c r="AT434" s="15"/>
      <c r="AU434" s="15"/>
    </row>
    <row r="435" spans="44:47" ht="12.75">
      <c r="AR435" s="33"/>
      <c r="AS435" s="106"/>
      <c r="AT435" s="15"/>
      <c r="AU435" s="15"/>
    </row>
    <row r="436" spans="44:47" ht="12.75">
      <c r="AR436" s="33"/>
      <c r="AS436" s="106"/>
      <c r="AT436" s="15"/>
      <c r="AU436" s="15"/>
    </row>
    <row r="437" spans="44:47" ht="12.75">
      <c r="AR437" s="33"/>
      <c r="AS437" s="106"/>
      <c r="AT437" s="15"/>
      <c r="AU437" s="15"/>
    </row>
    <row r="438" spans="44:47" ht="12.75">
      <c r="AR438" s="33"/>
      <c r="AS438" s="106"/>
      <c r="AT438" s="15"/>
      <c r="AU438" s="15"/>
    </row>
    <row r="439" spans="44:47" ht="12.75">
      <c r="AR439" s="33"/>
      <c r="AS439" s="106"/>
      <c r="AT439" s="15"/>
      <c r="AU439" s="15"/>
    </row>
    <row r="440" spans="44:47" ht="12.75">
      <c r="AR440" s="33"/>
      <c r="AS440" s="106"/>
      <c r="AT440" s="15"/>
      <c r="AU440" s="15"/>
    </row>
    <row r="441" spans="44:47" ht="12.75">
      <c r="AR441" s="33"/>
      <c r="AS441" s="106"/>
      <c r="AT441" s="15"/>
      <c r="AU441" s="15"/>
    </row>
    <row r="442" spans="44:47" ht="12.75">
      <c r="AR442" s="33"/>
      <c r="AS442" s="106"/>
      <c r="AT442" s="15"/>
      <c r="AU442" s="15"/>
    </row>
    <row r="443" spans="44:47" ht="12.75">
      <c r="AR443" s="33"/>
      <c r="AS443" s="106"/>
      <c r="AT443" s="15"/>
      <c r="AU443" s="15"/>
    </row>
    <row r="444" spans="44:47" ht="12.75">
      <c r="AR444" s="33"/>
      <c r="AS444" s="106"/>
      <c r="AT444" s="15"/>
      <c r="AU444" s="15"/>
    </row>
    <row r="445" spans="44:47" ht="12.75">
      <c r="AR445" s="33"/>
      <c r="AS445" s="106"/>
      <c r="AT445" s="15"/>
      <c r="AU445" s="15"/>
    </row>
    <row r="446" spans="44:47" ht="12.75">
      <c r="AR446" s="33"/>
      <c r="AS446" s="106"/>
      <c r="AT446" s="15"/>
      <c r="AU446" s="15"/>
    </row>
    <row r="447" spans="44:47" ht="12.75">
      <c r="AR447" s="33"/>
      <c r="AS447" s="106"/>
      <c r="AT447" s="15"/>
      <c r="AU447" s="15"/>
    </row>
    <row r="448" spans="44:47" ht="12.75">
      <c r="AR448" s="33"/>
      <c r="AS448" s="106"/>
      <c r="AT448" s="15"/>
      <c r="AU448" s="15"/>
    </row>
    <row r="449" spans="44:47" ht="12.75">
      <c r="AR449" s="33"/>
      <c r="AS449" s="106"/>
      <c r="AT449" s="15"/>
      <c r="AU449" s="15"/>
    </row>
    <row r="450" spans="44:47" ht="12.75">
      <c r="AR450" s="33"/>
      <c r="AS450" s="106"/>
      <c r="AT450" s="15"/>
      <c r="AU450" s="15"/>
    </row>
    <row r="451" spans="44:47" ht="12.75">
      <c r="AR451" s="33"/>
      <c r="AS451" s="106"/>
      <c r="AT451" s="15"/>
      <c r="AU451" s="15"/>
    </row>
    <row r="452" spans="44:47" ht="12.75">
      <c r="AR452" s="33"/>
      <c r="AS452" s="106"/>
      <c r="AT452" s="15"/>
      <c r="AU452" s="15"/>
    </row>
    <row r="453" spans="44:47" ht="12.75">
      <c r="AR453" s="33"/>
      <c r="AS453" s="106"/>
      <c r="AT453" s="15"/>
      <c r="AU453" s="15"/>
    </row>
    <row r="454" spans="44:47" ht="12.75">
      <c r="AR454" s="33"/>
      <c r="AS454" s="106"/>
      <c r="AT454" s="15"/>
      <c r="AU454" s="15"/>
    </row>
    <row r="455" spans="44:47" ht="12.75">
      <c r="AR455" s="33"/>
      <c r="AS455" s="106"/>
      <c r="AT455" s="15"/>
      <c r="AU455" s="15"/>
    </row>
    <row r="456" spans="44:47" ht="12.75">
      <c r="AR456" s="33"/>
      <c r="AS456" s="106"/>
      <c r="AT456" s="15"/>
      <c r="AU456" s="15"/>
    </row>
    <row r="457" spans="44:47" ht="12.75">
      <c r="AR457" s="33"/>
      <c r="AS457" s="106"/>
      <c r="AT457" s="15"/>
      <c r="AU457" s="15"/>
    </row>
    <row r="458" spans="44:47" ht="12.75">
      <c r="AR458" s="33"/>
      <c r="AS458" s="106"/>
      <c r="AT458" s="15"/>
      <c r="AU458" s="15"/>
    </row>
    <row r="459" spans="44:47" ht="12.75">
      <c r="AR459" s="33"/>
      <c r="AS459" s="106"/>
      <c r="AT459" s="15"/>
      <c r="AU459" s="15"/>
    </row>
    <row r="460" spans="44:47" ht="12.75">
      <c r="AR460" s="33"/>
      <c r="AS460" s="106"/>
      <c r="AT460" s="15"/>
      <c r="AU460" s="15"/>
    </row>
    <row r="461" spans="44:47" ht="12.75">
      <c r="AR461" s="33"/>
      <c r="AS461" s="106"/>
      <c r="AT461" s="15"/>
      <c r="AU461" s="15"/>
    </row>
    <row r="462" spans="44:47" ht="12.75">
      <c r="AR462" s="33"/>
      <c r="AS462" s="106"/>
      <c r="AT462" s="15"/>
      <c r="AU462" s="15"/>
    </row>
    <row r="463" spans="44:47" ht="12.75">
      <c r="AR463" s="33"/>
      <c r="AS463" s="106"/>
      <c r="AT463" s="15"/>
      <c r="AU463" s="15"/>
    </row>
    <row r="464" spans="44:47" ht="12.75">
      <c r="AR464" s="33"/>
      <c r="AS464" s="106"/>
      <c r="AT464" s="15"/>
      <c r="AU464" s="15"/>
    </row>
    <row r="465" spans="44:47" ht="12.75">
      <c r="AR465" s="33"/>
      <c r="AS465" s="106"/>
      <c r="AT465" s="15"/>
      <c r="AU465" s="15"/>
    </row>
    <row r="466" spans="44:47" ht="12.75">
      <c r="AR466" s="33"/>
      <c r="AS466" s="106"/>
      <c r="AT466" s="15"/>
      <c r="AU466" s="15"/>
    </row>
    <row r="467" spans="44:47" ht="12.75">
      <c r="AR467" s="33"/>
      <c r="AS467" s="106"/>
      <c r="AT467" s="15"/>
      <c r="AU467" s="15"/>
    </row>
    <row r="468" spans="44:47" ht="12.75">
      <c r="AR468" s="33"/>
      <c r="AS468" s="106"/>
      <c r="AT468" s="15"/>
      <c r="AU468" s="15"/>
    </row>
    <row r="469" spans="44:47" ht="12.75">
      <c r="AR469" s="33"/>
      <c r="AS469" s="106"/>
      <c r="AT469" s="15"/>
      <c r="AU469" s="15"/>
    </row>
    <row r="470" spans="44:47" ht="12.75">
      <c r="AR470" s="33"/>
      <c r="AS470" s="106"/>
      <c r="AT470" s="15"/>
      <c r="AU470" s="15"/>
    </row>
    <row r="471" spans="44:47" ht="12.75">
      <c r="AR471" s="33"/>
      <c r="AS471" s="106"/>
      <c r="AT471" s="15"/>
      <c r="AU471" s="15"/>
    </row>
    <row r="472" spans="44:47" ht="12.75">
      <c r="AR472" s="33"/>
      <c r="AS472" s="106"/>
      <c r="AT472" s="15"/>
      <c r="AU472" s="15"/>
    </row>
    <row r="473" spans="44:47" ht="12.75">
      <c r="AR473" s="33"/>
      <c r="AS473" s="106"/>
      <c r="AT473" s="15"/>
      <c r="AU473" s="15"/>
    </row>
    <row r="474" spans="44:47" ht="12.75">
      <c r="AR474" s="33"/>
      <c r="AS474" s="106"/>
      <c r="AT474" s="15"/>
      <c r="AU474" s="15"/>
    </row>
    <row r="475" spans="44:47" ht="12.75">
      <c r="AR475" s="33"/>
      <c r="AS475" s="106"/>
      <c r="AT475" s="15"/>
      <c r="AU475" s="15"/>
    </row>
    <row r="476" spans="44:47" ht="12.75">
      <c r="AR476" s="33"/>
      <c r="AS476" s="106"/>
      <c r="AT476" s="15"/>
      <c r="AU476" s="15"/>
    </row>
    <row r="477" spans="44:47" ht="12.75">
      <c r="AR477" s="33"/>
      <c r="AS477" s="106"/>
      <c r="AT477" s="15"/>
      <c r="AU477" s="15"/>
    </row>
    <row r="478" spans="44:47" ht="12.75">
      <c r="AR478" s="33"/>
      <c r="AS478" s="106"/>
      <c r="AT478" s="15"/>
      <c r="AU478" s="15"/>
    </row>
    <row r="479" spans="44:47" ht="12.75">
      <c r="AR479" s="33"/>
      <c r="AS479" s="106"/>
      <c r="AT479" s="15"/>
      <c r="AU479" s="15"/>
    </row>
    <row r="480" spans="44:47" ht="12.75">
      <c r="AR480" s="33"/>
      <c r="AS480" s="106"/>
      <c r="AT480" s="15"/>
      <c r="AU480" s="15"/>
    </row>
    <row r="481" spans="44:47" ht="12.75">
      <c r="AR481" s="33"/>
      <c r="AS481" s="106"/>
      <c r="AT481" s="15"/>
      <c r="AU481" s="15"/>
    </row>
    <row r="482" spans="44:47" ht="12.75">
      <c r="AR482" s="33"/>
      <c r="AS482" s="106"/>
      <c r="AT482" s="15"/>
      <c r="AU482" s="15"/>
    </row>
    <row r="483" spans="44:47" ht="12.75">
      <c r="AR483" s="33"/>
      <c r="AS483" s="106"/>
      <c r="AT483" s="15"/>
      <c r="AU483" s="15"/>
    </row>
    <row r="484" spans="44:47" ht="12.75">
      <c r="AR484" s="33"/>
      <c r="AS484" s="106"/>
      <c r="AT484" s="15"/>
      <c r="AU484" s="15"/>
    </row>
    <row r="485" spans="44:47" ht="12.75">
      <c r="AR485" s="33"/>
      <c r="AS485" s="106"/>
      <c r="AT485" s="15"/>
      <c r="AU485" s="15"/>
    </row>
    <row r="486" spans="44:47" ht="12.75">
      <c r="AR486" s="33"/>
      <c r="AS486" s="106"/>
      <c r="AT486" s="15"/>
      <c r="AU486" s="15"/>
    </row>
    <row r="487" spans="44:47" ht="12.75">
      <c r="AR487" s="33"/>
      <c r="AS487" s="106"/>
      <c r="AT487" s="15"/>
      <c r="AU487" s="15"/>
    </row>
    <row r="488" spans="44:47" ht="12.75">
      <c r="AR488" s="33"/>
      <c r="AS488" s="106"/>
      <c r="AT488" s="15"/>
      <c r="AU488" s="15"/>
    </row>
    <row r="489" spans="44:47" ht="12.75">
      <c r="AR489" s="33"/>
      <c r="AS489" s="106"/>
      <c r="AT489" s="15"/>
      <c r="AU489" s="15"/>
    </row>
    <row r="490" spans="44:47" ht="12.75">
      <c r="AR490" s="33"/>
      <c r="AS490" s="106"/>
      <c r="AT490" s="15"/>
      <c r="AU490" s="15"/>
    </row>
    <row r="491" spans="44:47" ht="12.75">
      <c r="AR491" s="33"/>
      <c r="AS491" s="106"/>
      <c r="AT491" s="15"/>
      <c r="AU491" s="15"/>
    </row>
    <row r="492" spans="44:47" ht="12.75">
      <c r="AR492" s="33"/>
      <c r="AS492" s="106"/>
      <c r="AT492" s="15"/>
      <c r="AU492" s="15"/>
    </row>
    <row r="493" spans="44:47" ht="12.75">
      <c r="AR493" s="33"/>
      <c r="AS493" s="106"/>
      <c r="AT493" s="15"/>
      <c r="AU493" s="15"/>
    </row>
    <row r="494" spans="44:47" ht="12.75">
      <c r="AR494" s="33"/>
      <c r="AS494" s="106"/>
      <c r="AT494" s="15"/>
      <c r="AU494" s="15"/>
    </row>
    <row r="495" spans="44:47" ht="12.75">
      <c r="AR495" s="33"/>
      <c r="AS495" s="106"/>
      <c r="AT495" s="15"/>
      <c r="AU495" s="15"/>
    </row>
    <row r="496" spans="44:47" ht="12.75">
      <c r="AR496" s="33"/>
      <c r="AS496" s="106"/>
      <c r="AT496" s="15"/>
      <c r="AU496" s="15"/>
    </row>
    <row r="497" spans="44:47" ht="12.75">
      <c r="AR497" s="33"/>
      <c r="AS497" s="106"/>
      <c r="AT497" s="15"/>
      <c r="AU497" s="15"/>
    </row>
    <row r="498" spans="44:47" ht="12.75">
      <c r="AR498" s="33"/>
      <c r="AS498" s="106"/>
      <c r="AT498" s="15"/>
      <c r="AU498" s="15"/>
    </row>
    <row r="499" spans="44:47" ht="12.75">
      <c r="AR499" s="33"/>
      <c r="AS499" s="106"/>
      <c r="AT499" s="15"/>
      <c r="AU499" s="15"/>
    </row>
    <row r="500" spans="44:47" ht="12.75">
      <c r="AR500" s="33"/>
      <c r="AS500" s="106"/>
      <c r="AT500" s="15"/>
      <c r="AU500" s="15"/>
    </row>
    <row r="501" spans="44:47" ht="12.75">
      <c r="AR501" s="33"/>
      <c r="AS501" s="106"/>
      <c r="AT501" s="15"/>
      <c r="AU501" s="15"/>
    </row>
    <row r="502" spans="44:47" ht="12.75">
      <c r="AR502" s="33"/>
      <c r="AS502" s="106"/>
      <c r="AT502" s="15"/>
      <c r="AU502" s="15"/>
    </row>
    <row r="503" spans="44:47" ht="12.75">
      <c r="AR503" s="33"/>
      <c r="AS503" s="106"/>
      <c r="AT503" s="15"/>
      <c r="AU503" s="15"/>
    </row>
    <row r="504" spans="44:47" ht="12.75">
      <c r="AR504" s="33"/>
      <c r="AS504" s="106"/>
      <c r="AT504" s="15"/>
      <c r="AU504" s="15"/>
    </row>
    <row r="505" spans="44:47" ht="12.75">
      <c r="AR505" s="33"/>
      <c r="AS505" s="106"/>
      <c r="AT505" s="15"/>
      <c r="AU505" s="15"/>
    </row>
    <row r="506" spans="44:47" ht="12.75">
      <c r="AR506" s="33"/>
      <c r="AS506" s="106"/>
      <c r="AT506" s="15"/>
      <c r="AU506" s="15"/>
    </row>
    <row r="507" spans="44:47" ht="12.75">
      <c r="AR507" s="33"/>
      <c r="AS507" s="106"/>
      <c r="AT507" s="15"/>
      <c r="AU507" s="15"/>
    </row>
    <row r="508" spans="44:47" ht="12.75">
      <c r="AR508" s="33"/>
      <c r="AS508" s="106"/>
      <c r="AT508" s="15"/>
      <c r="AU508" s="15"/>
    </row>
    <row r="509" spans="44:47" ht="12.75">
      <c r="AR509" s="33"/>
      <c r="AS509" s="106"/>
      <c r="AT509" s="15"/>
      <c r="AU509" s="15"/>
    </row>
    <row r="510" spans="44:47" ht="12.75">
      <c r="AR510" s="33"/>
      <c r="AS510" s="106"/>
      <c r="AT510" s="15"/>
      <c r="AU510" s="15"/>
    </row>
    <row r="511" spans="44:47" ht="12.75">
      <c r="AR511" s="33"/>
      <c r="AS511" s="106"/>
      <c r="AT511" s="15"/>
      <c r="AU511" s="15"/>
    </row>
    <row r="512" spans="44:47" ht="12.75">
      <c r="AR512" s="33"/>
      <c r="AS512" s="106"/>
      <c r="AT512" s="15"/>
      <c r="AU512" s="15"/>
    </row>
    <row r="513" spans="44:47" ht="12.75">
      <c r="AR513" s="33"/>
      <c r="AS513" s="106"/>
      <c r="AT513" s="15"/>
      <c r="AU513" s="15"/>
    </row>
    <row r="514" spans="44:47" ht="12.75">
      <c r="AR514" s="33"/>
      <c r="AS514" s="106"/>
      <c r="AT514" s="15"/>
      <c r="AU514" s="15"/>
    </row>
    <row r="515" spans="44:47" ht="12.75">
      <c r="AR515" s="33"/>
      <c r="AS515" s="106"/>
      <c r="AT515" s="15"/>
      <c r="AU515" s="15"/>
    </row>
    <row r="516" spans="44:47" ht="12.75">
      <c r="AR516" s="33"/>
      <c r="AS516" s="106"/>
      <c r="AT516" s="15"/>
      <c r="AU516" s="15"/>
    </row>
    <row r="517" spans="44:47" ht="12.75">
      <c r="AR517" s="33"/>
      <c r="AS517" s="106"/>
      <c r="AT517" s="15"/>
      <c r="AU517" s="15"/>
    </row>
    <row r="518" spans="44:47" ht="12.75">
      <c r="AR518" s="33"/>
      <c r="AS518" s="106"/>
      <c r="AT518" s="15"/>
      <c r="AU518" s="15"/>
    </row>
    <row r="519" spans="44:47" ht="12.75">
      <c r="AR519" s="33"/>
      <c r="AS519" s="106"/>
      <c r="AT519" s="15"/>
      <c r="AU519" s="15"/>
    </row>
    <row r="520" spans="44:47" ht="12.75">
      <c r="AR520" s="33"/>
      <c r="AS520" s="106"/>
      <c r="AT520" s="15"/>
      <c r="AU520" s="15"/>
    </row>
    <row r="521" spans="44:47" ht="12.75">
      <c r="AR521" s="33"/>
      <c r="AS521" s="106"/>
      <c r="AT521" s="15"/>
      <c r="AU521" s="15"/>
    </row>
    <row r="522" spans="44:47" ht="12.75">
      <c r="AR522" s="33"/>
      <c r="AS522" s="106"/>
      <c r="AT522" s="15"/>
      <c r="AU522" s="15"/>
    </row>
    <row r="523" spans="44:47" ht="12.75">
      <c r="AR523" s="33"/>
      <c r="AS523" s="106"/>
      <c r="AT523" s="15"/>
      <c r="AU523" s="15"/>
    </row>
    <row r="524" spans="44:47" ht="12.75">
      <c r="AR524" s="33"/>
      <c r="AS524" s="106"/>
      <c r="AT524" s="15"/>
      <c r="AU524" s="15"/>
    </row>
    <row r="525" spans="44:47" ht="12.75">
      <c r="AR525" s="33"/>
      <c r="AS525" s="106"/>
      <c r="AT525" s="15"/>
      <c r="AU525" s="15"/>
    </row>
    <row r="526" spans="44:47" ht="12.75">
      <c r="AR526" s="33"/>
      <c r="AS526" s="106"/>
      <c r="AT526" s="15"/>
      <c r="AU526" s="15"/>
    </row>
    <row r="527" spans="44:47" ht="12.75">
      <c r="AR527" s="33"/>
      <c r="AS527" s="106"/>
      <c r="AT527" s="15"/>
      <c r="AU527" s="15"/>
    </row>
    <row r="528" spans="44:47" ht="12.75">
      <c r="AR528" s="33"/>
      <c r="AS528" s="106"/>
      <c r="AT528" s="15"/>
      <c r="AU528" s="15"/>
    </row>
    <row r="529" spans="44:47" ht="12.75">
      <c r="AR529" s="33"/>
      <c r="AS529" s="106"/>
      <c r="AT529" s="15"/>
      <c r="AU529" s="15"/>
    </row>
    <row r="530" spans="44:47" ht="12.75">
      <c r="AR530" s="33"/>
      <c r="AS530" s="106"/>
      <c r="AT530" s="15"/>
      <c r="AU530" s="15"/>
    </row>
    <row r="531" spans="44:47" ht="12.75">
      <c r="AR531" s="33"/>
      <c r="AS531" s="106"/>
      <c r="AT531" s="15"/>
      <c r="AU531" s="15"/>
    </row>
    <row r="532" spans="44:47" ht="12.75">
      <c r="AR532" s="33"/>
      <c r="AS532" s="106"/>
      <c r="AT532" s="15"/>
      <c r="AU532" s="15"/>
    </row>
    <row r="533" spans="44:47" ht="12.75">
      <c r="AR533" s="33"/>
      <c r="AS533" s="106"/>
      <c r="AT533" s="15"/>
      <c r="AU533" s="15"/>
    </row>
    <row r="534" spans="44:47" ht="12.75">
      <c r="AR534" s="33"/>
      <c r="AS534" s="106"/>
      <c r="AT534" s="15"/>
      <c r="AU534" s="15"/>
    </row>
    <row r="535" spans="44:47" ht="12.75">
      <c r="AR535" s="33"/>
      <c r="AS535" s="106"/>
      <c r="AT535" s="15"/>
      <c r="AU535" s="15"/>
    </row>
    <row r="536" spans="44:47" ht="12.75">
      <c r="AR536" s="33"/>
      <c r="AS536" s="106"/>
      <c r="AT536" s="15"/>
      <c r="AU536" s="15"/>
    </row>
    <row r="537" spans="44:47" ht="12.75">
      <c r="AR537" s="33"/>
      <c r="AS537" s="106"/>
      <c r="AT537" s="15"/>
      <c r="AU537" s="15"/>
    </row>
    <row r="538" spans="44:47" ht="12.75">
      <c r="AR538" s="33"/>
      <c r="AS538" s="106"/>
      <c r="AT538" s="15"/>
      <c r="AU538" s="15"/>
    </row>
    <row r="539" spans="44:47" ht="12.75">
      <c r="AR539" s="33"/>
      <c r="AS539" s="106"/>
      <c r="AT539" s="15"/>
      <c r="AU539" s="15"/>
    </row>
    <row r="540" spans="44:47" ht="12.75">
      <c r="AR540" s="33"/>
      <c r="AS540" s="106"/>
      <c r="AT540" s="15"/>
      <c r="AU540" s="15"/>
    </row>
    <row r="541" spans="44:47" ht="12.75">
      <c r="AR541" s="33"/>
      <c r="AS541" s="106"/>
      <c r="AT541" s="15"/>
      <c r="AU541" s="15"/>
    </row>
    <row r="542" spans="44:47" ht="12.75">
      <c r="AR542" s="33"/>
      <c r="AS542" s="106"/>
      <c r="AT542" s="15"/>
      <c r="AU542" s="15"/>
    </row>
    <row r="543" spans="44:47" ht="12.75">
      <c r="AR543" s="33"/>
      <c r="AS543" s="106"/>
      <c r="AT543" s="15"/>
      <c r="AU543" s="15"/>
    </row>
    <row r="544" spans="44:47" ht="12.75">
      <c r="AR544" s="33"/>
      <c r="AS544" s="106"/>
      <c r="AT544" s="15"/>
      <c r="AU544" s="15"/>
    </row>
    <row r="545" spans="44:47" ht="12.75">
      <c r="AR545" s="33"/>
      <c r="AS545" s="106"/>
      <c r="AT545" s="15"/>
      <c r="AU545" s="15"/>
    </row>
    <row r="546" spans="44:47" ht="12.75">
      <c r="AR546" s="33"/>
      <c r="AS546" s="106"/>
      <c r="AT546" s="15"/>
      <c r="AU546" s="15"/>
    </row>
    <row r="547" spans="44:47" ht="12.75">
      <c r="AR547" s="33"/>
      <c r="AS547" s="106"/>
      <c r="AT547" s="15"/>
      <c r="AU547" s="15"/>
    </row>
    <row r="548" spans="44:47" ht="12.75">
      <c r="AR548" s="33"/>
      <c r="AS548" s="106"/>
      <c r="AT548" s="15"/>
      <c r="AU548" s="15"/>
    </row>
    <row r="549" spans="44:47" ht="12.75">
      <c r="AR549" s="33"/>
      <c r="AS549" s="106"/>
      <c r="AT549" s="15"/>
      <c r="AU549" s="15"/>
    </row>
    <row r="550" spans="44:47" ht="12.75">
      <c r="AR550" s="33"/>
      <c r="AS550" s="106"/>
      <c r="AT550" s="15"/>
      <c r="AU550" s="15"/>
    </row>
    <row r="551" spans="44:47" ht="12.75">
      <c r="AR551" s="33"/>
      <c r="AS551" s="106"/>
      <c r="AT551" s="15"/>
      <c r="AU551" s="15"/>
    </row>
    <row r="552" spans="44:47" ht="12.75">
      <c r="AR552" s="33"/>
      <c r="AS552" s="106"/>
      <c r="AT552" s="15"/>
      <c r="AU552" s="15"/>
    </row>
    <row r="553" spans="44:47" ht="12.75">
      <c r="AR553" s="33"/>
      <c r="AS553" s="106"/>
      <c r="AT553" s="15"/>
      <c r="AU553" s="15"/>
    </row>
    <row r="554" spans="44:47" ht="12.75">
      <c r="AR554" s="33"/>
      <c r="AS554" s="106"/>
      <c r="AT554" s="15"/>
      <c r="AU554" s="15"/>
    </row>
    <row r="555" spans="44:47" ht="12.75">
      <c r="AR555" s="33"/>
      <c r="AS555" s="106"/>
      <c r="AT555" s="15"/>
      <c r="AU555" s="15"/>
    </row>
    <row r="556" spans="44:47" ht="12.75">
      <c r="AR556" s="33"/>
      <c r="AS556" s="106"/>
      <c r="AT556" s="15"/>
      <c r="AU556" s="15"/>
    </row>
    <row r="557" spans="44:47" ht="12.75">
      <c r="AR557" s="33"/>
      <c r="AS557" s="106"/>
      <c r="AT557" s="15"/>
      <c r="AU557" s="15"/>
    </row>
    <row r="558" spans="44:47" ht="12.75">
      <c r="AR558" s="33"/>
      <c r="AS558" s="106"/>
      <c r="AT558" s="15"/>
      <c r="AU558" s="15"/>
    </row>
    <row r="559" spans="44:47" ht="12.75">
      <c r="AR559" s="33"/>
      <c r="AS559" s="106"/>
      <c r="AT559" s="15"/>
      <c r="AU559" s="15"/>
    </row>
    <row r="560" spans="44:47" ht="12.75">
      <c r="AR560" s="33"/>
      <c r="AS560" s="106"/>
      <c r="AT560" s="15"/>
      <c r="AU560" s="15"/>
    </row>
    <row r="561" spans="44:47" ht="12.75">
      <c r="AR561" s="33"/>
      <c r="AS561" s="106"/>
      <c r="AT561" s="15"/>
      <c r="AU561" s="15"/>
    </row>
    <row r="562" spans="44:47" ht="12.75">
      <c r="AR562" s="33"/>
      <c r="AS562" s="106"/>
      <c r="AT562" s="15"/>
      <c r="AU562" s="15"/>
    </row>
    <row r="563" spans="44:47" ht="12.75">
      <c r="AR563" s="33"/>
      <c r="AS563" s="106"/>
      <c r="AT563" s="15"/>
      <c r="AU563" s="15"/>
    </row>
    <row r="564" spans="44:47" ht="12.75">
      <c r="AR564" s="33"/>
      <c r="AS564" s="106"/>
      <c r="AT564" s="15"/>
      <c r="AU564" s="15"/>
    </row>
    <row r="565" spans="44:47" ht="12.75">
      <c r="AR565" s="33"/>
      <c r="AS565" s="106"/>
      <c r="AT565" s="15"/>
      <c r="AU565" s="15"/>
    </row>
    <row r="566" spans="44:47" ht="12.75">
      <c r="AR566" s="33"/>
      <c r="AS566" s="106"/>
      <c r="AT566" s="15"/>
      <c r="AU566" s="15"/>
    </row>
    <row r="567" spans="44:47" ht="12.75">
      <c r="AR567" s="33"/>
      <c r="AS567" s="106"/>
      <c r="AT567" s="15"/>
      <c r="AU567" s="15"/>
    </row>
    <row r="568" spans="44:47" ht="12.75">
      <c r="AR568" s="33"/>
      <c r="AS568" s="106"/>
      <c r="AT568" s="15"/>
      <c r="AU568" s="15"/>
    </row>
    <row r="569" spans="44:47" ht="12.75">
      <c r="AR569" s="33"/>
      <c r="AS569" s="106"/>
      <c r="AT569" s="15"/>
      <c r="AU569" s="15"/>
    </row>
    <row r="570" spans="44:47" ht="12.75">
      <c r="AR570" s="33"/>
      <c r="AS570" s="106"/>
      <c r="AT570" s="15"/>
      <c r="AU570" s="15"/>
    </row>
    <row r="571" spans="44:47" ht="12.75">
      <c r="AR571" s="33"/>
      <c r="AS571" s="106"/>
      <c r="AT571" s="15"/>
      <c r="AU571" s="15"/>
    </row>
    <row r="572" spans="44:47" ht="12.75">
      <c r="AR572" s="33"/>
      <c r="AS572" s="106"/>
      <c r="AT572" s="15"/>
      <c r="AU572" s="15"/>
    </row>
    <row r="573" spans="44:47" ht="12.75">
      <c r="AR573" s="33"/>
      <c r="AS573" s="106"/>
      <c r="AT573" s="15"/>
      <c r="AU573" s="15"/>
    </row>
    <row r="574" spans="44:47" ht="12.75">
      <c r="AR574" s="33"/>
      <c r="AS574" s="106"/>
      <c r="AT574" s="15"/>
      <c r="AU574" s="15"/>
    </row>
    <row r="575" spans="44:47" ht="12.75">
      <c r="AR575" s="33"/>
      <c r="AS575" s="106"/>
      <c r="AT575" s="15"/>
      <c r="AU575" s="15"/>
    </row>
    <row r="576" spans="44:47" ht="12.75">
      <c r="AR576" s="33"/>
      <c r="AS576" s="106"/>
      <c r="AT576" s="15"/>
      <c r="AU576" s="15"/>
    </row>
    <row r="577" spans="44:47" ht="12.75">
      <c r="AR577" s="33"/>
      <c r="AS577" s="106"/>
      <c r="AT577" s="15"/>
      <c r="AU577" s="15"/>
    </row>
    <row r="578" spans="44:47" ht="12.75">
      <c r="AR578" s="33"/>
      <c r="AS578" s="106"/>
      <c r="AT578" s="15"/>
      <c r="AU578" s="15"/>
    </row>
    <row r="579" spans="44:47" ht="12.75">
      <c r="AR579" s="33"/>
      <c r="AS579" s="106"/>
      <c r="AT579" s="15"/>
      <c r="AU579" s="15"/>
    </row>
    <row r="580" spans="44:47" ht="12.75">
      <c r="AR580" s="33"/>
      <c r="AS580" s="106"/>
      <c r="AT580" s="15"/>
      <c r="AU580" s="15"/>
    </row>
    <row r="581" spans="44:47" ht="12.75">
      <c r="AR581" s="33"/>
      <c r="AS581" s="106"/>
      <c r="AT581" s="15"/>
      <c r="AU581" s="15"/>
    </row>
    <row r="582" spans="44:47" ht="12.75">
      <c r="AR582" s="33"/>
      <c r="AS582" s="106"/>
      <c r="AT582" s="15"/>
      <c r="AU582" s="15"/>
    </row>
    <row r="583" spans="44:47" ht="12.75">
      <c r="AR583" s="33"/>
      <c r="AS583" s="106"/>
      <c r="AT583" s="15"/>
      <c r="AU583" s="15"/>
    </row>
    <row r="584" spans="44:47" ht="12.75">
      <c r="AR584" s="33"/>
      <c r="AS584" s="106"/>
      <c r="AT584" s="15"/>
      <c r="AU584" s="15"/>
    </row>
    <row r="585" spans="44:47" ht="12.75">
      <c r="AR585" s="33"/>
      <c r="AS585" s="106"/>
      <c r="AT585" s="15"/>
      <c r="AU585" s="15"/>
    </row>
    <row r="586" spans="44:47" ht="12.75">
      <c r="AR586" s="33"/>
      <c r="AS586" s="106"/>
      <c r="AT586" s="15"/>
      <c r="AU586" s="15"/>
    </row>
    <row r="587" spans="44:47" ht="12.75">
      <c r="AR587" s="33"/>
      <c r="AS587" s="106"/>
      <c r="AT587" s="15"/>
      <c r="AU587" s="15"/>
    </row>
    <row r="588" spans="44:47" ht="12.75">
      <c r="AR588" s="33"/>
      <c r="AS588" s="106"/>
      <c r="AT588" s="15"/>
      <c r="AU588" s="15"/>
    </row>
    <row r="589" spans="44:47" ht="12.75">
      <c r="AR589" s="33"/>
      <c r="AS589" s="106"/>
      <c r="AT589" s="15"/>
      <c r="AU589" s="15"/>
    </row>
    <row r="590" spans="44:47" ht="12.75">
      <c r="AR590" s="33"/>
      <c r="AS590" s="106"/>
      <c r="AT590" s="15"/>
      <c r="AU590" s="15"/>
    </row>
    <row r="591" spans="44:47" ht="12.75">
      <c r="AR591" s="33"/>
      <c r="AS591" s="106"/>
      <c r="AT591" s="15"/>
      <c r="AU591" s="15"/>
    </row>
    <row r="592" spans="44:47" ht="12.75">
      <c r="AR592" s="33"/>
      <c r="AS592" s="106"/>
      <c r="AT592" s="15"/>
      <c r="AU592" s="15"/>
    </row>
    <row r="593" spans="44:47" ht="12.75">
      <c r="AR593" s="33"/>
      <c r="AS593" s="106"/>
      <c r="AT593" s="15"/>
      <c r="AU593" s="15"/>
    </row>
    <row r="594" spans="44:47" ht="12.75">
      <c r="AR594" s="33"/>
      <c r="AS594" s="106"/>
      <c r="AT594" s="15"/>
      <c r="AU594" s="15"/>
    </row>
    <row r="595" spans="44:47" ht="12.75">
      <c r="AR595" s="33"/>
      <c r="AS595" s="106"/>
      <c r="AT595" s="15"/>
      <c r="AU595" s="15"/>
    </row>
    <row r="596" spans="44:47" ht="12.75">
      <c r="AR596" s="33"/>
      <c r="AS596" s="106"/>
      <c r="AT596" s="15"/>
      <c r="AU596" s="15"/>
    </row>
    <row r="597" spans="44:47" ht="12.75">
      <c r="AR597" s="33"/>
      <c r="AS597" s="106"/>
      <c r="AT597" s="15"/>
      <c r="AU597" s="15"/>
    </row>
    <row r="598" spans="44:47" ht="12.75">
      <c r="AR598" s="33"/>
      <c r="AS598" s="106"/>
      <c r="AT598" s="15"/>
      <c r="AU598" s="15"/>
    </row>
    <row r="599" spans="44:47" ht="12.75">
      <c r="AR599" s="33"/>
      <c r="AS599" s="106"/>
      <c r="AT599" s="15"/>
      <c r="AU599" s="15"/>
    </row>
    <row r="600" spans="44:47" ht="12.75">
      <c r="AR600" s="33"/>
      <c r="AS600" s="106"/>
      <c r="AT600" s="15"/>
      <c r="AU600" s="15"/>
    </row>
    <row r="601" spans="44:47" ht="12.75">
      <c r="AR601" s="33"/>
      <c r="AS601" s="106"/>
      <c r="AT601" s="15"/>
      <c r="AU601" s="15"/>
    </row>
    <row r="602" spans="44:47" ht="12.75">
      <c r="AR602" s="33"/>
      <c r="AS602" s="106"/>
      <c r="AT602" s="15"/>
      <c r="AU602" s="15"/>
    </row>
    <row r="603" spans="44:47" ht="12.75">
      <c r="AR603" s="33"/>
      <c r="AS603" s="106"/>
      <c r="AT603" s="15"/>
      <c r="AU603" s="15"/>
    </row>
    <row r="604" spans="44:47" ht="12.75">
      <c r="AR604" s="33"/>
      <c r="AS604" s="106"/>
      <c r="AT604" s="15"/>
      <c r="AU604" s="15"/>
    </row>
    <row r="605" spans="44:47" ht="12.75">
      <c r="AR605" s="33"/>
      <c r="AS605" s="106"/>
      <c r="AT605" s="15"/>
      <c r="AU605" s="15"/>
    </row>
    <row r="606" spans="44:47" ht="12.75">
      <c r="AR606" s="33"/>
      <c r="AS606" s="106"/>
      <c r="AT606" s="15"/>
      <c r="AU606" s="15"/>
    </row>
    <row r="607" spans="44:47" ht="12.75">
      <c r="AR607" s="33"/>
      <c r="AS607" s="106"/>
      <c r="AT607" s="15"/>
      <c r="AU607" s="15"/>
    </row>
    <row r="608" spans="44:47" ht="12.75">
      <c r="AR608" s="33"/>
      <c r="AS608" s="106"/>
      <c r="AT608" s="15"/>
      <c r="AU608" s="15"/>
    </row>
    <row r="609" spans="44:47" ht="12.75">
      <c r="AR609" s="33"/>
      <c r="AS609" s="106"/>
      <c r="AT609" s="15"/>
      <c r="AU609" s="15"/>
    </row>
    <row r="610" spans="44:47" ht="12.75">
      <c r="AR610" s="33"/>
      <c r="AS610" s="106"/>
      <c r="AT610" s="15"/>
      <c r="AU610" s="15"/>
    </row>
    <row r="611" spans="44:47" ht="12.75">
      <c r="AR611" s="33"/>
      <c r="AS611" s="106"/>
      <c r="AT611" s="15"/>
      <c r="AU611" s="15"/>
    </row>
    <row r="612" spans="44:47" ht="12.75">
      <c r="AR612" s="33"/>
      <c r="AS612" s="106"/>
      <c r="AT612" s="15"/>
      <c r="AU612" s="15"/>
    </row>
    <row r="613" spans="44:47" ht="12.75">
      <c r="AR613" s="33"/>
      <c r="AS613" s="106"/>
      <c r="AT613" s="15"/>
      <c r="AU613" s="15"/>
    </row>
    <row r="614" spans="44:47" ht="12.75">
      <c r="AR614" s="33"/>
      <c r="AS614" s="106"/>
      <c r="AT614" s="15"/>
      <c r="AU614" s="15"/>
    </row>
    <row r="615" spans="44:47" ht="12.75">
      <c r="AR615" s="33"/>
      <c r="AS615" s="106"/>
      <c r="AT615" s="15"/>
      <c r="AU615" s="15"/>
    </row>
    <row r="616" spans="44:47" ht="12.75">
      <c r="AR616" s="33"/>
      <c r="AS616" s="106"/>
      <c r="AT616" s="15"/>
      <c r="AU616" s="15"/>
    </row>
    <row r="617" spans="44:47" ht="12.75">
      <c r="AR617" s="33"/>
      <c r="AS617" s="106"/>
      <c r="AT617" s="15"/>
      <c r="AU617" s="15"/>
    </row>
    <row r="618" spans="44:47" ht="12.75">
      <c r="AR618" s="33"/>
      <c r="AS618" s="106"/>
      <c r="AT618" s="15"/>
      <c r="AU618" s="15"/>
    </row>
    <row r="619" spans="44:47" ht="12.75">
      <c r="AR619" s="33"/>
      <c r="AS619" s="106"/>
      <c r="AT619" s="15"/>
      <c r="AU619" s="15"/>
    </row>
    <row r="620" spans="44:47" ht="12.75">
      <c r="AR620" s="33"/>
      <c r="AS620" s="106"/>
      <c r="AT620" s="15"/>
      <c r="AU620" s="15"/>
    </row>
    <row r="621" spans="44:47" ht="12.75">
      <c r="AR621" s="33"/>
      <c r="AS621" s="106"/>
      <c r="AT621" s="15"/>
      <c r="AU621" s="15"/>
    </row>
    <row r="622" spans="44:47" ht="12.75">
      <c r="AR622" s="33"/>
      <c r="AS622" s="106"/>
      <c r="AT622" s="15"/>
      <c r="AU622" s="15"/>
    </row>
    <row r="623" spans="44:47" ht="12.75">
      <c r="AR623" s="33"/>
      <c r="AS623" s="106"/>
      <c r="AT623" s="15"/>
      <c r="AU623" s="15"/>
    </row>
    <row r="624" spans="44:47" ht="12.75">
      <c r="AR624" s="33"/>
      <c r="AS624" s="106"/>
      <c r="AT624" s="15"/>
      <c r="AU624" s="15"/>
    </row>
    <row r="625" spans="44:47" ht="12.75">
      <c r="AR625" s="33"/>
      <c r="AS625" s="106"/>
      <c r="AT625" s="15"/>
      <c r="AU625" s="15"/>
    </row>
    <row r="626" spans="44:47" ht="12.75">
      <c r="AR626" s="33"/>
      <c r="AS626" s="106"/>
      <c r="AT626" s="15"/>
      <c r="AU626" s="15"/>
    </row>
    <row r="627" spans="44:47" ht="12.75">
      <c r="AR627" s="33"/>
      <c r="AS627" s="106"/>
      <c r="AT627" s="15"/>
      <c r="AU627" s="15"/>
    </row>
    <row r="628" spans="44:47" ht="12.75">
      <c r="AR628" s="33"/>
      <c r="AS628" s="106"/>
      <c r="AT628" s="15"/>
      <c r="AU628" s="15"/>
    </row>
    <row r="629" spans="44:47" ht="12.75">
      <c r="AR629" s="33"/>
      <c r="AS629" s="106"/>
      <c r="AT629" s="15"/>
      <c r="AU629" s="15"/>
    </row>
    <row r="630" spans="44:47" ht="12.75">
      <c r="AR630" s="33"/>
      <c r="AS630" s="106"/>
      <c r="AT630" s="15"/>
      <c r="AU630" s="15"/>
    </row>
    <row r="631" spans="44:47" ht="12.75">
      <c r="AR631" s="33"/>
      <c r="AS631" s="106"/>
      <c r="AT631" s="15"/>
      <c r="AU631" s="15"/>
    </row>
    <row r="632" spans="44:47" ht="12.75">
      <c r="AR632" s="33"/>
      <c r="AS632" s="106"/>
      <c r="AT632" s="15"/>
      <c r="AU632" s="15"/>
    </row>
    <row r="633" spans="44:47" ht="12.75">
      <c r="AR633" s="33"/>
      <c r="AS633" s="106"/>
      <c r="AT633" s="15"/>
      <c r="AU633" s="15"/>
    </row>
    <row r="634" spans="44:47" ht="12.75">
      <c r="AR634" s="33"/>
      <c r="AS634" s="106"/>
      <c r="AT634" s="15"/>
      <c r="AU634" s="15"/>
    </row>
    <row r="635" spans="44:47" ht="12.75">
      <c r="AR635" s="33"/>
      <c r="AS635" s="106"/>
      <c r="AT635" s="15"/>
      <c r="AU635" s="15"/>
    </row>
    <row r="636" spans="44:47" ht="12.75">
      <c r="AR636" s="33"/>
      <c r="AS636" s="106"/>
      <c r="AT636" s="15"/>
      <c r="AU636" s="15"/>
    </row>
    <row r="637" spans="44:47" ht="12.75">
      <c r="AR637" s="33"/>
      <c r="AS637" s="106"/>
      <c r="AT637" s="15"/>
      <c r="AU637" s="15"/>
    </row>
    <row r="638" spans="44:47" ht="12.75">
      <c r="AR638" s="33"/>
      <c r="AS638" s="106"/>
      <c r="AT638" s="15"/>
      <c r="AU638" s="15"/>
    </row>
    <row r="639" spans="44:47" ht="12.75">
      <c r="AR639" s="33"/>
      <c r="AS639" s="106"/>
      <c r="AT639" s="15"/>
      <c r="AU639" s="15"/>
    </row>
    <row r="640" spans="44:47" ht="12.75">
      <c r="AR640" s="33"/>
      <c r="AS640" s="106"/>
      <c r="AT640" s="15"/>
      <c r="AU640" s="15"/>
    </row>
    <row r="641" spans="44:47" ht="12.75">
      <c r="AR641" s="33"/>
      <c r="AS641" s="106"/>
      <c r="AT641" s="15"/>
      <c r="AU641" s="15"/>
    </row>
    <row r="642" spans="44:47" ht="12.75">
      <c r="AR642" s="33"/>
      <c r="AS642" s="106"/>
      <c r="AT642" s="15"/>
      <c r="AU642" s="15"/>
    </row>
    <row r="643" spans="44:47" ht="12.75">
      <c r="AR643" s="33"/>
      <c r="AS643" s="106"/>
      <c r="AT643" s="15"/>
      <c r="AU643" s="15"/>
    </row>
    <row r="644" spans="44:47" ht="12.75">
      <c r="AR644" s="33"/>
      <c r="AS644" s="106"/>
      <c r="AT644" s="15"/>
      <c r="AU644" s="15"/>
    </row>
    <row r="645" spans="44:47" ht="12.75">
      <c r="AR645" s="33"/>
      <c r="AS645" s="106"/>
      <c r="AT645" s="15"/>
      <c r="AU645" s="15"/>
    </row>
    <row r="646" spans="44:47" ht="12.75">
      <c r="AR646" s="33"/>
      <c r="AS646" s="106"/>
      <c r="AT646" s="15"/>
      <c r="AU646" s="15"/>
    </row>
    <row r="647" spans="44:47" ht="12.75">
      <c r="AR647" s="33"/>
      <c r="AS647" s="106"/>
      <c r="AT647" s="15"/>
      <c r="AU647" s="15"/>
    </row>
    <row r="648" spans="44:47" ht="12.75">
      <c r="AR648" s="33"/>
      <c r="AS648" s="106"/>
      <c r="AT648" s="15"/>
      <c r="AU648" s="15"/>
    </row>
    <row r="649" spans="44:47" ht="12.75">
      <c r="AR649" s="33"/>
      <c r="AS649" s="106"/>
      <c r="AT649" s="15"/>
      <c r="AU649" s="15"/>
    </row>
    <row r="650" spans="44:47" ht="12.75">
      <c r="AR650" s="33"/>
      <c r="AS650" s="106"/>
      <c r="AT650" s="15"/>
      <c r="AU650" s="15"/>
    </row>
    <row r="651" spans="44:47" ht="12.75">
      <c r="AR651" s="33"/>
      <c r="AS651" s="106"/>
      <c r="AT651" s="15"/>
      <c r="AU651" s="15"/>
    </row>
    <row r="652" spans="44:47" ht="12.75">
      <c r="AR652" s="33"/>
      <c r="AS652" s="106"/>
      <c r="AT652" s="15"/>
      <c r="AU652" s="15"/>
    </row>
    <row r="653" spans="44:47" ht="12.75">
      <c r="AR653" s="33"/>
      <c r="AS653" s="106"/>
      <c r="AT653" s="15"/>
      <c r="AU653" s="15"/>
    </row>
    <row r="654" spans="44:47" ht="12.75">
      <c r="AR654" s="33"/>
      <c r="AS654" s="106"/>
      <c r="AT654" s="15"/>
      <c r="AU654" s="15"/>
    </row>
    <row r="655" spans="44:47" ht="12.75">
      <c r="AR655" s="33"/>
      <c r="AS655" s="106"/>
      <c r="AT655" s="15"/>
      <c r="AU655" s="15"/>
    </row>
    <row r="656" spans="44:47" ht="12.75">
      <c r="AR656" s="33"/>
      <c r="AS656" s="106"/>
      <c r="AT656" s="15"/>
      <c r="AU656" s="15"/>
    </row>
    <row r="657" spans="44:47" ht="12.75">
      <c r="AR657" s="33"/>
      <c r="AS657" s="106"/>
      <c r="AT657" s="15"/>
      <c r="AU657" s="15"/>
    </row>
    <row r="658" spans="44:47" ht="12.75">
      <c r="AR658" s="33"/>
      <c r="AS658" s="106"/>
      <c r="AT658" s="15"/>
      <c r="AU658" s="15"/>
    </row>
    <row r="659" spans="44:47" ht="12.75">
      <c r="AR659" s="33"/>
      <c r="AS659" s="106"/>
      <c r="AT659" s="15"/>
      <c r="AU659" s="15"/>
    </row>
    <row r="660" spans="44:47" ht="12.75">
      <c r="AR660" s="33"/>
      <c r="AS660" s="106"/>
      <c r="AT660" s="15"/>
      <c r="AU660" s="15"/>
    </row>
    <row r="661" spans="44:47" ht="12.75">
      <c r="AR661" s="33"/>
      <c r="AS661" s="106"/>
      <c r="AT661" s="15"/>
      <c r="AU661" s="15"/>
    </row>
    <row r="662" spans="44:47" ht="12.75">
      <c r="AR662" s="33"/>
      <c r="AS662" s="106"/>
      <c r="AT662" s="15"/>
      <c r="AU662" s="15"/>
    </row>
    <row r="663" spans="44:47" ht="12.75">
      <c r="AR663" s="33"/>
      <c r="AS663" s="106"/>
      <c r="AT663" s="15"/>
      <c r="AU663" s="15"/>
    </row>
    <row r="664" spans="44:47" ht="12.75">
      <c r="AR664" s="33"/>
      <c r="AS664" s="106"/>
      <c r="AT664" s="15"/>
      <c r="AU664" s="15"/>
    </row>
    <row r="665" spans="44:47" ht="12.75">
      <c r="AR665" s="33"/>
      <c r="AS665" s="106"/>
      <c r="AT665" s="15"/>
      <c r="AU665" s="15"/>
    </row>
    <row r="666" spans="44:47" ht="12.75">
      <c r="AR666" s="33"/>
      <c r="AS666" s="106"/>
      <c r="AT666" s="15"/>
      <c r="AU666" s="15"/>
    </row>
    <row r="667" spans="44:47" ht="12.75">
      <c r="AR667" s="33"/>
      <c r="AS667" s="106"/>
      <c r="AT667" s="15"/>
      <c r="AU667" s="15"/>
    </row>
    <row r="668" spans="44:47" ht="12.75">
      <c r="AR668" s="33"/>
      <c r="AS668" s="106"/>
      <c r="AT668" s="15"/>
      <c r="AU668" s="15"/>
    </row>
    <row r="669" spans="44:47" ht="12.75">
      <c r="AR669" s="33"/>
      <c r="AS669" s="106"/>
      <c r="AT669" s="15"/>
      <c r="AU669" s="15"/>
    </row>
    <row r="670" spans="44:47" ht="12.75">
      <c r="AR670" s="33"/>
      <c r="AS670" s="106"/>
      <c r="AT670" s="15"/>
      <c r="AU670" s="15"/>
    </row>
    <row r="671" spans="44:47" ht="12.75">
      <c r="AR671" s="33"/>
      <c r="AS671" s="106"/>
      <c r="AT671" s="15"/>
      <c r="AU671" s="15"/>
    </row>
    <row r="672" spans="44:47" ht="12.75">
      <c r="AR672" s="33"/>
      <c r="AS672" s="106"/>
      <c r="AT672" s="15"/>
      <c r="AU672" s="15"/>
    </row>
    <row r="673" spans="44:47" ht="12.75">
      <c r="AR673" s="33"/>
      <c r="AS673" s="106"/>
      <c r="AT673" s="15"/>
      <c r="AU673" s="15"/>
    </row>
    <row r="674" spans="44:47" ht="12.75">
      <c r="AR674" s="33"/>
      <c r="AS674" s="106"/>
      <c r="AT674" s="15"/>
      <c r="AU674" s="15"/>
    </row>
    <row r="675" spans="44:47" ht="12.75">
      <c r="AR675" s="33"/>
      <c r="AS675" s="106"/>
      <c r="AT675" s="15"/>
      <c r="AU675" s="15"/>
    </row>
    <row r="676" spans="44:47" ht="12.75">
      <c r="AR676" s="33"/>
      <c r="AS676" s="106"/>
      <c r="AT676" s="15"/>
      <c r="AU676" s="15"/>
    </row>
    <row r="677" spans="44:47" ht="12.75">
      <c r="AR677" s="33"/>
      <c r="AS677" s="106"/>
      <c r="AT677" s="15"/>
      <c r="AU677" s="15"/>
    </row>
    <row r="678" spans="44:47" ht="12.75">
      <c r="AR678" s="33"/>
      <c r="AS678" s="106"/>
      <c r="AT678" s="15"/>
      <c r="AU678" s="15"/>
    </row>
    <row r="679" spans="44:47" ht="12.75">
      <c r="AR679" s="33"/>
      <c r="AS679" s="106"/>
      <c r="AT679" s="15"/>
      <c r="AU679" s="15"/>
    </row>
    <row r="680" spans="44:47" ht="12.75">
      <c r="AR680" s="33"/>
      <c r="AS680" s="106"/>
      <c r="AT680" s="15"/>
      <c r="AU680" s="15"/>
    </row>
    <row r="681" spans="44:47" ht="12.75">
      <c r="AR681" s="33"/>
      <c r="AS681" s="106"/>
      <c r="AT681" s="15"/>
      <c r="AU681" s="15"/>
    </row>
    <row r="682" spans="44:47" ht="12.75">
      <c r="AR682" s="33"/>
      <c r="AS682" s="106"/>
      <c r="AT682" s="15"/>
      <c r="AU682" s="15"/>
    </row>
    <row r="683" spans="44:47" ht="12.75">
      <c r="AR683" s="33"/>
      <c r="AS683" s="106"/>
      <c r="AT683" s="15"/>
      <c r="AU683" s="15"/>
    </row>
    <row r="684" spans="44:47" ht="12.75">
      <c r="AR684" s="33"/>
      <c r="AS684" s="106"/>
      <c r="AT684" s="15"/>
      <c r="AU684" s="15"/>
    </row>
    <row r="685" spans="44:47" ht="12.75">
      <c r="AR685" s="33"/>
      <c r="AS685" s="106"/>
      <c r="AT685" s="15"/>
      <c r="AU685" s="15"/>
    </row>
    <row r="686" spans="44:47" ht="12.75">
      <c r="AR686" s="33"/>
      <c r="AS686" s="106"/>
      <c r="AT686" s="15"/>
      <c r="AU686" s="15"/>
    </row>
    <row r="687" spans="44:47" ht="12.75">
      <c r="AR687" s="33"/>
      <c r="AS687" s="106"/>
      <c r="AT687" s="15"/>
      <c r="AU687" s="15"/>
    </row>
    <row r="688" spans="44:47" ht="12.75">
      <c r="AR688" s="33"/>
      <c r="AS688" s="106"/>
      <c r="AT688" s="15"/>
      <c r="AU688" s="15"/>
    </row>
    <row r="689" spans="44:47" ht="12.75">
      <c r="AR689" s="33"/>
      <c r="AS689" s="106"/>
      <c r="AT689" s="15"/>
      <c r="AU689" s="15"/>
    </row>
    <row r="690" spans="44:47" ht="12.75">
      <c r="AR690" s="33"/>
      <c r="AS690" s="106"/>
      <c r="AT690" s="15"/>
      <c r="AU690" s="15"/>
    </row>
    <row r="691" spans="44:47" ht="12.75">
      <c r="AR691" s="33"/>
      <c r="AS691" s="106"/>
      <c r="AT691" s="15"/>
      <c r="AU691" s="15"/>
    </row>
    <row r="692" spans="44:47" ht="12.75">
      <c r="AR692" s="33"/>
      <c r="AS692" s="106"/>
      <c r="AT692" s="15"/>
      <c r="AU692" s="15"/>
    </row>
    <row r="693" spans="44:47" ht="12.75">
      <c r="AR693" s="33"/>
      <c r="AS693" s="106"/>
      <c r="AT693" s="15"/>
      <c r="AU693" s="15"/>
    </row>
    <row r="694" spans="44:47" ht="12.75">
      <c r="AR694" s="33"/>
      <c r="AS694" s="106"/>
      <c r="AT694" s="15"/>
      <c r="AU694" s="15"/>
    </row>
    <row r="695" spans="44:47" ht="12.75">
      <c r="AR695" s="33"/>
      <c r="AS695" s="106"/>
      <c r="AT695" s="15"/>
      <c r="AU695" s="15"/>
    </row>
    <row r="696" spans="44:47" ht="12.75">
      <c r="AR696" s="33"/>
      <c r="AS696" s="106"/>
      <c r="AT696" s="15"/>
      <c r="AU696" s="15"/>
    </row>
    <row r="697" spans="44:47" ht="12.75">
      <c r="AR697" s="33"/>
      <c r="AS697" s="106"/>
      <c r="AT697" s="15"/>
      <c r="AU697" s="15"/>
    </row>
    <row r="698" spans="44:47" ht="12.75">
      <c r="AR698" s="33"/>
      <c r="AS698" s="106"/>
      <c r="AT698" s="15"/>
      <c r="AU698" s="15"/>
    </row>
    <row r="699" spans="44:47" ht="12.75">
      <c r="AR699" s="33"/>
      <c r="AS699" s="106"/>
      <c r="AT699" s="15"/>
      <c r="AU699" s="15"/>
    </row>
    <row r="700" spans="44:47" ht="12.75">
      <c r="AR700" s="33"/>
      <c r="AS700" s="106"/>
      <c r="AT700" s="15"/>
      <c r="AU700" s="15"/>
    </row>
    <row r="701" spans="44:47" ht="12.75">
      <c r="AR701" s="33"/>
      <c r="AS701" s="106"/>
      <c r="AT701" s="15"/>
      <c r="AU701" s="15"/>
    </row>
    <row r="702" spans="44:47" ht="12.75">
      <c r="AR702" s="33"/>
      <c r="AS702" s="106"/>
      <c r="AT702" s="15"/>
      <c r="AU702" s="15"/>
    </row>
    <row r="703" spans="44:47" ht="12.75">
      <c r="AR703" s="33"/>
      <c r="AS703" s="106"/>
      <c r="AT703" s="15"/>
      <c r="AU703" s="15"/>
    </row>
    <row r="704" spans="44:47" ht="12.75">
      <c r="AR704" s="33"/>
      <c r="AS704" s="106"/>
      <c r="AT704" s="15"/>
      <c r="AU704" s="15"/>
    </row>
    <row r="705" spans="44:47" ht="12.75">
      <c r="AR705" s="33"/>
      <c r="AS705" s="106"/>
      <c r="AT705" s="15"/>
      <c r="AU705" s="15"/>
    </row>
    <row r="706" spans="44:47" ht="12.75">
      <c r="AR706" s="33"/>
      <c r="AS706" s="106"/>
      <c r="AT706" s="15"/>
      <c r="AU706" s="15"/>
    </row>
    <row r="707" spans="44:47" ht="12.75">
      <c r="AR707" s="33"/>
      <c r="AS707" s="106"/>
      <c r="AT707" s="15"/>
      <c r="AU707" s="15"/>
    </row>
    <row r="708" spans="44:47" ht="12.75">
      <c r="AR708" s="33"/>
      <c r="AS708" s="106"/>
      <c r="AT708" s="15"/>
      <c r="AU708" s="15"/>
    </row>
    <row r="709" spans="44:47" ht="12.75">
      <c r="AR709" s="33"/>
      <c r="AS709" s="106"/>
      <c r="AT709" s="15"/>
      <c r="AU709" s="15"/>
    </row>
    <row r="710" spans="44:47" ht="12.75">
      <c r="AR710" s="33"/>
      <c r="AS710" s="106"/>
      <c r="AT710" s="15"/>
      <c r="AU710" s="15"/>
    </row>
    <row r="711" spans="44:47" ht="12.75">
      <c r="AR711" s="33"/>
      <c r="AS711" s="106"/>
      <c r="AT711" s="15"/>
      <c r="AU711" s="15"/>
    </row>
    <row r="712" spans="44:47" ht="12.75">
      <c r="AR712" s="33"/>
      <c r="AS712" s="106"/>
      <c r="AT712" s="15"/>
      <c r="AU712" s="15"/>
    </row>
    <row r="713" spans="44:47" ht="12.75">
      <c r="AR713" s="33"/>
      <c r="AS713" s="106"/>
      <c r="AT713" s="15"/>
      <c r="AU713" s="15"/>
    </row>
    <row r="714" spans="44:47" ht="12.75">
      <c r="AR714" s="33"/>
      <c r="AS714" s="106"/>
      <c r="AT714" s="15"/>
      <c r="AU714" s="15"/>
    </row>
    <row r="715" spans="44:47" ht="12.75">
      <c r="AR715" s="33"/>
      <c r="AS715" s="106"/>
      <c r="AT715" s="15"/>
      <c r="AU715" s="15"/>
    </row>
    <row r="716" spans="44:47" ht="12.75">
      <c r="AR716" s="33"/>
      <c r="AS716" s="106"/>
      <c r="AT716" s="15"/>
      <c r="AU716" s="15"/>
    </row>
    <row r="717" spans="44:47" ht="12.75">
      <c r="AR717" s="33"/>
      <c r="AS717" s="106"/>
      <c r="AT717" s="15"/>
      <c r="AU717" s="15"/>
    </row>
    <row r="718" spans="44:47" ht="12.75">
      <c r="AR718" s="33"/>
      <c r="AS718" s="106"/>
      <c r="AT718" s="15"/>
      <c r="AU718" s="15"/>
    </row>
    <row r="719" spans="44:47" ht="12.75">
      <c r="AR719" s="33"/>
      <c r="AS719" s="106"/>
      <c r="AT719" s="15"/>
      <c r="AU719" s="15"/>
    </row>
    <row r="720" spans="44:47" ht="12.75">
      <c r="AR720" s="33"/>
      <c r="AS720" s="106"/>
      <c r="AT720" s="15"/>
      <c r="AU720" s="15"/>
    </row>
    <row r="721" spans="44:47" ht="12.75">
      <c r="AR721" s="33"/>
      <c r="AS721" s="106"/>
      <c r="AT721" s="15"/>
      <c r="AU721" s="15"/>
    </row>
    <row r="722" spans="44:47" ht="12.75">
      <c r="AR722" s="33"/>
      <c r="AS722" s="106"/>
      <c r="AT722" s="15"/>
      <c r="AU722" s="15"/>
    </row>
    <row r="723" spans="44:47" ht="12.75">
      <c r="AR723" s="33"/>
      <c r="AS723" s="106"/>
      <c r="AT723" s="15"/>
      <c r="AU723" s="15"/>
    </row>
    <row r="724" spans="44:47" ht="12.75">
      <c r="AR724" s="33"/>
      <c r="AS724" s="106"/>
      <c r="AT724" s="15"/>
      <c r="AU724" s="15"/>
    </row>
    <row r="725" spans="44:47" ht="12.75">
      <c r="AR725" s="33"/>
      <c r="AS725" s="106"/>
      <c r="AT725" s="15"/>
      <c r="AU725" s="15"/>
    </row>
    <row r="726" spans="44:47" ht="12.75">
      <c r="AR726" s="33"/>
      <c r="AS726" s="106"/>
      <c r="AT726" s="15"/>
      <c r="AU726" s="15"/>
    </row>
    <row r="727" spans="44:47" ht="12.75">
      <c r="AR727" s="33"/>
      <c r="AS727" s="106"/>
      <c r="AT727" s="15"/>
      <c r="AU727" s="15"/>
    </row>
    <row r="728" spans="44:47" ht="12.75">
      <c r="AR728" s="33"/>
      <c r="AS728" s="106"/>
      <c r="AT728" s="15"/>
      <c r="AU728" s="15"/>
    </row>
    <row r="729" spans="44:47" ht="12.75">
      <c r="AR729" s="33"/>
      <c r="AS729" s="106"/>
      <c r="AT729" s="15"/>
      <c r="AU729" s="15"/>
    </row>
    <row r="730" spans="44:47" ht="12.75">
      <c r="AR730" s="33"/>
      <c r="AS730" s="106"/>
      <c r="AT730" s="15"/>
      <c r="AU730" s="15"/>
    </row>
    <row r="731" spans="44:47" ht="12.75">
      <c r="AR731" s="33"/>
      <c r="AS731" s="106"/>
      <c r="AT731" s="15"/>
      <c r="AU731" s="15"/>
    </row>
    <row r="732" spans="44:47" ht="12.75">
      <c r="AR732" s="33"/>
      <c r="AS732" s="106"/>
      <c r="AT732" s="15"/>
      <c r="AU732" s="15"/>
    </row>
    <row r="733" spans="44:47" ht="12.75">
      <c r="AR733" s="33"/>
      <c r="AS733" s="106"/>
      <c r="AT733" s="15"/>
      <c r="AU733" s="15"/>
    </row>
    <row r="734" spans="44:47" ht="12.75">
      <c r="AR734" s="33"/>
      <c r="AS734" s="106"/>
      <c r="AT734" s="15"/>
      <c r="AU734" s="15"/>
    </row>
    <row r="735" spans="44:47" ht="12.75">
      <c r="AR735" s="33"/>
      <c r="AS735" s="106"/>
      <c r="AT735" s="15"/>
      <c r="AU735" s="15"/>
    </row>
    <row r="736" spans="44:47" ht="12.75">
      <c r="AR736" s="33"/>
      <c r="AS736" s="106"/>
      <c r="AT736" s="15"/>
      <c r="AU736" s="15"/>
    </row>
    <row r="737" spans="44:47" ht="12.75">
      <c r="AR737" s="33"/>
      <c r="AS737" s="106"/>
      <c r="AT737" s="15"/>
      <c r="AU737" s="15"/>
    </row>
    <row r="738" spans="44:47" ht="12.75">
      <c r="AR738" s="33"/>
      <c r="AS738" s="106"/>
      <c r="AT738" s="15"/>
      <c r="AU738" s="15"/>
    </row>
    <row r="739" spans="44:47" ht="12.75">
      <c r="AR739" s="33"/>
      <c r="AS739" s="106"/>
      <c r="AT739" s="15"/>
      <c r="AU739" s="15"/>
    </row>
    <row r="740" spans="44:47" ht="12.75">
      <c r="AR740" s="33"/>
      <c r="AS740" s="106"/>
      <c r="AT740" s="15"/>
      <c r="AU740" s="15"/>
    </row>
    <row r="741" spans="44:47" ht="12.75">
      <c r="AR741" s="33"/>
      <c r="AS741" s="106"/>
      <c r="AT741" s="15"/>
      <c r="AU741" s="15"/>
    </row>
    <row r="742" spans="44:47" ht="12.75">
      <c r="AR742" s="33"/>
      <c r="AS742" s="106"/>
      <c r="AT742" s="15"/>
      <c r="AU742" s="15"/>
    </row>
    <row r="743" spans="44:47" ht="12.75">
      <c r="AR743" s="33"/>
      <c r="AS743" s="106"/>
      <c r="AT743" s="15"/>
      <c r="AU743" s="15"/>
    </row>
    <row r="744" spans="44:47" ht="12.75">
      <c r="AR744" s="33"/>
      <c r="AS744" s="106"/>
      <c r="AT744" s="15"/>
      <c r="AU744" s="15"/>
    </row>
    <row r="745" spans="44:47" ht="12.75">
      <c r="AR745" s="33"/>
      <c r="AS745" s="106"/>
      <c r="AT745" s="15"/>
      <c r="AU745" s="15"/>
    </row>
    <row r="746" spans="44:47" ht="12.75">
      <c r="AR746" s="33"/>
      <c r="AS746" s="106"/>
      <c r="AT746" s="15"/>
      <c r="AU746" s="15"/>
    </row>
    <row r="747" spans="44:47" ht="12.75">
      <c r="AR747" s="33"/>
      <c r="AS747" s="106"/>
      <c r="AT747" s="15"/>
      <c r="AU747" s="15"/>
    </row>
    <row r="748" spans="44:47" ht="12.75">
      <c r="AR748" s="33"/>
      <c r="AS748" s="106"/>
      <c r="AT748" s="15"/>
      <c r="AU748" s="15"/>
    </row>
    <row r="749" spans="44:47" ht="12.75">
      <c r="AR749" s="33"/>
      <c r="AS749" s="106"/>
      <c r="AT749" s="15"/>
      <c r="AU749" s="15"/>
    </row>
    <row r="750" spans="44:47" ht="12.75">
      <c r="AR750" s="33"/>
      <c r="AS750" s="106"/>
      <c r="AT750" s="15"/>
      <c r="AU750" s="15"/>
    </row>
    <row r="751" spans="44:47" ht="12.75">
      <c r="AR751" s="33"/>
      <c r="AS751" s="106"/>
      <c r="AT751" s="15"/>
      <c r="AU751" s="15"/>
    </row>
    <row r="752" spans="44:47" ht="12.75">
      <c r="AR752" s="33"/>
      <c r="AS752" s="106"/>
      <c r="AT752" s="15"/>
      <c r="AU752" s="15"/>
    </row>
    <row r="753" spans="44:47" ht="12.75">
      <c r="AR753" s="33"/>
      <c r="AS753" s="106"/>
      <c r="AT753" s="15"/>
      <c r="AU753" s="15"/>
    </row>
    <row r="754" spans="44:47" ht="12.75">
      <c r="AR754" s="33"/>
      <c r="AS754" s="106"/>
      <c r="AT754" s="15"/>
      <c r="AU754" s="15"/>
    </row>
    <row r="755" spans="44:47" ht="12.75">
      <c r="AR755" s="33"/>
      <c r="AS755" s="106"/>
      <c r="AT755" s="15"/>
      <c r="AU755" s="15"/>
    </row>
    <row r="756" spans="44:47" ht="12.75">
      <c r="AR756" s="33"/>
      <c r="AS756" s="106"/>
      <c r="AT756" s="15"/>
      <c r="AU756" s="15"/>
    </row>
    <row r="757" spans="44:47" ht="12.75">
      <c r="AR757" s="33"/>
      <c r="AS757" s="106"/>
      <c r="AT757" s="15"/>
      <c r="AU757" s="15"/>
    </row>
    <row r="758" spans="44:47" ht="12.75">
      <c r="AR758" s="33"/>
      <c r="AS758" s="106"/>
      <c r="AT758" s="15"/>
      <c r="AU758" s="15"/>
    </row>
    <row r="759" spans="44:47" ht="12.75">
      <c r="AR759" s="33"/>
      <c r="AS759" s="106"/>
      <c r="AT759" s="15"/>
      <c r="AU759" s="15"/>
    </row>
    <row r="760" spans="44:47" ht="12.75">
      <c r="AR760" s="33"/>
      <c r="AS760" s="106"/>
      <c r="AT760" s="15"/>
      <c r="AU760" s="15"/>
    </row>
    <row r="761" spans="44:47" ht="12.75">
      <c r="AR761" s="33"/>
      <c r="AS761" s="106"/>
      <c r="AT761" s="15"/>
      <c r="AU761" s="15"/>
    </row>
    <row r="762" spans="44:47" ht="12.75">
      <c r="AR762" s="33"/>
      <c r="AS762" s="106"/>
      <c r="AT762" s="15"/>
      <c r="AU762" s="15"/>
    </row>
    <row r="763" spans="44:47" ht="12.75">
      <c r="AR763" s="33"/>
      <c r="AS763" s="106"/>
      <c r="AT763" s="15"/>
      <c r="AU763" s="15"/>
    </row>
    <row r="764" spans="44:47" ht="12.75">
      <c r="AR764" s="33"/>
      <c r="AS764" s="106"/>
      <c r="AT764" s="15"/>
      <c r="AU764" s="15"/>
    </row>
    <row r="765" spans="44:47" ht="12.75">
      <c r="AR765" s="33"/>
      <c r="AS765" s="106"/>
      <c r="AT765" s="15"/>
      <c r="AU765" s="15"/>
    </row>
    <row r="766" spans="44:47" ht="12.75">
      <c r="AR766" s="33"/>
      <c r="AS766" s="106"/>
      <c r="AT766" s="15"/>
      <c r="AU766" s="15"/>
    </row>
    <row r="767" spans="44:47" ht="12.75">
      <c r="AR767" s="33"/>
      <c r="AS767" s="106"/>
      <c r="AT767" s="15"/>
      <c r="AU767" s="15"/>
    </row>
    <row r="768" spans="44:47" ht="12.75">
      <c r="AR768" s="33"/>
      <c r="AS768" s="106"/>
      <c r="AT768" s="15"/>
      <c r="AU768" s="15"/>
    </row>
    <row r="769" spans="44:47" ht="12.75">
      <c r="AR769" s="33"/>
      <c r="AS769" s="106"/>
      <c r="AT769" s="15"/>
      <c r="AU769" s="15"/>
    </row>
    <row r="770" spans="44:47" ht="12.75">
      <c r="AR770" s="33"/>
      <c r="AS770" s="106"/>
      <c r="AT770" s="15"/>
      <c r="AU770" s="15"/>
    </row>
    <row r="771" spans="44:47" ht="12.75">
      <c r="AR771" s="33"/>
      <c r="AS771" s="106"/>
      <c r="AT771" s="15"/>
      <c r="AU771" s="15"/>
    </row>
    <row r="772" spans="44:47" ht="12.75">
      <c r="AR772" s="33"/>
      <c r="AS772" s="106"/>
      <c r="AT772" s="15"/>
      <c r="AU772" s="15"/>
    </row>
    <row r="773" spans="44:47" ht="12.75">
      <c r="AR773" s="33"/>
      <c r="AS773" s="106"/>
      <c r="AT773" s="15"/>
      <c r="AU773" s="15"/>
    </row>
    <row r="774" spans="44:47" ht="12.75">
      <c r="AR774" s="33"/>
      <c r="AS774" s="106"/>
      <c r="AT774" s="15"/>
      <c r="AU774" s="15"/>
    </row>
    <row r="775" spans="44:47" ht="12.75">
      <c r="AR775" s="33"/>
      <c r="AS775" s="106"/>
      <c r="AT775" s="15"/>
      <c r="AU775" s="15"/>
    </row>
    <row r="776" spans="44:47" ht="12.75">
      <c r="AR776" s="33"/>
      <c r="AS776" s="106"/>
      <c r="AT776" s="15"/>
      <c r="AU776" s="15"/>
    </row>
    <row r="777" spans="44:47" ht="12.75">
      <c r="AR777" s="33"/>
      <c r="AS777" s="106"/>
      <c r="AT777" s="15"/>
      <c r="AU777" s="15"/>
    </row>
    <row r="778" spans="44:47" ht="12.75">
      <c r="AR778" s="33"/>
      <c r="AS778" s="106"/>
      <c r="AT778" s="15"/>
      <c r="AU778" s="15"/>
    </row>
    <row r="779" spans="44:47" ht="12.75">
      <c r="AR779" s="33"/>
      <c r="AS779" s="106"/>
      <c r="AT779" s="15"/>
      <c r="AU779" s="15"/>
    </row>
    <row r="780" spans="44:47" ht="12.75">
      <c r="AR780" s="33"/>
      <c r="AS780" s="106"/>
      <c r="AT780" s="15"/>
      <c r="AU780" s="15"/>
    </row>
    <row r="781" spans="44:47" ht="12.75">
      <c r="AR781" s="33"/>
      <c r="AS781" s="106"/>
      <c r="AT781" s="15"/>
      <c r="AU781" s="15"/>
    </row>
    <row r="782" spans="44:47" ht="12.75">
      <c r="AR782" s="33"/>
      <c r="AS782" s="106"/>
      <c r="AT782" s="15"/>
      <c r="AU782" s="15"/>
    </row>
    <row r="783" spans="44:47" ht="12.75">
      <c r="AR783" s="33"/>
      <c r="AS783" s="106"/>
      <c r="AT783" s="15"/>
      <c r="AU783" s="15"/>
    </row>
    <row r="784" spans="44:47" ht="12.75">
      <c r="AR784" s="33"/>
      <c r="AS784" s="106"/>
      <c r="AT784" s="15"/>
      <c r="AU784" s="15"/>
    </row>
    <row r="785" spans="44:47" ht="12.75">
      <c r="AR785" s="33"/>
      <c r="AS785" s="106"/>
      <c r="AT785" s="15"/>
      <c r="AU785" s="15"/>
    </row>
    <row r="786" spans="44:47" ht="12.75">
      <c r="AR786" s="33"/>
      <c r="AS786" s="106"/>
      <c r="AT786" s="15"/>
      <c r="AU786" s="15"/>
    </row>
    <row r="787" spans="44:47" ht="12.75">
      <c r="AR787" s="33"/>
      <c r="AS787" s="106"/>
      <c r="AT787" s="15"/>
      <c r="AU787" s="15"/>
    </row>
    <row r="788" spans="44:47" ht="12.75">
      <c r="AR788" s="33"/>
      <c r="AS788" s="106"/>
      <c r="AT788" s="15"/>
      <c r="AU788" s="15"/>
    </row>
    <row r="789" spans="44:47" ht="12.75">
      <c r="AR789" s="33"/>
      <c r="AS789" s="106"/>
      <c r="AT789" s="15"/>
      <c r="AU789" s="15"/>
    </row>
    <row r="790" spans="44:47" ht="12.75">
      <c r="AR790" s="33"/>
      <c r="AS790" s="106"/>
      <c r="AT790" s="15"/>
      <c r="AU790" s="15"/>
    </row>
    <row r="791" spans="44:47" ht="12.75">
      <c r="AR791" s="33"/>
      <c r="AS791" s="106"/>
      <c r="AT791" s="15"/>
      <c r="AU791" s="15"/>
    </row>
    <row r="792" spans="44:47" ht="12.75">
      <c r="AR792" s="33"/>
      <c r="AS792" s="106"/>
      <c r="AT792" s="15"/>
      <c r="AU792" s="15"/>
    </row>
    <row r="793" spans="44:47" ht="12.75">
      <c r="AR793" s="33"/>
      <c r="AS793" s="106"/>
      <c r="AT793" s="15"/>
      <c r="AU793" s="15"/>
    </row>
    <row r="794" spans="44:47" ht="12.75">
      <c r="AR794" s="33"/>
      <c r="AS794" s="106"/>
      <c r="AT794" s="15"/>
      <c r="AU794" s="15"/>
    </row>
    <row r="795" spans="44:47" ht="12.75">
      <c r="AR795" s="33"/>
      <c r="AS795" s="106"/>
      <c r="AT795" s="15"/>
      <c r="AU795" s="15"/>
    </row>
    <row r="796" spans="44:47" ht="12.75">
      <c r="AR796" s="33"/>
      <c r="AS796" s="106"/>
      <c r="AT796" s="15"/>
      <c r="AU796" s="15"/>
    </row>
    <row r="797" spans="44:47" ht="12.75">
      <c r="AR797" s="33"/>
      <c r="AS797" s="106"/>
      <c r="AT797" s="15"/>
      <c r="AU797" s="15"/>
    </row>
    <row r="798" spans="44:47" ht="12.75">
      <c r="AR798" s="33"/>
      <c r="AS798" s="106"/>
      <c r="AT798" s="15"/>
      <c r="AU798" s="15"/>
    </row>
    <row r="799" spans="44:47" ht="12.75">
      <c r="AR799" s="33"/>
      <c r="AS799" s="106"/>
      <c r="AT799" s="15"/>
      <c r="AU799" s="15"/>
    </row>
    <row r="800" spans="44:47" ht="12.75">
      <c r="AR800" s="33"/>
      <c r="AS800" s="106"/>
      <c r="AT800" s="15"/>
      <c r="AU800" s="15"/>
    </row>
    <row r="801" spans="44:47" ht="12.75">
      <c r="AR801" s="33"/>
      <c r="AS801" s="106"/>
      <c r="AT801" s="15"/>
      <c r="AU801" s="15"/>
    </row>
    <row r="802" spans="44:47" ht="12.75">
      <c r="AR802" s="33"/>
      <c r="AS802" s="106"/>
      <c r="AT802" s="15"/>
      <c r="AU802" s="15"/>
    </row>
    <row r="803" spans="44:47" ht="12.75">
      <c r="AR803" s="33"/>
      <c r="AS803" s="106"/>
      <c r="AT803" s="15"/>
      <c r="AU803" s="15"/>
    </row>
    <row r="804" spans="44:47" ht="12.75">
      <c r="AR804" s="33"/>
      <c r="AS804" s="106"/>
      <c r="AT804" s="15"/>
      <c r="AU804" s="15"/>
    </row>
    <row r="805" spans="44:47" ht="12.75">
      <c r="AR805" s="33"/>
      <c r="AS805" s="106"/>
      <c r="AT805" s="15"/>
      <c r="AU805" s="15"/>
    </row>
    <row r="806" spans="44:47" ht="12.75">
      <c r="AR806" s="33"/>
      <c r="AS806" s="106"/>
      <c r="AT806" s="15"/>
      <c r="AU806" s="15"/>
    </row>
    <row r="807" spans="44:47" ht="12.75">
      <c r="AR807" s="33"/>
      <c r="AS807" s="106"/>
      <c r="AT807" s="15"/>
      <c r="AU807" s="15"/>
    </row>
    <row r="808" spans="44:47" ht="12.75">
      <c r="AR808" s="33"/>
      <c r="AS808" s="106"/>
      <c r="AT808" s="15"/>
      <c r="AU808" s="15"/>
    </row>
    <row r="809" spans="44:47" ht="12.75">
      <c r="AR809" s="33"/>
      <c r="AS809" s="106"/>
      <c r="AT809" s="15"/>
      <c r="AU809" s="15"/>
    </row>
    <row r="810" spans="44:47" ht="12.75">
      <c r="AR810" s="33"/>
      <c r="AS810" s="106"/>
      <c r="AT810" s="15"/>
      <c r="AU810" s="15"/>
    </row>
    <row r="811" spans="44:47" ht="12.75">
      <c r="AR811" s="33"/>
      <c r="AS811" s="106"/>
      <c r="AT811" s="15"/>
      <c r="AU811" s="15"/>
    </row>
    <row r="812" spans="44:47" ht="12.75">
      <c r="AR812" s="33"/>
      <c r="AS812" s="106"/>
      <c r="AT812" s="15"/>
      <c r="AU812" s="15"/>
    </row>
    <row r="813" spans="44:47" ht="12.75">
      <c r="AR813" s="33"/>
      <c r="AS813" s="106"/>
      <c r="AT813" s="15"/>
      <c r="AU813" s="15"/>
    </row>
    <row r="814" spans="44:47" ht="12.75">
      <c r="AR814" s="33"/>
      <c r="AS814" s="106"/>
      <c r="AT814" s="15"/>
      <c r="AU814" s="15"/>
    </row>
    <row r="815" spans="44:47" ht="12.75">
      <c r="AR815" s="33"/>
      <c r="AS815" s="106"/>
      <c r="AT815" s="15"/>
      <c r="AU815" s="15"/>
    </row>
    <row r="816" spans="44:47" ht="12.75">
      <c r="AR816" s="33"/>
      <c r="AS816" s="106"/>
      <c r="AT816" s="15"/>
      <c r="AU816" s="15"/>
    </row>
    <row r="817" spans="44:47" ht="12.75">
      <c r="AR817" s="33"/>
      <c r="AS817" s="106"/>
      <c r="AT817" s="15"/>
      <c r="AU817" s="15"/>
    </row>
    <row r="818" spans="44:47" ht="12.75">
      <c r="AR818" s="33"/>
      <c r="AS818" s="106"/>
      <c r="AT818" s="15"/>
      <c r="AU818" s="15"/>
    </row>
    <row r="819" spans="44:47" ht="12.75">
      <c r="AR819" s="33"/>
      <c r="AS819" s="106"/>
      <c r="AT819" s="15"/>
      <c r="AU819" s="15"/>
    </row>
    <row r="820" spans="44:47" ht="12.75">
      <c r="AR820" s="33"/>
      <c r="AS820" s="106"/>
      <c r="AT820" s="15"/>
      <c r="AU820" s="15"/>
    </row>
    <row r="821" spans="44:47" ht="12.75">
      <c r="AR821" s="33"/>
      <c r="AS821" s="106"/>
      <c r="AT821" s="15"/>
      <c r="AU821" s="15"/>
    </row>
    <row r="822" spans="44:47" ht="12.75">
      <c r="AR822" s="33"/>
      <c r="AS822" s="106"/>
      <c r="AT822" s="15"/>
      <c r="AU822" s="15"/>
    </row>
    <row r="823" spans="44:47" ht="12.75">
      <c r="AR823" s="33"/>
      <c r="AS823" s="106"/>
      <c r="AT823" s="15"/>
      <c r="AU823" s="15"/>
    </row>
    <row r="824" spans="44:47" ht="12.75">
      <c r="AR824" s="33"/>
      <c r="AS824" s="106"/>
      <c r="AT824" s="15"/>
      <c r="AU824" s="15"/>
    </row>
    <row r="825" spans="44:47" ht="12.75">
      <c r="AR825" s="33"/>
      <c r="AS825" s="106"/>
      <c r="AT825" s="15"/>
      <c r="AU825" s="15"/>
    </row>
    <row r="826" spans="44:47" ht="12.75">
      <c r="AR826" s="33"/>
      <c r="AS826" s="106"/>
      <c r="AT826" s="15"/>
      <c r="AU826" s="15"/>
    </row>
    <row r="827" spans="44:47" ht="12.75">
      <c r="AR827" s="33"/>
      <c r="AS827" s="106"/>
      <c r="AT827" s="15"/>
      <c r="AU827" s="15"/>
    </row>
    <row r="828" spans="44:47" ht="12.75">
      <c r="AR828" s="33"/>
      <c r="AS828" s="106"/>
      <c r="AT828" s="15"/>
      <c r="AU828" s="15"/>
    </row>
    <row r="829" spans="44:47" ht="12.75">
      <c r="AR829" s="33"/>
      <c r="AS829" s="106"/>
      <c r="AT829" s="15"/>
      <c r="AU829" s="15"/>
    </row>
    <row r="830" spans="44:47" ht="12.75">
      <c r="AR830" s="33"/>
      <c r="AS830" s="106"/>
      <c r="AT830" s="15"/>
      <c r="AU830" s="15"/>
    </row>
    <row r="831" spans="44:47" ht="12.75">
      <c r="AR831" s="33"/>
      <c r="AS831" s="106"/>
      <c r="AT831" s="15"/>
      <c r="AU831" s="15"/>
    </row>
    <row r="832" spans="44:47" ht="12.75">
      <c r="AR832" s="33"/>
      <c r="AS832" s="106"/>
      <c r="AT832" s="15"/>
      <c r="AU832" s="15"/>
    </row>
    <row r="833" spans="44:47" ht="12.75">
      <c r="AR833" s="33"/>
      <c r="AS833" s="106"/>
      <c r="AT833" s="15"/>
      <c r="AU833" s="15"/>
    </row>
    <row r="834" spans="44:47" ht="12.75">
      <c r="AR834" s="33"/>
      <c r="AS834" s="106"/>
      <c r="AT834" s="15"/>
      <c r="AU834" s="15"/>
    </row>
    <row r="835" spans="44:47" ht="12.75">
      <c r="AR835" s="33"/>
      <c r="AS835" s="106"/>
      <c r="AT835" s="15"/>
      <c r="AU835" s="15"/>
    </row>
    <row r="836" spans="44:47" ht="12.75">
      <c r="AR836" s="33"/>
      <c r="AS836" s="106"/>
      <c r="AT836" s="15"/>
      <c r="AU836" s="15"/>
    </row>
    <row r="837" spans="44:47" ht="12.75">
      <c r="AR837" s="33"/>
      <c r="AS837" s="106"/>
      <c r="AT837" s="15"/>
      <c r="AU837" s="15"/>
    </row>
    <row r="838" spans="44:47" ht="12.75">
      <c r="AR838" s="33"/>
      <c r="AS838" s="106"/>
      <c r="AT838" s="15"/>
      <c r="AU838" s="15"/>
    </row>
    <row r="839" spans="44:47" ht="12.75">
      <c r="AR839" s="33"/>
      <c r="AS839" s="106"/>
      <c r="AT839" s="15"/>
      <c r="AU839" s="15"/>
    </row>
    <row r="840" spans="44:47" ht="12.75">
      <c r="AR840" s="33"/>
      <c r="AS840" s="106"/>
      <c r="AT840" s="15"/>
      <c r="AU840" s="15"/>
    </row>
    <row r="841" spans="44:47" ht="12.75">
      <c r="AR841" s="33"/>
      <c r="AS841" s="106"/>
      <c r="AT841" s="15"/>
      <c r="AU841" s="15"/>
    </row>
    <row r="842" spans="44:47" ht="12.75">
      <c r="AR842" s="33"/>
      <c r="AS842" s="106"/>
      <c r="AT842" s="15"/>
      <c r="AU842" s="15"/>
    </row>
    <row r="843" spans="44:47" ht="12.75">
      <c r="AR843" s="33"/>
      <c r="AS843" s="106"/>
      <c r="AT843" s="15"/>
      <c r="AU843" s="15"/>
    </row>
    <row r="844" spans="44:47" ht="12.75">
      <c r="AR844" s="33"/>
      <c r="AS844" s="106"/>
      <c r="AT844" s="15"/>
      <c r="AU844" s="15"/>
    </row>
    <row r="845" spans="44:47" ht="12.75">
      <c r="AR845" s="33"/>
      <c r="AS845" s="106"/>
      <c r="AT845" s="15"/>
      <c r="AU845" s="15"/>
    </row>
    <row r="846" spans="44:47" ht="12.75">
      <c r="AR846" s="33"/>
      <c r="AS846" s="106"/>
      <c r="AT846" s="15"/>
      <c r="AU846" s="15"/>
    </row>
    <row r="847" spans="44:47" ht="12.75">
      <c r="AR847" s="33"/>
      <c r="AS847" s="106"/>
      <c r="AT847" s="15"/>
      <c r="AU847" s="15"/>
    </row>
    <row r="848" spans="44:47" ht="12.75">
      <c r="AR848" s="33"/>
      <c r="AS848" s="106"/>
      <c r="AT848" s="15"/>
      <c r="AU848" s="15"/>
    </row>
    <row r="849" spans="44:47" ht="12.75">
      <c r="AR849" s="33"/>
      <c r="AS849" s="106"/>
      <c r="AT849" s="15"/>
      <c r="AU849" s="15"/>
    </row>
    <row r="850" spans="44:47" ht="12.75">
      <c r="AR850" s="33"/>
      <c r="AS850" s="106"/>
      <c r="AT850" s="15"/>
      <c r="AU850" s="15"/>
    </row>
    <row r="851" spans="44:47" ht="12.75">
      <c r="AR851" s="33"/>
      <c r="AS851" s="106"/>
      <c r="AT851" s="15"/>
      <c r="AU851" s="15"/>
    </row>
    <row r="852" spans="44:47" ht="12.75">
      <c r="AR852" s="33"/>
      <c r="AS852" s="106"/>
      <c r="AT852" s="15"/>
      <c r="AU852" s="15"/>
    </row>
    <row r="853" spans="44:47" ht="12.75">
      <c r="AR853" s="33"/>
      <c r="AS853" s="106"/>
      <c r="AT853" s="15"/>
      <c r="AU853" s="15"/>
    </row>
    <row r="854" spans="44:47" ht="12.75">
      <c r="AR854" s="33"/>
      <c r="AS854" s="106"/>
      <c r="AT854" s="15"/>
      <c r="AU854" s="15"/>
    </row>
    <row r="855" spans="44:47" ht="12.75">
      <c r="AR855" s="33"/>
      <c r="AS855" s="106"/>
      <c r="AT855" s="15"/>
      <c r="AU855" s="15"/>
    </row>
    <row r="856" spans="44:47" ht="12.75">
      <c r="AR856" s="33"/>
      <c r="AS856" s="106"/>
      <c r="AT856" s="15"/>
      <c r="AU856" s="15"/>
    </row>
    <row r="857" spans="44:47" ht="12.75">
      <c r="AR857" s="33"/>
      <c r="AS857" s="106"/>
      <c r="AT857" s="15"/>
      <c r="AU857" s="15"/>
    </row>
    <row r="858" spans="44:47" ht="12.75">
      <c r="AR858" s="33"/>
      <c r="AS858" s="106"/>
      <c r="AT858" s="15"/>
      <c r="AU858" s="15"/>
    </row>
    <row r="859" spans="44:47" ht="12.75">
      <c r="AR859" s="33"/>
      <c r="AS859" s="106"/>
      <c r="AT859" s="15"/>
      <c r="AU859" s="15"/>
    </row>
    <row r="860" spans="44:47" ht="12.75">
      <c r="AR860" s="33"/>
      <c r="AS860" s="106"/>
      <c r="AT860" s="15"/>
      <c r="AU860" s="15"/>
    </row>
    <row r="861" spans="44:47" ht="12.75">
      <c r="AR861" s="33"/>
      <c r="AS861" s="106"/>
      <c r="AT861" s="15"/>
      <c r="AU861" s="15"/>
    </row>
    <row r="862" spans="44:47" ht="12.75">
      <c r="AR862" s="33"/>
      <c r="AS862" s="106"/>
      <c r="AT862" s="15"/>
      <c r="AU862" s="15"/>
    </row>
    <row r="863" spans="44:47" ht="12.75">
      <c r="AR863" s="33"/>
      <c r="AS863" s="106"/>
      <c r="AT863" s="15"/>
      <c r="AU863" s="15"/>
    </row>
    <row r="864" spans="44:47" ht="12.75">
      <c r="AR864" s="33"/>
      <c r="AS864" s="106"/>
      <c r="AT864" s="15"/>
      <c r="AU864" s="15"/>
    </row>
    <row r="865" spans="44:47" ht="12.75">
      <c r="AR865" s="33"/>
      <c r="AS865" s="106"/>
      <c r="AT865" s="15"/>
      <c r="AU865" s="15"/>
    </row>
    <row r="866" spans="44:47" ht="12.75">
      <c r="AR866" s="33"/>
      <c r="AS866" s="106"/>
      <c r="AT866" s="15"/>
      <c r="AU866" s="15"/>
    </row>
    <row r="867" spans="44:47" ht="12.75">
      <c r="AR867" s="33"/>
      <c r="AS867" s="106"/>
      <c r="AT867" s="15"/>
      <c r="AU867" s="15"/>
    </row>
    <row r="868" spans="44:47" ht="12.75">
      <c r="AR868" s="33"/>
      <c r="AS868" s="106"/>
      <c r="AT868" s="15"/>
      <c r="AU868" s="15"/>
    </row>
    <row r="869" spans="44:47" ht="12.75">
      <c r="AR869" s="33"/>
      <c r="AS869" s="106"/>
      <c r="AT869" s="15"/>
      <c r="AU869" s="15"/>
    </row>
    <row r="870" spans="44:47" ht="12.75">
      <c r="AR870" s="33"/>
      <c r="AS870" s="106"/>
      <c r="AT870" s="15"/>
      <c r="AU870" s="15"/>
    </row>
    <row r="871" spans="44:47" ht="12.75">
      <c r="AR871" s="33"/>
      <c r="AS871" s="106"/>
      <c r="AT871" s="15"/>
      <c r="AU871" s="15"/>
    </row>
    <row r="872" spans="44:47" ht="12.75">
      <c r="AR872" s="33"/>
      <c r="AS872" s="106"/>
      <c r="AT872" s="15"/>
      <c r="AU872" s="15"/>
    </row>
    <row r="873" spans="44:47" ht="12.75">
      <c r="AR873" s="33"/>
      <c r="AS873" s="106"/>
      <c r="AT873" s="15"/>
      <c r="AU873" s="15"/>
    </row>
    <row r="874" spans="44:47" ht="12.75">
      <c r="AR874" s="33"/>
      <c r="AS874" s="106"/>
      <c r="AT874" s="15"/>
      <c r="AU874" s="15"/>
    </row>
    <row r="875" spans="44:47" ht="12.75">
      <c r="AR875" s="33"/>
      <c r="AS875" s="106"/>
      <c r="AT875" s="15"/>
      <c r="AU875" s="15"/>
    </row>
    <row r="876" spans="44:47" ht="12.75">
      <c r="AR876" s="33"/>
      <c r="AS876" s="106"/>
      <c r="AT876" s="15"/>
      <c r="AU876" s="15"/>
    </row>
    <row r="877" spans="44:47" ht="12.75">
      <c r="AR877" s="33"/>
      <c r="AS877" s="106"/>
      <c r="AT877" s="15"/>
      <c r="AU877" s="15"/>
    </row>
    <row r="878" spans="44:47" ht="12.75">
      <c r="AR878" s="33"/>
      <c r="AS878" s="106"/>
      <c r="AT878" s="15"/>
      <c r="AU878" s="15"/>
    </row>
    <row r="879" spans="44:47" ht="12.75">
      <c r="AR879" s="33"/>
      <c r="AS879" s="106"/>
      <c r="AT879" s="15"/>
      <c r="AU879" s="15"/>
    </row>
    <row r="880" spans="44:47" ht="12.75">
      <c r="AR880" s="33"/>
      <c r="AS880" s="106"/>
      <c r="AT880" s="15"/>
      <c r="AU880" s="15"/>
    </row>
    <row r="881" spans="44:47" ht="12.75">
      <c r="AR881" s="33"/>
      <c r="AS881" s="106"/>
      <c r="AT881" s="15"/>
      <c r="AU881" s="15"/>
    </row>
    <row r="882" spans="44:47" ht="12.75">
      <c r="AR882" s="33"/>
      <c r="AS882" s="106"/>
      <c r="AT882" s="15"/>
      <c r="AU882" s="15"/>
    </row>
    <row r="883" spans="44:47" ht="12.75">
      <c r="AR883" s="33"/>
      <c r="AS883" s="106"/>
      <c r="AT883" s="15"/>
      <c r="AU883" s="15"/>
    </row>
    <row r="884" spans="44:47" ht="12.75">
      <c r="AR884" s="33"/>
      <c r="AS884" s="106"/>
      <c r="AT884" s="15"/>
      <c r="AU884" s="15"/>
    </row>
    <row r="885" spans="44:47" ht="12.75">
      <c r="AR885" s="33"/>
      <c r="AS885" s="106"/>
      <c r="AT885" s="15"/>
      <c r="AU885" s="15"/>
    </row>
    <row r="886" spans="44:47" ht="12.75">
      <c r="AR886" s="33"/>
      <c r="AS886" s="106"/>
      <c r="AT886" s="15"/>
      <c r="AU886" s="15"/>
    </row>
    <row r="887" spans="44:47" ht="12.75">
      <c r="AR887" s="33"/>
      <c r="AS887" s="106"/>
      <c r="AT887" s="15"/>
      <c r="AU887" s="15"/>
    </row>
    <row r="888" spans="44:47" ht="12.75">
      <c r="AR888" s="33"/>
      <c r="AS888" s="106"/>
      <c r="AT888" s="15"/>
      <c r="AU888" s="15"/>
    </row>
    <row r="889" spans="44:47" ht="12.75">
      <c r="AR889" s="33"/>
      <c r="AS889" s="106"/>
      <c r="AT889" s="15"/>
      <c r="AU889" s="15"/>
    </row>
    <row r="890" spans="44:47" ht="12.75">
      <c r="AR890" s="33"/>
      <c r="AS890" s="106"/>
      <c r="AT890" s="15"/>
      <c r="AU890" s="15"/>
    </row>
    <row r="891" spans="44:47" ht="12.75">
      <c r="AR891" s="33"/>
      <c r="AS891" s="106"/>
      <c r="AT891" s="15"/>
      <c r="AU891" s="15"/>
    </row>
    <row r="892" spans="44:47" ht="12.75">
      <c r="AR892" s="33"/>
      <c r="AS892" s="106"/>
      <c r="AT892" s="15"/>
      <c r="AU892" s="15"/>
    </row>
    <row r="893" spans="44:47" ht="12.75">
      <c r="AR893" s="33"/>
      <c r="AS893" s="106"/>
      <c r="AT893" s="15"/>
      <c r="AU893" s="15"/>
    </row>
    <row r="894" spans="44:47" ht="12.75">
      <c r="AR894" s="33"/>
      <c r="AS894" s="106"/>
      <c r="AT894" s="15"/>
      <c r="AU894" s="15"/>
    </row>
    <row r="895" spans="44:47" ht="12.75">
      <c r="AR895" s="33"/>
      <c r="AS895" s="106"/>
      <c r="AT895" s="15"/>
      <c r="AU895" s="15"/>
    </row>
    <row r="896" spans="44:47" ht="12.75">
      <c r="AR896" s="33"/>
      <c r="AS896" s="106"/>
      <c r="AT896" s="15"/>
      <c r="AU896" s="15"/>
    </row>
    <row r="897" spans="44:47" ht="12.75">
      <c r="AR897" s="33"/>
      <c r="AS897" s="106"/>
      <c r="AT897" s="15"/>
      <c r="AU897" s="15"/>
    </row>
    <row r="898" spans="44:47" ht="12.75">
      <c r="AR898" s="33"/>
      <c r="AS898" s="106"/>
      <c r="AT898" s="15"/>
      <c r="AU898" s="15"/>
    </row>
    <row r="899" spans="44:47" ht="12.75">
      <c r="AR899" s="33"/>
      <c r="AS899" s="106"/>
      <c r="AT899" s="15"/>
      <c r="AU899" s="15"/>
    </row>
    <row r="900" spans="44:47" ht="12.75">
      <c r="AR900" s="33"/>
      <c r="AS900" s="106"/>
      <c r="AT900" s="15"/>
      <c r="AU900" s="15"/>
    </row>
    <row r="901" spans="44:47" ht="12.75">
      <c r="AR901" s="33"/>
      <c r="AS901" s="106"/>
      <c r="AT901" s="15"/>
      <c r="AU901" s="15"/>
    </row>
    <row r="902" spans="44:47" ht="12.75">
      <c r="AR902" s="33"/>
      <c r="AS902" s="106"/>
      <c r="AT902" s="15"/>
      <c r="AU902" s="15"/>
    </row>
    <row r="903" spans="44:47" ht="12.75">
      <c r="AR903" s="33"/>
      <c r="AS903" s="106"/>
      <c r="AT903" s="15"/>
      <c r="AU903" s="15"/>
    </row>
    <row r="904" spans="44:47" ht="12.75">
      <c r="AR904" s="33"/>
      <c r="AS904" s="106"/>
      <c r="AT904" s="15"/>
      <c r="AU904" s="15"/>
    </row>
    <row r="905" spans="44:47" ht="12.75">
      <c r="AR905" s="33"/>
      <c r="AS905" s="106"/>
      <c r="AT905" s="15"/>
      <c r="AU905" s="15"/>
    </row>
    <row r="906" spans="44:47" ht="12.75">
      <c r="AR906" s="33"/>
      <c r="AS906" s="106"/>
      <c r="AT906" s="15"/>
      <c r="AU906" s="15"/>
    </row>
    <row r="907" spans="44:47" ht="12.75">
      <c r="AR907" s="33"/>
      <c r="AS907" s="106"/>
      <c r="AT907" s="15"/>
      <c r="AU907" s="15"/>
    </row>
    <row r="908" spans="44:47" ht="12.75">
      <c r="AR908" s="33"/>
      <c r="AS908" s="106"/>
      <c r="AT908" s="15"/>
      <c r="AU908" s="15"/>
    </row>
    <row r="909" spans="44:47" ht="12.75">
      <c r="AR909" s="33"/>
      <c r="AS909" s="106"/>
      <c r="AT909" s="15"/>
      <c r="AU909" s="15"/>
    </row>
    <row r="910" spans="44:47" ht="12.75">
      <c r="AR910" s="33"/>
      <c r="AS910" s="106"/>
      <c r="AT910" s="15"/>
      <c r="AU910" s="15"/>
    </row>
    <row r="911" spans="44:47" ht="12.75">
      <c r="AR911" s="33"/>
      <c r="AS911" s="106"/>
      <c r="AT911" s="15"/>
      <c r="AU911" s="15"/>
    </row>
    <row r="912" spans="44:47" ht="12.75">
      <c r="AR912" s="33"/>
      <c r="AS912" s="106"/>
      <c r="AT912" s="15"/>
      <c r="AU912" s="15"/>
    </row>
    <row r="913" spans="44:47" ht="12.75">
      <c r="AR913" s="33"/>
      <c r="AS913" s="106"/>
      <c r="AT913" s="15"/>
      <c r="AU913" s="15"/>
    </row>
    <row r="914" spans="44:47" ht="12.75">
      <c r="AR914" s="33"/>
      <c r="AS914" s="106"/>
      <c r="AT914" s="15"/>
      <c r="AU914" s="15"/>
    </row>
    <row r="915" spans="44:47" ht="12.75">
      <c r="AR915" s="33"/>
      <c r="AS915" s="106"/>
      <c r="AT915" s="15"/>
      <c r="AU915" s="15"/>
    </row>
    <row r="916" spans="44:47" ht="12.75">
      <c r="AR916" s="33"/>
      <c r="AS916" s="106"/>
      <c r="AT916" s="15"/>
      <c r="AU916" s="15"/>
    </row>
    <row r="917" spans="44:47" ht="12.75">
      <c r="AR917" s="33"/>
      <c r="AS917" s="106"/>
      <c r="AT917" s="15"/>
      <c r="AU917" s="15"/>
    </row>
    <row r="918" spans="44:47" ht="12.75">
      <c r="AR918" s="33"/>
      <c r="AS918" s="106"/>
      <c r="AT918" s="15"/>
      <c r="AU918" s="15"/>
    </row>
    <row r="919" spans="44:47" ht="12.75">
      <c r="AR919" s="33"/>
      <c r="AS919" s="106"/>
      <c r="AT919" s="15"/>
      <c r="AU919" s="15"/>
    </row>
    <row r="920" spans="44:47" ht="12.75">
      <c r="AR920" s="33"/>
      <c r="AS920" s="106"/>
      <c r="AT920" s="15"/>
      <c r="AU920" s="15"/>
    </row>
    <row r="921" spans="44:47" ht="12.75">
      <c r="AR921" s="33"/>
      <c r="AS921" s="106"/>
      <c r="AT921" s="15"/>
      <c r="AU921" s="15"/>
    </row>
    <row r="922" spans="44:47" ht="12.75">
      <c r="AR922" s="33"/>
      <c r="AS922" s="106"/>
      <c r="AT922" s="15"/>
      <c r="AU922" s="15"/>
    </row>
    <row r="923" spans="44:47" ht="12.75">
      <c r="AR923" s="33"/>
      <c r="AS923" s="106"/>
      <c r="AT923" s="15"/>
      <c r="AU923" s="15"/>
    </row>
    <row r="924" spans="44:47" ht="12.75">
      <c r="AR924" s="33"/>
      <c r="AS924" s="106"/>
      <c r="AT924" s="15"/>
      <c r="AU924" s="15"/>
    </row>
    <row r="925" spans="44:47" ht="12.75">
      <c r="AR925" s="33"/>
      <c r="AS925" s="106"/>
      <c r="AT925" s="15"/>
      <c r="AU925" s="15"/>
    </row>
    <row r="926" spans="44:47" ht="12.75">
      <c r="AR926" s="33"/>
      <c r="AS926" s="106"/>
      <c r="AT926" s="15"/>
      <c r="AU926" s="15"/>
    </row>
    <row r="927" spans="44:47" ht="12.75">
      <c r="AR927" s="33"/>
      <c r="AS927" s="106"/>
      <c r="AT927" s="15"/>
      <c r="AU927" s="15"/>
    </row>
    <row r="928" spans="44:47" ht="12.75">
      <c r="AR928" s="33"/>
      <c r="AS928" s="106"/>
      <c r="AT928" s="15"/>
      <c r="AU928" s="15"/>
    </row>
    <row r="929" spans="44:47" ht="12.75">
      <c r="AR929" s="33"/>
      <c r="AS929" s="106"/>
      <c r="AT929" s="15"/>
      <c r="AU929" s="15"/>
    </row>
    <row r="930" spans="44:47" ht="12.75">
      <c r="AR930" s="33"/>
      <c r="AS930" s="106"/>
      <c r="AT930" s="15"/>
      <c r="AU930" s="15"/>
    </row>
    <row r="931" spans="44:47" ht="12.75">
      <c r="AR931" s="33"/>
      <c r="AS931" s="106"/>
      <c r="AT931" s="15"/>
      <c r="AU931" s="15"/>
    </row>
    <row r="932" spans="44:47" ht="12.75">
      <c r="AR932" s="33"/>
      <c r="AS932" s="106"/>
      <c r="AT932" s="15"/>
      <c r="AU932" s="15"/>
    </row>
    <row r="933" spans="44:47" ht="12.75">
      <c r="AR933" s="33"/>
      <c r="AS933" s="106"/>
      <c r="AT933" s="15"/>
      <c r="AU933" s="15"/>
    </row>
    <row r="934" spans="44:47" ht="12.75">
      <c r="AR934" s="33"/>
      <c r="AS934" s="106"/>
      <c r="AT934" s="15"/>
      <c r="AU934" s="15"/>
    </row>
    <row r="935" spans="44:47" ht="12.75">
      <c r="AR935" s="33"/>
      <c r="AS935" s="106"/>
      <c r="AT935" s="15"/>
      <c r="AU935" s="15"/>
    </row>
    <row r="936" spans="44:47" ht="12.75">
      <c r="AR936" s="33"/>
      <c r="AS936" s="106"/>
      <c r="AT936" s="15"/>
      <c r="AU936" s="15"/>
    </row>
    <row r="937" spans="44:47" ht="12.75">
      <c r="AR937" s="33"/>
      <c r="AS937" s="106"/>
      <c r="AT937" s="15"/>
      <c r="AU937" s="15"/>
    </row>
    <row r="938" spans="44:47" ht="12.75">
      <c r="AR938" s="33"/>
      <c r="AS938" s="106"/>
      <c r="AT938" s="15"/>
      <c r="AU938" s="15"/>
    </row>
    <row r="939" spans="44:47" ht="12.75">
      <c r="AR939" s="33"/>
      <c r="AS939" s="106"/>
      <c r="AT939" s="15"/>
      <c r="AU939" s="15"/>
    </row>
    <row r="940" spans="44:47" ht="12.75">
      <c r="AR940" s="33"/>
      <c r="AS940" s="106"/>
      <c r="AT940" s="15"/>
      <c r="AU940" s="15"/>
    </row>
    <row r="941" spans="44:47" ht="12.75">
      <c r="AR941" s="33"/>
      <c r="AS941" s="106"/>
      <c r="AT941" s="15"/>
      <c r="AU941" s="15"/>
    </row>
    <row r="942" spans="44:47" ht="12.75">
      <c r="AR942" s="33"/>
      <c r="AS942" s="106"/>
      <c r="AT942" s="15"/>
      <c r="AU942" s="15"/>
    </row>
    <row r="943" spans="44:47" ht="12.75">
      <c r="AR943" s="33"/>
      <c r="AS943" s="106"/>
      <c r="AT943" s="15"/>
      <c r="AU943" s="15"/>
    </row>
    <row r="944" spans="44:47" ht="12.75">
      <c r="AR944" s="33"/>
      <c r="AS944" s="106"/>
      <c r="AT944" s="15"/>
      <c r="AU944" s="15"/>
    </row>
    <row r="945" spans="44:47" ht="12.75">
      <c r="AR945" s="33"/>
      <c r="AS945" s="106"/>
      <c r="AT945" s="15"/>
      <c r="AU945" s="15"/>
    </row>
    <row r="946" spans="44:47" ht="12.75">
      <c r="AR946" s="33"/>
      <c r="AS946" s="106"/>
      <c r="AT946" s="15"/>
      <c r="AU946" s="15"/>
    </row>
    <row r="947" spans="44:47" ht="12.75">
      <c r="AR947" s="33"/>
      <c r="AS947" s="106"/>
      <c r="AT947" s="15"/>
      <c r="AU947" s="15"/>
    </row>
    <row r="948" spans="44:47" ht="12.75">
      <c r="AR948" s="33"/>
      <c r="AS948" s="106"/>
      <c r="AT948" s="15"/>
      <c r="AU948" s="15"/>
    </row>
    <row r="949" spans="44:47" ht="12.75">
      <c r="AR949" s="33"/>
      <c r="AS949" s="106"/>
      <c r="AT949" s="15"/>
      <c r="AU949" s="15"/>
    </row>
    <row r="950" spans="44:47" ht="12.75">
      <c r="AR950" s="33"/>
      <c r="AS950" s="106"/>
      <c r="AT950" s="15"/>
      <c r="AU950" s="15"/>
    </row>
    <row r="951" spans="44:47" ht="12.75">
      <c r="AR951" s="33"/>
      <c r="AS951" s="106"/>
      <c r="AT951" s="15"/>
      <c r="AU951" s="15"/>
    </row>
    <row r="952" spans="44:47" ht="12.75">
      <c r="AR952" s="33"/>
      <c r="AS952" s="106"/>
      <c r="AT952" s="15"/>
      <c r="AU952" s="15"/>
    </row>
    <row r="953" spans="44:47" ht="12.75">
      <c r="AR953" s="33"/>
      <c r="AS953" s="106"/>
      <c r="AT953" s="15"/>
      <c r="AU953" s="15"/>
    </row>
    <row r="954" spans="44:47" ht="12.75">
      <c r="AR954" s="33"/>
      <c r="AS954" s="106"/>
      <c r="AT954" s="15"/>
      <c r="AU954" s="15"/>
    </row>
    <row r="955" spans="44:47" ht="12.75">
      <c r="AR955" s="33"/>
      <c r="AS955" s="106"/>
      <c r="AT955" s="15"/>
      <c r="AU955" s="15"/>
    </row>
    <row r="956" spans="44:47" ht="12.75">
      <c r="AR956" s="33"/>
      <c r="AS956" s="106"/>
      <c r="AT956" s="15"/>
      <c r="AU956" s="15"/>
    </row>
    <row r="957" spans="44:47" ht="12.75">
      <c r="AR957" s="33"/>
      <c r="AS957" s="106"/>
      <c r="AT957" s="15"/>
      <c r="AU957" s="15"/>
    </row>
    <row r="958" spans="44:47" ht="12.75">
      <c r="AR958" s="33"/>
      <c r="AS958" s="106"/>
      <c r="AT958" s="15"/>
      <c r="AU958" s="15"/>
    </row>
    <row r="959" spans="44:47" ht="12.75">
      <c r="AR959" s="33"/>
      <c r="AS959" s="106"/>
      <c r="AT959" s="15"/>
      <c r="AU959" s="15"/>
    </row>
    <row r="960" spans="44:47" ht="12.75">
      <c r="AR960" s="33"/>
      <c r="AS960" s="106"/>
      <c r="AT960" s="15"/>
      <c r="AU960" s="15"/>
    </row>
    <row r="961" spans="44:47" ht="12.75">
      <c r="AR961" s="33"/>
      <c r="AS961" s="106"/>
      <c r="AT961" s="15"/>
      <c r="AU961" s="15"/>
    </row>
    <row r="962" spans="44:47" ht="12.75">
      <c r="AR962" s="33"/>
      <c r="AS962" s="106"/>
      <c r="AT962" s="15"/>
      <c r="AU962" s="15"/>
    </row>
    <row r="963" spans="44:47" ht="12.75">
      <c r="AR963" s="33"/>
      <c r="AS963" s="106"/>
      <c r="AT963" s="15"/>
      <c r="AU963" s="15"/>
    </row>
    <row r="964" spans="44:47" ht="12.75">
      <c r="AR964" s="33"/>
      <c r="AS964" s="106"/>
      <c r="AT964" s="15"/>
      <c r="AU964" s="15"/>
    </row>
    <row r="965" spans="44:47" ht="12.75">
      <c r="AR965" s="33"/>
      <c r="AS965" s="106"/>
      <c r="AT965" s="15"/>
      <c r="AU965" s="15"/>
    </row>
    <row r="966" spans="44:47" ht="12.75">
      <c r="AR966" s="33"/>
      <c r="AS966" s="106"/>
      <c r="AT966" s="15"/>
      <c r="AU966" s="15"/>
    </row>
    <row r="967" spans="44:47" ht="12.75">
      <c r="AR967" s="33"/>
      <c r="AS967" s="106"/>
      <c r="AT967" s="15"/>
      <c r="AU967" s="15"/>
    </row>
    <row r="968" spans="44:47" ht="12.75">
      <c r="AR968" s="33"/>
      <c r="AS968" s="106"/>
      <c r="AT968" s="15"/>
      <c r="AU968" s="15"/>
    </row>
    <row r="969" spans="44:47" ht="12.75">
      <c r="AR969" s="33"/>
      <c r="AS969" s="106"/>
      <c r="AT969" s="15"/>
      <c r="AU969" s="15"/>
    </row>
    <row r="970" spans="44:47" ht="12.75">
      <c r="AR970" s="33"/>
      <c r="AS970" s="106"/>
      <c r="AT970" s="15"/>
      <c r="AU970" s="15"/>
    </row>
    <row r="971" spans="44:47" ht="12.75">
      <c r="AR971" s="33"/>
      <c r="AS971" s="106"/>
      <c r="AT971" s="15"/>
      <c r="AU971" s="15"/>
    </row>
    <row r="972" spans="44:47" ht="12.75">
      <c r="AR972" s="33"/>
      <c r="AS972" s="106"/>
      <c r="AT972" s="15"/>
      <c r="AU972" s="15"/>
    </row>
    <row r="973" spans="44:47" ht="12.75">
      <c r="AR973" s="33"/>
      <c r="AS973" s="106"/>
      <c r="AT973" s="15"/>
      <c r="AU973" s="15"/>
    </row>
    <row r="974" spans="44:47" ht="12.75">
      <c r="AR974" s="33"/>
      <c r="AS974" s="106"/>
      <c r="AT974" s="15"/>
      <c r="AU974" s="15"/>
    </row>
    <row r="975" spans="44:47" ht="12.75">
      <c r="AR975" s="33"/>
      <c r="AS975" s="106"/>
      <c r="AT975" s="15"/>
      <c r="AU975" s="15"/>
    </row>
    <row r="976" spans="44:47" ht="12.75">
      <c r="AR976" s="33"/>
      <c r="AS976" s="106"/>
      <c r="AT976" s="15"/>
      <c r="AU976" s="15"/>
    </row>
    <row r="977" spans="44:47" ht="12.75">
      <c r="AR977" s="33"/>
      <c r="AS977" s="106"/>
      <c r="AT977" s="15"/>
      <c r="AU977" s="15"/>
    </row>
    <row r="978" spans="44:47" ht="12.75">
      <c r="AR978" s="33"/>
      <c r="AS978" s="106"/>
      <c r="AT978" s="15"/>
      <c r="AU978" s="15"/>
    </row>
    <row r="979" spans="44:47" ht="12.75">
      <c r="AR979" s="33"/>
      <c r="AS979" s="106"/>
      <c r="AT979" s="15"/>
      <c r="AU979" s="15"/>
    </row>
    <row r="980" spans="44:47" ht="12.75">
      <c r="AR980" s="33"/>
      <c r="AS980" s="106"/>
      <c r="AT980" s="15"/>
      <c r="AU980" s="15"/>
    </row>
    <row r="981" spans="44:47" ht="12.75">
      <c r="AR981" s="33"/>
      <c r="AS981" s="106"/>
      <c r="AT981" s="15"/>
      <c r="AU981" s="15"/>
    </row>
    <row r="982" spans="44:47" ht="12.75">
      <c r="AR982" s="33"/>
      <c r="AS982" s="106"/>
      <c r="AT982" s="15"/>
      <c r="AU982" s="15"/>
    </row>
    <row r="983" spans="44:47" ht="12.75">
      <c r="AR983" s="33"/>
      <c r="AS983" s="106"/>
      <c r="AT983" s="15"/>
      <c r="AU983" s="15"/>
    </row>
    <row r="984" spans="44:47" ht="12.75">
      <c r="AR984" s="33"/>
      <c r="AS984" s="106"/>
      <c r="AT984" s="15"/>
      <c r="AU984" s="15"/>
    </row>
    <row r="985" spans="44:47" ht="12.75">
      <c r="AR985" s="33"/>
      <c r="AS985" s="106"/>
      <c r="AT985" s="15"/>
      <c r="AU985" s="15"/>
    </row>
    <row r="986" spans="44:47" ht="12.75">
      <c r="AR986" s="33"/>
      <c r="AS986" s="106"/>
      <c r="AT986" s="15"/>
      <c r="AU986" s="15"/>
    </row>
    <row r="987" spans="44:47" ht="12.75">
      <c r="AR987" s="33"/>
      <c r="AS987" s="106"/>
      <c r="AT987" s="15"/>
      <c r="AU987" s="15"/>
    </row>
    <row r="988" spans="44:47" ht="12.75">
      <c r="AR988" s="33"/>
      <c r="AS988" s="106"/>
      <c r="AT988" s="15"/>
      <c r="AU988" s="15"/>
    </row>
    <row r="989" spans="44:47" ht="12.75">
      <c r="AR989" s="33"/>
      <c r="AS989" s="106"/>
      <c r="AT989" s="15"/>
      <c r="AU989" s="15"/>
    </row>
    <row r="990" spans="44:47" ht="12.75">
      <c r="AR990" s="33"/>
      <c r="AS990" s="106"/>
      <c r="AT990" s="15"/>
      <c r="AU990" s="15"/>
    </row>
    <row r="991" spans="44:47" ht="12.75">
      <c r="AR991" s="33"/>
      <c r="AS991" s="106"/>
      <c r="AT991" s="15"/>
      <c r="AU991" s="15"/>
    </row>
    <row r="992" spans="44:47" ht="12.75">
      <c r="AR992" s="33"/>
      <c r="AS992" s="106"/>
      <c r="AT992" s="15"/>
      <c r="AU992" s="15"/>
    </row>
    <row r="993" spans="44:47" ht="12.75">
      <c r="AR993" s="33"/>
      <c r="AS993" s="106"/>
      <c r="AT993" s="15"/>
      <c r="AU993" s="15"/>
    </row>
    <row r="994" spans="44:47" ht="12.75">
      <c r="AR994" s="33"/>
      <c r="AS994" s="106"/>
      <c r="AT994" s="15"/>
      <c r="AU994" s="15"/>
    </row>
    <row r="995" spans="44:47" ht="12.75">
      <c r="AR995" s="33"/>
      <c r="AS995" s="106"/>
      <c r="AT995" s="15"/>
      <c r="AU995" s="15"/>
    </row>
    <row r="996" spans="44:47" ht="12.75">
      <c r="AR996" s="33"/>
      <c r="AS996" s="106"/>
      <c r="AT996" s="15"/>
      <c r="AU996" s="15"/>
    </row>
    <row r="997" spans="44:47" ht="12.75">
      <c r="AR997" s="33"/>
      <c r="AS997" s="106"/>
      <c r="AT997" s="15"/>
      <c r="AU997" s="15"/>
    </row>
    <row r="998" spans="44:47" ht="12.75">
      <c r="AR998" s="33"/>
      <c r="AS998" s="106"/>
      <c r="AT998" s="15"/>
      <c r="AU998" s="15"/>
    </row>
    <row r="999" spans="44:47" ht="12.75">
      <c r="AR999" s="33"/>
      <c r="AS999" s="106"/>
      <c r="AT999" s="15"/>
      <c r="AU999" s="15"/>
    </row>
    <row r="1000" spans="44:47" ht="12.75">
      <c r="AR1000" s="33"/>
      <c r="AS1000" s="106"/>
      <c r="AT1000" s="15"/>
      <c r="AU1000" s="15"/>
    </row>
    <row r="1001" spans="44:47" ht="12.75">
      <c r="AR1001" s="33"/>
      <c r="AS1001" s="106"/>
      <c r="AT1001" s="15"/>
      <c r="AU1001" s="15"/>
    </row>
    <row r="1002" spans="44:47" ht="12.75">
      <c r="AR1002" s="33"/>
      <c r="AS1002" s="106"/>
      <c r="AT1002" s="15"/>
      <c r="AU1002" s="15"/>
    </row>
    <row r="1003" spans="44:47" ht="12.75">
      <c r="AR1003" s="33"/>
      <c r="AS1003" s="106"/>
      <c r="AT1003" s="15"/>
      <c r="AU1003" s="15"/>
    </row>
    <row r="1004" spans="44:47" ht="12.75">
      <c r="AR1004" s="33"/>
      <c r="AS1004" s="106"/>
      <c r="AT1004" s="15"/>
      <c r="AU1004" s="15"/>
    </row>
    <row r="1005" spans="44:47" ht="12.75">
      <c r="AR1005" s="33"/>
      <c r="AS1005" s="106"/>
      <c r="AT1005" s="15"/>
      <c r="AU1005" s="15"/>
    </row>
    <row r="1006" spans="44:47" ht="12.75">
      <c r="AR1006" s="33"/>
      <c r="AS1006" s="106"/>
      <c r="AT1006" s="15"/>
      <c r="AU1006" s="15"/>
    </row>
    <row r="1007" spans="44:47" ht="12.75">
      <c r="AR1007" s="33"/>
      <c r="AS1007" s="106"/>
      <c r="AT1007" s="15"/>
      <c r="AU1007" s="15"/>
    </row>
    <row r="1008" spans="44:47" ht="12.75">
      <c r="AR1008" s="33"/>
      <c r="AS1008" s="106"/>
      <c r="AT1008" s="15"/>
      <c r="AU1008" s="15"/>
    </row>
    <row r="1009" spans="44:47" ht="12.75">
      <c r="AR1009" s="33"/>
      <c r="AS1009" s="106"/>
      <c r="AT1009" s="15"/>
      <c r="AU1009" s="15"/>
    </row>
    <row r="1010" spans="44:47" ht="12.75">
      <c r="AR1010" s="33"/>
      <c r="AS1010" s="106"/>
      <c r="AT1010" s="15"/>
      <c r="AU1010" s="15"/>
    </row>
    <row r="1011" spans="44:47" ht="12.75">
      <c r="AR1011" s="33"/>
      <c r="AS1011" s="106"/>
      <c r="AT1011" s="15"/>
      <c r="AU1011" s="15"/>
    </row>
    <row r="1012" spans="44:47" ht="12.75">
      <c r="AR1012" s="33"/>
      <c r="AS1012" s="106"/>
      <c r="AT1012" s="15"/>
      <c r="AU1012" s="15"/>
    </row>
  </sheetData>
  <sheetProtection/>
  <mergeCells count="60">
    <mergeCell ref="AC4:AE4"/>
    <mergeCell ref="AF4:AH4"/>
    <mergeCell ref="W4:Y4"/>
    <mergeCell ref="A64:A71"/>
    <mergeCell ref="A118:A125"/>
    <mergeCell ref="A56:A63"/>
    <mergeCell ref="AP4:AR4"/>
    <mergeCell ref="M4:O4"/>
    <mergeCell ref="A42:A49"/>
    <mergeCell ref="S4:U4"/>
    <mergeCell ref="P4:R4"/>
    <mergeCell ref="Z4:AB4"/>
    <mergeCell ref="AI4:AK4"/>
    <mergeCell ref="A186:A193"/>
    <mergeCell ref="A164:A171"/>
    <mergeCell ref="A172:A177"/>
    <mergeCell ref="A72:A79"/>
    <mergeCell ref="A156:A163"/>
    <mergeCell ref="AT2:AU2"/>
    <mergeCell ref="A6:A11"/>
    <mergeCell ref="D4:F4"/>
    <mergeCell ref="G4:I4"/>
    <mergeCell ref="P3:U3"/>
    <mergeCell ref="AC3:AH3"/>
    <mergeCell ref="AI3:AN3"/>
    <mergeCell ref="AL4:AN4"/>
    <mergeCell ref="J2:O2"/>
    <mergeCell ref="P2:U2"/>
    <mergeCell ref="A50:A55"/>
    <mergeCell ref="A26:A33"/>
    <mergeCell ref="A34:A41"/>
    <mergeCell ref="J4:L4"/>
    <mergeCell ref="A12:A17"/>
    <mergeCell ref="A18:A25"/>
    <mergeCell ref="D1:U1"/>
    <mergeCell ref="D2:I2"/>
    <mergeCell ref="D3:I3"/>
    <mergeCell ref="W1:AN1"/>
    <mergeCell ref="W2:AB2"/>
    <mergeCell ref="W3:AB3"/>
    <mergeCell ref="J3:O3"/>
    <mergeCell ref="AC2:AH2"/>
    <mergeCell ref="AI2:AN2"/>
    <mergeCell ref="A178:A185"/>
    <mergeCell ref="A80:A87"/>
    <mergeCell ref="A88:A95"/>
    <mergeCell ref="A126:A131"/>
    <mergeCell ref="A132:A139"/>
    <mergeCell ref="A140:A147"/>
    <mergeCell ref="A148:A155"/>
    <mergeCell ref="A96:A101"/>
    <mergeCell ref="A102:A109"/>
    <mergeCell ref="A110:A117"/>
    <mergeCell ref="A242:A249"/>
    <mergeCell ref="A194:A201"/>
    <mergeCell ref="A202:A209"/>
    <mergeCell ref="A210:A217"/>
    <mergeCell ref="A218:A225"/>
    <mergeCell ref="A226:A233"/>
    <mergeCell ref="A234:A2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Hecker</dc:creator>
  <cp:keywords/>
  <dc:description/>
  <cp:lastModifiedBy>Hecker</cp:lastModifiedBy>
  <dcterms:created xsi:type="dcterms:W3CDTF">2007-06-06T13:26:20Z</dcterms:created>
  <dcterms:modified xsi:type="dcterms:W3CDTF">2008-04-23T17:00:07Z</dcterms:modified>
  <cp:category/>
  <cp:version/>
  <cp:contentType/>
  <cp:contentStatus/>
</cp:coreProperties>
</file>